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X:\B12文学部\03教務\02大学院係\◎12【教職・学芸員・司書】\01教免\06一括申請\一括申請R5\03_申請受付関係\"/>
    </mc:Choice>
  </mc:AlternateContent>
  <xr:revisionPtr revIDLastSave="0" documentId="13_ncr:1_{428A5005-2DC9-456A-9B63-C1E80D83D658}" xr6:coauthVersionLast="47" xr6:coauthVersionMax="47" xr10:uidLastSave="{00000000-0000-0000-0000-000000000000}"/>
  <bookViews>
    <workbookView xWindow="3510" yWindow="1260" windowWidth="24840" windowHeight="14340" xr2:uid="{00000000-000D-0000-FFFF-FFFF00000000}"/>
  </bookViews>
  <sheets>
    <sheet name="(1) 一括申請情報入力シート" sheetId="1" r:id="rId1"/>
    <sheet name="（3）Aセメスター履修予定一覧" sheetId="16" r:id="rId2"/>
    <sheet name="【入力例】一括申請情報入力シート" sheetId="17" r:id="rId3"/>
    <sheet name="【事務説明用】一括申請情報入力シート" sheetId="14" state="hidden" r:id="rId4"/>
    <sheet name="１（記入例）数式抜き" sheetId="15" state="hidden" r:id="rId5"/>
    <sheet name="１" sheetId="5" state="hidden" r:id="rId6"/>
    <sheet name="２" sheetId="7" state="hidden" r:id="rId7"/>
    <sheet name="３" sheetId="8" state="hidden" r:id="rId8"/>
    <sheet name="４" sheetId="9" state="hidden" r:id="rId9"/>
    <sheet name="５" sheetId="10" state="hidden" r:id="rId10"/>
    <sheet name="６" sheetId="11" state="hidden" r:id="rId11"/>
    <sheet name="データ抽出" sheetId="13" state="hidden" r:id="rId12"/>
  </sheets>
  <definedNames>
    <definedName name="_xlnm._FilterDatabase" localSheetId="5" hidden="1">'１'!$A$1:$CJ$2656</definedName>
    <definedName name="_xlnm._FilterDatabase" localSheetId="4" hidden="1">'１（記入例）数式抜き'!$A$1:$AU$71</definedName>
    <definedName name="_xlnm._FilterDatabase" localSheetId="6" hidden="1">'２'!$A$1:$DG$2656</definedName>
    <definedName name="_xlnm._FilterDatabase" localSheetId="7" hidden="1">'３'!$A$1:$DG$2656</definedName>
    <definedName name="_xlnm._FilterDatabase" localSheetId="8" hidden="1">'４'!$A$1:$DG$2656</definedName>
    <definedName name="_xlnm._FilterDatabase" localSheetId="9" hidden="1">'５'!$A$1:$DG$2656</definedName>
    <definedName name="_xlnm._FilterDatabase" localSheetId="10" hidden="1">'６'!$A$1:$DG$2656</definedName>
    <definedName name="_xlnm.Print_Area" localSheetId="0">'(1) 一括申請情報入力シート'!$A$1:$I$43</definedName>
    <definedName name="_xlnm.Print_Area" localSheetId="1">'（3）Aセメスター履修予定一覧'!$A$1:$I$36</definedName>
    <definedName name="_xlnm.Print_Area" localSheetId="3">【事務説明用】一括申請情報入力シート!$A$1:$I$85</definedName>
    <definedName name="_xlnm.Print_Area" localSheetId="2">【入力例】一括申請情報入力シート!$A$1:$I$43</definedName>
    <definedName name="_xlnm.Print_Area" localSheetId="5">'１'!$A$1:$AU$70</definedName>
    <definedName name="_xlnm.Print_Area" localSheetId="4">'１（記入例）数式抜き'!$A$1:$AU$70</definedName>
    <definedName name="_xlnm.Print_Area" localSheetId="6">'２'!$A$1:$AU$70</definedName>
    <definedName name="_xlnm.Print_Area" localSheetId="7">'３'!$A$1:$AU$71</definedName>
    <definedName name="_xlnm.Print_Area" localSheetId="8">'４'!$A$1:$AU$71</definedName>
    <definedName name="_xlnm.Print_Area" localSheetId="9">'５'!$A$1:$AU$70</definedName>
    <definedName name="_xlnm.Print_Area" localSheetId="10">'６'!$A$1:$AU$70</definedName>
    <definedName name="あｑ１６">'１'!$G$61:$AJ$62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17" l="1"/>
  <c r="I34" i="17"/>
  <c r="F3" i="17"/>
  <c r="B6" i="16" l="1"/>
  <c r="B5" i="16"/>
  <c r="BK343" i="11" l="1"/>
  <c r="BK342" i="11"/>
  <c r="BK341" i="11"/>
  <c r="BK340" i="11"/>
  <c r="BK339" i="11"/>
  <c r="BK338" i="11"/>
  <c r="BK337" i="11"/>
  <c r="BK336" i="11"/>
  <c r="BK335" i="11"/>
  <c r="BK334" i="11"/>
  <c r="BK333" i="11"/>
  <c r="BK332" i="11"/>
  <c r="BK331" i="11"/>
  <c r="BK330" i="11"/>
  <c r="BK329" i="11"/>
  <c r="BK328" i="11"/>
  <c r="BK327" i="11"/>
  <c r="BK326" i="11"/>
  <c r="BK325" i="11"/>
  <c r="BK324" i="11"/>
  <c r="BK323" i="11"/>
  <c r="BK322" i="11"/>
  <c r="BK321" i="11"/>
  <c r="BK320" i="11"/>
  <c r="BK319" i="11"/>
  <c r="BK318" i="11"/>
  <c r="BK317" i="11"/>
  <c r="BK316" i="11"/>
  <c r="BK315" i="11"/>
  <c r="BK314" i="11"/>
  <c r="BK313" i="11"/>
  <c r="BK312" i="11"/>
  <c r="BK311" i="11"/>
  <c r="BK310" i="11"/>
  <c r="BK309" i="11"/>
  <c r="BK308" i="11"/>
  <c r="BK307" i="11"/>
  <c r="BK306" i="11"/>
  <c r="BK305" i="11"/>
  <c r="BK304" i="11"/>
  <c r="BK303" i="11"/>
  <c r="BK302" i="11"/>
  <c r="BK301" i="11"/>
  <c r="BK300" i="11"/>
  <c r="BK299" i="11"/>
  <c r="BK298" i="11"/>
  <c r="BK297" i="11"/>
  <c r="BK296" i="11"/>
  <c r="BK295" i="11"/>
  <c r="BK294" i="11"/>
  <c r="BK293" i="11"/>
  <c r="BK292" i="11"/>
  <c r="BK291" i="11"/>
  <c r="BK290" i="11"/>
  <c r="BK289" i="11"/>
  <c r="BK288" i="11"/>
  <c r="BK287" i="11"/>
  <c r="BK286" i="11"/>
  <c r="BK285" i="11"/>
  <c r="BK284" i="11"/>
  <c r="BK283" i="11"/>
  <c r="BK282" i="11"/>
  <c r="BK281" i="11"/>
  <c r="BK280" i="11"/>
  <c r="BK279" i="11"/>
  <c r="BK278" i="11"/>
  <c r="BK277" i="11"/>
  <c r="BK276" i="11"/>
  <c r="BK275" i="11"/>
  <c r="BK274" i="11"/>
  <c r="BK273" i="11"/>
  <c r="BK272" i="11"/>
  <c r="BK271" i="11"/>
  <c r="BK270" i="11"/>
  <c r="BK269" i="11"/>
  <c r="BK268" i="11"/>
  <c r="BK267" i="11"/>
  <c r="BK266" i="11"/>
  <c r="BK265" i="11"/>
  <c r="BK264" i="11"/>
  <c r="BK263" i="11"/>
  <c r="BK262" i="11"/>
  <c r="BK261" i="11"/>
  <c r="BK260" i="11"/>
  <c r="BK259" i="11"/>
  <c r="BK258" i="11"/>
  <c r="BK257" i="11"/>
  <c r="BK256" i="11"/>
  <c r="BK255" i="11"/>
  <c r="BK254" i="11"/>
  <c r="BK253" i="11"/>
  <c r="BK252" i="11"/>
  <c r="BK251" i="11"/>
  <c r="BK250" i="11"/>
  <c r="BK249" i="11"/>
  <c r="BK248" i="11"/>
  <c r="BK247" i="11"/>
  <c r="BK246" i="11"/>
  <c r="BK245" i="11"/>
  <c r="BK244" i="11"/>
  <c r="BK243" i="11"/>
  <c r="BK242" i="11"/>
  <c r="BK241" i="11"/>
  <c r="BK240" i="11"/>
  <c r="BK239" i="11"/>
  <c r="BK238" i="11"/>
  <c r="BK237" i="11"/>
  <c r="BK236" i="11"/>
  <c r="BK235" i="11"/>
  <c r="BK234" i="11"/>
  <c r="BK233" i="11"/>
  <c r="BK232" i="11"/>
  <c r="BK231" i="11"/>
  <c r="BK230" i="11"/>
  <c r="BK229" i="11"/>
  <c r="BK228" i="11"/>
  <c r="BK227" i="11"/>
  <c r="BK226" i="11"/>
  <c r="BK225" i="11"/>
  <c r="BK224" i="11"/>
  <c r="BK223" i="11"/>
  <c r="BK222" i="11"/>
  <c r="BK221" i="11"/>
  <c r="BK220" i="11"/>
  <c r="BK219" i="11"/>
  <c r="BK218" i="11"/>
  <c r="BK217" i="11"/>
  <c r="BK216" i="11"/>
  <c r="BK215" i="11"/>
  <c r="BK214" i="11"/>
  <c r="BK213" i="11"/>
  <c r="BK212" i="11"/>
  <c r="BK211" i="11"/>
  <c r="BK210" i="11"/>
  <c r="BK209" i="11"/>
  <c r="BK208" i="11"/>
  <c r="BK207" i="11"/>
  <c r="BK206" i="11"/>
  <c r="BK205" i="11"/>
  <c r="BK204" i="11"/>
  <c r="BK203" i="11"/>
  <c r="BK202" i="11"/>
  <c r="BK201" i="11"/>
  <c r="BK200" i="11"/>
  <c r="BK199" i="11"/>
  <c r="BK198" i="11"/>
  <c r="BK197" i="11"/>
  <c r="BK196" i="11"/>
  <c r="BK195" i="11"/>
  <c r="BK194" i="11"/>
  <c r="BK193" i="11"/>
  <c r="BK192" i="11"/>
  <c r="BK191" i="11"/>
  <c r="BK190" i="11"/>
  <c r="BK189" i="11"/>
  <c r="BK188" i="11"/>
  <c r="BK187" i="11"/>
  <c r="BK186" i="11"/>
  <c r="BK185" i="11"/>
  <c r="BK184" i="11"/>
  <c r="BK183" i="11"/>
  <c r="BK182" i="11"/>
  <c r="BK181" i="11"/>
  <c r="BK180" i="11"/>
  <c r="BK179" i="11"/>
  <c r="BK178" i="11"/>
  <c r="BK177" i="11"/>
  <c r="BK176" i="11"/>
  <c r="BK175" i="11"/>
  <c r="BK174" i="11"/>
  <c r="BK173" i="11"/>
  <c r="BK172" i="11"/>
  <c r="BK171" i="11"/>
  <c r="BK170" i="11"/>
  <c r="BK169" i="11"/>
  <c r="BK168" i="11"/>
  <c r="BK167" i="11"/>
  <c r="BK166" i="11"/>
  <c r="BK165" i="11"/>
  <c r="BK164" i="11"/>
  <c r="BK163" i="11"/>
  <c r="BK162" i="11"/>
  <c r="BK161" i="11"/>
  <c r="BK160" i="11"/>
  <c r="BK159" i="11"/>
  <c r="BK158" i="11"/>
  <c r="BK157" i="11"/>
  <c r="BK156" i="11"/>
  <c r="BK155" i="11"/>
  <c r="BK154" i="11"/>
  <c r="BK153" i="11"/>
  <c r="BK152" i="11"/>
  <c r="BK151" i="11"/>
  <c r="BK150" i="11"/>
  <c r="BK149" i="11"/>
  <c r="BK148" i="11"/>
  <c r="BK147" i="11"/>
  <c r="BK146" i="11"/>
  <c r="BK145" i="11"/>
  <c r="BK144" i="11"/>
  <c r="BK143" i="11"/>
  <c r="BK142" i="11"/>
  <c r="BK141" i="11"/>
  <c r="BK140" i="11"/>
  <c r="BK139" i="11"/>
  <c r="BK138" i="11"/>
  <c r="BK137" i="11"/>
  <c r="BK136" i="11"/>
  <c r="BK135" i="11"/>
  <c r="BK134" i="11"/>
  <c r="BK133" i="11"/>
  <c r="BK132" i="11"/>
  <c r="BK131" i="11"/>
  <c r="BK130" i="11"/>
  <c r="BK129" i="11"/>
  <c r="BK128" i="11"/>
  <c r="BK127" i="11"/>
  <c r="BK126" i="11"/>
  <c r="BK125" i="11"/>
  <c r="BK124" i="11"/>
  <c r="BK123" i="11"/>
  <c r="BK122" i="11"/>
  <c r="BK121" i="11"/>
  <c r="BK120" i="11"/>
  <c r="BK119" i="11"/>
  <c r="BK118" i="11"/>
  <c r="BK117" i="11"/>
  <c r="BK116" i="11"/>
  <c r="BK115" i="11"/>
  <c r="BK114" i="11"/>
  <c r="BK113" i="11"/>
  <c r="BK112" i="11"/>
  <c r="BK111" i="11"/>
  <c r="BK110" i="11"/>
  <c r="BK109" i="11"/>
  <c r="BK108" i="11"/>
  <c r="BK107" i="11"/>
  <c r="BK106" i="11"/>
  <c r="BK105" i="11"/>
  <c r="BK104" i="11"/>
  <c r="BK103" i="11"/>
  <c r="BK102" i="11"/>
  <c r="BK101" i="11"/>
  <c r="BK100" i="11"/>
  <c r="BK99" i="11"/>
  <c r="BK98" i="11"/>
  <c r="BK97" i="11"/>
  <c r="BK96" i="11"/>
  <c r="BK95" i="11"/>
  <c r="BK94" i="11"/>
  <c r="BK93" i="11"/>
  <c r="BK92" i="11"/>
  <c r="BK91" i="11"/>
  <c r="BK90" i="11"/>
  <c r="BK89" i="11"/>
  <c r="BK88" i="11"/>
  <c r="BK87" i="11"/>
  <c r="BK86" i="11"/>
  <c r="BK85" i="11"/>
  <c r="BK84" i="11"/>
  <c r="BK83" i="11"/>
  <c r="BK82" i="11"/>
  <c r="BK81" i="11"/>
  <c r="BK80" i="11"/>
  <c r="BK79" i="11"/>
  <c r="BK78" i="11"/>
  <c r="BK77" i="11"/>
  <c r="BK76" i="11"/>
  <c r="BK75" i="11"/>
  <c r="BK74" i="11"/>
  <c r="BK73" i="11"/>
  <c r="BK72" i="11"/>
  <c r="BK71" i="11"/>
  <c r="BK70" i="11"/>
  <c r="BK69" i="11"/>
  <c r="BK68" i="11"/>
  <c r="BK67" i="11"/>
  <c r="BK66" i="11"/>
  <c r="BK65" i="11"/>
  <c r="BK64" i="11"/>
  <c r="BK63" i="11"/>
  <c r="BK62" i="11"/>
  <c r="BK61" i="11"/>
  <c r="BK60" i="11"/>
  <c r="BK59" i="11"/>
  <c r="BK58" i="11"/>
  <c r="BK57" i="11"/>
  <c r="BK56" i="11"/>
  <c r="BK55" i="11"/>
  <c r="BK54" i="11"/>
  <c r="BK53" i="11"/>
  <c r="BK52" i="11"/>
  <c r="BK51" i="11"/>
  <c r="BK50" i="11"/>
  <c r="BK49" i="11"/>
  <c r="BK48" i="11"/>
  <c r="BK47" i="11"/>
  <c r="BK46" i="11"/>
  <c r="BK45" i="11"/>
  <c r="BK44" i="11"/>
  <c r="BK43" i="11"/>
  <c r="BK42" i="11"/>
  <c r="BK41" i="11"/>
  <c r="BK40" i="11"/>
  <c r="BK39" i="11"/>
  <c r="BK38" i="11"/>
  <c r="BK37" i="11"/>
  <c r="BK36" i="11"/>
  <c r="BK35" i="11"/>
  <c r="BK34" i="11"/>
  <c r="BK33" i="11"/>
  <c r="BK32" i="11"/>
  <c r="BK31" i="11"/>
  <c r="BK30" i="11"/>
  <c r="BK29" i="11"/>
  <c r="BK28" i="11"/>
  <c r="BK27" i="11"/>
  <c r="BK26" i="11"/>
  <c r="BK25" i="11"/>
  <c r="BK24" i="11"/>
  <c r="BK23" i="11"/>
  <c r="BK22" i="11"/>
  <c r="BK21" i="11"/>
  <c r="BK20" i="11"/>
  <c r="BK19" i="11"/>
  <c r="BK18" i="11"/>
  <c r="BK17" i="11"/>
  <c r="BK16" i="11"/>
  <c r="BK15" i="11"/>
  <c r="BK14" i="11"/>
  <c r="BK13" i="11"/>
  <c r="BK12" i="11"/>
  <c r="BK11" i="11"/>
  <c r="BK10" i="11"/>
  <c r="BK9" i="11"/>
  <c r="BK8" i="11"/>
  <c r="BK7" i="11"/>
  <c r="BK6" i="11"/>
  <c r="BK5" i="11"/>
  <c r="BK4" i="11"/>
  <c r="BK3" i="11"/>
  <c r="BK343" i="10"/>
  <c r="BK342" i="10"/>
  <c r="BK341" i="10"/>
  <c r="BK340" i="10"/>
  <c r="BK339" i="10"/>
  <c r="BK338" i="10"/>
  <c r="BK337" i="10"/>
  <c r="BK336" i="10"/>
  <c r="BK335" i="10"/>
  <c r="BK334" i="10"/>
  <c r="BK333" i="10"/>
  <c r="BK332" i="10"/>
  <c r="BK331" i="10"/>
  <c r="BK330" i="10"/>
  <c r="BK329" i="10"/>
  <c r="BK328" i="10"/>
  <c r="BK327" i="10"/>
  <c r="BK326" i="10"/>
  <c r="BK325" i="10"/>
  <c r="BK324" i="10"/>
  <c r="BK323" i="10"/>
  <c r="BK322" i="10"/>
  <c r="BK321" i="10"/>
  <c r="BK320" i="10"/>
  <c r="BK319" i="10"/>
  <c r="BK318" i="10"/>
  <c r="BK317" i="10"/>
  <c r="BK316" i="10"/>
  <c r="BK315" i="10"/>
  <c r="BK314" i="10"/>
  <c r="BK313" i="10"/>
  <c r="BK312" i="10"/>
  <c r="BK311" i="10"/>
  <c r="BK310" i="10"/>
  <c r="BK309" i="10"/>
  <c r="BK308" i="10"/>
  <c r="BK307" i="10"/>
  <c r="BK306" i="10"/>
  <c r="BK305" i="10"/>
  <c r="BK304" i="10"/>
  <c r="BK303" i="10"/>
  <c r="BK302" i="10"/>
  <c r="BK301" i="10"/>
  <c r="BK300" i="10"/>
  <c r="BK299" i="10"/>
  <c r="BK298" i="10"/>
  <c r="BK297" i="10"/>
  <c r="BK296" i="10"/>
  <c r="BK295" i="10"/>
  <c r="BK294" i="10"/>
  <c r="BK293" i="10"/>
  <c r="BK292" i="10"/>
  <c r="BK291" i="10"/>
  <c r="BK290" i="10"/>
  <c r="BK289" i="10"/>
  <c r="BK288" i="10"/>
  <c r="BK287" i="10"/>
  <c r="BK286" i="10"/>
  <c r="BK285" i="10"/>
  <c r="BK284" i="10"/>
  <c r="BK283" i="10"/>
  <c r="BK282" i="10"/>
  <c r="BK281" i="10"/>
  <c r="BK280" i="10"/>
  <c r="BK279" i="10"/>
  <c r="BK278" i="10"/>
  <c r="BK277" i="10"/>
  <c r="BK276" i="10"/>
  <c r="BK275" i="10"/>
  <c r="BK274" i="10"/>
  <c r="BK273" i="10"/>
  <c r="BK272" i="10"/>
  <c r="BK271" i="10"/>
  <c r="BK270" i="10"/>
  <c r="BK269" i="10"/>
  <c r="BK268" i="10"/>
  <c r="BK267" i="10"/>
  <c r="BK266" i="10"/>
  <c r="BK265" i="10"/>
  <c r="BK264" i="10"/>
  <c r="BK263" i="10"/>
  <c r="BK262" i="10"/>
  <c r="BK261" i="10"/>
  <c r="BK260" i="10"/>
  <c r="BK259" i="10"/>
  <c r="BK258" i="10"/>
  <c r="BK257" i="10"/>
  <c r="BK256" i="10"/>
  <c r="BK255" i="10"/>
  <c r="BK254" i="10"/>
  <c r="BK253" i="10"/>
  <c r="BK252" i="10"/>
  <c r="BK251" i="10"/>
  <c r="BK250" i="10"/>
  <c r="BK249" i="10"/>
  <c r="BK248" i="10"/>
  <c r="BK247" i="10"/>
  <c r="BK246" i="10"/>
  <c r="BK245" i="10"/>
  <c r="BK244" i="10"/>
  <c r="BK243" i="10"/>
  <c r="BK242" i="10"/>
  <c r="BK241" i="10"/>
  <c r="BK240" i="10"/>
  <c r="BK239" i="10"/>
  <c r="BK238" i="10"/>
  <c r="BK237" i="10"/>
  <c r="BK236" i="10"/>
  <c r="BK235" i="10"/>
  <c r="BK234" i="10"/>
  <c r="BK233" i="10"/>
  <c r="BK232" i="10"/>
  <c r="BK231" i="10"/>
  <c r="BK230" i="10"/>
  <c r="BK229" i="10"/>
  <c r="BK228" i="10"/>
  <c r="BK227" i="10"/>
  <c r="BK226" i="10"/>
  <c r="BK225" i="10"/>
  <c r="BK224" i="10"/>
  <c r="BK223" i="10"/>
  <c r="BK222" i="10"/>
  <c r="BK221" i="10"/>
  <c r="BK220" i="10"/>
  <c r="BK219" i="10"/>
  <c r="BK218" i="10"/>
  <c r="BK217" i="10"/>
  <c r="BK216" i="10"/>
  <c r="BK215" i="10"/>
  <c r="BK214" i="10"/>
  <c r="BK213" i="10"/>
  <c r="BK212" i="10"/>
  <c r="BK211" i="10"/>
  <c r="BK210" i="10"/>
  <c r="BK209" i="10"/>
  <c r="BK208" i="10"/>
  <c r="BK207" i="10"/>
  <c r="BK206" i="10"/>
  <c r="BK205" i="10"/>
  <c r="BK204" i="10"/>
  <c r="BK203" i="10"/>
  <c r="BK202" i="10"/>
  <c r="BK201" i="10"/>
  <c r="BK200" i="10"/>
  <c r="BK199" i="10"/>
  <c r="BK198" i="10"/>
  <c r="BK197" i="10"/>
  <c r="BK196" i="10"/>
  <c r="BK195" i="10"/>
  <c r="BK194" i="10"/>
  <c r="BK193" i="10"/>
  <c r="BK192" i="10"/>
  <c r="BK191" i="10"/>
  <c r="BK190" i="10"/>
  <c r="BK189" i="10"/>
  <c r="BK188" i="10"/>
  <c r="BK187" i="10"/>
  <c r="BK186" i="10"/>
  <c r="BK185" i="10"/>
  <c r="BK184" i="10"/>
  <c r="BK183" i="10"/>
  <c r="BK182" i="10"/>
  <c r="BK181" i="10"/>
  <c r="BK180" i="10"/>
  <c r="BK179" i="10"/>
  <c r="BK178" i="10"/>
  <c r="BK177" i="10"/>
  <c r="BK176" i="10"/>
  <c r="BK175" i="10"/>
  <c r="BK174" i="10"/>
  <c r="BK173" i="10"/>
  <c r="BK172" i="10"/>
  <c r="BK171" i="10"/>
  <c r="BK170" i="10"/>
  <c r="BK169" i="10"/>
  <c r="BK168" i="10"/>
  <c r="BK167" i="10"/>
  <c r="BK166" i="10"/>
  <c r="BK165" i="10"/>
  <c r="BK164" i="10"/>
  <c r="BK163" i="10"/>
  <c r="BK162" i="10"/>
  <c r="BK161" i="10"/>
  <c r="BK160" i="10"/>
  <c r="BK159" i="10"/>
  <c r="BK158" i="10"/>
  <c r="BK157" i="10"/>
  <c r="BK156" i="10"/>
  <c r="BK155" i="10"/>
  <c r="BK154" i="10"/>
  <c r="BK153" i="10"/>
  <c r="BK152" i="10"/>
  <c r="BK151" i="10"/>
  <c r="BK150" i="10"/>
  <c r="BK149" i="10"/>
  <c r="BK148" i="10"/>
  <c r="BK147" i="10"/>
  <c r="BK146" i="10"/>
  <c r="BK145" i="10"/>
  <c r="BK144" i="10"/>
  <c r="BK143" i="10"/>
  <c r="BK142" i="10"/>
  <c r="BK141" i="10"/>
  <c r="BK140" i="10"/>
  <c r="BK139" i="10"/>
  <c r="BK138" i="10"/>
  <c r="BK137" i="10"/>
  <c r="BK136" i="10"/>
  <c r="BK135" i="10"/>
  <c r="BK134" i="10"/>
  <c r="BK133" i="10"/>
  <c r="BK132" i="10"/>
  <c r="BK131" i="10"/>
  <c r="BK130" i="10"/>
  <c r="BK129" i="10"/>
  <c r="BK128" i="10"/>
  <c r="BK127" i="10"/>
  <c r="BK126" i="10"/>
  <c r="BK125" i="10"/>
  <c r="BK124" i="10"/>
  <c r="BK123" i="10"/>
  <c r="BK122" i="10"/>
  <c r="BK121" i="10"/>
  <c r="BK120" i="10"/>
  <c r="BK119" i="10"/>
  <c r="BK118" i="10"/>
  <c r="BK117" i="10"/>
  <c r="BK116" i="10"/>
  <c r="BK115" i="10"/>
  <c r="BK114" i="10"/>
  <c r="BK113" i="10"/>
  <c r="BK112" i="10"/>
  <c r="BK111" i="10"/>
  <c r="BK110" i="10"/>
  <c r="BK109" i="10"/>
  <c r="BK108" i="10"/>
  <c r="BK107" i="10"/>
  <c r="BK106" i="10"/>
  <c r="BK105" i="10"/>
  <c r="BK104" i="10"/>
  <c r="BK103" i="10"/>
  <c r="BK102" i="10"/>
  <c r="BK101" i="10"/>
  <c r="BK100" i="10"/>
  <c r="BK99" i="10"/>
  <c r="BK98" i="10"/>
  <c r="BK97" i="10"/>
  <c r="BK96" i="10"/>
  <c r="BK95" i="10"/>
  <c r="BK94" i="10"/>
  <c r="BK93" i="10"/>
  <c r="BK92" i="10"/>
  <c r="BK91" i="10"/>
  <c r="BK90" i="10"/>
  <c r="BK89" i="10"/>
  <c r="BK88" i="10"/>
  <c r="BK87" i="10"/>
  <c r="BK86" i="10"/>
  <c r="BK85" i="10"/>
  <c r="BK84" i="10"/>
  <c r="BK83" i="10"/>
  <c r="BK82" i="10"/>
  <c r="BK81" i="10"/>
  <c r="BK80" i="10"/>
  <c r="BK79" i="10"/>
  <c r="BK78" i="10"/>
  <c r="BK77" i="10"/>
  <c r="BK76" i="10"/>
  <c r="BK75" i="10"/>
  <c r="BK74" i="10"/>
  <c r="BK73" i="10"/>
  <c r="BK72" i="10"/>
  <c r="BK71" i="10"/>
  <c r="BK70" i="10"/>
  <c r="BK69" i="10"/>
  <c r="BK68" i="10"/>
  <c r="BK67" i="10"/>
  <c r="BK66" i="10"/>
  <c r="BK65" i="10"/>
  <c r="BK64" i="10"/>
  <c r="BK63" i="10"/>
  <c r="BK62" i="10"/>
  <c r="BK61" i="10"/>
  <c r="BK60" i="10"/>
  <c r="BK59" i="10"/>
  <c r="BK58" i="10"/>
  <c r="BK57" i="10"/>
  <c r="BK56" i="10"/>
  <c r="BK55" i="10"/>
  <c r="BK54" i="10"/>
  <c r="BK53" i="10"/>
  <c r="BK52" i="10"/>
  <c r="BK51" i="10"/>
  <c r="BK50" i="10"/>
  <c r="BK49" i="10"/>
  <c r="BK48" i="10"/>
  <c r="BK47" i="10"/>
  <c r="BK46" i="10"/>
  <c r="BK45" i="10"/>
  <c r="BK44" i="10"/>
  <c r="BK43" i="10"/>
  <c r="BK42" i="10"/>
  <c r="BK41" i="10"/>
  <c r="BK40" i="10"/>
  <c r="BK39" i="10"/>
  <c r="BK38" i="10"/>
  <c r="BK37" i="10"/>
  <c r="BK36" i="10"/>
  <c r="BK35" i="10"/>
  <c r="BK34" i="10"/>
  <c r="BK33" i="10"/>
  <c r="BK32" i="10"/>
  <c r="BK31" i="10"/>
  <c r="BK30" i="10"/>
  <c r="BK29" i="10"/>
  <c r="BK28" i="10"/>
  <c r="BK27" i="10"/>
  <c r="BK26" i="10"/>
  <c r="BK25" i="10"/>
  <c r="BK24" i="10"/>
  <c r="BK23" i="10"/>
  <c r="BK22" i="10"/>
  <c r="BK21" i="10"/>
  <c r="BK20" i="10"/>
  <c r="BK19" i="10"/>
  <c r="BK18" i="10"/>
  <c r="BK17" i="10"/>
  <c r="BK16" i="10"/>
  <c r="BK15" i="10"/>
  <c r="BK14" i="10"/>
  <c r="BK13" i="10"/>
  <c r="BK12" i="10"/>
  <c r="BK11" i="10"/>
  <c r="BK10" i="10"/>
  <c r="BK9" i="10"/>
  <c r="BK8" i="10"/>
  <c r="BK7" i="10"/>
  <c r="BK6" i="10"/>
  <c r="BK5" i="10"/>
  <c r="BK4" i="10"/>
  <c r="BK3" i="10"/>
  <c r="BK343" i="9"/>
  <c r="BK342" i="9"/>
  <c r="BK341" i="9"/>
  <c r="BK340" i="9"/>
  <c r="BK339" i="9"/>
  <c r="BK338" i="9"/>
  <c r="BK337" i="9"/>
  <c r="BK336" i="9"/>
  <c r="BK335" i="9"/>
  <c r="BK334" i="9"/>
  <c r="BK333" i="9"/>
  <c r="BK332" i="9"/>
  <c r="BK331" i="9"/>
  <c r="BK330" i="9"/>
  <c r="BK329" i="9"/>
  <c r="BK328" i="9"/>
  <c r="BK327" i="9"/>
  <c r="BK326" i="9"/>
  <c r="BK325" i="9"/>
  <c r="BK324" i="9"/>
  <c r="BK323" i="9"/>
  <c r="BK322" i="9"/>
  <c r="BK321" i="9"/>
  <c r="BK320" i="9"/>
  <c r="BK319" i="9"/>
  <c r="BK318" i="9"/>
  <c r="BK317" i="9"/>
  <c r="BK316" i="9"/>
  <c r="BK315" i="9"/>
  <c r="BK314" i="9"/>
  <c r="BK313" i="9"/>
  <c r="BK312" i="9"/>
  <c r="BK311" i="9"/>
  <c r="BK310" i="9"/>
  <c r="BK309" i="9"/>
  <c r="BK308" i="9"/>
  <c r="BK307" i="9"/>
  <c r="BK306" i="9"/>
  <c r="BK305" i="9"/>
  <c r="BK304" i="9"/>
  <c r="BK303" i="9"/>
  <c r="BK302" i="9"/>
  <c r="BK301" i="9"/>
  <c r="BK300" i="9"/>
  <c r="BK299" i="9"/>
  <c r="BK298" i="9"/>
  <c r="BK297" i="9"/>
  <c r="BK296" i="9"/>
  <c r="BK295" i="9"/>
  <c r="BK294" i="9"/>
  <c r="BK293" i="9"/>
  <c r="BK292" i="9"/>
  <c r="BK291" i="9"/>
  <c r="BK290" i="9"/>
  <c r="BK289" i="9"/>
  <c r="BK288" i="9"/>
  <c r="BK287" i="9"/>
  <c r="BK286" i="9"/>
  <c r="BK285" i="9"/>
  <c r="BK284" i="9"/>
  <c r="BK283" i="9"/>
  <c r="BK282" i="9"/>
  <c r="BK281" i="9"/>
  <c r="BK280" i="9"/>
  <c r="BK279" i="9"/>
  <c r="BK278" i="9"/>
  <c r="BK277" i="9"/>
  <c r="BK276" i="9"/>
  <c r="BK275" i="9"/>
  <c r="BK274" i="9"/>
  <c r="BK273" i="9"/>
  <c r="BK272" i="9"/>
  <c r="BK271" i="9"/>
  <c r="BK270" i="9"/>
  <c r="BK269" i="9"/>
  <c r="BK268" i="9"/>
  <c r="BK267" i="9"/>
  <c r="BK266" i="9"/>
  <c r="BK265" i="9"/>
  <c r="BK264" i="9"/>
  <c r="BK263" i="9"/>
  <c r="BK262" i="9"/>
  <c r="BK261" i="9"/>
  <c r="BK260" i="9"/>
  <c r="BK259" i="9"/>
  <c r="BK258" i="9"/>
  <c r="BK257" i="9"/>
  <c r="BK256" i="9"/>
  <c r="BK255" i="9"/>
  <c r="BK254" i="9"/>
  <c r="BK253" i="9"/>
  <c r="BK252" i="9"/>
  <c r="BK251" i="9"/>
  <c r="BK250" i="9"/>
  <c r="BK249" i="9"/>
  <c r="BK248" i="9"/>
  <c r="BK247" i="9"/>
  <c r="BK246" i="9"/>
  <c r="BK245" i="9"/>
  <c r="BK244" i="9"/>
  <c r="BK243" i="9"/>
  <c r="BK242" i="9"/>
  <c r="BK241" i="9"/>
  <c r="BK240" i="9"/>
  <c r="BK239" i="9"/>
  <c r="BK238" i="9"/>
  <c r="BK237" i="9"/>
  <c r="BK236" i="9"/>
  <c r="BK235" i="9"/>
  <c r="BK234" i="9"/>
  <c r="BK233" i="9"/>
  <c r="BK232" i="9"/>
  <c r="BK231" i="9"/>
  <c r="BK230" i="9"/>
  <c r="BK229" i="9"/>
  <c r="BK228" i="9"/>
  <c r="BK227" i="9"/>
  <c r="BK226" i="9"/>
  <c r="BK225" i="9"/>
  <c r="BK224" i="9"/>
  <c r="BK223" i="9"/>
  <c r="BK222" i="9"/>
  <c r="BK221" i="9"/>
  <c r="BK220" i="9"/>
  <c r="BK219" i="9"/>
  <c r="BK218" i="9"/>
  <c r="BK217" i="9"/>
  <c r="BK216" i="9"/>
  <c r="BK215" i="9"/>
  <c r="BK214" i="9"/>
  <c r="BK213" i="9"/>
  <c r="BK212" i="9"/>
  <c r="BK211" i="9"/>
  <c r="BK210" i="9"/>
  <c r="BK209" i="9"/>
  <c r="BK208" i="9"/>
  <c r="BK207" i="9"/>
  <c r="BK206" i="9"/>
  <c r="BK205" i="9"/>
  <c r="BK204" i="9"/>
  <c r="BK203" i="9"/>
  <c r="BK202" i="9"/>
  <c r="BK201" i="9"/>
  <c r="BK200" i="9"/>
  <c r="BK199" i="9"/>
  <c r="BK198" i="9"/>
  <c r="BK197" i="9"/>
  <c r="BK196" i="9"/>
  <c r="BK195" i="9"/>
  <c r="BK194" i="9"/>
  <c r="BK193" i="9"/>
  <c r="BK192" i="9"/>
  <c r="BK191" i="9"/>
  <c r="BK190" i="9"/>
  <c r="BK189" i="9"/>
  <c r="BK188" i="9"/>
  <c r="BK187" i="9"/>
  <c r="BK186" i="9"/>
  <c r="BK185" i="9"/>
  <c r="BK184" i="9"/>
  <c r="BK183" i="9"/>
  <c r="BK182" i="9"/>
  <c r="BK181" i="9"/>
  <c r="BK180" i="9"/>
  <c r="BK179" i="9"/>
  <c r="BK178" i="9"/>
  <c r="BK177" i="9"/>
  <c r="BK176" i="9"/>
  <c r="BK175" i="9"/>
  <c r="BK174" i="9"/>
  <c r="BK173" i="9"/>
  <c r="BK172" i="9"/>
  <c r="BK171" i="9"/>
  <c r="BK170" i="9"/>
  <c r="BK169" i="9"/>
  <c r="BK168" i="9"/>
  <c r="BK167" i="9"/>
  <c r="BK166" i="9"/>
  <c r="BK165" i="9"/>
  <c r="BK164" i="9"/>
  <c r="BK163" i="9"/>
  <c r="BK162" i="9"/>
  <c r="BK161" i="9"/>
  <c r="BK160" i="9"/>
  <c r="BK159" i="9"/>
  <c r="BK158" i="9"/>
  <c r="BK157" i="9"/>
  <c r="BK156" i="9"/>
  <c r="BK155" i="9"/>
  <c r="BK154" i="9"/>
  <c r="BK153" i="9"/>
  <c r="BK152" i="9"/>
  <c r="BK151" i="9"/>
  <c r="BK150" i="9"/>
  <c r="BK149" i="9"/>
  <c r="BK148" i="9"/>
  <c r="BK147" i="9"/>
  <c r="BK146" i="9"/>
  <c r="BK145" i="9"/>
  <c r="BK144" i="9"/>
  <c r="BK143" i="9"/>
  <c r="BK142" i="9"/>
  <c r="BK141" i="9"/>
  <c r="BK140" i="9"/>
  <c r="BK139" i="9"/>
  <c r="BK138" i="9"/>
  <c r="BK137" i="9"/>
  <c r="BK136" i="9"/>
  <c r="BK135" i="9"/>
  <c r="BK134" i="9"/>
  <c r="BK133" i="9"/>
  <c r="BK132" i="9"/>
  <c r="BK131" i="9"/>
  <c r="BK130" i="9"/>
  <c r="BK129" i="9"/>
  <c r="BK128" i="9"/>
  <c r="BK127" i="9"/>
  <c r="BK126" i="9"/>
  <c r="BK125" i="9"/>
  <c r="BK124" i="9"/>
  <c r="BK123" i="9"/>
  <c r="BK122" i="9"/>
  <c r="BK121" i="9"/>
  <c r="BK120" i="9"/>
  <c r="BK119" i="9"/>
  <c r="BK118" i="9"/>
  <c r="BK117" i="9"/>
  <c r="BK116" i="9"/>
  <c r="BK115" i="9"/>
  <c r="BK114" i="9"/>
  <c r="BK113" i="9"/>
  <c r="BK112" i="9"/>
  <c r="BK111" i="9"/>
  <c r="BK110" i="9"/>
  <c r="BK109" i="9"/>
  <c r="BK108" i="9"/>
  <c r="BK107" i="9"/>
  <c r="BK106" i="9"/>
  <c r="BK105" i="9"/>
  <c r="BK104" i="9"/>
  <c r="BK103" i="9"/>
  <c r="BK102" i="9"/>
  <c r="BK101" i="9"/>
  <c r="BK100" i="9"/>
  <c r="BK99" i="9"/>
  <c r="BK98" i="9"/>
  <c r="BK97" i="9"/>
  <c r="BK96" i="9"/>
  <c r="BK95" i="9"/>
  <c r="BK94" i="9"/>
  <c r="BK93" i="9"/>
  <c r="BK92" i="9"/>
  <c r="BK91" i="9"/>
  <c r="BK90" i="9"/>
  <c r="BK89" i="9"/>
  <c r="BK88" i="9"/>
  <c r="BK87" i="9"/>
  <c r="BK86" i="9"/>
  <c r="BK85" i="9"/>
  <c r="BK84" i="9"/>
  <c r="BK83" i="9"/>
  <c r="BK82" i="9"/>
  <c r="BK81" i="9"/>
  <c r="BK80" i="9"/>
  <c r="BK79" i="9"/>
  <c r="BK78" i="9"/>
  <c r="BK77" i="9"/>
  <c r="BK76" i="9"/>
  <c r="BK75" i="9"/>
  <c r="BK74" i="9"/>
  <c r="BK73" i="9"/>
  <c r="BK72" i="9"/>
  <c r="BK71" i="9"/>
  <c r="BK70" i="9"/>
  <c r="BK69" i="9"/>
  <c r="BK68" i="9"/>
  <c r="BK67" i="9"/>
  <c r="BK66" i="9"/>
  <c r="BK65" i="9"/>
  <c r="BK64" i="9"/>
  <c r="BK63" i="9"/>
  <c r="BK62" i="9"/>
  <c r="BK61" i="9"/>
  <c r="BK60" i="9"/>
  <c r="BK59" i="9"/>
  <c r="BK58" i="9"/>
  <c r="BK57" i="9"/>
  <c r="BK56" i="9"/>
  <c r="BK55" i="9"/>
  <c r="BK54" i="9"/>
  <c r="BK53" i="9"/>
  <c r="BK52" i="9"/>
  <c r="BK51" i="9"/>
  <c r="BK50" i="9"/>
  <c r="BK49" i="9"/>
  <c r="BK48" i="9"/>
  <c r="BK47" i="9"/>
  <c r="BK46" i="9"/>
  <c r="BK45" i="9"/>
  <c r="BK44" i="9"/>
  <c r="BK43" i="9"/>
  <c r="BK42" i="9"/>
  <c r="BK41" i="9"/>
  <c r="BK40" i="9"/>
  <c r="BK39" i="9"/>
  <c r="BK38" i="9"/>
  <c r="BK37" i="9"/>
  <c r="BK36" i="9"/>
  <c r="BK35" i="9"/>
  <c r="BK34" i="9"/>
  <c r="BK33" i="9"/>
  <c r="BK32" i="9"/>
  <c r="BK31" i="9"/>
  <c r="BK30" i="9"/>
  <c r="BK29" i="9"/>
  <c r="BK28" i="9"/>
  <c r="BK27" i="9"/>
  <c r="BK26" i="9"/>
  <c r="BK25" i="9"/>
  <c r="BK24" i="9"/>
  <c r="BK23" i="9"/>
  <c r="BK22" i="9"/>
  <c r="BK21" i="9"/>
  <c r="BK20" i="9"/>
  <c r="BK19" i="9"/>
  <c r="BK18" i="9"/>
  <c r="BK17" i="9"/>
  <c r="BK16" i="9"/>
  <c r="BK15" i="9"/>
  <c r="BK14" i="9"/>
  <c r="BK13" i="9"/>
  <c r="BK12" i="9"/>
  <c r="BK11" i="9"/>
  <c r="BK10" i="9"/>
  <c r="BK9" i="9"/>
  <c r="BK8" i="9"/>
  <c r="BK7" i="9"/>
  <c r="BK6" i="9"/>
  <c r="BK5" i="9"/>
  <c r="BK4" i="9"/>
  <c r="BK3" i="9"/>
  <c r="BK343" i="8"/>
  <c r="BK342" i="8"/>
  <c r="BK341" i="8"/>
  <c r="BK340" i="8"/>
  <c r="BK339" i="8"/>
  <c r="BK338" i="8"/>
  <c r="BK337" i="8"/>
  <c r="BK336" i="8"/>
  <c r="BK335" i="8"/>
  <c r="BK334" i="8"/>
  <c r="BK333" i="8"/>
  <c r="BK332" i="8"/>
  <c r="BK331" i="8"/>
  <c r="BK330" i="8"/>
  <c r="BK329" i="8"/>
  <c r="BK328" i="8"/>
  <c r="BK327" i="8"/>
  <c r="BK326" i="8"/>
  <c r="BK325" i="8"/>
  <c r="BK324" i="8"/>
  <c r="BK323" i="8"/>
  <c r="BK322" i="8"/>
  <c r="BK321" i="8"/>
  <c r="BK320" i="8"/>
  <c r="BK319" i="8"/>
  <c r="BK318" i="8"/>
  <c r="BK317" i="8"/>
  <c r="BK316" i="8"/>
  <c r="BK315" i="8"/>
  <c r="BK314" i="8"/>
  <c r="BK313" i="8"/>
  <c r="BK312" i="8"/>
  <c r="BK311" i="8"/>
  <c r="BK310" i="8"/>
  <c r="BK309" i="8"/>
  <c r="BK308" i="8"/>
  <c r="BK307" i="8"/>
  <c r="BK306" i="8"/>
  <c r="BK305" i="8"/>
  <c r="BK304" i="8"/>
  <c r="BK303" i="8"/>
  <c r="BK302" i="8"/>
  <c r="BK301" i="8"/>
  <c r="BK300" i="8"/>
  <c r="BK299" i="8"/>
  <c r="BK298" i="8"/>
  <c r="BK297" i="8"/>
  <c r="BK296" i="8"/>
  <c r="BK295" i="8"/>
  <c r="BK294" i="8"/>
  <c r="BK293" i="8"/>
  <c r="BK292" i="8"/>
  <c r="BK291" i="8"/>
  <c r="BK290" i="8"/>
  <c r="BK289" i="8"/>
  <c r="BK288" i="8"/>
  <c r="BK287" i="8"/>
  <c r="BK286" i="8"/>
  <c r="BK285" i="8"/>
  <c r="BK284" i="8"/>
  <c r="BK283" i="8"/>
  <c r="BK282" i="8"/>
  <c r="BK281" i="8"/>
  <c r="BK280" i="8"/>
  <c r="BK279" i="8"/>
  <c r="BK278" i="8"/>
  <c r="BK277" i="8"/>
  <c r="BK276" i="8"/>
  <c r="BK275" i="8"/>
  <c r="BK274" i="8"/>
  <c r="BK273" i="8"/>
  <c r="BK272" i="8"/>
  <c r="BK271" i="8"/>
  <c r="BK270" i="8"/>
  <c r="BK269" i="8"/>
  <c r="BK268" i="8"/>
  <c r="BK267" i="8"/>
  <c r="BK266" i="8"/>
  <c r="BK265" i="8"/>
  <c r="BK264" i="8"/>
  <c r="BK263" i="8"/>
  <c r="BK262" i="8"/>
  <c r="BK261" i="8"/>
  <c r="BK260" i="8"/>
  <c r="BK259" i="8"/>
  <c r="BK258" i="8"/>
  <c r="BK257" i="8"/>
  <c r="BK256" i="8"/>
  <c r="BK255" i="8"/>
  <c r="BK254" i="8"/>
  <c r="BK253" i="8"/>
  <c r="BK252" i="8"/>
  <c r="BK251" i="8"/>
  <c r="BK250" i="8"/>
  <c r="BK249" i="8"/>
  <c r="BK248" i="8"/>
  <c r="BK247" i="8"/>
  <c r="BK246" i="8"/>
  <c r="BK245" i="8"/>
  <c r="BK244" i="8"/>
  <c r="BK243" i="8"/>
  <c r="BK242" i="8"/>
  <c r="BK241" i="8"/>
  <c r="BK240" i="8"/>
  <c r="BK239" i="8"/>
  <c r="BK238" i="8"/>
  <c r="BK237" i="8"/>
  <c r="BK236" i="8"/>
  <c r="BK235" i="8"/>
  <c r="BK234" i="8"/>
  <c r="BK233" i="8"/>
  <c r="BK232" i="8"/>
  <c r="BK231" i="8"/>
  <c r="BK230" i="8"/>
  <c r="BK229" i="8"/>
  <c r="BK228" i="8"/>
  <c r="BK227" i="8"/>
  <c r="BK226" i="8"/>
  <c r="BK225" i="8"/>
  <c r="BK224" i="8"/>
  <c r="BK223" i="8"/>
  <c r="BK222" i="8"/>
  <c r="BK221" i="8"/>
  <c r="BK220" i="8"/>
  <c r="BK219" i="8"/>
  <c r="BK218" i="8"/>
  <c r="BK217" i="8"/>
  <c r="BK216" i="8"/>
  <c r="BK215" i="8"/>
  <c r="BK214" i="8"/>
  <c r="BK213" i="8"/>
  <c r="BK212" i="8"/>
  <c r="BK211" i="8"/>
  <c r="BK210" i="8"/>
  <c r="BK209" i="8"/>
  <c r="BK208" i="8"/>
  <c r="BK207" i="8"/>
  <c r="BK206" i="8"/>
  <c r="BK205" i="8"/>
  <c r="BK204" i="8"/>
  <c r="BK203" i="8"/>
  <c r="BK202" i="8"/>
  <c r="BK201" i="8"/>
  <c r="BK200" i="8"/>
  <c r="BK199" i="8"/>
  <c r="BK198" i="8"/>
  <c r="BK197" i="8"/>
  <c r="BK196" i="8"/>
  <c r="BK195" i="8"/>
  <c r="BK194" i="8"/>
  <c r="BK193" i="8"/>
  <c r="BK192" i="8"/>
  <c r="BK191" i="8"/>
  <c r="BK190" i="8"/>
  <c r="BK189" i="8"/>
  <c r="BK188" i="8"/>
  <c r="BK187" i="8"/>
  <c r="BK186" i="8"/>
  <c r="BK185" i="8"/>
  <c r="BK184" i="8"/>
  <c r="BK183" i="8"/>
  <c r="BK182" i="8"/>
  <c r="BK181" i="8"/>
  <c r="BK180" i="8"/>
  <c r="BK179" i="8"/>
  <c r="BK178" i="8"/>
  <c r="BK177" i="8"/>
  <c r="BK176" i="8"/>
  <c r="BK175" i="8"/>
  <c r="BK174" i="8"/>
  <c r="BK173" i="8"/>
  <c r="BK172" i="8"/>
  <c r="BK171" i="8"/>
  <c r="BK170" i="8"/>
  <c r="BK169" i="8"/>
  <c r="BK168" i="8"/>
  <c r="BK167" i="8"/>
  <c r="BK166" i="8"/>
  <c r="BK165" i="8"/>
  <c r="BK164" i="8"/>
  <c r="BK163" i="8"/>
  <c r="BK162" i="8"/>
  <c r="BK161" i="8"/>
  <c r="BK160" i="8"/>
  <c r="BK159" i="8"/>
  <c r="BK158" i="8"/>
  <c r="BK157" i="8"/>
  <c r="BK156" i="8"/>
  <c r="BK155" i="8"/>
  <c r="BK154" i="8"/>
  <c r="BK153" i="8"/>
  <c r="BK152" i="8"/>
  <c r="BK151" i="8"/>
  <c r="BK150" i="8"/>
  <c r="BK149" i="8"/>
  <c r="BK148" i="8"/>
  <c r="BK147" i="8"/>
  <c r="BK146" i="8"/>
  <c r="BK145" i="8"/>
  <c r="BK144" i="8"/>
  <c r="BK143" i="8"/>
  <c r="BK142" i="8"/>
  <c r="BK141" i="8"/>
  <c r="BK140" i="8"/>
  <c r="BK139" i="8"/>
  <c r="BK138" i="8"/>
  <c r="BK137" i="8"/>
  <c r="BK136" i="8"/>
  <c r="BK135" i="8"/>
  <c r="BK134" i="8"/>
  <c r="BK133" i="8"/>
  <c r="BK132" i="8"/>
  <c r="BK131" i="8"/>
  <c r="BK130" i="8"/>
  <c r="BK129" i="8"/>
  <c r="BK128" i="8"/>
  <c r="BK127" i="8"/>
  <c r="BK126" i="8"/>
  <c r="BK125" i="8"/>
  <c r="BK124" i="8"/>
  <c r="BK123" i="8"/>
  <c r="BK122" i="8"/>
  <c r="BK121" i="8"/>
  <c r="BK120" i="8"/>
  <c r="BK119" i="8"/>
  <c r="BK118" i="8"/>
  <c r="BK117" i="8"/>
  <c r="BK116" i="8"/>
  <c r="BK115" i="8"/>
  <c r="BK114" i="8"/>
  <c r="BK113" i="8"/>
  <c r="BK112" i="8"/>
  <c r="BK111" i="8"/>
  <c r="BK110" i="8"/>
  <c r="BK109" i="8"/>
  <c r="BK108" i="8"/>
  <c r="BK107" i="8"/>
  <c r="BK106" i="8"/>
  <c r="BK105" i="8"/>
  <c r="BK104" i="8"/>
  <c r="BK103" i="8"/>
  <c r="BK102" i="8"/>
  <c r="BK101" i="8"/>
  <c r="BK100" i="8"/>
  <c r="BK99" i="8"/>
  <c r="BK98" i="8"/>
  <c r="BK97" i="8"/>
  <c r="BK96" i="8"/>
  <c r="BK95" i="8"/>
  <c r="BK94" i="8"/>
  <c r="BK93" i="8"/>
  <c r="BK92" i="8"/>
  <c r="BK91" i="8"/>
  <c r="BK90" i="8"/>
  <c r="BK89" i="8"/>
  <c r="BK88" i="8"/>
  <c r="BK87" i="8"/>
  <c r="BK86" i="8"/>
  <c r="BK85" i="8"/>
  <c r="BK84" i="8"/>
  <c r="BK83" i="8"/>
  <c r="BK82" i="8"/>
  <c r="BK81" i="8"/>
  <c r="BK80" i="8"/>
  <c r="BK79" i="8"/>
  <c r="BK78" i="8"/>
  <c r="BK77" i="8"/>
  <c r="BK76" i="8"/>
  <c r="BK75" i="8"/>
  <c r="BK74" i="8"/>
  <c r="BK73" i="8"/>
  <c r="BK72" i="8"/>
  <c r="BK71" i="8"/>
  <c r="BK70" i="8"/>
  <c r="BK69" i="8"/>
  <c r="BK68" i="8"/>
  <c r="BK67" i="8"/>
  <c r="BK66" i="8"/>
  <c r="BK65" i="8"/>
  <c r="BK64" i="8"/>
  <c r="BK63" i="8"/>
  <c r="BK62" i="8"/>
  <c r="BK61" i="8"/>
  <c r="BK60" i="8"/>
  <c r="BK59" i="8"/>
  <c r="BK58" i="8"/>
  <c r="BK57" i="8"/>
  <c r="BK56" i="8"/>
  <c r="BK55" i="8"/>
  <c r="BK54" i="8"/>
  <c r="BK53" i="8"/>
  <c r="BK52" i="8"/>
  <c r="BK51" i="8"/>
  <c r="BK50" i="8"/>
  <c r="BK49" i="8"/>
  <c r="BK48" i="8"/>
  <c r="BK47" i="8"/>
  <c r="BK46" i="8"/>
  <c r="BK45" i="8"/>
  <c r="BK44" i="8"/>
  <c r="BK43" i="8"/>
  <c r="BK42" i="8"/>
  <c r="BK41" i="8"/>
  <c r="BK40" i="8"/>
  <c r="BK39" i="8"/>
  <c r="BK38" i="8"/>
  <c r="BK37" i="8"/>
  <c r="BK36" i="8"/>
  <c r="BK35" i="8"/>
  <c r="BK34" i="8"/>
  <c r="BK33" i="8"/>
  <c r="BK32" i="8"/>
  <c r="BK31" i="8"/>
  <c r="BK30" i="8"/>
  <c r="BK29" i="8"/>
  <c r="BK28" i="8"/>
  <c r="BK27" i="8"/>
  <c r="BK26" i="8"/>
  <c r="BK25" i="8"/>
  <c r="BK24" i="8"/>
  <c r="BK23" i="8"/>
  <c r="BK22" i="8"/>
  <c r="BK21" i="8"/>
  <c r="BK20" i="8"/>
  <c r="BK19" i="8"/>
  <c r="BK18" i="8"/>
  <c r="BK17" i="8"/>
  <c r="BK16" i="8"/>
  <c r="BK15" i="8"/>
  <c r="BK14" i="8"/>
  <c r="BK13" i="8"/>
  <c r="BK12" i="8"/>
  <c r="BK11" i="8"/>
  <c r="BK10" i="8"/>
  <c r="BK9" i="8"/>
  <c r="BK8" i="8"/>
  <c r="BK7" i="8"/>
  <c r="BK6" i="8"/>
  <c r="BK5" i="8"/>
  <c r="BK4" i="8"/>
  <c r="BK3" i="8"/>
  <c r="BK343" i="7"/>
  <c r="BK342" i="7"/>
  <c r="BK341" i="7"/>
  <c r="BK340" i="7"/>
  <c r="BK339" i="7"/>
  <c r="BK338" i="7"/>
  <c r="BK337" i="7"/>
  <c r="BK336" i="7"/>
  <c r="BK335" i="7"/>
  <c r="BK334" i="7"/>
  <c r="BK333" i="7"/>
  <c r="BK332" i="7"/>
  <c r="BK331" i="7"/>
  <c r="BK330" i="7"/>
  <c r="BK329" i="7"/>
  <c r="BK328" i="7"/>
  <c r="BK327" i="7"/>
  <c r="BK326" i="7"/>
  <c r="BK325" i="7"/>
  <c r="BK324" i="7"/>
  <c r="BK323" i="7"/>
  <c r="BK322" i="7"/>
  <c r="BK321" i="7"/>
  <c r="BK320" i="7"/>
  <c r="BK319" i="7"/>
  <c r="BK318" i="7"/>
  <c r="BK317" i="7"/>
  <c r="BK316" i="7"/>
  <c r="BK315" i="7"/>
  <c r="BK314" i="7"/>
  <c r="BK313" i="7"/>
  <c r="BK312" i="7"/>
  <c r="BK311" i="7"/>
  <c r="BK310" i="7"/>
  <c r="BK309" i="7"/>
  <c r="BK308" i="7"/>
  <c r="BK307" i="7"/>
  <c r="BK306" i="7"/>
  <c r="BK305" i="7"/>
  <c r="BK304" i="7"/>
  <c r="BK303" i="7"/>
  <c r="BK302" i="7"/>
  <c r="BK301" i="7"/>
  <c r="BK300" i="7"/>
  <c r="BK299" i="7"/>
  <c r="BK298" i="7"/>
  <c r="BK297" i="7"/>
  <c r="BK296" i="7"/>
  <c r="BK295" i="7"/>
  <c r="BK294" i="7"/>
  <c r="BK293" i="7"/>
  <c r="BK292" i="7"/>
  <c r="BK291" i="7"/>
  <c r="BK290" i="7"/>
  <c r="BK289" i="7"/>
  <c r="BK288" i="7"/>
  <c r="BK287" i="7"/>
  <c r="BK286" i="7"/>
  <c r="BK285" i="7"/>
  <c r="BK284" i="7"/>
  <c r="BK283" i="7"/>
  <c r="BK282" i="7"/>
  <c r="BK281" i="7"/>
  <c r="BK280" i="7"/>
  <c r="BK279" i="7"/>
  <c r="BK278" i="7"/>
  <c r="BK277" i="7"/>
  <c r="BK276" i="7"/>
  <c r="BK275" i="7"/>
  <c r="BK274" i="7"/>
  <c r="BK273" i="7"/>
  <c r="BK272" i="7"/>
  <c r="BK271" i="7"/>
  <c r="BK270" i="7"/>
  <c r="BK269" i="7"/>
  <c r="BK268" i="7"/>
  <c r="BK267" i="7"/>
  <c r="BK266" i="7"/>
  <c r="BK265" i="7"/>
  <c r="BK264" i="7"/>
  <c r="BK263" i="7"/>
  <c r="BK262" i="7"/>
  <c r="BK261" i="7"/>
  <c r="BK260" i="7"/>
  <c r="BK259" i="7"/>
  <c r="BK258" i="7"/>
  <c r="BK257" i="7"/>
  <c r="BK256" i="7"/>
  <c r="BK255" i="7"/>
  <c r="BK254" i="7"/>
  <c r="BK253" i="7"/>
  <c r="BK252" i="7"/>
  <c r="BK251" i="7"/>
  <c r="BK250" i="7"/>
  <c r="BK249" i="7"/>
  <c r="BK248" i="7"/>
  <c r="BK247" i="7"/>
  <c r="BK246" i="7"/>
  <c r="BK245" i="7"/>
  <c r="BK244" i="7"/>
  <c r="BK243" i="7"/>
  <c r="BK242" i="7"/>
  <c r="BK241" i="7"/>
  <c r="BK240" i="7"/>
  <c r="BK239" i="7"/>
  <c r="BK238" i="7"/>
  <c r="BK237" i="7"/>
  <c r="BK236" i="7"/>
  <c r="BK235" i="7"/>
  <c r="BK234" i="7"/>
  <c r="BK233" i="7"/>
  <c r="BK232" i="7"/>
  <c r="BK231" i="7"/>
  <c r="BK230" i="7"/>
  <c r="BK229" i="7"/>
  <c r="BK228" i="7"/>
  <c r="BK227" i="7"/>
  <c r="BK226" i="7"/>
  <c r="BK225" i="7"/>
  <c r="BK224" i="7"/>
  <c r="BK223" i="7"/>
  <c r="BK222" i="7"/>
  <c r="BK221" i="7"/>
  <c r="BK220" i="7"/>
  <c r="BK219" i="7"/>
  <c r="BK218" i="7"/>
  <c r="BK217" i="7"/>
  <c r="BK216" i="7"/>
  <c r="BK215" i="7"/>
  <c r="BK214" i="7"/>
  <c r="BK213" i="7"/>
  <c r="BK212" i="7"/>
  <c r="BK211" i="7"/>
  <c r="BK210" i="7"/>
  <c r="BK209" i="7"/>
  <c r="BK208" i="7"/>
  <c r="BK207" i="7"/>
  <c r="BK206" i="7"/>
  <c r="BK205" i="7"/>
  <c r="BK204" i="7"/>
  <c r="BK203" i="7"/>
  <c r="BK202" i="7"/>
  <c r="BK201" i="7"/>
  <c r="BK200" i="7"/>
  <c r="BK199" i="7"/>
  <c r="BK198" i="7"/>
  <c r="BK197" i="7"/>
  <c r="BK196" i="7"/>
  <c r="BK195" i="7"/>
  <c r="BK194" i="7"/>
  <c r="BK193" i="7"/>
  <c r="BK192" i="7"/>
  <c r="BK191" i="7"/>
  <c r="BK190" i="7"/>
  <c r="BK189" i="7"/>
  <c r="BK188" i="7"/>
  <c r="BK187" i="7"/>
  <c r="BK186" i="7"/>
  <c r="BK185" i="7"/>
  <c r="BK184" i="7"/>
  <c r="BK183" i="7"/>
  <c r="BK182" i="7"/>
  <c r="BK181" i="7"/>
  <c r="BK180" i="7"/>
  <c r="BK179" i="7"/>
  <c r="BK178" i="7"/>
  <c r="BK177" i="7"/>
  <c r="BK176" i="7"/>
  <c r="BK175" i="7"/>
  <c r="BK174" i="7"/>
  <c r="BK173" i="7"/>
  <c r="BK172" i="7"/>
  <c r="BK171" i="7"/>
  <c r="BK170" i="7"/>
  <c r="BK169" i="7"/>
  <c r="BK168" i="7"/>
  <c r="BK167" i="7"/>
  <c r="BK166" i="7"/>
  <c r="BK165" i="7"/>
  <c r="BK164" i="7"/>
  <c r="BK163" i="7"/>
  <c r="BK162" i="7"/>
  <c r="BK161" i="7"/>
  <c r="BK160" i="7"/>
  <c r="BK159" i="7"/>
  <c r="BK158" i="7"/>
  <c r="BK157" i="7"/>
  <c r="BK156" i="7"/>
  <c r="BK155" i="7"/>
  <c r="BK154" i="7"/>
  <c r="BK153" i="7"/>
  <c r="BK152" i="7"/>
  <c r="BK151" i="7"/>
  <c r="BK150" i="7"/>
  <c r="BK149" i="7"/>
  <c r="BK148" i="7"/>
  <c r="BK147" i="7"/>
  <c r="BK146" i="7"/>
  <c r="BK145" i="7"/>
  <c r="BK144" i="7"/>
  <c r="BK143" i="7"/>
  <c r="BK142" i="7"/>
  <c r="BK141" i="7"/>
  <c r="BK140" i="7"/>
  <c r="BK139" i="7"/>
  <c r="BK138" i="7"/>
  <c r="BK137" i="7"/>
  <c r="BK136" i="7"/>
  <c r="BK135" i="7"/>
  <c r="BK134" i="7"/>
  <c r="BK133" i="7"/>
  <c r="BK132" i="7"/>
  <c r="BK131" i="7"/>
  <c r="BK130" i="7"/>
  <c r="BK129" i="7"/>
  <c r="BK128" i="7"/>
  <c r="BK127" i="7"/>
  <c r="BK126" i="7"/>
  <c r="BK125" i="7"/>
  <c r="BK124" i="7"/>
  <c r="BK123" i="7"/>
  <c r="BK122" i="7"/>
  <c r="BK121" i="7"/>
  <c r="BK120" i="7"/>
  <c r="BK119" i="7"/>
  <c r="BK118" i="7"/>
  <c r="BK117" i="7"/>
  <c r="BK116" i="7"/>
  <c r="BK115" i="7"/>
  <c r="BK114" i="7"/>
  <c r="BK113" i="7"/>
  <c r="BK112" i="7"/>
  <c r="BK111" i="7"/>
  <c r="BK110" i="7"/>
  <c r="BK109" i="7"/>
  <c r="BK108" i="7"/>
  <c r="BK107" i="7"/>
  <c r="BK106" i="7"/>
  <c r="BK105" i="7"/>
  <c r="BK104" i="7"/>
  <c r="BK103" i="7"/>
  <c r="BK102" i="7"/>
  <c r="BK101" i="7"/>
  <c r="BK100" i="7"/>
  <c r="BK99" i="7"/>
  <c r="BK98" i="7"/>
  <c r="BK97" i="7"/>
  <c r="BK96" i="7"/>
  <c r="BK95" i="7"/>
  <c r="BK94" i="7"/>
  <c r="BK93" i="7"/>
  <c r="BK92" i="7"/>
  <c r="BK91" i="7"/>
  <c r="BK90" i="7"/>
  <c r="BK89" i="7"/>
  <c r="BK88" i="7"/>
  <c r="BK87" i="7"/>
  <c r="BK86" i="7"/>
  <c r="BK85" i="7"/>
  <c r="BK84" i="7"/>
  <c r="BK83" i="7"/>
  <c r="BK82" i="7"/>
  <c r="BK81" i="7"/>
  <c r="BK80" i="7"/>
  <c r="BK79" i="7"/>
  <c r="BK78" i="7"/>
  <c r="BK77" i="7"/>
  <c r="BK76" i="7"/>
  <c r="BK75" i="7"/>
  <c r="BK74" i="7"/>
  <c r="BK73" i="7"/>
  <c r="BK72" i="7"/>
  <c r="BK71" i="7"/>
  <c r="BK70" i="7"/>
  <c r="BK69" i="7"/>
  <c r="BK68" i="7"/>
  <c r="BK67" i="7"/>
  <c r="BK66" i="7"/>
  <c r="BK65" i="7"/>
  <c r="BK64" i="7"/>
  <c r="BK63" i="7"/>
  <c r="BK62" i="7"/>
  <c r="BK61" i="7"/>
  <c r="BK60" i="7"/>
  <c r="BK59" i="7"/>
  <c r="BK58" i="7"/>
  <c r="BK57" i="7"/>
  <c r="BK56" i="7"/>
  <c r="BK55" i="7"/>
  <c r="BK54" i="7"/>
  <c r="BK53" i="7"/>
  <c r="BK52" i="7"/>
  <c r="BK51" i="7"/>
  <c r="BK50" i="7"/>
  <c r="BK49" i="7"/>
  <c r="BK48" i="7"/>
  <c r="BK47" i="7"/>
  <c r="BK46" i="7"/>
  <c r="BK45" i="7"/>
  <c r="BK44" i="7"/>
  <c r="BK43" i="7"/>
  <c r="BK42" i="7"/>
  <c r="BK41" i="7"/>
  <c r="BK40" i="7"/>
  <c r="BK39" i="7"/>
  <c r="BK38" i="7"/>
  <c r="BK37" i="7"/>
  <c r="BK36" i="7"/>
  <c r="BK35" i="7"/>
  <c r="BK34" i="7"/>
  <c r="BK33" i="7"/>
  <c r="BK32" i="7"/>
  <c r="BK31" i="7"/>
  <c r="BK30" i="7"/>
  <c r="BK29" i="7"/>
  <c r="BK28" i="7"/>
  <c r="BK27" i="7"/>
  <c r="BK26" i="7"/>
  <c r="BK25" i="7"/>
  <c r="BK24" i="7"/>
  <c r="BK23" i="7"/>
  <c r="BK22" i="7"/>
  <c r="BK21" i="7"/>
  <c r="BK20" i="7"/>
  <c r="BK19" i="7"/>
  <c r="BK18" i="7"/>
  <c r="BK17" i="7"/>
  <c r="BK16" i="7"/>
  <c r="BK15" i="7"/>
  <c r="BK14" i="7"/>
  <c r="BK13" i="7"/>
  <c r="BK12" i="7"/>
  <c r="BK11" i="7"/>
  <c r="BK10" i="7"/>
  <c r="BK9" i="7"/>
  <c r="BK8" i="7"/>
  <c r="BK7" i="7"/>
  <c r="BK6" i="7"/>
  <c r="BK5" i="7"/>
  <c r="BK4" i="7"/>
  <c r="BK3" i="7"/>
  <c r="X47" i="5"/>
  <c r="BK343" i="5"/>
  <c r="BK342" i="5"/>
  <c r="BK341" i="5"/>
  <c r="BK340" i="5"/>
  <c r="BK339" i="5"/>
  <c r="BK338" i="5"/>
  <c r="BK337" i="5"/>
  <c r="BK336" i="5"/>
  <c r="BK335" i="5"/>
  <c r="BK334" i="5"/>
  <c r="BK333" i="5"/>
  <c r="BK332" i="5"/>
  <c r="BK331" i="5"/>
  <c r="BK330" i="5"/>
  <c r="BK329" i="5"/>
  <c r="BK328" i="5"/>
  <c r="BK327" i="5"/>
  <c r="BK326" i="5"/>
  <c r="BK325" i="5"/>
  <c r="BK324" i="5"/>
  <c r="BK323" i="5"/>
  <c r="BK322" i="5"/>
  <c r="BK321" i="5"/>
  <c r="BK320" i="5"/>
  <c r="BK319" i="5"/>
  <c r="BK318" i="5"/>
  <c r="BK317" i="5"/>
  <c r="BK316" i="5"/>
  <c r="BK315" i="5"/>
  <c r="BK314" i="5"/>
  <c r="BK313" i="5"/>
  <c r="BK312" i="5"/>
  <c r="BK311" i="5"/>
  <c r="BK310" i="5"/>
  <c r="BK309" i="5"/>
  <c r="BK308" i="5"/>
  <c r="BK307" i="5"/>
  <c r="BK306" i="5"/>
  <c r="BK305" i="5"/>
  <c r="BK304" i="5"/>
  <c r="BK303" i="5"/>
  <c r="BK302" i="5"/>
  <c r="BK301" i="5"/>
  <c r="BK300" i="5"/>
  <c r="BK299" i="5"/>
  <c r="BK298" i="5"/>
  <c r="BK297" i="5"/>
  <c r="BK296" i="5"/>
  <c r="BK295" i="5"/>
  <c r="BK294" i="5"/>
  <c r="BK293" i="5"/>
  <c r="BK292" i="5"/>
  <c r="BK291" i="5"/>
  <c r="BK290" i="5"/>
  <c r="BK289" i="5"/>
  <c r="BK288" i="5"/>
  <c r="BK287" i="5"/>
  <c r="BK286" i="5"/>
  <c r="BK285" i="5"/>
  <c r="BK284" i="5"/>
  <c r="BK283" i="5"/>
  <c r="BK282" i="5"/>
  <c r="BK281" i="5"/>
  <c r="BK280" i="5"/>
  <c r="BK279" i="5"/>
  <c r="BK278" i="5"/>
  <c r="BK277" i="5"/>
  <c r="BK276" i="5"/>
  <c r="BK275" i="5"/>
  <c r="BK274" i="5"/>
  <c r="BK273" i="5"/>
  <c r="BK272" i="5"/>
  <c r="BK271" i="5"/>
  <c r="BK270" i="5"/>
  <c r="BK269" i="5"/>
  <c r="BK268" i="5"/>
  <c r="BK267" i="5"/>
  <c r="BK266" i="5"/>
  <c r="BK265" i="5"/>
  <c r="BK264" i="5"/>
  <c r="BK263" i="5"/>
  <c r="BK262" i="5"/>
  <c r="BK261" i="5"/>
  <c r="BK260" i="5"/>
  <c r="BK259" i="5"/>
  <c r="BK258" i="5"/>
  <c r="BK257" i="5"/>
  <c r="BK256" i="5"/>
  <c r="BK255" i="5"/>
  <c r="BK254" i="5"/>
  <c r="BK253" i="5"/>
  <c r="BK252" i="5"/>
  <c r="BK251" i="5"/>
  <c r="BK250" i="5"/>
  <c r="BK249" i="5"/>
  <c r="BK248" i="5"/>
  <c r="BK247" i="5"/>
  <c r="BK246" i="5"/>
  <c r="BK245" i="5"/>
  <c r="BK244" i="5"/>
  <c r="BK243" i="5"/>
  <c r="BK242" i="5"/>
  <c r="BK241" i="5"/>
  <c r="BK240" i="5"/>
  <c r="BK239" i="5"/>
  <c r="BK238" i="5"/>
  <c r="BK237" i="5"/>
  <c r="BK236" i="5"/>
  <c r="BK235" i="5"/>
  <c r="BK234" i="5"/>
  <c r="BK233" i="5"/>
  <c r="BK232" i="5"/>
  <c r="BK231" i="5"/>
  <c r="BK230" i="5"/>
  <c r="BK229" i="5"/>
  <c r="BK228" i="5"/>
  <c r="BK227" i="5"/>
  <c r="BK226" i="5"/>
  <c r="BK225" i="5"/>
  <c r="BK224" i="5"/>
  <c r="BK223" i="5"/>
  <c r="BK222" i="5"/>
  <c r="BK221" i="5"/>
  <c r="BK220" i="5"/>
  <c r="BK219" i="5"/>
  <c r="BK218" i="5"/>
  <c r="BK217" i="5"/>
  <c r="BK216" i="5"/>
  <c r="BK215" i="5"/>
  <c r="BK214" i="5"/>
  <c r="BK213" i="5"/>
  <c r="BK212" i="5"/>
  <c r="BK211" i="5"/>
  <c r="BK210" i="5"/>
  <c r="BK209" i="5"/>
  <c r="BK208" i="5"/>
  <c r="BK207" i="5"/>
  <c r="BK206" i="5"/>
  <c r="BK205" i="5"/>
  <c r="BK204" i="5"/>
  <c r="BK203" i="5"/>
  <c r="BK202" i="5"/>
  <c r="BK201" i="5"/>
  <c r="BK200" i="5"/>
  <c r="BK199" i="5"/>
  <c r="BK198" i="5"/>
  <c r="BK197" i="5"/>
  <c r="BK196" i="5"/>
  <c r="BK195" i="5"/>
  <c r="BK194" i="5"/>
  <c r="BK193" i="5"/>
  <c r="BK192" i="5"/>
  <c r="BK191" i="5"/>
  <c r="BK190" i="5"/>
  <c r="BK189" i="5"/>
  <c r="BK188" i="5"/>
  <c r="BK187" i="5"/>
  <c r="BK186" i="5"/>
  <c r="BK185" i="5"/>
  <c r="BK184" i="5"/>
  <c r="BK183" i="5"/>
  <c r="BK182" i="5"/>
  <c r="BK181" i="5"/>
  <c r="BK180" i="5"/>
  <c r="BK179" i="5"/>
  <c r="BK178" i="5"/>
  <c r="BK177" i="5"/>
  <c r="BK176" i="5"/>
  <c r="BK175" i="5"/>
  <c r="BK174" i="5"/>
  <c r="BK173" i="5"/>
  <c r="BK172" i="5"/>
  <c r="BK171" i="5"/>
  <c r="BK170" i="5"/>
  <c r="BK169" i="5"/>
  <c r="BK168" i="5"/>
  <c r="BK167" i="5"/>
  <c r="BK166" i="5"/>
  <c r="BK165" i="5"/>
  <c r="BK164" i="5"/>
  <c r="BK163" i="5"/>
  <c r="BK162" i="5"/>
  <c r="BK161" i="5"/>
  <c r="BK160" i="5"/>
  <c r="BK159" i="5"/>
  <c r="BK158" i="5"/>
  <c r="BK157" i="5"/>
  <c r="BK156" i="5"/>
  <c r="BK155" i="5"/>
  <c r="BK154" i="5"/>
  <c r="BK153" i="5"/>
  <c r="BK152" i="5"/>
  <c r="BK151" i="5"/>
  <c r="BK150" i="5"/>
  <c r="BK149" i="5"/>
  <c r="BK148" i="5"/>
  <c r="BK147" i="5"/>
  <c r="BK146" i="5"/>
  <c r="BK145" i="5"/>
  <c r="BK144" i="5"/>
  <c r="BK143" i="5"/>
  <c r="BK142" i="5"/>
  <c r="BK141" i="5"/>
  <c r="BK140" i="5"/>
  <c r="BK139" i="5"/>
  <c r="BK138" i="5"/>
  <c r="BK137" i="5"/>
  <c r="BK136" i="5"/>
  <c r="BK135" i="5"/>
  <c r="BK134" i="5"/>
  <c r="BK133" i="5"/>
  <c r="BK132" i="5"/>
  <c r="BK131" i="5"/>
  <c r="BK130" i="5"/>
  <c r="BK129" i="5"/>
  <c r="BK128" i="5"/>
  <c r="BK127" i="5"/>
  <c r="BK126" i="5"/>
  <c r="BK125" i="5"/>
  <c r="BK124" i="5"/>
  <c r="BK123" i="5"/>
  <c r="BK122" i="5"/>
  <c r="BK121" i="5"/>
  <c r="BK120" i="5"/>
  <c r="BK119" i="5"/>
  <c r="BK118" i="5"/>
  <c r="BK117" i="5"/>
  <c r="BK116" i="5"/>
  <c r="BK115" i="5"/>
  <c r="BK114" i="5"/>
  <c r="BK113" i="5"/>
  <c r="BK112" i="5"/>
  <c r="BK111" i="5"/>
  <c r="BK110" i="5"/>
  <c r="BK109" i="5"/>
  <c r="BK108" i="5"/>
  <c r="BK107" i="5"/>
  <c r="BK106" i="5"/>
  <c r="BK105" i="5"/>
  <c r="BK104" i="5"/>
  <c r="BK103" i="5"/>
  <c r="BK102" i="5"/>
  <c r="BK101" i="5"/>
  <c r="BK100" i="5"/>
  <c r="BK99" i="5"/>
  <c r="BK98" i="5"/>
  <c r="BK97" i="5"/>
  <c r="BK96" i="5"/>
  <c r="BK95" i="5"/>
  <c r="BK94" i="5"/>
  <c r="BK93" i="5"/>
  <c r="BK92" i="5"/>
  <c r="BK91" i="5"/>
  <c r="BK90" i="5"/>
  <c r="BK89" i="5"/>
  <c r="BK88" i="5"/>
  <c r="BK87" i="5"/>
  <c r="BK86" i="5"/>
  <c r="BK85" i="5"/>
  <c r="BK84" i="5"/>
  <c r="BK83" i="5"/>
  <c r="BK82" i="5"/>
  <c r="BK81" i="5"/>
  <c r="BK80" i="5"/>
  <c r="BK79" i="5"/>
  <c r="BK78" i="5"/>
  <c r="BK77" i="5"/>
  <c r="BK76" i="5"/>
  <c r="BK75" i="5"/>
  <c r="BK74" i="5"/>
  <c r="BK73" i="5"/>
  <c r="BK72" i="5"/>
  <c r="BK71" i="5"/>
  <c r="BK70" i="5"/>
  <c r="BK69" i="5"/>
  <c r="BK68" i="5"/>
  <c r="BK67" i="5"/>
  <c r="BK66" i="5"/>
  <c r="BK65" i="5"/>
  <c r="BK64" i="5"/>
  <c r="BK63" i="5"/>
  <c r="BK62" i="5"/>
  <c r="BK61" i="5"/>
  <c r="BK60" i="5"/>
  <c r="BK59" i="5"/>
  <c r="BK58" i="5"/>
  <c r="BK57" i="5"/>
  <c r="BK56" i="5"/>
  <c r="BK55" i="5"/>
  <c r="BK54" i="5"/>
  <c r="BK53" i="5"/>
  <c r="BK52" i="5"/>
  <c r="BK51" i="5"/>
  <c r="BK50" i="5"/>
  <c r="BK49" i="5"/>
  <c r="BK48" i="5"/>
  <c r="BK47" i="5"/>
  <c r="BK46" i="5"/>
  <c r="BK45" i="5"/>
  <c r="BK44" i="5"/>
  <c r="BK43" i="5"/>
  <c r="BK42" i="5"/>
  <c r="BK41" i="5"/>
  <c r="BK40" i="5"/>
  <c r="BK39" i="5"/>
  <c r="BK38" i="5"/>
  <c r="BK37" i="5"/>
  <c r="BK36" i="5"/>
  <c r="BK35" i="5"/>
  <c r="BK34" i="5"/>
  <c r="BK33" i="5"/>
  <c r="BK32" i="5"/>
  <c r="BK31" i="5"/>
  <c r="BK30" i="5"/>
  <c r="BK29" i="5"/>
  <c r="BK28" i="5"/>
  <c r="BK27" i="5"/>
  <c r="BK26" i="5"/>
  <c r="BK25" i="5"/>
  <c r="BK24" i="5"/>
  <c r="BK23" i="5"/>
  <c r="BK22" i="5"/>
  <c r="BK21" i="5"/>
  <c r="BK20" i="5"/>
  <c r="BK19" i="5"/>
  <c r="BK18" i="5"/>
  <c r="BK17" i="5"/>
  <c r="BK16" i="5"/>
  <c r="BK15" i="5"/>
  <c r="BK14" i="5"/>
  <c r="BK13" i="5"/>
  <c r="BK12" i="5"/>
  <c r="BK11" i="5"/>
  <c r="BK10" i="5"/>
  <c r="BK9" i="5"/>
  <c r="BK8" i="5"/>
  <c r="BK7" i="5"/>
  <c r="BK6" i="5"/>
  <c r="BK5" i="5"/>
  <c r="BK4" i="5"/>
  <c r="BK3" i="5"/>
  <c r="C26" i="1"/>
  <c r="N19" i="5"/>
  <c r="I8" i="11"/>
  <c r="AE5" i="11"/>
  <c r="AH41" i="11" s="1"/>
  <c r="M5" i="11"/>
  <c r="I8" i="10"/>
  <c r="AE5" i="10"/>
  <c r="AH41" i="10" s="1"/>
  <c r="M5" i="10"/>
  <c r="I8" i="9"/>
  <c r="AE5" i="9"/>
  <c r="AH41" i="9" s="1"/>
  <c r="M5" i="9"/>
  <c r="I8" i="8"/>
  <c r="AE5" i="8"/>
  <c r="AH41" i="8" s="1"/>
  <c r="M5" i="8"/>
  <c r="I8" i="7"/>
  <c r="AE5" i="7"/>
  <c r="AH41" i="7" s="1"/>
  <c r="M5" i="7"/>
  <c r="AE5" i="5"/>
  <c r="AH41" i="5" s="1"/>
  <c r="I8" i="5"/>
  <c r="F3" i="14"/>
  <c r="K7" i="13"/>
  <c r="K6" i="13"/>
  <c r="K5" i="13"/>
  <c r="K4" i="13"/>
  <c r="K3" i="13"/>
  <c r="K2" i="13"/>
  <c r="J3" i="13"/>
  <c r="J4" i="13"/>
  <c r="J5" i="13"/>
  <c r="J6" i="13"/>
  <c r="J7" i="13"/>
  <c r="J2" i="13"/>
  <c r="I16" i="13"/>
  <c r="I17" i="13"/>
  <c r="I18" i="13"/>
  <c r="I19" i="13"/>
  <c r="I20" i="13"/>
  <c r="I15" i="13"/>
  <c r="AH13" i="5"/>
  <c r="C31" i="1"/>
  <c r="O2" i="13"/>
  <c r="Q15" i="13"/>
  <c r="C26" i="14"/>
  <c r="AH8" i="5" l="1"/>
  <c r="AH8" i="11"/>
  <c r="AK5" i="11"/>
  <c r="AH8" i="10"/>
  <c r="AK5" i="10"/>
  <c r="AH8" i="9"/>
  <c r="AK5" i="9"/>
  <c r="AH8" i="8"/>
  <c r="AK5" i="8"/>
  <c r="AH8" i="7"/>
  <c r="AK5" i="7"/>
  <c r="AK5" i="5"/>
  <c r="DE2" i="14"/>
  <c r="DD2" i="14"/>
  <c r="DC2" i="14"/>
  <c r="DB2" i="14"/>
  <c r="DA2" i="14"/>
  <c r="CZ2" i="14"/>
  <c r="CY2" i="14"/>
  <c r="CX2" i="14"/>
  <c r="CW2" i="14"/>
  <c r="CV2" i="14"/>
  <c r="CU2" i="14"/>
  <c r="CT2" i="14"/>
  <c r="CS2" i="14"/>
  <c r="CR2" i="14"/>
  <c r="CQ2" i="14"/>
  <c r="CP2" i="14"/>
  <c r="CO2" i="14"/>
  <c r="CN2" i="14"/>
  <c r="CM2" i="14"/>
  <c r="CL2" i="14"/>
  <c r="CK2" i="14"/>
  <c r="CJ2" i="14"/>
  <c r="CI2" i="14"/>
  <c r="CH2" i="14"/>
  <c r="CG2" i="14"/>
  <c r="CF2" i="14"/>
  <c r="CE2" i="14"/>
  <c r="CD2" i="14"/>
  <c r="CC2" i="14"/>
  <c r="CB2" i="14"/>
  <c r="CA2" i="14"/>
  <c r="BZ2" i="14"/>
  <c r="BY2" i="14"/>
  <c r="BX2" i="14"/>
  <c r="BW2" i="14"/>
  <c r="BV2" i="14"/>
  <c r="BU2" i="14"/>
  <c r="BT2" i="14"/>
  <c r="BS2" i="14"/>
  <c r="BR2" i="14"/>
  <c r="BQ2" i="14"/>
  <c r="BP2" i="14"/>
  <c r="BO2" i="14"/>
  <c r="BN2" i="14"/>
  <c r="BM2" i="14"/>
  <c r="BL2" i="14"/>
  <c r="BK2" i="14"/>
  <c r="BJ2" i="14"/>
  <c r="BI2" i="14"/>
  <c r="BH2" i="14"/>
  <c r="BG2" i="14"/>
  <c r="BF2" i="14"/>
  <c r="BE2" i="14"/>
  <c r="BD2" i="14"/>
  <c r="BC2" i="14"/>
  <c r="BB2" i="14"/>
  <c r="BA2" i="14"/>
  <c r="AZ2" i="14"/>
  <c r="AY2" i="14"/>
  <c r="AX2" i="14"/>
  <c r="AW2" i="14"/>
  <c r="AV2" i="14"/>
  <c r="AU2" i="14"/>
  <c r="AT2" i="14"/>
  <c r="AS2" i="14"/>
  <c r="AR2" i="14"/>
  <c r="AQ2" i="14"/>
  <c r="AP2" i="14"/>
  <c r="AO2" i="14"/>
  <c r="AN2" i="14"/>
  <c r="AM2" i="14"/>
  <c r="AL2" i="14"/>
  <c r="AK2" i="14"/>
  <c r="AJ2" i="14"/>
  <c r="AI2" i="14"/>
  <c r="AH2" i="14"/>
  <c r="AG2" i="14"/>
  <c r="AF2" i="14"/>
  <c r="AE2" i="14"/>
  <c r="AD2" i="14"/>
  <c r="AC2" i="14"/>
  <c r="AB2" i="14"/>
  <c r="AA2" i="14"/>
  <c r="Z2" i="14"/>
  <c r="Y2" i="14"/>
  <c r="X2" i="14"/>
  <c r="W2" i="14"/>
  <c r="V2" i="14"/>
  <c r="U2" i="14"/>
  <c r="T2" i="14"/>
  <c r="S2" i="14"/>
  <c r="R2" i="13" l="1"/>
  <c r="E31" i="1" l="1"/>
  <c r="G31" i="1"/>
  <c r="G69" i="11" l="1"/>
  <c r="G69" i="10"/>
  <c r="G69" i="9"/>
  <c r="G69" i="8"/>
  <c r="G69" i="7"/>
  <c r="G69" i="5"/>
  <c r="F3" i="1"/>
  <c r="AR3" i="5"/>
  <c r="Q48" i="5"/>
  <c r="O7" i="13"/>
  <c r="Q20" i="13" s="1"/>
  <c r="O6" i="13"/>
  <c r="Q19" i="13" s="1"/>
  <c r="O5" i="13"/>
  <c r="Q18" i="13" s="1"/>
  <c r="O4" i="13"/>
  <c r="Q17" i="13" s="1"/>
  <c r="O3" i="13"/>
  <c r="Q16" i="13" s="1"/>
  <c r="I26" i="9"/>
  <c r="L31" i="9"/>
  <c r="Q46" i="5"/>
  <c r="Q47" i="5"/>
  <c r="AA46" i="5"/>
  <c r="AG26" i="5"/>
  <c r="C2" i="13" l="1"/>
  <c r="D2" i="13"/>
  <c r="E2" i="13"/>
  <c r="G2" i="13"/>
  <c r="I2" i="13"/>
  <c r="L2" i="13"/>
  <c r="N2" i="13"/>
  <c r="Q2" i="13" s="1"/>
  <c r="T2" i="13"/>
  <c r="C3" i="13"/>
  <c r="C16" i="13" s="1"/>
  <c r="D3" i="13"/>
  <c r="D16" i="13" s="1"/>
  <c r="E3" i="13"/>
  <c r="G3" i="13"/>
  <c r="I3" i="13"/>
  <c r="H16" i="13"/>
  <c r="L3" i="13"/>
  <c r="N3" i="13"/>
  <c r="Q3" i="13" s="1"/>
  <c r="R3" i="13"/>
  <c r="T3" i="13" s="1"/>
  <c r="C4" i="13"/>
  <c r="D4" i="13"/>
  <c r="D17" i="13" s="1"/>
  <c r="E4" i="13"/>
  <c r="G4" i="13"/>
  <c r="I4" i="13"/>
  <c r="G17" i="13" s="1"/>
  <c r="H17" i="13"/>
  <c r="L4" i="13"/>
  <c r="N4" i="13"/>
  <c r="Q4" i="13" s="1"/>
  <c r="R4" i="13"/>
  <c r="T4" i="13" s="1"/>
  <c r="C5" i="13"/>
  <c r="C18" i="13" s="1"/>
  <c r="D5" i="13"/>
  <c r="D18" i="13" s="1"/>
  <c r="E5" i="13"/>
  <c r="G5" i="13"/>
  <c r="I5" i="13"/>
  <c r="G18" i="13" s="1"/>
  <c r="H18" i="13"/>
  <c r="L5" i="13"/>
  <c r="N5" i="13"/>
  <c r="Q5" i="13" s="1"/>
  <c r="R5" i="13"/>
  <c r="T5" i="13"/>
  <c r="C6" i="13"/>
  <c r="C19" i="13" s="1"/>
  <c r="D6" i="13"/>
  <c r="D19" i="13" s="1"/>
  <c r="E6" i="13"/>
  <c r="G6" i="13"/>
  <c r="I6" i="13"/>
  <c r="G19" i="13" s="1"/>
  <c r="H19" i="13"/>
  <c r="L6" i="13"/>
  <c r="N6" i="13"/>
  <c r="Q6" i="13" s="1"/>
  <c r="R6" i="13"/>
  <c r="T6" i="13"/>
  <c r="C7" i="13"/>
  <c r="C20" i="13" s="1"/>
  <c r="D7" i="13"/>
  <c r="D20" i="13" s="1"/>
  <c r="E7" i="13"/>
  <c r="G7" i="13"/>
  <c r="I7" i="13"/>
  <c r="G20" i="13" s="1"/>
  <c r="H20" i="13"/>
  <c r="L7" i="13"/>
  <c r="N7" i="13"/>
  <c r="Q7" i="13" s="1"/>
  <c r="R7" i="13"/>
  <c r="T7" i="13"/>
  <c r="C15" i="13"/>
  <c r="D15" i="13"/>
  <c r="G15" i="13"/>
  <c r="H15" i="13"/>
  <c r="G16" i="13"/>
  <c r="C17" i="13"/>
  <c r="C25" i="13"/>
  <c r="G25" i="13"/>
  <c r="J25" i="13"/>
  <c r="K25" i="13"/>
  <c r="P25" i="13" s="1"/>
  <c r="Q25" i="13" s="1"/>
  <c r="L25" i="13"/>
  <c r="N25" i="13"/>
  <c r="O25" i="13" s="1"/>
  <c r="R25" i="13"/>
  <c r="C26" i="13"/>
  <c r="G26" i="13"/>
  <c r="J26" i="13"/>
  <c r="K26" i="13"/>
  <c r="P26" i="13" s="1"/>
  <c r="Q26" i="13" s="1"/>
  <c r="L26" i="13"/>
  <c r="N26" i="13"/>
  <c r="O26" i="13" s="1"/>
  <c r="R26" i="13"/>
  <c r="C27" i="13"/>
  <c r="G27" i="13"/>
  <c r="J27" i="13"/>
  <c r="K27" i="13"/>
  <c r="P27" i="13" s="1"/>
  <c r="Q27" i="13" s="1"/>
  <c r="L27" i="13"/>
  <c r="N27" i="13"/>
  <c r="O27" i="13" s="1"/>
  <c r="R27" i="13"/>
  <c r="C28" i="13"/>
  <c r="G28" i="13"/>
  <c r="J28" i="13"/>
  <c r="K28" i="13"/>
  <c r="P28" i="13" s="1"/>
  <c r="Q28" i="13" s="1"/>
  <c r="L28" i="13"/>
  <c r="N28" i="13"/>
  <c r="O28" i="13" s="1"/>
  <c r="R28" i="13"/>
  <c r="C29" i="13"/>
  <c r="G29" i="13"/>
  <c r="J29" i="13"/>
  <c r="K29" i="13"/>
  <c r="P29" i="13" s="1"/>
  <c r="Q29" i="13" s="1"/>
  <c r="L29" i="13"/>
  <c r="N29" i="13"/>
  <c r="O29" i="13" s="1"/>
  <c r="R29" i="13"/>
  <c r="C30" i="13"/>
  <c r="G30" i="13"/>
  <c r="J30" i="13"/>
  <c r="K30" i="13"/>
  <c r="P30" i="13" s="1"/>
  <c r="Q30" i="13" s="1"/>
  <c r="L30" i="13"/>
  <c r="N30" i="13"/>
  <c r="O30" i="13" s="1"/>
  <c r="R30" i="13"/>
  <c r="AR3" i="11"/>
  <c r="AJ4" i="11"/>
  <c r="I9" i="11"/>
  <c r="I10" i="11"/>
  <c r="I11" i="11"/>
  <c r="AE11" i="11" s="1"/>
  <c r="I12" i="11"/>
  <c r="BD3" i="11" s="1"/>
  <c r="I13" i="11"/>
  <c r="AA13" i="11" s="1"/>
  <c r="AH13" i="11"/>
  <c r="N19" i="11"/>
  <c r="Q19" i="11" s="1"/>
  <c r="T19" i="11"/>
  <c r="Z19" i="11"/>
  <c r="K19" i="11" s="1"/>
  <c r="AE19" i="11"/>
  <c r="AJ19" i="11"/>
  <c r="AQ19" i="11"/>
  <c r="N20" i="11"/>
  <c r="Q20" i="11" s="1"/>
  <c r="T20" i="11"/>
  <c r="Z20" i="11"/>
  <c r="K20" i="11" s="1"/>
  <c r="AE20" i="11"/>
  <c r="AJ20" i="11"/>
  <c r="AQ20" i="11"/>
  <c r="N21" i="11"/>
  <c r="Q21" i="11" s="1"/>
  <c r="T21" i="11"/>
  <c r="Z21" i="11"/>
  <c r="K21" i="11" s="1"/>
  <c r="AE21" i="11"/>
  <c r="AJ21" i="11"/>
  <c r="AQ21" i="11"/>
  <c r="N22" i="11"/>
  <c r="Q22" i="11" s="1"/>
  <c r="T22" i="11"/>
  <c r="Z22" i="11"/>
  <c r="K22" i="11" s="1"/>
  <c r="AE22" i="11"/>
  <c r="AJ22" i="11"/>
  <c r="AQ22" i="11"/>
  <c r="N23" i="11"/>
  <c r="Q23" i="11" s="1"/>
  <c r="T23" i="11"/>
  <c r="Z23" i="11"/>
  <c r="K23" i="11" s="1"/>
  <c r="AE23" i="11"/>
  <c r="AJ23" i="11"/>
  <c r="AQ23" i="11"/>
  <c r="I25" i="11"/>
  <c r="I26" i="11"/>
  <c r="BI1" i="11" s="1"/>
  <c r="AG26" i="11"/>
  <c r="I27" i="11"/>
  <c r="I28" i="11"/>
  <c r="I29" i="11"/>
  <c r="L31" i="11"/>
  <c r="I32" i="11"/>
  <c r="AB32" i="11"/>
  <c r="AP32" i="11"/>
  <c r="I33" i="11"/>
  <c r="AJ40" i="11"/>
  <c r="I41" i="11"/>
  <c r="I42" i="11"/>
  <c r="Q46" i="11"/>
  <c r="AA46" i="11"/>
  <c r="AK46" i="11"/>
  <c r="A47" i="11"/>
  <c r="AA31" i="11" s="1"/>
  <c r="X47" i="11"/>
  <c r="Q47" i="11" s="1"/>
  <c r="AH47" i="11"/>
  <c r="AA47" i="11" s="1"/>
  <c r="AR47" i="11"/>
  <c r="AK47" i="11" s="1"/>
  <c r="Q48" i="11"/>
  <c r="AA48" i="11"/>
  <c r="AK48" i="11"/>
  <c r="Q49" i="11"/>
  <c r="AA49" i="11"/>
  <c r="AK49" i="11"/>
  <c r="Q50" i="11"/>
  <c r="AA50" i="11"/>
  <c r="AK50" i="11"/>
  <c r="Q51" i="11"/>
  <c r="AA51" i="11"/>
  <c r="AK51" i="11"/>
  <c r="G55" i="11"/>
  <c r="Q55" i="11"/>
  <c r="AA55" i="11"/>
  <c r="N56" i="11"/>
  <c r="G56" i="11" s="1"/>
  <c r="X56" i="11"/>
  <c r="Q56" i="11" s="1"/>
  <c r="AH56" i="11"/>
  <c r="AA56" i="11" s="1"/>
  <c r="G57" i="11"/>
  <c r="Q57" i="11"/>
  <c r="AA57" i="11"/>
  <c r="G58" i="11"/>
  <c r="Q58" i="11"/>
  <c r="AA58" i="11"/>
  <c r="G59" i="11"/>
  <c r="Q59" i="11"/>
  <c r="AA59" i="11"/>
  <c r="G60" i="11"/>
  <c r="Q60" i="11"/>
  <c r="AA60" i="11"/>
  <c r="R69" i="11"/>
  <c r="G70" i="11"/>
  <c r="AR3" i="10"/>
  <c r="AJ4" i="10"/>
  <c r="I9" i="10"/>
  <c r="I10" i="10"/>
  <c r="I11" i="10"/>
  <c r="AE11" i="10" s="1"/>
  <c r="I12" i="10"/>
  <c r="BD3" i="10" s="1"/>
  <c r="I13" i="10"/>
  <c r="AA13" i="10" s="1"/>
  <c r="AH13" i="10"/>
  <c r="N19" i="10"/>
  <c r="Q19" i="10" s="1"/>
  <c r="T19" i="10"/>
  <c r="Z19" i="10"/>
  <c r="K19" i="10" s="1"/>
  <c r="AE19" i="10"/>
  <c r="AJ19" i="10"/>
  <c r="AQ19" i="10"/>
  <c r="N20" i="10"/>
  <c r="Q20" i="10" s="1"/>
  <c r="T20" i="10"/>
  <c r="Z20" i="10"/>
  <c r="K20" i="10" s="1"/>
  <c r="AE20" i="10"/>
  <c r="AJ20" i="10"/>
  <c r="AQ20" i="10"/>
  <c r="N21" i="10"/>
  <c r="Q21" i="10" s="1"/>
  <c r="T21" i="10"/>
  <c r="Z21" i="10"/>
  <c r="K21" i="10" s="1"/>
  <c r="AE21" i="10"/>
  <c r="AJ21" i="10"/>
  <c r="AQ21" i="10"/>
  <c r="N22" i="10"/>
  <c r="Q22" i="10" s="1"/>
  <c r="T22" i="10"/>
  <c r="Z22" i="10"/>
  <c r="K22" i="10" s="1"/>
  <c r="AE22" i="10"/>
  <c r="AJ22" i="10"/>
  <c r="AQ22" i="10"/>
  <c r="N23" i="10"/>
  <c r="Q23" i="10" s="1"/>
  <c r="T23" i="10"/>
  <c r="Z23" i="10"/>
  <c r="K23" i="10" s="1"/>
  <c r="AE23" i="10"/>
  <c r="AJ23" i="10"/>
  <c r="AQ23" i="10"/>
  <c r="I25" i="10"/>
  <c r="I26" i="10"/>
  <c r="BI1" i="10" s="1"/>
  <c r="AG26" i="10"/>
  <c r="I27" i="10"/>
  <c r="I28" i="10"/>
  <c r="I29" i="10"/>
  <c r="L31" i="10"/>
  <c r="I32" i="10"/>
  <c r="AB32" i="10"/>
  <c r="AP32" i="10"/>
  <c r="I33" i="10"/>
  <c r="AJ40" i="10"/>
  <c r="I41" i="10"/>
  <c r="I42" i="10"/>
  <c r="Q46" i="10"/>
  <c r="AA46" i="10"/>
  <c r="AK46" i="10"/>
  <c r="A47" i="10"/>
  <c r="AA31" i="10" s="1"/>
  <c r="X47" i="10"/>
  <c r="Q47" i="10" s="1"/>
  <c r="AH47" i="10"/>
  <c r="AA47" i="10" s="1"/>
  <c r="AR47" i="10"/>
  <c r="AK47" i="10" s="1"/>
  <c r="Q48" i="10"/>
  <c r="AA48" i="10"/>
  <c r="AK48" i="10"/>
  <c r="Q49" i="10"/>
  <c r="AA49" i="10"/>
  <c r="AK49" i="10"/>
  <c r="Q50" i="10"/>
  <c r="AA50" i="10"/>
  <c r="AK50" i="10"/>
  <c r="Q51" i="10"/>
  <c r="AA51" i="10"/>
  <c r="AK51" i="10"/>
  <c r="G55" i="10"/>
  <c r="Q55" i="10"/>
  <c r="AA55" i="10"/>
  <c r="N56" i="10"/>
  <c r="G56" i="10" s="1"/>
  <c r="X56" i="10"/>
  <c r="Q56" i="10" s="1"/>
  <c r="AH56" i="10"/>
  <c r="AA56" i="10" s="1"/>
  <c r="G57" i="10"/>
  <c r="Q57" i="10"/>
  <c r="AA57" i="10"/>
  <c r="G58" i="10"/>
  <c r="Q58" i="10"/>
  <c r="AA58" i="10"/>
  <c r="G59" i="10"/>
  <c r="Q59" i="10"/>
  <c r="AA59" i="10"/>
  <c r="G60" i="10"/>
  <c r="Q60" i="10"/>
  <c r="AA60" i="10"/>
  <c r="R69" i="10"/>
  <c r="G70" i="10"/>
  <c r="AR3" i="9"/>
  <c r="AJ4" i="9"/>
  <c r="I9" i="9"/>
  <c r="I10" i="9"/>
  <c r="I11" i="9"/>
  <c r="AE11" i="9" s="1"/>
  <c r="I12" i="9"/>
  <c r="BD3" i="9" s="1"/>
  <c r="I13" i="9"/>
  <c r="AA13" i="9" s="1"/>
  <c r="K35" i="9" s="1"/>
  <c r="AH13" i="9"/>
  <c r="N19" i="9"/>
  <c r="Q19" i="9" s="1"/>
  <c r="T19" i="9"/>
  <c r="Z19" i="9"/>
  <c r="K19" i="9" s="1"/>
  <c r="AE19" i="9"/>
  <c r="AJ19" i="9"/>
  <c r="AQ19" i="9"/>
  <c r="N20" i="9"/>
  <c r="Q20" i="9" s="1"/>
  <c r="T20" i="9"/>
  <c r="Z20" i="9"/>
  <c r="K20" i="9" s="1"/>
  <c r="AE20" i="9"/>
  <c r="AJ20" i="9"/>
  <c r="AQ20" i="9"/>
  <c r="N21" i="9"/>
  <c r="Q21" i="9" s="1"/>
  <c r="T21" i="9"/>
  <c r="Z21" i="9"/>
  <c r="K21" i="9" s="1"/>
  <c r="AE21" i="9"/>
  <c r="AJ21" i="9"/>
  <c r="AQ21" i="9"/>
  <c r="N22" i="9"/>
  <c r="Q22" i="9" s="1"/>
  <c r="T22" i="9"/>
  <c r="Z22" i="9"/>
  <c r="K22" i="9" s="1"/>
  <c r="AE22" i="9"/>
  <c r="AJ22" i="9"/>
  <c r="AQ22" i="9"/>
  <c r="N23" i="9"/>
  <c r="Q23" i="9" s="1"/>
  <c r="T23" i="9"/>
  <c r="Z23" i="9"/>
  <c r="K23" i="9" s="1"/>
  <c r="AE23" i="9"/>
  <c r="AJ23" i="9"/>
  <c r="AQ23" i="9"/>
  <c r="I25" i="9"/>
  <c r="BI1" i="9" s="1"/>
  <c r="AG26" i="9"/>
  <c r="I27" i="9"/>
  <c r="I28" i="9"/>
  <c r="I29" i="9"/>
  <c r="I32" i="9"/>
  <c r="AB32" i="9"/>
  <c r="AP32" i="9"/>
  <c r="I33" i="9"/>
  <c r="AJ40" i="9"/>
  <c r="I41" i="9"/>
  <c r="I42" i="9"/>
  <c r="Q46" i="9"/>
  <c r="AA46" i="9"/>
  <c r="AK46" i="9"/>
  <c r="A47" i="9"/>
  <c r="AA31" i="9" s="1"/>
  <c r="Q47" i="9"/>
  <c r="AH47" i="9"/>
  <c r="AA47" i="9" s="1"/>
  <c r="AR47" i="9"/>
  <c r="AK47" i="9" s="1"/>
  <c r="Q48" i="9"/>
  <c r="AA48" i="9"/>
  <c r="AK48" i="9"/>
  <c r="Q49" i="9"/>
  <c r="AA49" i="9"/>
  <c r="AK49" i="9"/>
  <c r="Q50" i="9"/>
  <c r="AA50" i="9"/>
  <c r="AK50" i="9"/>
  <c r="Q51" i="9"/>
  <c r="AA51" i="9"/>
  <c r="AK51" i="9"/>
  <c r="G55" i="9"/>
  <c r="Q55" i="9"/>
  <c r="AA55" i="9"/>
  <c r="N56" i="9"/>
  <c r="G56" i="9" s="1"/>
  <c r="X56" i="9"/>
  <c r="Q56" i="9" s="1"/>
  <c r="AH56" i="9"/>
  <c r="AA56" i="9" s="1"/>
  <c r="G57" i="9"/>
  <c r="Q57" i="9"/>
  <c r="AA57" i="9"/>
  <c r="G58" i="9"/>
  <c r="Q58" i="9"/>
  <c r="AA58" i="9"/>
  <c r="G59" i="9"/>
  <c r="Q59" i="9"/>
  <c r="AA59" i="9"/>
  <c r="G60" i="9"/>
  <c r="Q60" i="9"/>
  <c r="AA60" i="9"/>
  <c r="R69" i="9"/>
  <c r="G70" i="9"/>
  <c r="AR3" i="8"/>
  <c r="AJ4" i="8"/>
  <c r="I9" i="8"/>
  <c r="I10" i="8"/>
  <c r="I11" i="8"/>
  <c r="AE11" i="8" s="1"/>
  <c r="I12" i="8"/>
  <c r="BD3" i="8" s="1"/>
  <c r="I13" i="8"/>
  <c r="AA13" i="8" s="1"/>
  <c r="AH13" i="8"/>
  <c r="N19" i="8"/>
  <c r="Q19" i="8" s="1"/>
  <c r="T19" i="8"/>
  <c r="Z19" i="8"/>
  <c r="K19" i="8" s="1"/>
  <c r="AE19" i="8"/>
  <c r="AJ19" i="8"/>
  <c r="AQ19" i="8"/>
  <c r="N20" i="8"/>
  <c r="Q20" i="8" s="1"/>
  <c r="T20" i="8"/>
  <c r="Z20" i="8"/>
  <c r="K20" i="8" s="1"/>
  <c r="AE20" i="8"/>
  <c r="AJ20" i="8"/>
  <c r="AQ20" i="8"/>
  <c r="N21" i="8"/>
  <c r="Q21" i="8" s="1"/>
  <c r="T21" i="8"/>
  <c r="Z21" i="8"/>
  <c r="K21" i="8" s="1"/>
  <c r="AE21" i="8"/>
  <c r="AJ21" i="8"/>
  <c r="AQ21" i="8"/>
  <c r="N22" i="8"/>
  <c r="Q22" i="8" s="1"/>
  <c r="T22" i="8"/>
  <c r="Z22" i="8"/>
  <c r="K22" i="8" s="1"/>
  <c r="AE22" i="8"/>
  <c r="AJ22" i="8"/>
  <c r="AQ22" i="8"/>
  <c r="N23" i="8"/>
  <c r="Q23" i="8" s="1"/>
  <c r="T23" i="8"/>
  <c r="Z23" i="8"/>
  <c r="K23" i="8" s="1"/>
  <c r="AE23" i="8"/>
  <c r="AJ23" i="8"/>
  <c r="AQ23" i="8"/>
  <c r="I25" i="8"/>
  <c r="I26" i="8"/>
  <c r="BI1" i="8" s="1"/>
  <c r="AG26" i="8"/>
  <c r="I27" i="8"/>
  <c r="I28" i="8"/>
  <c r="I29" i="8"/>
  <c r="L31" i="8"/>
  <c r="I32" i="8"/>
  <c r="AB32" i="8"/>
  <c r="AP32" i="8"/>
  <c r="I33" i="8"/>
  <c r="AJ40" i="8"/>
  <c r="I41" i="8"/>
  <c r="I42" i="8"/>
  <c r="Q46" i="8"/>
  <c r="AA46" i="8"/>
  <c r="AK46" i="8"/>
  <c r="A47" i="8"/>
  <c r="AA31" i="8" s="1"/>
  <c r="X47" i="8"/>
  <c r="Q47" i="8" s="1"/>
  <c r="AH47" i="8"/>
  <c r="AA47" i="8" s="1"/>
  <c r="AR47" i="8"/>
  <c r="AK47" i="8" s="1"/>
  <c r="Q48" i="8"/>
  <c r="AA48" i="8"/>
  <c r="AK48" i="8"/>
  <c r="Q49" i="8"/>
  <c r="AA49" i="8"/>
  <c r="AK49" i="8"/>
  <c r="Q50" i="8"/>
  <c r="AA50" i="8"/>
  <c r="AK50" i="8"/>
  <c r="Q51" i="8"/>
  <c r="AA51" i="8"/>
  <c r="AK51" i="8"/>
  <c r="G55" i="8"/>
  <c r="Q55" i="8"/>
  <c r="AA55" i="8"/>
  <c r="N56" i="8"/>
  <c r="G56" i="8" s="1"/>
  <c r="X56" i="8"/>
  <c r="Q56" i="8" s="1"/>
  <c r="AH56" i="8"/>
  <c r="AA56" i="8" s="1"/>
  <c r="G57" i="8"/>
  <c r="Q57" i="8"/>
  <c r="AA57" i="8"/>
  <c r="G58" i="8"/>
  <c r="Q58" i="8"/>
  <c r="AA58" i="8"/>
  <c r="G59" i="8"/>
  <c r="Q59" i="8"/>
  <c r="AA59" i="8"/>
  <c r="G60" i="8"/>
  <c r="Q60" i="8"/>
  <c r="AA60" i="8"/>
  <c r="R69" i="8"/>
  <c r="G70" i="8"/>
  <c r="AR3" i="7"/>
  <c r="AJ4" i="7"/>
  <c r="I9" i="7"/>
  <c r="I10" i="7"/>
  <c r="I11" i="7"/>
  <c r="AE11" i="7" s="1"/>
  <c r="I12" i="7"/>
  <c r="BD3" i="7" s="1"/>
  <c r="I13" i="7"/>
  <c r="AA13" i="7" s="1"/>
  <c r="F3" i="13" s="1"/>
  <c r="E16" i="13" s="1"/>
  <c r="AH13" i="7"/>
  <c r="N19" i="7"/>
  <c r="Q19" i="7" s="1"/>
  <c r="T19" i="7"/>
  <c r="Z19" i="7"/>
  <c r="K19" i="7" s="1"/>
  <c r="AE19" i="7"/>
  <c r="AJ19" i="7"/>
  <c r="AQ19" i="7"/>
  <c r="N20" i="7"/>
  <c r="Q20" i="7" s="1"/>
  <c r="T20" i="7"/>
  <c r="Z20" i="7"/>
  <c r="K20" i="7" s="1"/>
  <c r="AE20" i="7"/>
  <c r="AJ20" i="7"/>
  <c r="AQ20" i="7"/>
  <c r="N21" i="7"/>
  <c r="Q21" i="7" s="1"/>
  <c r="T21" i="7"/>
  <c r="Z21" i="7"/>
  <c r="K21" i="7" s="1"/>
  <c r="AE21" i="7"/>
  <c r="AJ21" i="7"/>
  <c r="AQ21" i="7"/>
  <c r="N22" i="7"/>
  <c r="Q22" i="7" s="1"/>
  <c r="T22" i="7"/>
  <c r="Z22" i="7"/>
  <c r="K22" i="7" s="1"/>
  <c r="AE22" i="7"/>
  <c r="AJ22" i="7"/>
  <c r="AQ22" i="7"/>
  <c r="N23" i="7"/>
  <c r="Q23" i="7" s="1"/>
  <c r="T23" i="7"/>
  <c r="Z23" i="7"/>
  <c r="K23" i="7" s="1"/>
  <c r="AE23" i="7"/>
  <c r="AJ23" i="7"/>
  <c r="AQ23" i="7"/>
  <c r="I25" i="7"/>
  <c r="I26" i="7"/>
  <c r="BI1" i="7" s="1"/>
  <c r="AG26" i="7"/>
  <c r="I27" i="7"/>
  <c r="I28" i="7"/>
  <c r="I29" i="7"/>
  <c r="L31" i="7"/>
  <c r="I32" i="7"/>
  <c r="AB32" i="7"/>
  <c r="AP32" i="7"/>
  <c r="I33" i="7"/>
  <c r="AJ40" i="7"/>
  <c r="I41" i="7"/>
  <c r="I42" i="7"/>
  <c r="Q46" i="7"/>
  <c r="AA46" i="7"/>
  <c r="AK46" i="7"/>
  <c r="A47" i="7"/>
  <c r="AA31" i="7" s="1"/>
  <c r="X47" i="7"/>
  <c r="Q47" i="7" s="1"/>
  <c r="AH47" i="7"/>
  <c r="AA47" i="7" s="1"/>
  <c r="AR47" i="7"/>
  <c r="AK47" i="7" s="1"/>
  <c r="Q48" i="7"/>
  <c r="AA48" i="7"/>
  <c r="AK48" i="7"/>
  <c r="Q49" i="7"/>
  <c r="AA49" i="7"/>
  <c r="AK49" i="7"/>
  <c r="Q50" i="7"/>
  <c r="AA50" i="7"/>
  <c r="AK50" i="7"/>
  <c r="Q51" i="7"/>
  <c r="AA51" i="7"/>
  <c r="AK51" i="7"/>
  <c r="G55" i="7"/>
  <c r="Q55" i="7"/>
  <c r="AA55" i="7"/>
  <c r="N56" i="7"/>
  <c r="G56" i="7" s="1"/>
  <c r="X56" i="7"/>
  <c r="Q56" i="7" s="1"/>
  <c r="AH56" i="7"/>
  <c r="AA56" i="7" s="1"/>
  <c r="G57" i="7"/>
  <c r="Q57" i="7"/>
  <c r="AA57" i="7"/>
  <c r="G58" i="7"/>
  <c r="Q58" i="7"/>
  <c r="AA58" i="7"/>
  <c r="G59" i="7"/>
  <c r="Q59" i="7"/>
  <c r="AA59" i="7"/>
  <c r="G60" i="7"/>
  <c r="Q60" i="7"/>
  <c r="AA60" i="7"/>
  <c r="R69" i="7"/>
  <c r="G70" i="7"/>
  <c r="AJ4" i="5"/>
  <c r="M5" i="5"/>
  <c r="I9" i="5"/>
  <c r="I10" i="5"/>
  <c r="I11" i="5"/>
  <c r="AE11" i="5" s="1"/>
  <c r="I12" i="5"/>
  <c r="BD3" i="5" s="1"/>
  <c r="AE12" i="5" s="1"/>
  <c r="I13" i="5"/>
  <c r="AA13" i="5" s="1"/>
  <c r="AM31" i="5" s="1"/>
  <c r="Q19" i="5"/>
  <c r="T19" i="5"/>
  <c r="Z19" i="5"/>
  <c r="K19" i="5" s="1"/>
  <c r="AE19" i="5"/>
  <c r="AJ19" i="5"/>
  <c r="AQ19" i="5"/>
  <c r="N20" i="5"/>
  <c r="Q20" i="5" s="1"/>
  <c r="T20" i="5"/>
  <c r="Z20" i="5"/>
  <c r="K20" i="5" s="1"/>
  <c r="AE20" i="5"/>
  <c r="AJ20" i="5"/>
  <c r="AQ20" i="5"/>
  <c r="N21" i="5"/>
  <c r="Q21" i="5" s="1"/>
  <c r="T21" i="5"/>
  <c r="Z21" i="5"/>
  <c r="K21" i="5" s="1"/>
  <c r="AE21" i="5"/>
  <c r="AJ21" i="5"/>
  <c r="AQ21" i="5"/>
  <c r="N22" i="5"/>
  <c r="Q22" i="5" s="1"/>
  <c r="T22" i="5"/>
  <c r="Z22" i="5"/>
  <c r="K22" i="5" s="1"/>
  <c r="AE22" i="5"/>
  <c r="AJ22" i="5"/>
  <c r="AQ22" i="5"/>
  <c r="N23" i="5"/>
  <c r="Q23" i="5" s="1"/>
  <c r="T23" i="5"/>
  <c r="Z23" i="5"/>
  <c r="K23" i="5" s="1"/>
  <c r="AE23" i="5"/>
  <c r="AJ23" i="5"/>
  <c r="AQ23" i="5"/>
  <c r="I25" i="5"/>
  <c r="I26" i="5"/>
  <c r="I27" i="5"/>
  <c r="I28" i="5"/>
  <c r="I29" i="5"/>
  <c r="L31" i="5"/>
  <c r="I32" i="5"/>
  <c r="AB32" i="5"/>
  <c r="AP32" i="5"/>
  <c r="I33" i="5"/>
  <c r="AJ40" i="5"/>
  <c r="I41" i="5"/>
  <c r="I42" i="5"/>
  <c r="AK46" i="5"/>
  <c r="A47" i="5"/>
  <c r="AA31" i="5" s="1"/>
  <c r="AH47" i="5"/>
  <c r="AA47" i="5" s="1"/>
  <c r="AR47" i="5"/>
  <c r="AK47" i="5" s="1"/>
  <c r="AA48" i="5"/>
  <c r="AK48" i="5"/>
  <c r="Q49" i="5"/>
  <c r="AA49" i="5"/>
  <c r="AK49" i="5"/>
  <c r="Q50" i="5"/>
  <c r="AA50" i="5"/>
  <c r="AK50" i="5"/>
  <c r="Q51" i="5"/>
  <c r="AA51" i="5"/>
  <c r="AK51" i="5"/>
  <c r="G55" i="5"/>
  <c r="Q55" i="5"/>
  <c r="AA55" i="5"/>
  <c r="N56" i="5"/>
  <c r="G56" i="5" s="1"/>
  <c r="X56" i="5"/>
  <c r="Q56" i="5" s="1"/>
  <c r="AH56" i="5"/>
  <c r="AA56" i="5" s="1"/>
  <c r="G57" i="5"/>
  <c r="Q57" i="5"/>
  <c r="AA57" i="5"/>
  <c r="G58" i="5"/>
  <c r="Q58" i="5"/>
  <c r="AA58" i="5"/>
  <c r="G59" i="5"/>
  <c r="Q59" i="5"/>
  <c r="AA59" i="5"/>
  <c r="G60" i="5"/>
  <c r="Q60" i="5"/>
  <c r="AA60" i="5"/>
  <c r="R69" i="5"/>
  <c r="G70" i="5"/>
  <c r="N21" i="15"/>
  <c r="T21" i="15"/>
  <c r="Z21" i="15"/>
  <c r="AE21" i="15"/>
  <c r="AJ21" i="15"/>
  <c r="AQ21" i="15"/>
  <c r="N22" i="15"/>
  <c r="T22" i="15"/>
  <c r="Z22" i="15"/>
  <c r="AE22" i="15"/>
  <c r="AJ22" i="15"/>
  <c r="AQ22" i="15"/>
  <c r="N23" i="15"/>
  <c r="T23" i="15"/>
  <c r="Z23" i="15"/>
  <c r="AE23" i="15"/>
  <c r="AJ23" i="15"/>
  <c r="AQ23" i="15"/>
  <c r="AP32" i="15"/>
  <c r="I34" i="14"/>
  <c r="S2" i="1"/>
  <c r="T2" i="1"/>
  <c r="U2" i="1"/>
  <c r="V2" i="1"/>
  <c r="W2" i="1"/>
  <c r="X2" i="1"/>
  <c r="Y2" i="1"/>
  <c r="Z2" i="1"/>
  <c r="AA2" i="1"/>
  <c r="AB2" i="1"/>
  <c r="AC2" i="1"/>
  <c r="AD2" i="1"/>
  <c r="AE2" i="1"/>
  <c r="AF2" i="1"/>
  <c r="AG2" i="1"/>
  <c r="AH2" i="1"/>
  <c r="AI2" i="1"/>
  <c r="AJ2" i="1"/>
  <c r="AK2" i="1"/>
  <c r="AL2" i="1"/>
  <c r="AM2" i="1"/>
  <c r="AN2" i="1"/>
  <c r="AO2" i="1"/>
  <c r="AP2" i="1"/>
  <c r="AQ2" i="1"/>
  <c r="AR2" i="1"/>
  <c r="AS2" i="1"/>
  <c r="AT2" i="1"/>
  <c r="AU2" i="1"/>
  <c r="AV2" i="1"/>
  <c r="AW2" i="1"/>
  <c r="AX2" i="1"/>
  <c r="AY2" i="1"/>
  <c r="AZ2" i="1"/>
  <c r="BA2" i="1"/>
  <c r="BB2" i="1"/>
  <c r="BC2" i="1"/>
  <c r="BD2" i="1"/>
  <c r="BE2" i="1"/>
  <c r="BF2" i="1"/>
  <c r="BG2" i="1"/>
  <c r="BH2" i="1"/>
  <c r="BI2" i="1"/>
  <c r="BJ2" i="1"/>
  <c r="BK2" i="1"/>
  <c r="BL2" i="1"/>
  <c r="BM2" i="1"/>
  <c r="BN2" i="1"/>
  <c r="BO2" i="1"/>
  <c r="BP2" i="1"/>
  <c r="BQ2" i="1"/>
  <c r="BR2" i="1"/>
  <c r="BS2" i="1"/>
  <c r="BT2" i="1"/>
  <c r="BU2" i="1"/>
  <c r="BV2" i="1"/>
  <c r="BW2" i="1"/>
  <c r="BX2" i="1"/>
  <c r="BY2" i="1"/>
  <c r="BZ2" i="1"/>
  <c r="CA2" i="1"/>
  <c r="CB2" i="1"/>
  <c r="CC2" i="1"/>
  <c r="CD2" i="1"/>
  <c r="CE2" i="1"/>
  <c r="CF2" i="1"/>
  <c r="CG2" i="1"/>
  <c r="CH2" i="1"/>
  <c r="CI2" i="1"/>
  <c r="CJ2" i="1"/>
  <c r="CK2" i="1"/>
  <c r="CL2" i="1"/>
  <c r="CM2" i="1"/>
  <c r="CN2" i="1"/>
  <c r="CO2" i="1"/>
  <c r="CP2" i="1"/>
  <c r="CQ2" i="1"/>
  <c r="CR2" i="1"/>
  <c r="CS2" i="1"/>
  <c r="CT2" i="1"/>
  <c r="CU2" i="1"/>
  <c r="CV2" i="1"/>
  <c r="CW2" i="1"/>
  <c r="CX2" i="1"/>
  <c r="CY2" i="1"/>
  <c r="CZ2" i="1"/>
  <c r="DA2" i="1"/>
  <c r="DB2" i="1"/>
  <c r="DC2" i="1"/>
  <c r="DD2" i="1"/>
  <c r="DE2" i="1"/>
  <c r="AA27" i="5"/>
  <c r="I34" i="1"/>
  <c r="AE12" i="9" l="1"/>
  <c r="AE12" i="10"/>
  <c r="AE12" i="7"/>
  <c r="AE12" i="8"/>
  <c r="AE12" i="11"/>
  <c r="V2" i="13"/>
  <c r="U2" i="13"/>
  <c r="S2" i="13"/>
  <c r="V6" i="13"/>
  <c r="U6" i="13"/>
  <c r="V4" i="13"/>
  <c r="U4" i="13"/>
  <c r="S4" i="13"/>
  <c r="S6" i="13"/>
  <c r="V5" i="13"/>
  <c r="U5" i="13"/>
  <c r="V7" i="13"/>
  <c r="U7" i="13"/>
  <c r="V3" i="13"/>
  <c r="U3" i="13"/>
  <c r="S7" i="13"/>
  <c r="S5" i="13"/>
  <c r="S3" i="13"/>
  <c r="D47" i="8"/>
  <c r="K35" i="5"/>
  <c r="F6" i="13"/>
  <c r="E19" i="13" s="1"/>
  <c r="AM31" i="10"/>
  <c r="BI1" i="5"/>
  <c r="AP13" i="5" s="1"/>
  <c r="D47" i="7"/>
  <c r="K35" i="7"/>
  <c r="W23" i="10"/>
  <c r="D47" i="11"/>
  <c r="W5" i="13"/>
  <c r="N18" i="13" s="1"/>
  <c r="W4" i="13"/>
  <c r="N17" i="13" s="1"/>
  <c r="W23" i="7"/>
  <c r="AM31" i="9"/>
  <c r="W23" i="9"/>
  <c r="W21" i="9"/>
  <c r="W19" i="9"/>
  <c r="AP13" i="11"/>
  <c r="H7" i="13" s="1"/>
  <c r="F20" i="13" s="1"/>
  <c r="W7" i="13"/>
  <c r="N20" i="13" s="1"/>
  <c r="W6" i="13"/>
  <c r="N19" i="13" s="1"/>
  <c r="W3" i="13"/>
  <c r="N16" i="13" s="1"/>
  <c r="W2" i="13"/>
  <c r="N15" i="13" s="1"/>
  <c r="H2" i="13"/>
  <c r="F15" i="13" s="1"/>
  <c r="R25" i="5"/>
  <c r="W22" i="5"/>
  <c r="W20" i="5"/>
  <c r="W19" i="7"/>
  <c r="W19" i="8"/>
  <c r="W20" i="8"/>
  <c r="W21" i="8"/>
  <c r="W22" i="8"/>
  <c r="W23" i="8"/>
  <c r="R25" i="8"/>
  <c r="F4" i="13"/>
  <c r="E17" i="13" s="1"/>
  <c r="K35" i="8"/>
  <c r="AM31" i="8"/>
  <c r="W23" i="5"/>
  <c r="W21" i="5"/>
  <c r="W19" i="5"/>
  <c r="M2" i="13"/>
  <c r="J15" i="13" s="1"/>
  <c r="M4" i="13"/>
  <c r="J17" i="13" s="1"/>
  <c r="M6" i="13"/>
  <c r="J19" i="13" s="1"/>
  <c r="M3" i="13"/>
  <c r="J16" i="13" s="1"/>
  <c r="M5" i="13"/>
  <c r="J18" i="13" s="1"/>
  <c r="M7" i="13"/>
  <c r="J20" i="13" s="1"/>
  <c r="AP13" i="7"/>
  <c r="H3" i="13" s="1"/>
  <c r="F16" i="13" s="1"/>
  <c r="R25" i="7"/>
  <c r="W22" i="7"/>
  <c r="W20" i="7"/>
  <c r="AP13" i="8"/>
  <c r="H4" i="13" s="1"/>
  <c r="F17" i="13" s="1"/>
  <c r="AA28" i="10"/>
  <c r="AA28" i="11"/>
  <c r="AA28" i="9"/>
  <c r="AA29" i="11"/>
  <c r="AA29" i="9"/>
  <c r="AA29" i="10"/>
  <c r="AA27" i="11"/>
  <c r="AA27" i="9"/>
  <c r="AA27" i="10"/>
  <c r="D47" i="5"/>
  <c r="AA29" i="5"/>
  <c r="AM31" i="7"/>
  <c r="AA29" i="7"/>
  <c r="AA27" i="7"/>
  <c r="AA28" i="8"/>
  <c r="R25" i="9"/>
  <c r="AP13" i="9"/>
  <c r="H5" i="13" s="1"/>
  <c r="F18" i="13" s="1"/>
  <c r="W22" i="9"/>
  <c r="W20" i="9"/>
  <c r="AP13" i="10"/>
  <c r="H6" i="13" s="1"/>
  <c r="F19" i="13" s="1"/>
  <c r="R25" i="10"/>
  <c r="W22" i="10"/>
  <c r="W20" i="10"/>
  <c r="W19" i="11"/>
  <c r="W20" i="11"/>
  <c r="W21" i="11"/>
  <c r="W22" i="11"/>
  <c r="W23" i="11"/>
  <c r="R25" i="11"/>
  <c r="K35" i="11"/>
  <c r="F7" i="13"/>
  <c r="E20" i="13" s="1"/>
  <c r="AM31" i="11"/>
  <c r="AA28" i="5"/>
  <c r="AA28" i="7"/>
  <c r="AA29" i="8"/>
  <c r="AA27" i="8"/>
  <c r="D47" i="10"/>
  <c r="K35" i="10"/>
  <c r="F5" i="13"/>
  <c r="E18" i="13" s="1"/>
  <c r="D47" i="9"/>
  <c r="W21" i="7" l="1"/>
  <c r="W21" i="10"/>
  <c r="W19" i="10"/>
  <c r="F2" i="13"/>
  <c r="E15"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えんどう</author>
    <author>学務課</author>
    <author>学務課教務チーム</author>
    <author>国立大学法人東京大学</author>
  </authors>
  <commentList>
    <comment ref="A2" authorId="0" shapeId="0" xr:uid="{00000000-0006-0000-0000-000001000000}">
      <text>
        <r>
          <rPr>
            <b/>
            <sz val="9"/>
            <color indexed="81"/>
            <rFont val="ＭＳ Ｐゴシック"/>
            <family val="3"/>
            <charset val="128"/>
          </rPr>
          <t>以下リストから始まる8桁の学生証番号
学部　　　　大学院
法：01　　　人文：21
医：02　　　教育：23
工：03　　　法学：25
文：04　　　経済：29
理：05　　　総文：31
農：06　　　理学：35
経：07　　　工学：37
養：08　　　農学：39
育：09　　　医学：41
薬：10　　　薬学：43
　　　　　　 数理：45
　　　　　　 新領域：47
　　　　　　 情理：48
　　　　　　 学府：49
　　　　　　 公共：51</t>
        </r>
      </text>
    </comment>
    <comment ref="E2" authorId="1" shapeId="0" xr:uid="{00000000-0006-0000-0000-000002000000}">
      <text>
        <r>
          <rPr>
            <sz val="9"/>
            <color indexed="81"/>
            <rFont val="MS P ゴシック"/>
            <family val="3"/>
            <charset val="128"/>
          </rPr>
          <t>免許状以外に、授与証明書を希望する場合は、プルダウンより「必要」を選んでください。
受け取り方法は「免許状交付時」に限ります。
2023年4月以降の受け取りの場合は、文学部・人文社会系研究科学生支援チームにご相談ください。</t>
        </r>
      </text>
    </comment>
    <comment ref="A3" authorId="0" shapeId="0" xr:uid="{00000000-0006-0000-0000-000003000000}">
      <text>
        <r>
          <rPr>
            <sz val="10"/>
            <color indexed="81"/>
            <rFont val="ＭＳ Ｐゴシック"/>
            <family val="3"/>
            <charset val="128"/>
          </rPr>
          <t>※氏名に「外字」を含む場合、システムの都合上、「外字」を「標準文字」に読替えた上で申請します。
戸籍上の氏名の外字が右の欄に入力できない場合は、通常使用しているお名前を入力のうえ提出し、そのうえで備考欄にご事情を記載してください。</t>
        </r>
      </text>
    </comment>
    <comment ref="I10" authorId="1" shapeId="0" xr:uid="{00000000-0006-0000-0000-000004000000}">
      <text>
        <r>
          <rPr>
            <b/>
            <sz val="9"/>
            <color indexed="81"/>
            <rFont val="MS P ゴシック"/>
            <family val="3"/>
            <charset val="128"/>
          </rPr>
          <t>授与証明書を希望する場合は、申請免許種・教科毎に枚数を記載ください。</t>
        </r>
      </text>
    </comment>
    <comment ref="A11" authorId="2" shapeId="0" xr:uid="{00000000-0006-0000-0000-000005000000}">
      <text>
        <r>
          <rPr>
            <b/>
            <sz val="9"/>
            <color indexed="81"/>
            <rFont val="MS P ゴシック"/>
            <family val="3"/>
            <charset val="128"/>
          </rPr>
          <t>現住所ではなく本籍地です。不明な場合は必ず事前に確認してください。</t>
        </r>
      </text>
    </comment>
    <comment ref="A12" authorId="0" shapeId="0" xr:uid="{00000000-0006-0000-0000-000006000000}">
      <text>
        <r>
          <rPr>
            <b/>
            <sz val="9"/>
            <color indexed="81"/>
            <rFont val="ＭＳ Ｐゴシック"/>
            <family val="3"/>
            <charset val="128"/>
          </rPr>
          <t>例：半角で「1996/6/17」といったように入力してください。
自動的に和暦に変換されます。</t>
        </r>
      </text>
    </comment>
    <comment ref="E13" authorId="0" shapeId="0" xr:uid="{00000000-0006-0000-0000-000007000000}">
      <text>
        <r>
          <rPr>
            <b/>
            <sz val="9"/>
            <color indexed="81"/>
            <rFont val="ＭＳ Ｐゴシック"/>
            <family val="3"/>
            <charset val="128"/>
          </rPr>
          <t xml:space="preserve">「一種免許状代用申請」：申請する専修免許と同一の学校種・教科の一種免許状を既に有している場合に、それを根拠に専修免許状を申請すること。
</t>
        </r>
      </text>
    </comment>
    <comment ref="A14" authorId="0" shapeId="0" xr:uid="{00000000-0006-0000-0000-000008000000}">
      <text>
        <r>
          <rPr>
            <b/>
            <sz val="9"/>
            <color indexed="81"/>
            <rFont val="ＭＳ Ｐゴシック"/>
            <family val="3"/>
            <charset val="128"/>
          </rPr>
          <t>一種免許状を所持しておらず、一気に専修免許状を申請する方は、専修免許状についてのみ記載してください。</t>
        </r>
      </text>
    </comment>
    <comment ref="E20" authorId="0" shapeId="0" xr:uid="{00000000-0006-0000-0000-000009000000}">
      <text>
        <r>
          <rPr>
            <b/>
            <sz val="9"/>
            <color indexed="81"/>
            <rFont val="ＭＳ Ｐゴシック"/>
            <family val="3"/>
            <charset val="128"/>
          </rPr>
          <t>例：半角で「2020/3/17」といったように入力してください。自動的に和暦に変換されます。</t>
        </r>
      </text>
    </comment>
    <comment ref="G20" authorId="0" shapeId="0" xr:uid="{00000000-0006-0000-0000-00000A000000}">
      <text>
        <r>
          <rPr>
            <b/>
            <sz val="9"/>
            <color indexed="81"/>
            <rFont val="ＭＳ Ｐゴシック"/>
            <family val="3"/>
            <charset val="128"/>
          </rPr>
          <t>大学名</t>
        </r>
        <r>
          <rPr>
            <sz val="9"/>
            <color indexed="81"/>
            <rFont val="ＭＳ Ｐゴシック"/>
            <family val="3"/>
            <charset val="128"/>
          </rPr>
          <t xml:space="preserve">
</t>
        </r>
      </text>
    </comment>
    <comment ref="H20" authorId="0" shapeId="0" xr:uid="{00000000-0006-0000-0000-00000B000000}">
      <text>
        <r>
          <rPr>
            <b/>
            <sz val="9"/>
            <color indexed="81"/>
            <rFont val="ＭＳ Ｐゴシック"/>
            <family val="3"/>
            <charset val="128"/>
          </rPr>
          <t>都道府県等</t>
        </r>
      </text>
    </comment>
    <comment ref="C32" authorId="0" shapeId="0" xr:uid="{00000000-0006-0000-0000-00000C000000}">
      <text>
        <r>
          <rPr>
            <sz val="9"/>
            <color indexed="81"/>
            <rFont val="ＭＳ Ｐゴシック"/>
            <family val="3"/>
            <charset val="128"/>
          </rPr>
          <t>本学学部生は、前期課程入学からの期間を入力してください。
博士課程の学生でも、一種免許状を申請する場合は大学学部の在籍期間を、専修免許状を申請する場合は、</t>
        </r>
        <r>
          <rPr>
            <u/>
            <sz val="9"/>
            <color indexed="81"/>
            <rFont val="ＭＳ Ｐゴシック"/>
            <family val="3"/>
            <charset val="128"/>
          </rPr>
          <t>修士課程</t>
        </r>
        <r>
          <rPr>
            <sz val="9"/>
            <color indexed="81"/>
            <rFont val="ＭＳ Ｐゴシック"/>
            <family val="3"/>
            <charset val="128"/>
          </rPr>
          <t>の在籍期間を入力してください。
例：半角で「2020/6/17」といったように入力してください。
自動的に和暦に変換されます。</t>
        </r>
      </text>
    </comment>
    <comment ref="E34" authorId="0" shapeId="0" xr:uid="{00000000-0006-0000-0000-00000D000000}">
      <text>
        <r>
          <rPr>
            <b/>
            <sz val="9"/>
            <color indexed="81"/>
            <rFont val="ＭＳ Ｐゴシック"/>
            <family val="3"/>
            <charset val="128"/>
          </rPr>
          <t>例：半角で「2020/4/1」といったように入力してください。
自動的に和暦に変換されます。
※日付が不明の場合は1日としてください。</t>
        </r>
      </text>
    </comment>
    <comment ref="F34" authorId="0" shapeId="0" xr:uid="{00000000-0006-0000-0000-00000E000000}">
      <text>
        <r>
          <rPr>
            <b/>
            <sz val="9"/>
            <color indexed="81"/>
            <rFont val="ＭＳ Ｐゴシック"/>
            <family val="3"/>
            <charset val="128"/>
          </rPr>
          <t>日付は、卒業式・修了式の日となります。
例：半角で「2020/3/25」といったように入力してください。
自動的に和暦に変換されます。
※日付が不明の場合、学位記や卒業証書を確認してください。</t>
        </r>
      </text>
    </comment>
    <comment ref="G34" authorId="1" shapeId="0" xr:uid="{00000000-0006-0000-0000-00000F000000}">
      <text>
        <r>
          <rPr>
            <b/>
            <sz val="9"/>
            <color indexed="81"/>
            <rFont val="MS P ゴシック"/>
            <family val="3"/>
            <charset val="128"/>
          </rPr>
          <t>中退・編入・学士入学等、特記すべき事項があれば記入</t>
        </r>
        <r>
          <rPr>
            <sz val="9"/>
            <color indexed="81"/>
            <rFont val="MS P ゴシック"/>
            <family val="3"/>
            <charset val="128"/>
          </rPr>
          <t xml:space="preserve">
</t>
        </r>
      </text>
    </comment>
    <comment ref="A42" authorId="3" shapeId="0" xr:uid="{00000000-0006-0000-0000-000010000000}">
      <text>
        <r>
          <rPr>
            <b/>
            <sz val="9"/>
            <color indexed="81"/>
            <rFont val="MS P ゴシック"/>
            <family val="3"/>
            <charset val="128"/>
          </rPr>
          <t>既に小一種免許・中一種免許・小専修免許・中専修をお持ちの場合、免許状の写しをもって介護等体験を終えたことが証明できます。該当の免許状をお持ちの方は「免許状で代える」を選択してください。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えんどう</author>
  </authors>
  <commentList>
    <comment ref="H4" authorId="0" shapeId="0" xr:uid="{00000000-0006-0000-0800-000001000000}">
      <text>
        <r>
          <rPr>
            <sz val="9"/>
            <color indexed="81"/>
            <rFont val="ＭＳ Ｐゴシック"/>
            <family val="3"/>
            <charset val="128"/>
          </rPr>
          <t>学務課：
大学で固定の番号（本学は「001」）なので入力不要です。</t>
        </r>
      </text>
    </comment>
    <comment ref="K18" authorId="0" shapeId="0" xr:uid="{00000000-0006-0000-0800-000002000000}">
      <text>
        <r>
          <rPr>
            <b/>
            <sz val="9"/>
            <color indexed="81"/>
            <rFont val="ＭＳ Ｐゴシック"/>
            <family val="3"/>
            <charset val="128"/>
          </rPr>
          <t>平成２１年３月３１以前に交付された免許については、免許状に有効期限記載の無い、旧免許状となる。</t>
        </r>
      </text>
    </comment>
    <comment ref="Q45" authorId="0" shapeId="0" xr:uid="{83153EA7-2DBA-4493-BB29-CE414C7E0284}">
      <text>
        <r>
          <rPr>
            <sz val="10"/>
            <color indexed="81"/>
            <rFont val="ＭＳ Ｐゴシック"/>
            <family val="3"/>
            <charset val="128"/>
          </rPr>
          <t>【一種代用申請の場合】
・単位修得機関の欄に「一種免許を取得した教育機関」の学校名と在籍期間を直接入力してください。（コード不要）
・名簿ファイルにはこの情報は掲載しなくてもよい可能性がありますので、名簿ファイル提出時の最新の情報に基づいて、不要であれば名簿ファイルからは削除してください。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えんどう</author>
  </authors>
  <commentList>
    <comment ref="H4" authorId="0" shapeId="0" xr:uid="{00000000-0006-0000-0900-000001000000}">
      <text>
        <r>
          <rPr>
            <sz val="9"/>
            <color indexed="81"/>
            <rFont val="ＭＳ Ｐゴシック"/>
            <family val="3"/>
            <charset val="128"/>
          </rPr>
          <t>学務課：
大学で固定の番号（本学は「001」）なので入力不要です。</t>
        </r>
      </text>
    </comment>
    <comment ref="K18" authorId="0" shapeId="0" xr:uid="{00000000-0006-0000-0900-000002000000}">
      <text>
        <r>
          <rPr>
            <b/>
            <sz val="9"/>
            <color indexed="81"/>
            <rFont val="ＭＳ Ｐゴシック"/>
            <family val="3"/>
            <charset val="128"/>
          </rPr>
          <t>平成２１年３月３１以前に交付された免許については、免許状に有効期限記載の無い、旧免許状となる。</t>
        </r>
      </text>
    </comment>
    <comment ref="Q45" authorId="0" shapeId="0" xr:uid="{A6ABD80B-67AA-4F3A-B481-43BECA82782B}">
      <text>
        <r>
          <rPr>
            <sz val="10"/>
            <color indexed="81"/>
            <rFont val="ＭＳ Ｐゴシック"/>
            <family val="3"/>
            <charset val="128"/>
          </rPr>
          <t>【一種代用申請の場合】
・単位修得機関の欄に「一種免許を取得した教育機関」の学校名と在籍期間を直接入力してください。（コード不要）
・名簿ファイルにはこの情報は掲載しなくてもよい可能性がありますので、名簿ファイル提出時の最新の情報に基づいて、不要であれば名簿ファイルからは削除してください。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東京大学</author>
  </authors>
  <commentList>
    <comment ref="F15" authorId="0" shapeId="0" xr:uid="{1101C477-AA3A-4E31-B9CF-5CE56A44E5DF}">
      <text>
        <r>
          <rPr>
            <sz val="9"/>
            <color indexed="81"/>
            <rFont val="MS P ゴシック"/>
            <family val="3"/>
            <charset val="128"/>
          </rPr>
          <t>連続コマで開講する授業の場合はその他を選択してください。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えんどう</author>
    <author>学務課</author>
    <author>国立大学法人東京大学</author>
  </authors>
  <commentList>
    <comment ref="A2" authorId="0" shapeId="0" xr:uid="{0497E9F3-629F-4D01-A668-234B92B25B2E}">
      <text>
        <r>
          <rPr>
            <b/>
            <sz val="9"/>
            <color indexed="81"/>
            <rFont val="ＭＳ Ｐゴシック"/>
            <family val="3"/>
            <charset val="128"/>
          </rPr>
          <t>以下リストから始まる8桁の学生証番号
学部　　　　大学院
法：01　　　人文：21     数理：45
医：02　　　教育：23      新領域：47
工：03　　　法学：25      情理：48
文：04　　　経済：29      学府：49
理：05　　　総文：31      公共：51
農：06　　　理学：35
経：07　　　工学：37
養：08　　　農学：39
育：09　　　医学：41
薬：10　　　薬学：43</t>
        </r>
      </text>
    </comment>
    <comment ref="E2" authorId="1" shapeId="0" xr:uid="{5362162F-8F67-4B71-A954-102A7224D5F3}">
      <text>
        <r>
          <rPr>
            <sz val="9"/>
            <color indexed="81"/>
            <rFont val="MS P ゴシック"/>
            <family val="3"/>
            <charset val="128"/>
          </rPr>
          <t>免許状以外に、授与証明書を希望する場合は、プルダウンより「必要」を選んでください。
受け取り方法は「免許状交付時」に限ります。
2024年4月以降の受け取りの場合は、</t>
        </r>
        <r>
          <rPr>
            <sz val="9"/>
            <color indexed="48"/>
            <rFont val="MS P ゴシック"/>
            <family val="3"/>
            <charset val="128"/>
          </rPr>
          <t>担当係窓口</t>
        </r>
        <r>
          <rPr>
            <sz val="9"/>
            <color indexed="81"/>
            <rFont val="MS P ゴシック"/>
            <family val="3"/>
            <charset val="128"/>
          </rPr>
          <t>にご相談ください。</t>
        </r>
      </text>
    </comment>
    <comment ref="A3" authorId="0" shapeId="0" xr:uid="{C1636983-8A8E-4707-B54C-5B97916E1D58}">
      <text>
        <r>
          <rPr>
            <b/>
            <sz val="9"/>
            <color indexed="81"/>
            <rFont val="ＭＳ Ｐゴシック"/>
            <family val="3"/>
            <charset val="128"/>
          </rPr>
          <t>※氏名に「外字」を含む場合、システムの都合上、「外字」を「標準文字」に読替えた上で申請します。
戸籍上の氏名の外字が右の欄に入力できない場合は、通常使用しているお名前を入力のうえ</t>
        </r>
        <r>
          <rPr>
            <b/>
            <sz val="9"/>
            <color indexed="48"/>
            <rFont val="ＭＳ Ｐゴシック"/>
            <family val="3"/>
            <charset val="128"/>
          </rPr>
          <t>担当係窓口</t>
        </r>
        <r>
          <rPr>
            <b/>
            <sz val="9"/>
            <color indexed="81"/>
            <rFont val="ＭＳ Ｐゴシック"/>
            <family val="3"/>
            <charset val="128"/>
          </rPr>
          <t>に送付し、そのうえで</t>
        </r>
        <r>
          <rPr>
            <b/>
            <sz val="9"/>
            <color indexed="48"/>
            <rFont val="ＭＳ Ｐゴシック"/>
            <family val="3"/>
            <charset val="128"/>
          </rPr>
          <t>担当係窓口</t>
        </r>
        <r>
          <rPr>
            <b/>
            <sz val="9"/>
            <color indexed="81"/>
            <rFont val="ＭＳ Ｐゴシック"/>
            <family val="3"/>
            <charset val="128"/>
          </rPr>
          <t>にご相談ください。</t>
        </r>
      </text>
    </comment>
    <comment ref="I10" authorId="1" shapeId="0" xr:uid="{B5FEE4D9-439E-4755-8264-3A73472E211B}">
      <text>
        <r>
          <rPr>
            <b/>
            <sz val="9"/>
            <color indexed="81"/>
            <rFont val="MS P ゴシック"/>
            <family val="3"/>
            <charset val="128"/>
          </rPr>
          <t>授与証明書を希望する場合は、申請免許種・教科毎に枚数を記載ください。</t>
        </r>
      </text>
    </comment>
    <comment ref="A12" authorId="0" shapeId="0" xr:uid="{5D7A32C1-CE55-4E35-B05E-B75F80623022}">
      <text>
        <r>
          <rPr>
            <b/>
            <sz val="9"/>
            <color indexed="81"/>
            <rFont val="ＭＳ Ｐゴシック"/>
            <family val="3"/>
            <charset val="128"/>
          </rPr>
          <t>例：半角で「1996/6/17」といったように入力してください。
自動的に和暦に変換されます。</t>
        </r>
      </text>
    </comment>
    <comment ref="E13" authorId="0" shapeId="0" xr:uid="{EEFC76EB-EAAA-428E-8BF5-EABB35EE0CD6}">
      <text>
        <r>
          <rPr>
            <b/>
            <sz val="9"/>
            <color indexed="81"/>
            <rFont val="ＭＳ Ｐゴシック"/>
            <family val="3"/>
            <charset val="128"/>
          </rPr>
          <t xml:space="preserve">「一種免許状代用申請」：申請する専修免許と同一の学校種・教科の一種免許状を既に有している場合に、それを根拠に専修免許状を申請すること。
</t>
        </r>
      </text>
    </comment>
    <comment ref="F13" authorId="0" shapeId="0" xr:uid="{9D922697-C141-43C7-BDAC-9D72A2343993}">
      <text>
        <r>
          <rPr>
            <b/>
            <sz val="9"/>
            <color indexed="81"/>
            <rFont val="ＭＳ Ｐゴシック"/>
            <family val="3"/>
            <charset val="128"/>
          </rPr>
          <t>基礎資格を取得した機関における免許状取得に必要な単位修得の有無</t>
        </r>
      </text>
    </comment>
    <comment ref="A14" authorId="0" shapeId="0" xr:uid="{0B63DD91-F12A-4355-B6D1-55B682936C54}">
      <text>
        <r>
          <rPr>
            <b/>
            <sz val="9"/>
            <color indexed="81"/>
            <rFont val="ＭＳ Ｐゴシック"/>
            <family val="3"/>
            <charset val="128"/>
          </rPr>
          <t>一種免許状を所持しておらず、一気に専修免許状を申請する方は、専修免許状についてのみ記載してください。</t>
        </r>
      </text>
    </comment>
    <comment ref="E20" authorId="0" shapeId="0" xr:uid="{1D3D2AA5-FD2F-4F0B-838A-1BA76F348C14}">
      <text>
        <r>
          <rPr>
            <b/>
            <sz val="9"/>
            <color indexed="81"/>
            <rFont val="ＭＳ Ｐゴシック"/>
            <family val="3"/>
            <charset val="128"/>
          </rPr>
          <t xml:space="preserve">例：半角で「2020/3/17」といったように入力してください。自動的に和暦に変換されます。
</t>
        </r>
      </text>
    </comment>
    <comment ref="G20" authorId="0" shapeId="0" xr:uid="{BCC589E6-62B5-45D0-987A-11AD99F8E087}">
      <text>
        <r>
          <rPr>
            <b/>
            <sz val="9"/>
            <color indexed="81"/>
            <rFont val="ＭＳ Ｐゴシック"/>
            <family val="3"/>
            <charset val="128"/>
          </rPr>
          <t>大学名</t>
        </r>
        <r>
          <rPr>
            <sz val="9"/>
            <color indexed="81"/>
            <rFont val="ＭＳ Ｐゴシック"/>
            <family val="3"/>
            <charset val="128"/>
          </rPr>
          <t xml:space="preserve">
</t>
        </r>
      </text>
    </comment>
    <comment ref="H20" authorId="0" shapeId="0" xr:uid="{D05899CC-F063-4E39-B277-90852EDA8F85}">
      <text>
        <r>
          <rPr>
            <b/>
            <sz val="9"/>
            <color indexed="81"/>
            <rFont val="ＭＳ Ｐゴシック"/>
            <family val="3"/>
            <charset val="128"/>
          </rPr>
          <t>都道府県等</t>
        </r>
      </text>
    </comment>
    <comment ref="C32" authorId="0" shapeId="0" xr:uid="{EED31534-D8A8-488D-BC7D-6A7F428D8BF6}">
      <text>
        <r>
          <rPr>
            <sz val="9"/>
            <color indexed="81"/>
            <rFont val="ＭＳ Ｐゴシック"/>
            <family val="3"/>
            <charset val="128"/>
          </rPr>
          <t>本学学部生は、前期課程入学からの期間を入力してください。
博士課程の学生でも、一種免許状を申請する場合は大学学部の在籍期間を、専修免許状を申請する場合は、</t>
        </r>
        <r>
          <rPr>
            <u/>
            <sz val="9"/>
            <color indexed="81"/>
            <rFont val="ＭＳ Ｐゴシック"/>
            <family val="3"/>
            <charset val="128"/>
          </rPr>
          <t>修士課程</t>
        </r>
        <r>
          <rPr>
            <sz val="9"/>
            <color indexed="81"/>
            <rFont val="ＭＳ Ｐゴシック"/>
            <family val="3"/>
            <charset val="128"/>
          </rPr>
          <t>の在籍期間を入力してください。
例：半角で「2020/6/17」といったように入力してください。
自動的に和暦に変換されます。</t>
        </r>
      </text>
    </comment>
    <comment ref="E34" authorId="0" shapeId="0" xr:uid="{6F7EA58D-C73D-4D32-9DDA-89BD684EF4FA}">
      <text>
        <r>
          <rPr>
            <b/>
            <sz val="9"/>
            <color indexed="81"/>
            <rFont val="ＭＳ Ｐゴシック"/>
            <family val="3"/>
            <charset val="128"/>
          </rPr>
          <t>例：半角で「2020/4/1」といったように入力してください。
自動的に和暦に変換されます。
※日付が不明の場合は1日としてください。</t>
        </r>
      </text>
    </comment>
    <comment ref="F34" authorId="0" shapeId="0" xr:uid="{6B9FBE80-5990-4AD9-B732-323172FEC8DB}">
      <text>
        <r>
          <rPr>
            <b/>
            <sz val="9"/>
            <color indexed="81"/>
            <rFont val="ＭＳ Ｐゴシック"/>
            <family val="3"/>
            <charset val="128"/>
          </rPr>
          <t>日付は、卒業式・修了式の日となります。
例：半角で「2020/3/25」といったように入力してください。
自動的に和暦に変換されます。
※日付が不明の場合は月の末日としてください。</t>
        </r>
      </text>
    </comment>
    <comment ref="G34" authorId="1" shapeId="0" xr:uid="{2B2D59F8-F713-47D0-AC27-BAE99DDD4719}">
      <text>
        <r>
          <rPr>
            <b/>
            <sz val="9"/>
            <color indexed="81"/>
            <rFont val="MS P ゴシック"/>
            <family val="3"/>
            <charset val="128"/>
          </rPr>
          <t>中退・編入・学士入学等、特記すべき事項があれば記入</t>
        </r>
        <r>
          <rPr>
            <sz val="9"/>
            <color indexed="81"/>
            <rFont val="MS P ゴシック"/>
            <family val="3"/>
            <charset val="128"/>
          </rPr>
          <t xml:space="preserve">
</t>
        </r>
      </text>
    </comment>
    <comment ref="A42" authorId="2" shapeId="0" xr:uid="{FD452F77-DAFF-49A9-A1F1-A95A00D8CB69}">
      <text>
        <r>
          <rPr>
            <b/>
            <sz val="9"/>
            <color indexed="81"/>
            <rFont val="MS P ゴシック"/>
            <family val="3"/>
            <charset val="128"/>
          </rPr>
          <t>既に小一種免許・中一種免許・小専修免許・中専修をお持ちの場合、免許状の写しをもって介護等体験を終えたことが証明できます。既取得免許状で代替する場合も、『昨年度以前に完了済』の２つのうち当てはまる方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学務課</author>
    <author>えんどう</author>
    <author>国立大学法人東京大学</author>
  </authors>
  <commentList>
    <comment ref="E2" authorId="0" shapeId="0" xr:uid="{ECD24264-C163-4684-A780-31BCDC83F547}">
      <text>
        <r>
          <rPr>
            <sz val="9"/>
            <color indexed="81"/>
            <rFont val="MS P ゴシック"/>
            <family val="3"/>
            <charset val="128"/>
          </rPr>
          <t>免許状以外に、授与証明書を希望する場合は、プルダウンより「必要」を選んでください。
受け取り方法は「免許状交付時」に限ります。
2023年4月以降の受け取りの場合は、</t>
        </r>
        <r>
          <rPr>
            <sz val="9"/>
            <color indexed="48"/>
            <rFont val="MS P ゴシック"/>
            <family val="3"/>
            <charset val="128"/>
          </rPr>
          <t>担当係窓口</t>
        </r>
        <r>
          <rPr>
            <sz val="9"/>
            <color indexed="81"/>
            <rFont val="MS P ゴシック"/>
            <family val="3"/>
            <charset val="128"/>
          </rPr>
          <t>にご相談ください。</t>
        </r>
      </text>
    </comment>
    <comment ref="A3" authorId="1" shapeId="0" xr:uid="{00000000-0006-0000-0200-000003000000}">
      <text>
        <r>
          <rPr>
            <b/>
            <sz val="9"/>
            <color indexed="81"/>
            <rFont val="ＭＳ Ｐゴシック"/>
            <family val="3"/>
            <charset val="128"/>
          </rPr>
          <t>※氏名に「外字」を含む場合、システムの都合上、「外字」を「標準文字」に読替えた上で申請します。
戸籍上の氏名の外字が右の欄に入力できない場合は、通常使用しているお名前を入力のうえ</t>
        </r>
        <r>
          <rPr>
            <b/>
            <sz val="9"/>
            <color indexed="48"/>
            <rFont val="ＭＳ Ｐゴシック"/>
            <family val="3"/>
            <charset val="128"/>
          </rPr>
          <t>担当係窓口</t>
        </r>
        <r>
          <rPr>
            <b/>
            <sz val="9"/>
            <color indexed="81"/>
            <rFont val="ＭＳ Ｐゴシック"/>
            <family val="3"/>
            <charset val="128"/>
          </rPr>
          <t>に送付し、そのうえで</t>
        </r>
        <r>
          <rPr>
            <b/>
            <sz val="9"/>
            <color indexed="48"/>
            <rFont val="ＭＳ Ｐゴシック"/>
            <family val="3"/>
            <charset val="128"/>
          </rPr>
          <t>担当係窓口</t>
        </r>
        <r>
          <rPr>
            <b/>
            <sz val="9"/>
            <color indexed="81"/>
            <rFont val="ＭＳ Ｐゴシック"/>
            <family val="3"/>
            <charset val="128"/>
          </rPr>
          <t>にご相談ください。</t>
        </r>
      </text>
    </comment>
    <comment ref="A9" authorId="0" shapeId="0" xr:uid="{00000000-0006-0000-0200-000004000000}">
      <text>
        <r>
          <rPr>
            <b/>
            <sz val="9"/>
            <color indexed="81"/>
            <rFont val="MS P ゴシック"/>
            <family val="3"/>
            <charset val="128"/>
          </rPr>
          <t>学務課:</t>
        </r>
        <r>
          <rPr>
            <sz val="9"/>
            <color indexed="81"/>
            <rFont val="MS P ゴシック"/>
            <family val="3"/>
            <charset val="128"/>
          </rPr>
          <t xml:space="preserve">
この欄は不要な部局は非表示にしていただいて問題ございません。</t>
        </r>
      </text>
    </comment>
    <comment ref="I10" authorId="0" shapeId="0" xr:uid="{00000000-0006-0000-0200-000005000000}">
      <text>
        <r>
          <rPr>
            <b/>
            <sz val="9"/>
            <color indexed="81"/>
            <rFont val="MS P ゴシック"/>
            <family val="3"/>
            <charset val="128"/>
          </rPr>
          <t>授与証明書を希望する場合は、申請免許種・教科毎に枚数を記載ください。</t>
        </r>
      </text>
    </comment>
    <comment ref="A12" authorId="1" shapeId="0" xr:uid="{00000000-0006-0000-0200-000006000000}">
      <text>
        <r>
          <rPr>
            <b/>
            <sz val="9"/>
            <color indexed="81"/>
            <rFont val="ＭＳ Ｐゴシック"/>
            <family val="3"/>
            <charset val="128"/>
          </rPr>
          <t>例：半角で「1996/6/17」といったように入力してください。
自動的に和暦に変換されます。</t>
        </r>
      </text>
    </comment>
    <comment ref="E13" authorId="1" shapeId="0" xr:uid="{00000000-0006-0000-0200-000007000000}">
      <text>
        <r>
          <rPr>
            <b/>
            <sz val="9"/>
            <color indexed="81"/>
            <rFont val="ＭＳ Ｐゴシック"/>
            <family val="3"/>
            <charset val="128"/>
          </rPr>
          <t xml:space="preserve">「一種免許状代用申請」：申請する専修免許と同一の学校種・教科の一種免許状を既に有している場合に、それを根拠に専修免許状を申請すること。
</t>
        </r>
      </text>
    </comment>
    <comment ref="F13" authorId="1" shapeId="0" xr:uid="{00000000-0006-0000-0200-000008000000}">
      <text>
        <r>
          <rPr>
            <b/>
            <sz val="9"/>
            <color indexed="81"/>
            <rFont val="ＭＳ Ｐゴシック"/>
            <family val="3"/>
            <charset val="128"/>
          </rPr>
          <t>基礎資格を取得した機関における免許状取得に必要な単位修得の有無</t>
        </r>
      </text>
    </comment>
    <comment ref="A14" authorId="1" shapeId="0" xr:uid="{00000000-0006-0000-0200-000009000000}">
      <text>
        <r>
          <rPr>
            <b/>
            <sz val="9"/>
            <color indexed="81"/>
            <rFont val="ＭＳ Ｐゴシック"/>
            <family val="3"/>
            <charset val="128"/>
          </rPr>
          <t>一種免許状を所持しておらず、一気に専修免許状を申請する方は、専修免許状についてのみ記載してください。</t>
        </r>
      </text>
    </comment>
    <comment ref="E20" authorId="1" shapeId="0" xr:uid="{00000000-0006-0000-0200-00000A000000}">
      <text>
        <r>
          <rPr>
            <b/>
            <sz val="9"/>
            <color indexed="81"/>
            <rFont val="ＭＳ Ｐゴシック"/>
            <family val="3"/>
            <charset val="128"/>
          </rPr>
          <t xml:space="preserve">例：半角で「2010/3/17」といったように入力してください。自動的に和暦に変換されます。
</t>
        </r>
      </text>
    </comment>
    <comment ref="G20" authorId="1" shapeId="0" xr:uid="{00000000-0006-0000-0200-00000B000000}">
      <text>
        <r>
          <rPr>
            <b/>
            <sz val="9"/>
            <color indexed="81"/>
            <rFont val="ＭＳ Ｐゴシック"/>
            <family val="3"/>
            <charset val="128"/>
          </rPr>
          <t>大学名</t>
        </r>
        <r>
          <rPr>
            <sz val="9"/>
            <color indexed="81"/>
            <rFont val="ＭＳ Ｐゴシック"/>
            <family val="3"/>
            <charset val="128"/>
          </rPr>
          <t xml:space="preserve">
</t>
        </r>
      </text>
    </comment>
    <comment ref="H20" authorId="1" shapeId="0" xr:uid="{00000000-0006-0000-0200-00000C000000}">
      <text>
        <r>
          <rPr>
            <b/>
            <sz val="9"/>
            <color indexed="81"/>
            <rFont val="ＭＳ Ｐゴシック"/>
            <family val="3"/>
            <charset val="128"/>
          </rPr>
          <t>都道府県等</t>
        </r>
      </text>
    </comment>
    <comment ref="C26" authorId="0" shapeId="0" xr:uid="{883003DF-863A-45C7-8762-6B92E3D39429}">
      <text>
        <r>
          <rPr>
            <sz val="9"/>
            <color indexed="81"/>
            <rFont val="MS P ゴシック"/>
            <family val="3"/>
            <charset val="128"/>
          </rPr>
          <t>所有免許状がある場合に、このメッセージが表示されるようになっています。（なければ表示されません）</t>
        </r>
      </text>
    </comment>
    <comment ref="C32" authorId="1" shapeId="0" xr:uid="{C04C836A-C85B-4DF7-915D-C001F2AF37D0}">
      <text>
        <r>
          <rPr>
            <sz val="9"/>
            <color indexed="81"/>
            <rFont val="ＭＳ Ｐゴシック"/>
            <family val="3"/>
            <charset val="128"/>
          </rPr>
          <t>本学学部生は、前期課程入学からの期間を入力してください。
博士課程の学生でも、一種免許状を申請する場合は大学学部の在籍期間を、専修免許状を申請する場合は、</t>
        </r>
        <r>
          <rPr>
            <u/>
            <sz val="9"/>
            <color indexed="81"/>
            <rFont val="ＭＳ Ｐゴシック"/>
            <family val="3"/>
            <charset val="128"/>
          </rPr>
          <t>修士課程</t>
        </r>
        <r>
          <rPr>
            <sz val="9"/>
            <color indexed="81"/>
            <rFont val="ＭＳ Ｐゴシック"/>
            <family val="3"/>
            <charset val="128"/>
          </rPr>
          <t>の在籍期間を入力してください。
例：半角で「2006/6/17」といったように入力してください。
自動的に和暦に変換されます。</t>
        </r>
      </text>
    </comment>
    <comment ref="E34" authorId="1" shapeId="0" xr:uid="{7008E8DF-AA35-40DC-B225-EAE5506494CA}">
      <text>
        <r>
          <rPr>
            <b/>
            <sz val="9"/>
            <color indexed="81"/>
            <rFont val="ＭＳ Ｐゴシック"/>
            <family val="3"/>
            <charset val="128"/>
          </rPr>
          <t>例：半角で「2007/4/1」といったように入力してください。
自動的に和暦に変換されます。
※日付が不明の場合は1日としてください。</t>
        </r>
      </text>
    </comment>
    <comment ref="F34" authorId="1" shapeId="0" xr:uid="{E8A94C3B-67AA-423D-BEE2-EC7E9E94567C}">
      <text>
        <r>
          <rPr>
            <b/>
            <sz val="9"/>
            <color indexed="81"/>
            <rFont val="ＭＳ Ｐゴシック"/>
            <family val="3"/>
            <charset val="128"/>
          </rPr>
          <t>日付は、卒業式・修了式の日となります。
例：半角で「2011/3/25」といったように入力してください。
自動的に和暦に変換されます。
※日付が不明の場合は月の末日としてください。</t>
        </r>
      </text>
    </comment>
    <comment ref="G34" authorId="0" shapeId="0" xr:uid="{A977E86C-C0C0-4E16-A8C0-25AD6C5C2C3B}">
      <text>
        <r>
          <rPr>
            <b/>
            <sz val="9"/>
            <color indexed="81"/>
            <rFont val="MS P ゴシック"/>
            <family val="3"/>
            <charset val="128"/>
          </rPr>
          <t>中退・編入・学士入学等、特記すべき事項があれば記入</t>
        </r>
        <r>
          <rPr>
            <sz val="9"/>
            <color indexed="81"/>
            <rFont val="MS P ゴシック"/>
            <family val="3"/>
            <charset val="128"/>
          </rPr>
          <t xml:space="preserve">
</t>
        </r>
      </text>
    </comment>
    <comment ref="A42" authorId="2" shapeId="0" xr:uid="{00000000-0006-0000-0200-000011000000}">
      <text>
        <r>
          <rPr>
            <b/>
            <sz val="9"/>
            <color indexed="81"/>
            <rFont val="MS P ゴシック"/>
            <family val="3"/>
            <charset val="128"/>
          </rPr>
          <t>既に小一種免許・中一種免許・小専修免許・中専修をお持ちの場合、免許状の写しをもって介護等体験を終えたことが証明できます。該当の免許状をお持ちの方は「免許状で代える」を選択してください。</t>
        </r>
      </text>
    </comment>
    <comment ref="A44" authorId="0" shapeId="0" xr:uid="{FC838C19-423D-4413-9C5D-B100443B78D5}">
      <text>
        <r>
          <rPr>
            <sz val="9"/>
            <color indexed="81"/>
            <rFont val="MS P ゴシック"/>
            <family val="3"/>
            <charset val="128"/>
          </rPr>
          <t>在籍期間の記入方法
A1A2の場合：2022/10/1～2023/3/31
A1の場合：2022/10/1～2022/11/28
A2の場合：2022/11/29～2023/3/31
※農学部・農学生命科学研究科・医学系研究科でWを履修していない場合は、2022/11/29～2023/3/31と記入すること。
Wの場合：2023/1/31～2023/3/31（農・農学生命）
　　　　 2023/1/31～2023/3/31（医学系）</t>
        </r>
      </text>
    </comment>
    <comment ref="B51" authorId="0" shapeId="0" xr:uid="{D30A3AFC-E0E7-43FB-A1BD-5E3EC45858ED}">
      <text>
        <r>
          <rPr>
            <b/>
            <sz val="9"/>
            <color indexed="81"/>
            <rFont val="MS P ゴシック"/>
            <family val="3"/>
            <charset val="128"/>
          </rPr>
          <t>例：半角で「2020/9/24」といったように入力してください。
自動的に和暦に変換されます。</t>
        </r>
      </text>
    </comment>
    <comment ref="B52" authorId="0" shapeId="0" xr:uid="{F84DC6D6-3B57-4CCE-A9C2-6F20FE198C17}">
      <text>
        <r>
          <rPr>
            <b/>
            <sz val="9"/>
            <color indexed="81"/>
            <rFont val="MS P ゴシック"/>
            <family val="3"/>
            <charset val="128"/>
          </rPr>
          <t>例：半角で「2021/3/31」といったように入力してください。
自動的に和暦に変換されます。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島村　枝里香</author>
    <author>学務課</author>
    <author>えんどう</author>
  </authors>
  <commentList>
    <comment ref="I2" authorId="0" shapeId="0" xr:uid="{B511492A-4D3C-46FB-A52B-25BBD2A05EED}">
      <text>
        <r>
          <rPr>
            <b/>
            <sz val="8"/>
            <color indexed="81"/>
            <rFont val="MS P ゴシック"/>
            <family val="3"/>
            <charset val="128"/>
          </rPr>
          <t xml:space="preserve">学務課:
</t>
        </r>
        <r>
          <rPr>
            <sz val="8"/>
            <color indexed="81"/>
            <rFont val="MS P ゴシック"/>
            <family val="3"/>
            <charset val="128"/>
          </rPr>
          <t>緑色のセルは数式入り（自動入力）です。</t>
        </r>
      </text>
    </comment>
    <comment ref="AR3" authorId="1" shapeId="0" xr:uid="{00000000-0006-0000-0300-000001000000}">
      <text>
        <r>
          <rPr>
            <b/>
            <sz val="8"/>
            <color indexed="81"/>
            <rFont val="MS P ゴシック"/>
            <family val="3"/>
            <charset val="128"/>
          </rPr>
          <t>学務課:</t>
        </r>
        <r>
          <rPr>
            <sz val="8"/>
            <color indexed="81"/>
            <rFont val="MS P ゴシック"/>
            <family val="3"/>
            <charset val="128"/>
          </rPr>
          <t xml:space="preserve">
数式が入っています。
</t>
        </r>
        <r>
          <rPr>
            <b/>
            <sz val="8"/>
            <color indexed="81"/>
            <rFont val="MS P ゴシック"/>
            <family val="3"/>
            <charset val="128"/>
          </rPr>
          <t>新法適用者：〇
旧法適用者：空欄</t>
        </r>
        <r>
          <rPr>
            <sz val="8"/>
            <color indexed="81"/>
            <rFont val="MS P ゴシック"/>
            <family val="3"/>
            <charset val="128"/>
          </rPr>
          <t xml:space="preserve">
※旧々法、旧々々法適用者は一括申請対象外です。</t>
        </r>
      </text>
    </comment>
    <comment ref="H4" authorId="2" shapeId="0" xr:uid="{00000000-0006-0000-0300-000002000000}">
      <text>
        <r>
          <rPr>
            <b/>
            <sz val="8"/>
            <color indexed="81"/>
            <rFont val="ＭＳ Ｐゴシック"/>
            <family val="3"/>
            <charset val="128"/>
          </rPr>
          <t>学務課：</t>
        </r>
        <r>
          <rPr>
            <b/>
            <sz val="9"/>
            <color indexed="81"/>
            <rFont val="ＭＳ Ｐゴシック"/>
            <family val="3"/>
            <charset val="128"/>
          </rPr>
          <t xml:space="preserve">
</t>
        </r>
        <r>
          <rPr>
            <sz val="8"/>
            <color indexed="81"/>
            <rFont val="ＭＳ Ｐゴシック"/>
            <family val="3"/>
            <charset val="128"/>
          </rPr>
          <t>大学で固定の番号（本学は「001」）なので入力不要です。</t>
        </r>
      </text>
    </comment>
    <comment ref="Z5" authorId="1" shapeId="0" xr:uid="{FC9CD697-C11C-4129-ABC0-458D80530726}">
      <text>
        <r>
          <rPr>
            <sz val="9"/>
            <color indexed="81"/>
            <rFont val="MS P ゴシック"/>
            <family val="3"/>
            <charset val="128"/>
          </rPr>
          <t xml:space="preserve">旧姓併記を希望した場合に「有」が表示され、「旧姓」および「旧姓（カナ）」が入力されます。
</t>
        </r>
        <r>
          <rPr>
            <b/>
            <sz val="9"/>
            <color indexed="81"/>
            <rFont val="MS P ゴシック"/>
            <family val="3"/>
            <charset val="128"/>
          </rPr>
          <t>【R4年度より】</t>
        </r>
      </text>
    </comment>
    <comment ref="AQ16" authorId="1" shapeId="0" xr:uid="{00000000-0006-0000-0300-000003000000}">
      <text>
        <r>
          <rPr>
            <b/>
            <sz val="9"/>
            <color indexed="81"/>
            <rFont val="MS P ゴシック"/>
            <family val="3"/>
            <charset val="128"/>
          </rPr>
          <t xml:space="preserve">学務課:
</t>
        </r>
        <r>
          <rPr>
            <b/>
            <u/>
            <sz val="8"/>
            <color indexed="81"/>
            <rFont val="MS P ゴシック"/>
            <family val="3"/>
            <charset val="128"/>
          </rPr>
          <t>記入漏れのないようにしてください。</t>
        </r>
        <r>
          <rPr>
            <sz val="9"/>
            <color indexed="81"/>
            <rFont val="MS P ゴシック"/>
            <family val="3"/>
            <charset val="128"/>
          </rPr>
          <t xml:space="preserve">
おおむね以下のいずれかになります。
A1：新法適用者
A2：新法適用者(一種代用申請)
A3：新法適用者(工業の特例)
81：旧法適用者
82：旧法適用者(一種代用申請)
83：旧法適用者(工業の特例)
91：旧法適用者(総合演習履修者)
※詳しくはコード一覧(昨年度資料)参照</t>
        </r>
      </text>
    </comment>
    <comment ref="K18" authorId="2" shapeId="0" xr:uid="{00000000-0006-0000-0300-000004000000}">
      <text>
        <r>
          <rPr>
            <sz val="9"/>
            <color indexed="81"/>
            <rFont val="ＭＳ Ｐゴシック"/>
            <family val="3"/>
            <charset val="128"/>
          </rPr>
          <t>H21.3.31以前に交付された免許については、免許状に有効期限記載のない旧免許状となります。
また、R4.7.1以降の交付免許は、便宜的に有効期限「有」として記入します。</t>
        </r>
      </text>
    </comment>
    <comment ref="Q45" authorId="2" shapeId="0" xr:uid="{00000000-0006-0000-0300-000006000000}">
      <text>
        <r>
          <rPr>
            <sz val="10"/>
            <color indexed="81"/>
            <rFont val="ＭＳ Ｐゴシック"/>
            <family val="3"/>
            <charset val="128"/>
          </rPr>
          <t>【一種代用申請の場合】
・「一種免許を取得した教育機関」の学校名と在籍期間を入力（コード不要）していただいていましたが、</t>
        </r>
        <r>
          <rPr>
            <b/>
            <sz val="10"/>
            <color indexed="81"/>
            <rFont val="ＭＳ Ｐゴシック"/>
            <family val="3"/>
            <charset val="128"/>
          </rPr>
          <t>今回は記入不要です。</t>
        </r>
        <r>
          <rPr>
            <sz val="10"/>
            <color indexed="81"/>
            <rFont val="ＭＳ Ｐゴシック"/>
            <family val="3"/>
            <charset val="128"/>
          </rPr>
          <t xml:space="preserve">
・名簿ファイルについても記載不要と考えられますが、最新情報は10月頃お届けする名簿ファイル提出にかかる依頼をご確認ください。
</t>
        </r>
      </text>
    </comment>
    <comment ref="X45" authorId="0" shapeId="0" xr:uid="{A76BA8AE-D4A3-44FF-846E-DD40A761514E}">
      <text>
        <r>
          <rPr>
            <sz val="9"/>
            <color indexed="81"/>
            <rFont val="MS P ゴシック"/>
            <family val="3"/>
            <charset val="128"/>
          </rPr>
          <t>コードを入力すると自動的に左の欄に学校名等が入ります。正しい学校名等か確認してください。</t>
        </r>
      </text>
    </comment>
    <comment ref="AK52" authorId="1" shapeId="0" xr:uid="{3B007FE6-ECD4-46E4-BAB0-E96A1F15365A}">
      <text>
        <r>
          <rPr>
            <sz val="9"/>
            <color indexed="81"/>
            <rFont val="MS P ゴシック"/>
            <family val="3"/>
            <charset val="128"/>
          </rPr>
          <t>在籍期間を正しく記入してください。</t>
        </r>
      </text>
    </comment>
    <comment ref="G69" authorId="0" shapeId="0" xr:uid="{7B94EAD3-1583-4F08-B98C-10B7C7D0B951}">
      <text>
        <r>
          <rPr>
            <b/>
            <sz val="8"/>
            <color indexed="81"/>
            <rFont val="MS P ゴシック"/>
            <family val="3"/>
            <charset val="128"/>
          </rPr>
          <t>学務課:</t>
        </r>
        <r>
          <rPr>
            <sz val="8"/>
            <color indexed="81"/>
            <rFont val="MS P ゴシック"/>
            <family val="3"/>
            <charset val="128"/>
          </rPr>
          <t xml:space="preserve">
○の場合、枚数と受取方法が「入力シート」の情報どおり入力されていることを確認してください。
複数の免許状を申請し、ある免許状については証明書希望、ある免許状については不要とした場合など、正しい記載になっていないことがあります。その場合は、手入力で修正してください。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えんどう</author>
  </authors>
  <commentList>
    <comment ref="H4" authorId="0" shapeId="0" xr:uid="{6DEB8737-1997-449A-8B84-F44DB0B2C74A}">
      <text>
        <r>
          <rPr>
            <b/>
            <sz val="8"/>
            <color indexed="81"/>
            <rFont val="ＭＳ Ｐゴシック"/>
            <family val="3"/>
            <charset val="128"/>
          </rPr>
          <t>学務課：</t>
        </r>
        <r>
          <rPr>
            <b/>
            <sz val="9"/>
            <color indexed="81"/>
            <rFont val="ＭＳ Ｐゴシック"/>
            <family val="3"/>
            <charset val="128"/>
          </rPr>
          <t xml:space="preserve">
</t>
        </r>
        <r>
          <rPr>
            <sz val="8"/>
            <color indexed="81"/>
            <rFont val="ＭＳ Ｐゴシック"/>
            <family val="3"/>
            <charset val="128"/>
          </rPr>
          <t>大学で固定の番号（本学は「001」）なので入力不要です。</t>
        </r>
      </text>
    </comment>
    <comment ref="K18" authorId="0" shapeId="0" xr:uid="{00000000-0006-0000-0400-000002000000}">
      <text>
        <r>
          <rPr>
            <b/>
            <sz val="9"/>
            <color indexed="81"/>
            <rFont val="ＭＳ Ｐゴシック"/>
            <family val="3"/>
            <charset val="128"/>
          </rPr>
          <t>平成２１年３月３１以前に交付された免許については、免許状に有効期限記載の無い、旧免許状となる。</t>
        </r>
      </text>
    </comment>
    <comment ref="Q45" authorId="0" shapeId="0" xr:uid="{00000000-0006-0000-0400-000004000000}">
      <text>
        <r>
          <rPr>
            <sz val="10"/>
            <color indexed="81"/>
            <rFont val="ＭＳ Ｐゴシック"/>
            <family val="3"/>
            <charset val="128"/>
          </rPr>
          <t>【一種代用申請の場合】
・単位修得機関の欄に「一種免許を取得した教育機関」の学校名と在籍期間を直接入力してください。（コード不要）
・名簿ファイルにはこの情報は掲載しなくてもよい可能性がありますので、名簿ファイル提出時の最新の情報に基づいて、不要であれば名簿ファイルからは削除してください。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えんどう</author>
  </authors>
  <commentList>
    <comment ref="H4" authorId="0" shapeId="0" xr:uid="{00000000-0006-0000-0500-000001000000}">
      <text>
        <r>
          <rPr>
            <sz val="9"/>
            <color indexed="81"/>
            <rFont val="ＭＳ Ｐゴシック"/>
            <family val="3"/>
            <charset val="128"/>
          </rPr>
          <t>学務課：
大学で固定の番号（本学は「001」）なので入力不要です。</t>
        </r>
      </text>
    </comment>
    <comment ref="K18" authorId="0" shapeId="0" xr:uid="{00000000-0006-0000-0500-000002000000}">
      <text>
        <r>
          <rPr>
            <b/>
            <sz val="9"/>
            <color indexed="81"/>
            <rFont val="ＭＳ Ｐゴシック"/>
            <family val="3"/>
            <charset val="128"/>
          </rPr>
          <t>平成２１年３月３１以前に交付された免許については、免許状に有効期限記載の無い、旧免許状となる。</t>
        </r>
      </text>
    </comment>
    <comment ref="Q45" authorId="0" shapeId="0" xr:uid="{942AA189-F2D9-42AE-B68B-93255D5496BF}">
      <text>
        <r>
          <rPr>
            <sz val="10"/>
            <color indexed="81"/>
            <rFont val="ＭＳ Ｐゴシック"/>
            <family val="3"/>
            <charset val="128"/>
          </rPr>
          <t>【一種代用申請の場合】
・単位修得機関の欄に「一種免許を取得した教育機関」の学校名と在籍期間を直接入力してください。（コード不要）
・名簿ファイルにはこの情報は掲載しなくてもよい可能性がありますので、名簿ファイル提出時の最新の情報に基づいて、不要であれば名簿ファイルからは削除してください。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えんどう</author>
  </authors>
  <commentList>
    <comment ref="H4" authorId="0" shapeId="0" xr:uid="{00000000-0006-0000-0600-000001000000}">
      <text>
        <r>
          <rPr>
            <sz val="9"/>
            <color indexed="81"/>
            <rFont val="ＭＳ Ｐゴシック"/>
            <family val="3"/>
            <charset val="128"/>
          </rPr>
          <t>学務課：
大学で固定の番号（本学は「001」）なので入力不要です。</t>
        </r>
      </text>
    </comment>
    <comment ref="K18" authorId="0" shapeId="0" xr:uid="{00000000-0006-0000-0600-000002000000}">
      <text>
        <r>
          <rPr>
            <b/>
            <sz val="9"/>
            <color indexed="81"/>
            <rFont val="ＭＳ Ｐゴシック"/>
            <family val="3"/>
            <charset val="128"/>
          </rPr>
          <t>平成２１年３月３１以前に交付された免許については、免許状に有効期限記載の無い、旧免許状となる。</t>
        </r>
      </text>
    </comment>
    <comment ref="Q45" authorId="0" shapeId="0" xr:uid="{A80543C2-FE3D-4F83-A9FF-C3A869879999}">
      <text>
        <r>
          <rPr>
            <sz val="10"/>
            <color indexed="81"/>
            <rFont val="ＭＳ Ｐゴシック"/>
            <family val="3"/>
            <charset val="128"/>
          </rPr>
          <t>【一種代用申請の場合】
・単位修得機関の欄に「一種免許を取得した教育機関」の学校名と在籍期間を直接入力してください。（コード不要）
・名簿ファイルにはこの情報は掲載しなくてもよい可能性がありますので、名簿ファイル提出時の最新の情報に基づいて、不要であれば名簿ファイルからは削除してください。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えんどう</author>
  </authors>
  <commentList>
    <comment ref="H4" authorId="0" shapeId="0" xr:uid="{00000000-0006-0000-0700-000001000000}">
      <text>
        <r>
          <rPr>
            <sz val="9"/>
            <color indexed="81"/>
            <rFont val="ＭＳ Ｐゴシック"/>
            <family val="3"/>
            <charset val="128"/>
          </rPr>
          <t>学務課：
大学で固定の番号（本学は「001」）なので入力不要です。</t>
        </r>
      </text>
    </comment>
    <comment ref="K18" authorId="0" shapeId="0" xr:uid="{00000000-0006-0000-0700-000002000000}">
      <text>
        <r>
          <rPr>
            <b/>
            <sz val="9"/>
            <color indexed="81"/>
            <rFont val="ＭＳ Ｐゴシック"/>
            <family val="3"/>
            <charset val="128"/>
          </rPr>
          <t>平成２１年３月３１以前に交付された免許については、免許状に有効期限記載の無い、旧免許状となる。</t>
        </r>
      </text>
    </comment>
    <comment ref="Q45" authorId="0" shapeId="0" xr:uid="{F519F04E-A397-4E3E-9BC6-3A28174444A3}">
      <text>
        <r>
          <rPr>
            <sz val="10"/>
            <color indexed="81"/>
            <rFont val="ＭＳ Ｐゴシック"/>
            <family val="3"/>
            <charset val="128"/>
          </rPr>
          <t>【一種代用申請の場合】
・単位修得機関の欄に「一種免許を取得した教育機関」の学校名と在籍期間を直接入力してください。（コード不要）
・名簿ファイルにはこの情報は掲載しなくてもよい可能性がありますので、名簿ファイル提出時の最新の情報に基づいて、不要であれば名簿ファイルからは削除してください。</t>
        </r>
      </text>
    </comment>
  </commentList>
</comments>
</file>

<file path=xl/sharedStrings.xml><?xml version="1.0" encoding="utf-8"?>
<sst xmlns="http://schemas.openxmlformats.org/spreadsheetml/2006/main" count="95343" uniqueCount="9799">
  <si>
    <t>（姓）</t>
    <rPh sb="1" eb="2">
      <t>セイ</t>
    </rPh>
    <phoneticPr fontId="2"/>
  </si>
  <si>
    <t>（名）</t>
    <rPh sb="1" eb="2">
      <t>メイ</t>
    </rPh>
    <phoneticPr fontId="2"/>
  </si>
  <si>
    <t>本籍（都道府県）</t>
    <rPh sb="0" eb="2">
      <t>ホンセキ</t>
    </rPh>
    <rPh sb="3" eb="7">
      <t>トドウフケン</t>
    </rPh>
    <phoneticPr fontId="2"/>
  </si>
  <si>
    <t>免許種</t>
    <rPh sb="0" eb="2">
      <t>メンキョ</t>
    </rPh>
    <rPh sb="2" eb="3">
      <t>シュ</t>
    </rPh>
    <phoneticPr fontId="2"/>
  </si>
  <si>
    <t>教科</t>
    <rPh sb="0" eb="2">
      <t>キョウカ</t>
    </rPh>
    <phoneticPr fontId="2"/>
  </si>
  <si>
    <t>申請免許種・教科</t>
    <rPh sb="0" eb="2">
      <t>シンセイ</t>
    </rPh>
    <rPh sb="2" eb="4">
      <t>メンキョ</t>
    </rPh>
    <rPh sb="4" eb="5">
      <t>シュ</t>
    </rPh>
    <rPh sb="6" eb="8">
      <t>キョウカ</t>
    </rPh>
    <phoneticPr fontId="2"/>
  </si>
  <si>
    <t>取得年月日</t>
    <rPh sb="0" eb="2">
      <t>シュトク</t>
    </rPh>
    <rPh sb="2" eb="5">
      <t>ネンガッピ</t>
    </rPh>
    <phoneticPr fontId="2"/>
  </si>
  <si>
    <t>授与権者</t>
    <rPh sb="0" eb="2">
      <t>ジュヨ</t>
    </rPh>
    <rPh sb="2" eb="3">
      <t>ケン</t>
    </rPh>
    <rPh sb="3" eb="4">
      <t>シャ</t>
    </rPh>
    <phoneticPr fontId="2"/>
  </si>
  <si>
    <t>所有免許・教科
（「有」の方のみ入力）</t>
    <rPh sb="0" eb="2">
      <t>ショユウ</t>
    </rPh>
    <rPh sb="2" eb="4">
      <t>メンキョ</t>
    </rPh>
    <rPh sb="5" eb="7">
      <t>キョウカ</t>
    </rPh>
    <rPh sb="10" eb="11">
      <t>アリ</t>
    </rPh>
    <rPh sb="13" eb="14">
      <t>カタ</t>
    </rPh>
    <rPh sb="16" eb="18">
      <t>ニュウリョク</t>
    </rPh>
    <phoneticPr fontId="2"/>
  </si>
  <si>
    <t>国語</t>
    <rPh sb="0" eb="2">
      <t>コクゴ</t>
    </rPh>
    <phoneticPr fontId="2"/>
  </si>
  <si>
    <t>社会</t>
    <rPh sb="0" eb="2">
      <t>シャカイ</t>
    </rPh>
    <phoneticPr fontId="2"/>
  </si>
  <si>
    <t>地理歴史</t>
    <rPh sb="0" eb="2">
      <t>チリ</t>
    </rPh>
    <rPh sb="2" eb="4">
      <t>レキシ</t>
    </rPh>
    <phoneticPr fontId="2"/>
  </si>
  <si>
    <t>公民</t>
    <rPh sb="0" eb="2">
      <t>コウミン</t>
    </rPh>
    <phoneticPr fontId="2"/>
  </si>
  <si>
    <t>数学</t>
    <rPh sb="0" eb="2">
      <t>スウガク</t>
    </rPh>
    <phoneticPr fontId="2"/>
  </si>
  <si>
    <t>理科</t>
    <rPh sb="0" eb="2">
      <t>リカ</t>
    </rPh>
    <phoneticPr fontId="2"/>
  </si>
  <si>
    <t>保健体育</t>
    <rPh sb="0" eb="2">
      <t>ホケン</t>
    </rPh>
    <rPh sb="2" eb="4">
      <t>タイイク</t>
    </rPh>
    <phoneticPr fontId="2"/>
  </si>
  <si>
    <t>保健</t>
    <rPh sb="0" eb="2">
      <t>ホケン</t>
    </rPh>
    <phoneticPr fontId="2"/>
  </si>
  <si>
    <t>英語</t>
    <rPh sb="0" eb="2">
      <t>エイゴ</t>
    </rPh>
    <phoneticPr fontId="2"/>
  </si>
  <si>
    <t>ドイツ語</t>
    <rPh sb="3" eb="4">
      <t>ゴ</t>
    </rPh>
    <phoneticPr fontId="2"/>
  </si>
  <si>
    <t>フランス語</t>
    <rPh sb="4" eb="5">
      <t>ゴ</t>
    </rPh>
    <phoneticPr fontId="2"/>
  </si>
  <si>
    <t>中国語</t>
    <rPh sb="0" eb="3">
      <t>チュウゴクゴ</t>
    </rPh>
    <phoneticPr fontId="2"/>
  </si>
  <si>
    <t>ロシア語</t>
    <rPh sb="3" eb="4">
      <t>ゴ</t>
    </rPh>
    <phoneticPr fontId="2"/>
  </si>
  <si>
    <t>宗教</t>
    <rPh sb="0" eb="2">
      <t>シュウキョウ</t>
    </rPh>
    <phoneticPr fontId="2"/>
  </si>
  <si>
    <t>看護</t>
    <rPh sb="0" eb="2">
      <t>カンゴ</t>
    </rPh>
    <phoneticPr fontId="2"/>
  </si>
  <si>
    <t>情報</t>
    <rPh sb="0" eb="2">
      <t>ジョウホウ</t>
    </rPh>
    <phoneticPr fontId="2"/>
  </si>
  <si>
    <t>農業</t>
    <rPh sb="0" eb="2">
      <t>ノウギョウ</t>
    </rPh>
    <phoneticPr fontId="2"/>
  </si>
  <si>
    <t>工業</t>
    <rPh sb="0" eb="2">
      <t>コウギョウ</t>
    </rPh>
    <phoneticPr fontId="2"/>
  </si>
  <si>
    <t>水産</t>
    <rPh sb="0" eb="2">
      <t>スイサン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</si>
  <si>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</si>
  <si>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</si>
  <si>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</si>
  <si>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</si>
  <si>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</si>
  <si>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</si>
  <si>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</si>
  <si>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</si>
  <si>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</si>
  <si>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</si>
  <si>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</si>
  <si>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</si>
  <si>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</si>
  <si>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</si>
  <si>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</si>
  <si>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</si>
  <si>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</si>
  <si>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</si>
  <si>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</si>
  <si>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</si>
  <si>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</si>
  <si>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</si>
  <si>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</si>
  <si>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</si>
  <si>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</si>
  <si>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</si>
  <si>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</si>
  <si>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</si>
  <si>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</si>
  <si>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</si>
  <si>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</si>
  <si>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</si>
  <si>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</si>
  <si>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</si>
  <si>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</si>
  <si>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</si>
  <si>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</si>
  <si>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</si>
  <si>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</si>
  <si>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</si>
  <si>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</si>
  <si>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</si>
  <si>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</si>
  <si>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</si>
  <si>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</si>
  <si>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</si>
  <si>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</si>
  <si>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養護一種</t>
    <rPh sb="0" eb="2">
      <t>ヨウゴ</t>
    </rPh>
    <rPh sb="2" eb="4">
      <t>イッシュ</t>
    </rPh>
    <phoneticPr fontId="2"/>
  </si>
  <si>
    <t>養護専修</t>
    <rPh sb="0" eb="2">
      <t>ヨウゴ</t>
    </rPh>
    <rPh sb="2" eb="4">
      <t>センシュウ</t>
    </rPh>
    <phoneticPr fontId="2"/>
  </si>
  <si>
    <t>(1)</t>
  </si>
  <si>
    <t>(2)</t>
  </si>
  <si>
    <t>(3)</t>
  </si>
  <si>
    <t>(4)</t>
  </si>
  <si>
    <t>有</t>
    <rPh sb="0" eb="1">
      <t>アリ</t>
    </rPh>
    <phoneticPr fontId="2"/>
  </si>
  <si>
    <t>無</t>
    <rPh sb="0" eb="1">
      <t>ナシ</t>
    </rPh>
    <phoneticPr fontId="2"/>
  </si>
  <si>
    <t>学校名</t>
    <rPh sb="0" eb="2">
      <t>ガッコウ</t>
    </rPh>
    <rPh sb="2" eb="3">
      <t>メイ</t>
    </rPh>
    <phoneticPr fontId="2"/>
  </si>
  <si>
    <t>学校区分</t>
    <rPh sb="0" eb="2">
      <t>ガッコウ</t>
    </rPh>
    <rPh sb="2" eb="4">
      <t>クブン</t>
    </rPh>
    <phoneticPr fontId="2"/>
  </si>
  <si>
    <t>学部・研究科名</t>
    <rPh sb="0" eb="2">
      <t>ガクブ</t>
    </rPh>
    <rPh sb="3" eb="6">
      <t>ケンキュウカ</t>
    </rPh>
    <rPh sb="6" eb="7">
      <t>メイ</t>
    </rPh>
    <phoneticPr fontId="2"/>
  </si>
  <si>
    <t>専攻名</t>
    <rPh sb="0" eb="2">
      <t>センコウ</t>
    </rPh>
    <rPh sb="2" eb="3">
      <t>メイ</t>
    </rPh>
    <phoneticPr fontId="2"/>
  </si>
  <si>
    <t>大学</t>
    <rPh sb="0" eb="2">
      <t>ダイガク</t>
    </rPh>
    <phoneticPr fontId="2"/>
  </si>
  <si>
    <t>大学院</t>
    <rPh sb="0" eb="3">
      <t>ダイガクイン</t>
    </rPh>
    <phoneticPr fontId="2"/>
  </si>
  <si>
    <t>大学(1)</t>
    <rPh sb="0" eb="2">
      <t>ダイガク</t>
    </rPh>
    <phoneticPr fontId="2"/>
  </si>
  <si>
    <t>大学(2)</t>
    <rPh sb="0" eb="2">
      <t>ダイガク</t>
    </rPh>
    <phoneticPr fontId="2"/>
  </si>
  <si>
    <t>大学(3)</t>
    <rPh sb="0" eb="2">
      <t>ダイガク</t>
    </rPh>
    <phoneticPr fontId="2"/>
  </si>
  <si>
    <t>大学(4)</t>
    <rPh sb="0" eb="2">
      <t>ダイガク</t>
    </rPh>
    <phoneticPr fontId="2"/>
  </si>
  <si>
    <t>学歴</t>
    <rPh sb="0" eb="2">
      <t>ガクレキ</t>
    </rPh>
    <phoneticPr fontId="2"/>
  </si>
  <si>
    <t>大学(5)</t>
    <rPh sb="0" eb="2">
      <t>ダイガク</t>
    </rPh>
    <phoneticPr fontId="2"/>
  </si>
  <si>
    <t>(5)</t>
  </si>
  <si>
    <t>介護等体験</t>
    <rPh sb="0" eb="3">
      <t>カイゴトウ</t>
    </rPh>
    <rPh sb="3" eb="5">
      <t>タイケン</t>
    </rPh>
    <phoneticPr fontId="2"/>
  </si>
  <si>
    <t>単位修得の有無</t>
    <rPh sb="0" eb="2">
      <t>タンイ</t>
    </rPh>
    <rPh sb="2" eb="4">
      <t>シュウトク</t>
    </rPh>
    <rPh sb="5" eb="7">
      <t>ウム</t>
    </rPh>
    <phoneticPr fontId="2"/>
  </si>
  <si>
    <t>別表第一</t>
    <phoneticPr fontId="2"/>
  </si>
  <si>
    <t>別表第一備考第九号</t>
    <phoneticPr fontId="2"/>
  </si>
  <si>
    <t>別表第二</t>
    <phoneticPr fontId="2"/>
  </si>
  <si>
    <t>別表第二備考第三号</t>
    <phoneticPr fontId="2"/>
  </si>
  <si>
    <t>別表第二イ</t>
    <phoneticPr fontId="2"/>
  </si>
  <si>
    <t>単位修得機関</t>
    <rPh sb="0" eb="2">
      <t>タンイ</t>
    </rPh>
    <rPh sb="2" eb="4">
      <t>シュウトク</t>
    </rPh>
    <rPh sb="4" eb="6">
      <t>キカン</t>
    </rPh>
    <phoneticPr fontId="2"/>
  </si>
  <si>
    <t>生年月日</t>
    <rPh sb="0" eb="2">
      <t>セイネン</t>
    </rPh>
    <rPh sb="2" eb="4">
      <t>ガッピ</t>
    </rPh>
    <phoneticPr fontId="2"/>
  </si>
  <si>
    <t>在籍期間</t>
    <rPh sb="0" eb="2">
      <t>ザイセキ</t>
    </rPh>
    <rPh sb="2" eb="4">
      <t>キカン</t>
    </rPh>
    <phoneticPr fontId="2"/>
  </si>
  <si>
    <t>備考</t>
    <rPh sb="0" eb="2">
      <t>ビコウ</t>
    </rPh>
    <phoneticPr fontId="2"/>
  </si>
  <si>
    <t>学籍番号</t>
    <phoneticPr fontId="2"/>
  </si>
  <si>
    <t>姓</t>
    <rPh sb="0" eb="1">
      <t>セイ</t>
    </rPh>
    <phoneticPr fontId="2"/>
  </si>
  <si>
    <t>名</t>
    <rPh sb="0" eb="1">
      <t>メイ</t>
    </rPh>
    <phoneticPr fontId="2"/>
  </si>
  <si>
    <t>姓カナ</t>
    <rPh sb="0" eb="1">
      <t>セイ</t>
    </rPh>
    <phoneticPr fontId="2"/>
  </si>
  <si>
    <t>名カナ</t>
    <rPh sb="0" eb="1">
      <t>メイ</t>
    </rPh>
    <phoneticPr fontId="2"/>
  </si>
  <si>
    <t>電話1</t>
    <rPh sb="0" eb="2">
      <t>デンワ</t>
    </rPh>
    <phoneticPr fontId="2"/>
  </si>
  <si>
    <t>電話2</t>
    <rPh sb="0" eb="2">
      <t>デンワ</t>
    </rPh>
    <phoneticPr fontId="2"/>
  </si>
  <si>
    <t>メール1</t>
    <phoneticPr fontId="2"/>
  </si>
  <si>
    <t>メール2</t>
    <phoneticPr fontId="2"/>
  </si>
  <si>
    <t>本籍</t>
    <rPh sb="0" eb="2">
      <t>ホンセキ</t>
    </rPh>
    <phoneticPr fontId="2"/>
  </si>
  <si>
    <t>申請免許1</t>
    <rPh sb="0" eb="2">
      <t>シンセイ</t>
    </rPh>
    <rPh sb="2" eb="4">
      <t>メンキョ</t>
    </rPh>
    <phoneticPr fontId="2"/>
  </si>
  <si>
    <t>申請免許2</t>
    <rPh sb="0" eb="2">
      <t>シンセイ</t>
    </rPh>
    <rPh sb="2" eb="4">
      <t>メンキョ</t>
    </rPh>
    <phoneticPr fontId="2"/>
  </si>
  <si>
    <t>申請免許3</t>
    <rPh sb="0" eb="2">
      <t>シンセイ</t>
    </rPh>
    <rPh sb="2" eb="4">
      <t>メンキョ</t>
    </rPh>
    <phoneticPr fontId="2"/>
  </si>
  <si>
    <t>申請免許4</t>
    <rPh sb="0" eb="2">
      <t>シンセイ</t>
    </rPh>
    <rPh sb="2" eb="4">
      <t>メンキョ</t>
    </rPh>
    <phoneticPr fontId="2"/>
  </si>
  <si>
    <t>所有免許1</t>
    <rPh sb="0" eb="2">
      <t>ショユウ</t>
    </rPh>
    <rPh sb="2" eb="4">
      <t>メンキョ</t>
    </rPh>
    <phoneticPr fontId="2"/>
  </si>
  <si>
    <t>教科1</t>
    <rPh sb="0" eb="2">
      <t>キョウカ</t>
    </rPh>
    <phoneticPr fontId="2"/>
  </si>
  <si>
    <t>所有免許2</t>
    <rPh sb="0" eb="2">
      <t>ショユウ</t>
    </rPh>
    <rPh sb="2" eb="4">
      <t>メンキョ</t>
    </rPh>
    <phoneticPr fontId="2"/>
  </si>
  <si>
    <t>教科2</t>
    <rPh sb="0" eb="2">
      <t>キョウカ</t>
    </rPh>
    <phoneticPr fontId="2"/>
  </si>
  <si>
    <t>所有免許3</t>
    <rPh sb="0" eb="2">
      <t>ショユウ</t>
    </rPh>
    <rPh sb="2" eb="4">
      <t>メンキョ</t>
    </rPh>
    <phoneticPr fontId="2"/>
  </si>
  <si>
    <t>教科3</t>
    <rPh sb="0" eb="2">
      <t>キョウカ</t>
    </rPh>
    <phoneticPr fontId="2"/>
  </si>
  <si>
    <t>所有免許4</t>
    <rPh sb="0" eb="2">
      <t>ショユウ</t>
    </rPh>
    <rPh sb="2" eb="4">
      <t>メンキョ</t>
    </rPh>
    <phoneticPr fontId="2"/>
  </si>
  <si>
    <t>教科4</t>
    <rPh sb="0" eb="2">
      <t>キョウカ</t>
    </rPh>
    <phoneticPr fontId="2"/>
  </si>
  <si>
    <t>所有免許5</t>
    <rPh sb="0" eb="2">
      <t>ショユウ</t>
    </rPh>
    <rPh sb="2" eb="4">
      <t>メンキョ</t>
    </rPh>
    <phoneticPr fontId="2"/>
  </si>
  <si>
    <t>教科5</t>
    <rPh sb="0" eb="2">
      <t>キョウカ</t>
    </rPh>
    <phoneticPr fontId="2"/>
  </si>
  <si>
    <t>取得年月日1</t>
    <rPh sb="0" eb="2">
      <t>シュトク</t>
    </rPh>
    <rPh sb="2" eb="5">
      <t>ネンガッピ</t>
    </rPh>
    <phoneticPr fontId="2"/>
  </si>
  <si>
    <t>免許番号1</t>
    <rPh sb="0" eb="2">
      <t>メンキョ</t>
    </rPh>
    <rPh sb="2" eb="4">
      <t>バンゴウ</t>
    </rPh>
    <phoneticPr fontId="2"/>
  </si>
  <si>
    <t>単位修得機関1</t>
    <rPh sb="0" eb="2">
      <t>タンイ</t>
    </rPh>
    <rPh sb="2" eb="4">
      <t>シュウトク</t>
    </rPh>
    <rPh sb="4" eb="6">
      <t>キカン</t>
    </rPh>
    <phoneticPr fontId="2"/>
  </si>
  <si>
    <t>授与権者1</t>
    <rPh sb="0" eb="2">
      <t>ジュヨ</t>
    </rPh>
    <rPh sb="2" eb="3">
      <t>ケン</t>
    </rPh>
    <rPh sb="3" eb="4">
      <t>シャ</t>
    </rPh>
    <phoneticPr fontId="2"/>
  </si>
  <si>
    <t>取得年月日2</t>
    <rPh sb="0" eb="2">
      <t>シュトク</t>
    </rPh>
    <rPh sb="2" eb="5">
      <t>ネンガッピ</t>
    </rPh>
    <phoneticPr fontId="2"/>
  </si>
  <si>
    <t>免許番号2</t>
    <rPh sb="0" eb="2">
      <t>メンキョ</t>
    </rPh>
    <rPh sb="2" eb="4">
      <t>バンゴウ</t>
    </rPh>
    <phoneticPr fontId="2"/>
  </si>
  <si>
    <t>単位修得機関2</t>
    <rPh sb="0" eb="2">
      <t>タンイ</t>
    </rPh>
    <rPh sb="2" eb="4">
      <t>シュウトク</t>
    </rPh>
    <rPh sb="4" eb="6">
      <t>キカン</t>
    </rPh>
    <phoneticPr fontId="2"/>
  </si>
  <si>
    <t>授与権者2</t>
    <rPh sb="0" eb="2">
      <t>ジュヨ</t>
    </rPh>
    <rPh sb="2" eb="3">
      <t>ケン</t>
    </rPh>
    <rPh sb="3" eb="4">
      <t>シャ</t>
    </rPh>
    <phoneticPr fontId="2"/>
  </si>
  <si>
    <t>取得年月日3</t>
    <rPh sb="0" eb="2">
      <t>シュトク</t>
    </rPh>
    <rPh sb="2" eb="5">
      <t>ネンガッピ</t>
    </rPh>
    <phoneticPr fontId="2"/>
  </si>
  <si>
    <t>免許番号3</t>
    <rPh sb="0" eb="2">
      <t>メンキョ</t>
    </rPh>
    <rPh sb="2" eb="4">
      <t>バンゴウ</t>
    </rPh>
    <phoneticPr fontId="2"/>
  </si>
  <si>
    <t>単位修得機関3</t>
    <rPh sb="0" eb="2">
      <t>タンイ</t>
    </rPh>
    <rPh sb="2" eb="4">
      <t>シュウトク</t>
    </rPh>
    <rPh sb="4" eb="6">
      <t>キカン</t>
    </rPh>
    <phoneticPr fontId="2"/>
  </si>
  <si>
    <t>授与権者3</t>
    <rPh sb="0" eb="2">
      <t>ジュヨ</t>
    </rPh>
    <rPh sb="2" eb="3">
      <t>ケン</t>
    </rPh>
    <rPh sb="3" eb="4">
      <t>シャ</t>
    </rPh>
    <phoneticPr fontId="2"/>
  </si>
  <si>
    <t>取得年月日4</t>
    <rPh sb="0" eb="2">
      <t>シュトク</t>
    </rPh>
    <rPh sb="2" eb="5">
      <t>ネンガッピ</t>
    </rPh>
    <phoneticPr fontId="2"/>
  </si>
  <si>
    <t>免許番号4</t>
    <rPh sb="0" eb="2">
      <t>メンキョ</t>
    </rPh>
    <rPh sb="2" eb="4">
      <t>バンゴウ</t>
    </rPh>
    <phoneticPr fontId="2"/>
  </si>
  <si>
    <t>単位修得機関4</t>
    <rPh sb="0" eb="2">
      <t>タンイ</t>
    </rPh>
    <rPh sb="2" eb="4">
      <t>シュウトク</t>
    </rPh>
    <rPh sb="4" eb="6">
      <t>キカン</t>
    </rPh>
    <phoneticPr fontId="2"/>
  </si>
  <si>
    <t>授与権者4</t>
    <rPh sb="0" eb="2">
      <t>ジュヨ</t>
    </rPh>
    <rPh sb="2" eb="3">
      <t>ケン</t>
    </rPh>
    <rPh sb="3" eb="4">
      <t>シャ</t>
    </rPh>
    <phoneticPr fontId="2"/>
  </si>
  <si>
    <t>取得年月日5</t>
    <rPh sb="0" eb="2">
      <t>シュトク</t>
    </rPh>
    <rPh sb="2" eb="5">
      <t>ネンガッピ</t>
    </rPh>
    <phoneticPr fontId="2"/>
  </si>
  <si>
    <t>免許番号5</t>
    <rPh sb="0" eb="2">
      <t>メンキョ</t>
    </rPh>
    <rPh sb="2" eb="4">
      <t>バンゴウ</t>
    </rPh>
    <phoneticPr fontId="2"/>
  </si>
  <si>
    <t>単位修得機関5</t>
    <rPh sb="0" eb="2">
      <t>タンイ</t>
    </rPh>
    <rPh sb="2" eb="4">
      <t>シュウトク</t>
    </rPh>
    <rPh sb="4" eb="6">
      <t>キカン</t>
    </rPh>
    <phoneticPr fontId="2"/>
  </si>
  <si>
    <t>授与権者5</t>
    <rPh sb="0" eb="2">
      <t>ジュヨ</t>
    </rPh>
    <rPh sb="2" eb="3">
      <t>ケン</t>
    </rPh>
    <rPh sb="3" eb="4">
      <t>シャ</t>
    </rPh>
    <phoneticPr fontId="2"/>
  </si>
  <si>
    <t>基礎資格学校名</t>
    <rPh sb="4" eb="6">
      <t>ガッコウ</t>
    </rPh>
    <rPh sb="6" eb="7">
      <t>メイ</t>
    </rPh>
    <phoneticPr fontId="2"/>
  </si>
  <si>
    <t>学部等名</t>
    <rPh sb="0" eb="2">
      <t>ガクブ</t>
    </rPh>
    <rPh sb="2" eb="3">
      <t>トウ</t>
    </rPh>
    <rPh sb="3" eb="4">
      <t>メイ</t>
    </rPh>
    <phoneticPr fontId="2"/>
  </si>
  <si>
    <t>単位取得</t>
    <rPh sb="0" eb="2">
      <t>タンイ</t>
    </rPh>
    <rPh sb="2" eb="4">
      <t>シュトク</t>
    </rPh>
    <phoneticPr fontId="2"/>
  </si>
  <si>
    <t>学歴1</t>
    <rPh sb="0" eb="2">
      <t>ガクレキ</t>
    </rPh>
    <phoneticPr fontId="2"/>
  </si>
  <si>
    <t>入学1</t>
    <rPh sb="0" eb="2">
      <t>ニュウガク</t>
    </rPh>
    <phoneticPr fontId="2"/>
  </si>
  <si>
    <t>卒業1</t>
    <rPh sb="0" eb="2">
      <t>ソツギョウ</t>
    </rPh>
    <phoneticPr fontId="2"/>
  </si>
  <si>
    <t>備考1</t>
    <rPh sb="0" eb="2">
      <t>ビコウ</t>
    </rPh>
    <phoneticPr fontId="2"/>
  </si>
  <si>
    <t>学歴2</t>
    <rPh sb="0" eb="2">
      <t>ガクレキ</t>
    </rPh>
    <phoneticPr fontId="2"/>
  </si>
  <si>
    <t>入学2</t>
    <rPh sb="0" eb="2">
      <t>ニュウガク</t>
    </rPh>
    <phoneticPr fontId="2"/>
  </si>
  <si>
    <t>卒業2</t>
    <rPh sb="0" eb="2">
      <t>ソツギョウ</t>
    </rPh>
    <phoneticPr fontId="2"/>
  </si>
  <si>
    <t>備考2</t>
    <rPh sb="0" eb="2">
      <t>ビコウ</t>
    </rPh>
    <phoneticPr fontId="2"/>
  </si>
  <si>
    <t>学歴3</t>
    <rPh sb="0" eb="2">
      <t>ガクレキ</t>
    </rPh>
    <phoneticPr fontId="2"/>
  </si>
  <si>
    <t>入学3</t>
    <rPh sb="0" eb="2">
      <t>ニュウガク</t>
    </rPh>
    <phoneticPr fontId="2"/>
  </si>
  <si>
    <t>卒業3</t>
    <rPh sb="0" eb="2">
      <t>ソツギョウ</t>
    </rPh>
    <phoneticPr fontId="2"/>
  </si>
  <si>
    <t>備考3</t>
    <rPh sb="0" eb="2">
      <t>ビコウ</t>
    </rPh>
    <phoneticPr fontId="2"/>
  </si>
  <si>
    <t>学歴4</t>
    <rPh sb="0" eb="2">
      <t>ガクレキ</t>
    </rPh>
    <phoneticPr fontId="2"/>
  </si>
  <si>
    <t>入学4</t>
    <rPh sb="0" eb="2">
      <t>ニュウガク</t>
    </rPh>
    <phoneticPr fontId="2"/>
  </si>
  <si>
    <t>卒業4</t>
    <rPh sb="0" eb="2">
      <t>ソツギョウ</t>
    </rPh>
    <phoneticPr fontId="2"/>
  </si>
  <si>
    <t>備考4</t>
    <rPh sb="0" eb="2">
      <t>ビコウ</t>
    </rPh>
    <phoneticPr fontId="2"/>
  </si>
  <si>
    <t>学歴5</t>
    <rPh sb="0" eb="2">
      <t>ガクレキ</t>
    </rPh>
    <phoneticPr fontId="2"/>
  </si>
  <si>
    <t>入学5</t>
    <rPh sb="0" eb="2">
      <t>ニュウガク</t>
    </rPh>
    <phoneticPr fontId="2"/>
  </si>
  <si>
    <t>卒業5</t>
    <rPh sb="0" eb="2">
      <t>ソツギョウ</t>
    </rPh>
    <phoneticPr fontId="2"/>
  </si>
  <si>
    <t>備考5</t>
    <rPh sb="0" eb="2">
      <t>ビコウ</t>
    </rPh>
    <phoneticPr fontId="2"/>
  </si>
  <si>
    <t>一種代用</t>
    <rPh sb="0" eb="2">
      <t>イッシュ</t>
    </rPh>
    <rPh sb="2" eb="4">
      <t>ダイヨウ</t>
    </rPh>
    <phoneticPr fontId="2"/>
  </si>
  <si>
    <t>学歴6</t>
    <rPh sb="0" eb="2">
      <t>ガクレキ</t>
    </rPh>
    <phoneticPr fontId="2"/>
  </si>
  <si>
    <t>入学6</t>
    <rPh sb="0" eb="2">
      <t>ニュウガク</t>
    </rPh>
    <phoneticPr fontId="2"/>
  </si>
  <si>
    <t>卒業6</t>
    <rPh sb="0" eb="2">
      <t>ソツギョウ</t>
    </rPh>
    <phoneticPr fontId="2"/>
  </si>
  <si>
    <t>備考6</t>
    <rPh sb="0" eb="2">
      <t>ビコウ</t>
    </rPh>
    <phoneticPr fontId="2"/>
  </si>
  <si>
    <t>学内様式１</t>
    <rPh sb="0" eb="2">
      <t>ガクナイ</t>
    </rPh>
    <rPh sb="2" eb="4">
      <t>ヨウシキ</t>
    </rPh>
    <phoneticPr fontId="2"/>
  </si>
  <si>
    <t>生年月日・申請免許</t>
    <rPh sb="0" eb="2">
      <t>セイネン</t>
    </rPh>
    <rPh sb="2" eb="4">
      <t>ガッピ</t>
    </rPh>
    <rPh sb="5" eb="7">
      <t>シンセイ</t>
    </rPh>
    <rPh sb="7" eb="9">
      <t>メンキョ</t>
    </rPh>
    <phoneticPr fontId="2"/>
  </si>
  <si>
    <t>学 籍 番 号 等</t>
    <rPh sb="0" eb="1">
      <t>ガク</t>
    </rPh>
    <rPh sb="2" eb="3">
      <t>セキ</t>
    </rPh>
    <rPh sb="4" eb="5">
      <t>バン</t>
    </rPh>
    <rPh sb="6" eb="7">
      <t>ゴウ</t>
    </rPh>
    <rPh sb="8" eb="9">
      <t>トウ</t>
    </rPh>
    <phoneticPr fontId="2"/>
  </si>
  <si>
    <t>04</t>
  </si>
  <si>
    <t>本　　　　　籍</t>
    <rPh sb="0" eb="1">
      <t>ホン</t>
    </rPh>
    <rPh sb="6" eb="7">
      <t>セキ</t>
    </rPh>
    <phoneticPr fontId="2"/>
  </si>
  <si>
    <t>本籍コード</t>
    <rPh sb="0" eb="2">
      <t>ホンセキ</t>
    </rPh>
    <phoneticPr fontId="2"/>
  </si>
  <si>
    <t>05</t>
  </si>
  <si>
    <t>生　年　月　日</t>
    <rPh sb="0" eb="1">
      <t>ショウ</t>
    </rPh>
    <rPh sb="2" eb="3">
      <t>トシ</t>
    </rPh>
    <rPh sb="4" eb="5">
      <t>ツキ</t>
    </rPh>
    <rPh sb="6" eb="7">
      <t>ヒ</t>
    </rPh>
    <phoneticPr fontId="2"/>
  </si>
  <si>
    <t>元号コード</t>
    <rPh sb="0" eb="2">
      <t>ゲンゴウ</t>
    </rPh>
    <phoneticPr fontId="2"/>
  </si>
  <si>
    <t>06</t>
  </si>
  <si>
    <t>申　請　免　許</t>
    <rPh sb="0" eb="1">
      <t>サル</t>
    </rPh>
    <rPh sb="2" eb="3">
      <t>ショウ</t>
    </rPh>
    <rPh sb="4" eb="5">
      <t>メン</t>
    </rPh>
    <rPh sb="6" eb="7">
      <t>モト</t>
    </rPh>
    <phoneticPr fontId="2"/>
  </si>
  <si>
    <t>免許種類コード</t>
    <rPh sb="0" eb="2">
      <t>メンキョ</t>
    </rPh>
    <rPh sb="2" eb="4">
      <t>シュルイ</t>
    </rPh>
    <phoneticPr fontId="2"/>
  </si>
  <si>
    <t>07</t>
  </si>
  <si>
    <t>08</t>
  </si>
  <si>
    <t>09</t>
  </si>
  <si>
    <t>10</t>
  </si>
  <si>
    <t>11</t>
  </si>
  <si>
    <t>12</t>
  </si>
  <si>
    <t>13</t>
  </si>
  <si>
    <t>14</t>
  </si>
  <si>
    <t>15</t>
  </si>
  <si>
    <t>同 時 申 請 時</t>
    <rPh sb="0" eb="1">
      <t>ドウ</t>
    </rPh>
    <rPh sb="2" eb="3">
      <t>ジ</t>
    </rPh>
    <rPh sb="4" eb="5">
      <t>サル</t>
    </rPh>
    <rPh sb="6" eb="7">
      <t>ショウ</t>
    </rPh>
    <rPh sb="8" eb="9">
      <t>ジ</t>
    </rPh>
    <phoneticPr fontId="2"/>
  </si>
  <si>
    <t>　養護学校免許状を併せて申請する場合、１を記入</t>
    <rPh sb="1" eb="3">
      <t>ヨウゴ</t>
    </rPh>
    <rPh sb="3" eb="5">
      <t>ガッコウ</t>
    </rPh>
    <rPh sb="5" eb="8">
      <t>メンキョジョウ</t>
    </rPh>
    <rPh sb="9" eb="10">
      <t>アワ</t>
    </rPh>
    <rPh sb="12" eb="14">
      <t>シンセイ</t>
    </rPh>
    <rPh sb="16" eb="18">
      <t>バアイ</t>
    </rPh>
    <rPh sb="21" eb="23">
      <t>キニュウ</t>
    </rPh>
    <phoneticPr fontId="2"/>
  </si>
  <si>
    <t>16</t>
  </si>
  <si>
    <t>基　礎　資　格</t>
    <rPh sb="0" eb="1">
      <t>モト</t>
    </rPh>
    <rPh sb="2" eb="3">
      <t>イシズエ</t>
    </rPh>
    <rPh sb="4" eb="5">
      <t>シ</t>
    </rPh>
    <rPh sb="6" eb="7">
      <t>カク</t>
    </rPh>
    <phoneticPr fontId="2"/>
  </si>
  <si>
    <t>学　　校　　名</t>
    <rPh sb="0" eb="1">
      <t>ガク</t>
    </rPh>
    <rPh sb="3" eb="4">
      <t>コウ</t>
    </rPh>
    <rPh sb="6" eb="7">
      <t>メイ</t>
    </rPh>
    <phoneticPr fontId="2"/>
  </si>
  <si>
    <t>17</t>
  </si>
  <si>
    <t>学　校　区　分</t>
    <rPh sb="0" eb="1">
      <t>ガク</t>
    </rPh>
    <rPh sb="2" eb="3">
      <t>コウ</t>
    </rPh>
    <rPh sb="4" eb="5">
      <t>ク</t>
    </rPh>
    <rPh sb="6" eb="7">
      <t>ブン</t>
    </rPh>
    <phoneticPr fontId="2"/>
  </si>
  <si>
    <t>18</t>
  </si>
  <si>
    <t>学部・研究科名</t>
    <rPh sb="0" eb="2">
      <t>ガクブ</t>
    </rPh>
    <rPh sb="3" eb="5">
      <t>ケンキュウ</t>
    </rPh>
    <rPh sb="5" eb="6">
      <t>カ</t>
    </rPh>
    <rPh sb="6" eb="7">
      <t>メイ</t>
    </rPh>
    <phoneticPr fontId="2"/>
  </si>
  <si>
    <t>19</t>
  </si>
  <si>
    <t>学科
コード</t>
    <rPh sb="0" eb="2">
      <t>ガッカ</t>
    </rPh>
    <phoneticPr fontId="2"/>
  </si>
  <si>
    <t>20</t>
  </si>
  <si>
    <t>専攻
コード</t>
    <rPh sb="0" eb="2">
      <t>センコウ</t>
    </rPh>
    <phoneticPr fontId="2"/>
  </si>
  <si>
    <t>21</t>
  </si>
  <si>
    <t>課　　程　　名</t>
    <rPh sb="0" eb="1">
      <t>カ</t>
    </rPh>
    <rPh sb="3" eb="4">
      <t>ホド</t>
    </rPh>
    <rPh sb="6" eb="7">
      <t>メイ</t>
    </rPh>
    <phoneticPr fontId="2"/>
  </si>
  <si>
    <t>　　　正課生（無記入）</t>
    <rPh sb="3" eb="5">
      <t>セイカ</t>
    </rPh>
    <rPh sb="5" eb="6">
      <t>ショウ</t>
    </rPh>
    <rPh sb="7" eb="10">
      <t>ムキニュウ</t>
    </rPh>
    <phoneticPr fontId="2"/>
  </si>
  <si>
    <t>22</t>
  </si>
  <si>
    <t>卒業・修了区分</t>
    <rPh sb="0" eb="2">
      <t>ソツギョウ</t>
    </rPh>
    <rPh sb="3" eb="5">
      <t>シュウリョウ</t>
    </rPh>
    <rPh sb="5" eb="7">
      <t>クブン</t>
    </rPh>
    <phoneticPr fontId="2"/>
  </si>
  <si>
    <t>修了：１
卒業：２</t>
    <rPh sb="0" eb="2">
      <t>シュウリョウ</t>
    </rPh>
    <rPh sb="5" eb="7">
      <t>ソツギョウ</t>
    </rPh>
    <phoneticPr fontId="2"/>
  </si>
  <si>
    <t>介護等体験受講</t>
    <rPh sb="0" eb="3">
      <t>カイゴトウ</t>
    </rPh>
    <rPh sb="3" eb="5">
      <t>タイケン</t>
    </rPh>
    <rPh sb="5" eb="7">
      <t>ジュコウ</t>
    </rPh>
    <phoneticPr fontId="2"/>
  </si>
  <si>
    <t>23</t>
  </si>
  <si>
    <t>在　籍　期　間</t>
    <rPh sb="0" eb="1">
      <t>ザイ</t>
    </rPh>
    <rPh sb="2" eb="3">
      <t>セキ</t>
    </rPh>
    <rPh sb="4" eb="5">
      <t>キ</t>
    </rPh>
    <rPh sb="6" eb="7">
      <t>アイダ</t>
    </rPh>
    <phoneticPr fontId="2"/>
  </si>
  <si>
    <t>24</t>
  </si>
  <si>
    <t>25</t>
  </si>
  <si>
    <t>※専修免許状を申請する場合のみ、以下についても記入すること。</t>
    <rPh sb="1" eb="3">
      <t>センシュウ</t>
    </rPh>
    <rPh sb="3" eb="6">
      <t>メンキョジョウ</t>
    </rPh>
    <rPh sb="7" eb="9">
      <t>シンセイ</t>
    </rPh>
    <rPh sb="11" eb="13">
      <t>バアイ</t>
    </rPh>
    <rPh sb="16" eb="18">
      <t>イカ</t>
    </rPh>
    <rPh sb="23" eb="25">
      <t>キニュウ</t>
    </rPh>
    <phoneticPr fontId="2"/>
  </si>
  <si>
    <t>26</t>
  </si>
  <si>
    <t>27</t>
  </si>
  <si>
    <t>28</t>
  </si>
  <si>
    <t>29</t>
  </si>
  <si>
    <t>30</t>
  </si>
  <si>
    <t>31</t>
  </si>
  <si>
    <t>32</t>
  </si>
  <si>
    <t>33</t>
  </si>
  <si>
    <t>35</t>
  </si>
  <si>
    <t>36</t>
  </si>
  <si>
    <t>37</t>
  </si>
  <si>
    <t>39</t>
  </si>
  <si>
    <t>40</t>
  </si>
  <si>
    <t>41</t>
  </si>
  <si>
    <t>42</t>
  </si>
  <si>
    <t>43</t>
  </si>
  <si>
    <t>44</t>
  </si>
  <si>
    <t>45</t>
  </si>
  <si>
    <t>46</t>
  </si>
  <si>
    <t>47</t>
  </si>
  <si>
    <t>(6)</t>
  </si>
  <si>
    <t>申請免許5</t>
    <rPh sb="0" eb="2">
      <t>シンセイ</t>
    </rPh>
    <rPh sb="2" eb="4">
      <t>メンキョ</t>
    </rPh>
    <phoneticPr fontId="2"/>
  </si>
  <si>
    <t>申請免許6</t>
    <rPh sb="0" eb="2">
      <t>シンセイ</t>
    </rPh>
    <rPh sb="2" eb="4">
      <t>メンキョ</t>
    </rPh>
    <phoneticPr fontId="2"/>
  </si>
  <si>
    <t>教科6</t>
    <rPh sb="0" eb="2">
      <t>キョウカ</t>
    </rPh>
    <phoneticPr fontId="2"/>
  </si>
  <si>
    <t>根拠規定1</t>
    <rPh sb="0" eb="2">
      <t>コンキョ</t>
    </rPh>
    <rPh sb="2" eb="4">
      <t>キテイ</t>
    </rPh>
    <phoneticPr fontId="2"/>
  </si>
  <si>
    <t>根拠規定2</t>
    <rPh sb="0" eb="2">
      <t>コンキョ</t>
    </rPh>
    <rPh sb="2" eb="4">
      <t>キテイ</t>
    </rPh>
    <phoneticPr fontId="2"/>
  </si>
  <si>
    <t>根拠規定3</t>
    <rPh sb="0" eb="2">
      <t>コンキョ</t>
    </rPh>
    <rPh sb="2" eb="4">
      <t>キテイ</t>
    </rPh>
    <phoneticPr fontId="2"/>
  </si>
  <si>
    <t>根拠規定4</t>
    <rPh sb="0" eb="2">
      <t>コンキョ</t>
    </rPh>
    <rPh sb="2" eb="4">
      <t>キテイ</t>
    </rPh>
    <phoneticPr fontId="2"/>
  </si>
  <si>
    <t>根拠規定5</t>
    <rPh sb="0" eb="2">
      <t>コンキョ</t>
    </rPh>
    <rPh sb="2" eb="4">
      <t>キテイ</t>
    </rPh>
    <phoneticPr fontId="2"/>
  </si>
  <si>
    <t>根拠規定6</t>
    <rPh sb="0" eb="2">
      <t>コンキョ</t>
    </rPh>
    <rPh sb="2" eb="4">
      <t>キテイ</t>
    </rPh>
    <phoneticPr fontId="2"/>
  </si>
  <si>
    <t>戸籍上の氏名</t>
    <rPh sb="0" eb="2">
      <t>コセキ</t>
    </rPh>
    <rPh sb="2" eb="3">
      <t>ジョウ</t>
    </rPh>
    <rPh sb="4" eb="6">
      <t>シメイ</t>
    </rPh>
    <phoneticPr fontId="2"/>
  </si>
  <si>
    <t>1</t>
  </si>
  <si>
    <t>中一種</t>
    <rPh sb="0" eb="1">
      <t>チュウ</t>
    </rPh>
    <rPh sb="1" eb="3">
      <t>イッシュ</t>
    </rPh>
    <phoneticPr fontId="2"/>
  </si>
  <si>
    <t>高一種</t>
    <rPh sb="0" eb="1">
      <t>コウ</t>
    </rPh>
    <rPh sb="1" eb="3">
      <t>イッシュ</t>
    </rPh>
    <phoneticPr fontId="2"/>
  </si>
  <si>
    <t>中専修</t>
    <rPh sb="0" eb="1">
      <t>チュウ</t>
    </rPh>
    <rPh sb="1" eb="3">
      <t>センシュウ</t>
    </rPh>
    <phoneticPr fontId="2"/>
  </si>
  <si>
    <t>高専修</t>
    <rPh sb="0" eb="1">
      <t>コウ</t>
    </rPh>
    <rPh sb="1" eb="3">
      <t>センシュウ</t>
    </rPh>
    <phoneticPr fontId="2"/>
  </si>
  <si>
    <t>別表第二の二　</t>
    <phoneticPr fontId="2"/>
  </si>
  <si>
    <t>第十七条</t>
    <phoneticPr fontId="2"/>
  </si>
  <si>
    <t>(1)</t>
    <phoneticPr fontId="2"/>
  </si>
  <si>
    <t>(2)</t>
    <phoneticPr fontId="2"/>
  </si>
  <si>
    <t>(3)</t>
    <phoneticPr fontId="2"/>
  </si>
  <si>
    <t>(4)</t>
    <phoneticPr fontId="2"/>
  </si>
  <si>
    <t>音楽</t>
    <phoneticPr fontId="2"/>
  </si>
  <si>
    <t>美術</t>
    <phoneticPr fontId="2"/>
  </si>
  <si>
    <t>工芸</t>
    <phoneticPr fontId="2"/>
  </si>
  <si>
    <t>書道</t>
    <phoneticPr fontId="2"/>
  </si>
  <si>
    <t>家庭</t>
    <phoneticPr fontId="2"/>
  </si>
  <si>
    <t>商業</t>
    <phoneticPr fontId="2"/>
  </si>
  <si>
    <t>福祉</t>
    <phoneticPr fontId="2"/>
  </si>
  <si>
    <t>商船</t>
    <phoneticPr fontId="2"/>
  </si>
  <si>
    <t>職業指導</t>
    <phoneticPr fontId="2"/>
  </si>
  <si>
    <t>高校等</t>
    <phoneticPr fontId="2"/>
  </si>
  <si>
    <t>免許種</t>
    <phoneticPr fontId="6"/>
  </si>
  <si>
    <t>教科</t>
    <rPh sb="0" eb="2">
      <t>キョウカ</t>
    </rPh>
    <phoneticPr fontId="6"/>
  </si>
  <si>
    <t>取得年月日</t>
    <rPh sb="0" eb="2">
      <t>シュトク</t>
    </rPh>
    <rPh sb="2" eb="5">
      <t>ネンガッピ</t>
    </rPh>
    <phoneticPr fontId="6"/>
  </si>
  <si>
    <t>有効期限</t>
    <rPh sb="0" eb="2">
      <t>ユウコウ</t>
    </rPh>
    <rPh sb="2" eb="4">
      <t>キゲン</t>
    </rPh>
    <phoneticPr fontId="6"/>
  </si>
  <si>
    <t>１種免許状代用申請の有無</t>
    <rPh sb="1" eb="2">
      <t>シュ</t>
    </rPh>
    <rPh sb="2" eb="5">
      <t>メンキョジョウ</t>
    </rPh>
    <rPh sb="5" eb="7">
      <t>ダイヨウ</t>
    </rPh>
    <rPh sb="7" eb="9">
      <t>シンセイ</t>
    </rPh>
    <rPh sb="10" eb="12">
      <t>ウム</t>
    </rPh>
    <phoneticPr fontId="2"/>
  </si>
  <si>
    <t>免許番号</t>
    <phoneticPr fontId="6"/>
  </si>
  <si>
    <t>単位修得機関（大学名）</t>
    <phoneticPr fontId="6"/>
  </si>
  <si>
    <t>授与権者</t>
    <phoneticPr fontId="6"/>
  </si>
  <si>
    <t>(1)</t>
    <phoneticPr fontId="6"/>
  </si>
  <si>
    <t>本籍コード</t>
    <rPh sb="0" eb="2">
      <t>ホンセキ</t>
    </rPh>
    <phoneticPr fontId="6"/>
  </si>
  <si>
    <t>01</t>
  </si>
  <si>
    <t>02</t>
  </si>
  <si>
    <t>03</t>
  </si>
  <si>
    <t>34</t>
  </si>
  <si>
    <t>明治</t>
  </si>
  <si>
    <t>大正</t>
  </si>
  <si>
    <t>昭和</t>
  </si>
  <si>
    <t>平成</t>
  </si>
  <si>
    <t>2</t>
  </si>
  <si>
    <t>3</t>
  </si>
  <si>
    <t>4</t>
  </si>
  <si>
    <t>元号コード</t>
    <rPh sb="0" eb="2">
      <t>ゲンゴウ</t>
    </rPh>
    <phoneticPr fontId="6"/>
  </si>
  <si>
    <t>免許種類コード</t>
    <rPh sb="0" eb="2">
      <t>メンキョ</t>
    </rPh>
    <rPh sb="2" eb="4">
      <t>シュルイ</t>
    </rPh>
    <phoneticPr fontId="6"/>
  </si>
  <si>
    <t>0009</t>
  </si>
  <si>
    <t>0016</t>
  </si>
  <si>
    <t>0008</t>
  </si>
  <si>
    <t>0008</t>
    <phoneticPr fontId="6"/>
  </si>
  <si>
    <t>0015</t>
  </si>
  <si>
    <t>0001</t>
  </si>
  <si>
    <t>0001</t>
    <phoneticPr fontId="6"/>
  </si>
  <si>
    <t>0044</t>
  </si>
  <si>
    <t>0043</t>
  </si>
  <si>
    <t>音楽</t>
  </si>
  <si>
    <t>美術</t>
  </si>
  <si>
    <t>工芸</t>
  </si>
  <si>
    <t>書道</t>
  </si>
  <si>
    <t>家庭</t>
  </si>
  <si>
    <t>商業</t>
  </si>
  <si>
    <t>福祉</t>
  </si>
  <si>
    <t>商船</t>
  </si>
  <si>
    <t>職業指導</t>
  </si>
  <si>
    <t>0002</t>
  </si>
  <si>
    <t>0003</t>
  </si>
  <si>
    <t>0004</t>
  </si>
  <si>
    <t>0005</t>
  </si>
  <si>
    <t>0006</t>
  </si>
  <si>
    <t>理科</t>
  </si>
  <si>
    <t>0007</t>
  </si>
  <si>
    <t>0010</t>
  </si>
  <si>
    <t>0011</t>
  </si>
  <si>
    <t>0012</t>
  </si>
  <si>
    <t>0013</t>
  </si>
  <si>
    <t>0014</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</si>
  <si>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</si>
  <si>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</si>
  <si>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</si>
  <si>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</si>
  <si>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</si>
  <si>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</si>
  <si>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</si>
  <si>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</si>
  <si>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</si>
  <si>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</si>
  <si>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</si>
  <si>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</si>
  <si>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</si>
  <si>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</si>
  <si>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</si>
  <si>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</si>
  <si>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</si>
  <si>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</si>
  <si>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</si>
  <si>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</si>
  <si>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</si>
  <si>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0039</t>
  </si>
  <si>
    <t>0040</t>
  </si>
  <si>
    <t>0041</t>
  </si>
  <si>
    <t>0042</t>
  </si>
  <si>
    <t>0045</t>
  </si>
  <si>
    <t>0046</t>
  </si>
  <si>
    <t>0047</t>
  </si>
  <si>
    <t>0048</t>
  </si>
  <si>
    <t>0049</t>
  </si>
  <si>
    <t>0053</t>
  </si>
  <si>
    <t>0054</t>
  </si>
  <si>
    <t>0056</t>
  </si>
  <si>
    <t>0057</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</si>
  <si>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</si>
  <si>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</si>
  <si>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</si>
  <si>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</si>
  <si>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</si>
  <si>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</si>
  <si>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</si>
  <si>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</si>
  <si>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</si>
  <si>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</si>
  <si>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</si>
  <si>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</si>
  <si>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</si>
  <si>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</si>
  <si>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</si>
  <si>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</si>
  <si>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</si>
  <si>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</si>
  <si>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</si>
  <si>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</si>
  <si>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</si>
  <si>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</si>
  <si>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</si>
  <si>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</si>
  <si>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</si>
  <si>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</si>
  <si>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</si>
  <si>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</si>
  <si>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</si>
  <si>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</si>
  <si>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</si>
  <si>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</si>
  <si>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</si>
  <si>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</si>
  <si>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</si>
  <si>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</si>
  <si>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0131</t>
  </si>
  <si>
    <t>0132</t>
  </si>
  <si>
    <t>0133</t>
  </si>
  <si>
    <t>教科コード</t>
    <rPh sb="0" eb="2">
      <t>キョウカ</t>
    </rPh>
    <phoneticPr fontId="6"/>
  </si>
  <si>
    <t>0101</t>
  </si>
  <si>
    <t>1004</t>
  </si>
  <si>
    <t>1044</t>
  </si>
  <si>
    <t>2051</t>
  </si>
  <si>
    <t>2052</t>
  </si>
  <si>
    <t>2053</t>
  </si>
  <si>
    <t>2054</t>
  </si>
  <si>
    <t>2055</t>
  </si>
  <si>
    <t>2056</t>
  </si>
  <si>
    <t>2057</t>
  </si>
  <si>
    <t>2058</t>
  </si>
  <si>
    <t>2060</t>
  </si>
  <si>
    <t>2061</t>
  </si>
  <si>
    <t>2062</t>
  </si>
  <si>
    <t>2063</t>
  </si>
  <si>
    <t>2064</t>
  </si>
  <si>
    <t>2065</t>
  </si>
  <si>
    <t>2066</t>
  </si>
  <si>
    <t>2067</t>
  </si>
  <si>
    <t>2068</t>
  </si>
  <si>
    <t>2069</t>
  </si>
  <si>
    <t>2071</t>
  </si>
  <si>
    <t>2073</t>
  </si>
  <si>
    <t>2075</t>
  </si>
  <si>
    <t>2077</t>
  </si>
  <si>
    <t>2078</t>
  </si>
  <si>
    <t>2079</t>
  </si>
  <si>
    <t>2080</t>
  </si>
  <si>
    <t>2081</t>
  </si>
  <si>
    <t>2082</t>
  </si>
  <si>
    <t>2083</t>
  </si>
  <si>
    <t>2084</t>
  </si>
  <si>
    <t>2085</t>
  </si>
  <si>
    <t>2086</t>
  </si>
  <si>
    <t>2087</t>
  </si>
  <si>
    <t>2088</t>
  </si>
  <si>
    <t>2089</t>
  </si>
  <si>
    <t>2090</t>
  </si>
  <si>
    <t>2091</t>
  </si>
  <si>
    <t>2092</t>
  </si>
  <si>
    <t>2093</t>
  </si>
  <si>
    <t>2094</t>
  </si>
  <si>
    <t>2095</t>
  </si>
  <si>
    <t>2097</t>
  </si>
  <si>
    <t>2098</t>
  </si>
  <si>
    <t>2099</t>
  </si>
  <si>
    <t>2100</t>
  </si>
  <si>
    <t>2103</t>
  </si>
  <si>
    <t>2105</t>
  </si>
  <si>
    <t>2106</t>
  </si>
  <si>
    <t>2107</t>
  </si>
  <si>
    <t>2108</t>
  </si>
  <si>
    <t>2109</t>
  </si>
  <si>
    <t>2110</t>
  </si>
  <si>
    <t>2111</t>
  </si>
  <si>
    <t>2113</t>
  </si>
  <si>
    <t>2114</t>
  </si>
  <si>
    <t>2115</t>
  </si>
  <si>
    <t>2116</t>
  </si>
  <si>
    <t>2119</t>
  </si>
  <si>
    <t>2120</t>
  </si>
  <si>
    <t>2121</t>
  </si>
  <si>
    <t>2122</t>
  </si>
  <si>
    <t>2123</t>
  </si>
  <si>
    <t>2125</t>
  </si>
  <si>
    <t>2126</t>
  </si>
  <si>
    <t>2128</t>
  </si>
  <si>
    <t>2129</t>
  </si>
  <si>
    <t>2130</t>
  </si>
  <si>
    <t>2131</t>
  </si>
  <si>
    <t>2132</t>
  </si>
  <si>
    <t>2133</t>
  </si>
  <si>
    <t>2134</t>
  </si>
  <si>
    <t>2136</t>
  </si>
  <si>
    <t>2137</t>
  </si>
  <si>
    <t>2138</t>
  </si>
  <si>
    <t>2139</t>
  </si>
  <si>
    <t>2140</t>
  </si>
  <si>
    <t>2313</t>
  </si>
  <si>
    <t>2361</t>
  </si>
  <si>
    <t>2368</t>
  </si>
  <si>
    <t>2377</t>
  </si>
  <si>
    <t>2379</t>
  </si>
  <si>
    <t>2389</t>
  </si>
  <si>
    <t>2391</t>
  </si>
  <si>
    <t>2394</t>
  </si>
  <si>
    <t>2396</t>
  </si>
  <si>
    <t>2398</t>
  </si>
  <si>
    <t>2411</t>
  </si>
  <si>
    <t>2412</t>
  </si>
  <si>
    <t>2427</t>
  </si>
  <si>
    <t>2435</t>
  </si>
  <si>
    <t>2448</t>
  </si>
  <si>
    <t>2457</t>
  </si>
  <si>
    <t>2458</t>
  </si>
  <si>
    <t>2459</t>
  </si>
  <si>
    <t>2503</t>
  </si>
  <si>
    <t>2504</t>
  </si>
  <si>
    <t>2507</t>
  </si>
  <si>
    <t>2508</t>
  </si>
  <si>
    <t>2509</t>
  </si>
  <si>
    <t>2510</t>
  </si>
  <si>
    <t>5078</t>
  </si>
  <si>
    <t>5080</t>
  </si>
  <si>
    <t>5083</t>
  </si>
  <si>
    <t>5085</t>
  </si>
  <si>
    <t>5095</t>
  </si>
  <si>
    <t>5096</t>
  </si>
  <si>
    <t>5098</t>
  </si>
  <si>
    <t>5100</t>
  </si>
  <si>
    <t>5101</t>
  </si>
  <si>
    <t>5103</t>
  </si>
  <si>
    <t>5104</t>
  </si>
  <si>
    <t>5108</t>
  </si>
  <si>
    <t>5109</t>
  </si>
  <si>
    <t>5112</t>
  </si>
  <si>
    <t>5114</t>
  </si>
  <si>
    <t>5116</t>
  </si>
  <si>
    <t>5119</t>
  </si>
  <si>
    <t>5120</t>
  </si>
  <si>
    <t>5128</t>
  </si>
  <si>
    <t>5130</t>
  </si>
  <si>
    <t>5133</t>
  </si>
  <si>
    <t>5136</t>
  </si>
  <si>
    <t>5139</t>
  </si>
  <si>
    <t>5140</t>
  </si>
  <si>
    <t>5146</t>
  </si>
  <si>
    <t>5149</t>
  </si>
  <si>
    <t>5151</t>
  </si>
  <si>
    <t>5157</t>
  </si>
  <si>
    <t>5158</t>
  </si>
  <si>
    <t>5189</t>
  </si>
  <si>
    <t>5543</t>
  </si>
  <si>
    <t>5548</t>
  </si>
  <si>
    <t>5549</t>
  </si>
  <si>
    <t>5550</t>
  </si>
  <si>
    <t>5551</t>
  </si>
  <si>
    <t>5630</t>
  </si>
  <si>
    <t>5643</t>
  </si>
  <si>
    <t>5655</t>
  </si>
  <si>
    <t>6062</t>
  </si>
  <si>
    <t>8500</t>
  </si>
  <si>
    <t>8501</t>
  </si>
  <si>
    <t>8502</t>
  </si>
  <si>
    <t>8503</t>
  </si>
  <si>
    <t>9500</t>
  </si>
  <si>
    <t>9502</t>
  </si>
  <si>
    <t>9503</t>
  </si>
  <si>
    <t>9504</t>
  </si>
  <si>
    <t>9505</t>
  </si>
  <si>
    <t>9506</t>
  </si>
  <si>
    <t>9507</t>
  </si>
  <si>
    <t>9508</t>
  </si>
  <si>
    <t>9509</t>
  </si>
  <si>
    <t>9510</t>
  </si>
  <si>
    <t>9511</t>
  </si>
  <si>
    <t>9512</t>
  </si>
  <si>
    <t>9514</t>
  </si>
  <si>
    <t>9524</t>
  </si>
  <si>
    <t>9569</t>
  </si>
  <si>
    <t>9583</t>
  </si>
  <si>
    <t>9668</t>
  </si>
  <si>
    <t>9682</t>
  </si>
  <si>
    <t>9729</t>
  </si>
  <si>
    <t>9787</t>
  </si>
  <si>
    <t>9793</t>
  </si>
  <si>
    <t>9794</t>
  </si>
  <si>
    <t>9795</t>
  </si>
  <si>
    <t>9822</t>
  </si>
  <si>
    <t>9823</t>
  </si>
  <si>
    <t>2505</t>
  </si>
  <si>
    <t>2506</t>
  </si>
  <si>
    <t>2466</t>
  </si>
  <si>
    <t>東京大学大学院</t>
  </si>
  <si>
    <t>2467</t>
  </si>
  <si>
    <t>東京外国語大学大学院</t>
  </si>
  <si>
    <t>2468</t>
  </si>
  <si>
    <t>東京学芸大学大学院</t>
  </si>
  <si>
    <t>2469</t>
  </si>
  <si>
    <t>東京農工大学大学院</t>
  </si>
  <si>
    <t>2470</t>
  </si>
  <si>
    <t>東京芸術大学大学院</t>
  </si>
  <si>
    <t>2471</t>
  </si>
  <si>
    <t>東京工業大学大学院</t>
  </si>
  <si>
    <t>2472</t>
  </si>
  <si>
    <t>東京商船大学大学院</t>
  </si>
  <si>
    <t>2473</t>
  </si>
  <si>
    <t>東京水産大学大学院</t>
  </si>
  <si>
    <t>2474</t>
  </si>
  <si>
    <t>お茶の水女子大学大学院</t>
  </si>
  <si>
    <t>2475</t>
  </si>
  <si>
    <t>電気通信大学大学院</t>
  </si>
  <si>
    <t>2476</t>
  </si>
  <si>
    <t>一橋大学大学院</t>
  </si>
  <si>
    <t>2477</t>
  </si>
  <si>
    <t>東京海洋大学大学院</t>
  </si>
  <si>
    <t>2478</t>
  </si>
  <si>
    <t>東京都立大学大学院</t>
  </si>
  <si>
    <t>2479</t>
  </si>
  <si>
    <t>首都大学東京大学院</t>
  </si>
  <si>
    <t>2480</t>
  </si>
  <si>
    <t>青山学院大学大学院</t>
  </si>
  <si>
    <t>2481</t>
  </si>
  <si>
    <t>亜細亜大学大学院</t>
  </si>
  <si>
    <t>2482</t>
  </si>
  <si>
    <t>大妻女子大学大学院</t>
  </si>
  <si>
    <t>2483</t>
  </si>
  <si>
    <t>桜美林大学大学院</t>
  </si>
  <si>
    <t>2484</t>
  </si>
  <si>
    <t>学習院大学大学院</t>
  </si>
  <si>
    <t>2485</t>
  </si>
  <si>
    <t>北里大学大学院</t>
  </si>
  <si>
    <t>2486</t>
  </si>
  <si>
    <t>共立女子大学大学院</t>
  </si>
  <si>
    <t>2487</t>
  </si>
  <si>
    <t>杏林大学大学院</t>
  </si>
  <si>
    <t>2488</t>
  </si>
  <si>
    <t>国立音楽大学大学院</t>
  </si>
  <si>
    <t>2489</t>
  </si>
  <si>
    <t>慶應義塾大学大学院</t>
  </si>
  <si>
    <t>2490</t>
  </si>
  <si>
    <t>工学院大学大学院</t>
  </si>
  <si>
    <t>2491</t>
  </si>
  <si>
    <t>國學院大學大学院</t>
  </si>
  <si>
    <t>2492</t>
  </si>
  <si>
    <t>国際基督教大学大学院</t>
  </si>
  <si>
    <t>2493</t>
  </si>
  <si>
    <t>国士舘大学大学院</t>
  </si>
  <si>
    <t>2494</t>
  </si>
  <si>
    <t>駒澤大学大学院</t>
  </si>
  <si>
    <t>2495</t>
  </si>
  <si>
    <t>実践女子大学大学院</t>
  </si>
  <si>
    <t>2496</t>
  </si>
  <si>
    <t>上智大学大学院</t>
  </si>
  <si>
    <t>2497</t>
  </si>
  <si>
    <t>昭和女子大学大学院</t>
  </si>
  <si>
    <t>2498</t>
  </si>
  <si>
    <t>女子栄養大学大学院</t>
  </si>
  <si>
    <t>2499</t>
  </si>
  <si>
    <t>白百合女子大学大学院</t>
  </si>
  <si>
    <t>3052</t>
  </si>
  <si>
    <t>成蹊大学大学院</t>
  </si>
  <si>
    <t>3053</t>
  </si>
  <si>
    <t>成城大学大学院</t>
  </si>
  <si>
    <t>3054</t>
  </si>
  <si>
    <t>聖心女子大学大学院</t>
  </si>
  <si>
    <t>3055</t>
  </si>
  <si>
    <t>清泉女子大学大学院</t>
  </si>
  <si>
    <t>3056</t>
  </si>
  <si>
    <t>専修大学大学院</t>
  </si>
  <si>
    <t>3057</t>
  </si>
  <si>
    <t>創価大学大学院</t>
  </si>
  <si>
    <t>3058</t>
  </si>
  <si>
    <t>大正大学大学院</t>
  </si>
  <si>
    <t>3059</t>
  </si>
  <si>
    <t>大東文化大学大学院</t>
  </si>
  <si>
    <t>3060</t>
  </si>
  <si>
    <t>高千穂商科大学大学院</t>
  </si>
  <si>
    <t>3061</t>
  </si>
  <si>
    <t>拓殖大学大学院</t>
  </si>
  <si>
    <t>3062</t>
  </si>
  <si>
    <t>玉川大学大学院</t>
  </si>
  <si>
    <t>3063</t>
  </si>
  <si>
    <t>多摩美術大学大学院</t>
  </si>
  <si>
    <t>3064</t>
  </si>
  <si>
    <t>中央大学大学院</t>
  </si>
  <si>
    <t>3065</t>
  </si>
  <si>
    <t>津田塾大学大学院</t>
  </si>
  <si>
    <t>3066</t>
  </si>
  <si>
    <t>帝京大学大学院</t>
  </si>
  <si>
    <t>3067</t>
  </si>
  <si>
    <t>東海大学大学院</t>
  </si>
  <si>
    <t>3068</t>
  </si>
  <si>
    <t>東京音楽大学大学院</t>
  </si>
  <si>
    <t>3069</t>
  </si>
  <si>
    <t>東京家政大学大学院</t>
  </si>
  <si>
    <t>3070</t>
  </si>
  <si>
    <t>東京家政学院大学大学院</t>
  </si>
  <si>
    <t>3071</t>
  </si>
  <si>
    <t>東京経済大学大学院</t>
  </si>
  <si>
    <t>3072</t>
  </si>
  <si>
    <t>東京女子大学大学院</t>
  </si>
  <si>
    <t>3073</t>
  </si>
  <si>
    <t>東京神学大学大学院</t>
  </si>
  <si>
    <t>3074</t>
  </si>
  <si>
    <t>東京造形大学大学院</t>
  </si>
  <si>
    <t>3075</t>
  </si>
  <si>
    <t>東京電機大学大学院</t>
  </si>
  <si>
    <t>3076</t>
  </si>
  <si>
    <t>東京農業大学大学院</t>
  </si>
  <si>
    <t>3077</t>
  </si>
  <si>
    <t>東京薬科大学大学院</t>
  </si>
  <si>
    <t>3078</t>
  </si>
  <si>
    <t>東京理科大学大学院</t>
  </si>
  <si>
    <t>3079</t>
  </si>
  <si>
    <t>東洋大学大学院</t>
  </si>
  <si>
    <t>3080</t>
  </si>
  <si>
    <t>二松学舎大学大学院</t>
  </si>
  <si>
    <t>3081</t>
  </si>
  <si>
    <t>日本大学大学院</t>
  </si>
  <si>
    <t>3082</t>
  </si>
  <si>
    <t>日本女子大学大学院</t>
  </si>
  <si>
    <t>3083</t>
  </si>
  <si>
    <t>日本女子体育大学大学院</t>
  </si>
  <si>
    <t>3084</t>
  </si>
  <si>
    <t>日本体育大学大学院</t>
  </si>
  <si>
    <t>3085</t>
  </si>
  <si>
    <t>文化女子大学大学院</t>
  </si>
  <si>
    <t>3086</t>
  </si>
  <si>
    <t>法政大学大学院</t>
  </si>
  <si>
    <t>3087</t>
  </si>
  <si>
    <t>武蔵大学大学院</t>
  </si>
  <si>
    <t>3088</t>
  </si>
  <si>
    <t>武蔵工業大学大学院</t>
  </si>
  <si>
    <t>3089</t>
  </si>
  <si>
    <t>武蔵野音楽大学大学院</t>
  </si>
  <si>
    <t>3090</t>
  </si>
  <si>
    <t>武蔵野女子大学大学院</t>
  </si>
  <si>
    <t>3091</t>
  </si>
  <si>
    <t>武蔵野美術大学大学院</t>
  </si>
  <si>
    <t>3092</t>
  </si>
  <si>
    <t>明治大学大学院</t>
  </si>
  <si>
    <t>3093</t>
  </si>
  <si>
    <t>明治学院大学大学院</t>
  </si>
  <si>
    <t>3094</t>
  </si>
  <si>
    <t>明星大学大学院</t>
  </si>
  <si>
    <t>3095</t>
  </si>
  <si>
    <t>立教大学大学院</t>
  </si>
  <si>
    <t>3096</t>
  </si>
  <si>
    <t>立正大学大学院</t>
  </si>
  <si>
    <t>3097</t>
  </si>
  <si>
    <t>和光大学大学院</t>
  </si>
  <si>
    <t>3098</t>
  </si>
  <si>
    <t>早稲田大学大学院</t>
  </si>
  <si>
    <t>3099</t>
  </si>
  <si>
    <t>東京成徳大学大学院</t>
  </si>
  <si>
    <t>3100</t>
  </si>
  <si>
    <t>文京女子大学大学院</t>
  </si>
  <si>
    <t>3101</t>
  </si>
  <si>
    <t>目白大学大学院</t>
  </si>
  <si>
    <t>3102</t>
  </si>
  <si>
    <t>文京学院大学大学院</t>
  </si>
  <si>
    <t>3103</t>
  </si>
  <si>
    <t>武蔵野大学大学院</t>
  </si>
  <si>
    <t>3104</t>
  </si>
  <si>
    <t>高千穂大学大学院</t>
  </si>
  <si>
    <t>3105</t>
  </si>
  <si>
    <t>日本教育大学院大学大学院</t>
  </si>
  <si>
    <t>3107</t>
  </si>
  <si>
    <t>東京都市大学大学院</t>
  </si>
  <si>
    <t>3109</t>
  </si>
  <si>
    <t>3110</t>
  </si>
  <si>
    <t>3111</t>
  </si>
  <si>
    <t>文化学園大学大学院</t>
  </si>
  <si>
    <t>3112</t>
  </si>
  <si>
    <t>白梅学園大学大学院</t>
  </si>
  <si>
    <t>人間社会学部</t>
  </si>
  <si>
    <t>医学部</t>
  </si>
  <si>
    <t>0102</t>
  </si>
  <si>
    <t>栄養学部</t>
  </si>
  <si>
    <t>0103</t>
  </si>
  <si>
    <t>衛生学部</t>
  </si>
  <si>
    <t>0104</t>
  </si>
  <si>
    <t>音楽学部</t>
  </si>
  <si>
    <t>0105</t>
  </si>
  <si>
    <t>家政学部</t>
  </si>
  <si>
    <t>0106</t>
  </si>
  <si>
    <t>外国語学部</t>
  </si>
  <si>
    <t>0107</t>
  </si>
  <si>
    <t>学芸学部</t>
  </si>
  <si>
    <t>0108</t>
  </si>
  <si>
    <t>看護学部</t>
  </si>
  <si>
    <t>0109</t>
  </si>
  <si>
    <t>教育学部</t>
  </si>
  <si>
    <t>0110</t>
  </si>
  <si>
    <t>教養学部</t>
  </si>
  <si>
    <t>0111</t>
  </si>
  <si>
    <t>経営学部</t>
  </si>
  <si>
    <t>0112</t>
  </si>
  <si>
    <t>経済学部</t>
  </si>
  <si>
    <t>0113</t>
  </si>
  <si>
    <t>芸術学部</t>
  </si>
  <si>
    <t>0114</t>
  </si>
  <si>
    <t>芸術専門学群</t>
  </si>
  <si>
    <t>0115</t>
  </si>
  <si>
    <t>工学部</t>
  </si>
  <si>
    <t>0116</t>
  </si>
  <si>
    <t>国際関係学部</t>
  </si>
  <si>
    <t>0117</t>
  </si>
  <si>
    <t>国際政治経済学部</t>
  </si>
  <si>
    <t>0118</t>
  </si>
  <si>
    <t>社会学部</t>
  </si>
  <si>
    <t>0119</t>
  </si>
  <si>
    <t>社会科学部</t>
  </si>
  <si>
    <t>0120</t>
  </si>
  <si>
    <t>社会福祉学部</t>
  </si>
  <si>
    <t>0121</t>
  </si>
  <si>
    <t>獣医畜産学部</t>
  </si>
  <si>
    <t>0122</t>
  </si>
  <si>
    <t>商船学部</t>
  </si>
  <si>
    <t>0123</t>
  </si>
  <si>
    <t>神学部</t>
  </si>
  <si>
    <t>0124</t>
  </si>
  <si>
    <t>水産学部</t>
  </si>
  <si>
    <t>0125</t>
  </si>
  <si>
    <t>政経学部</t>
  </si>
  <si>
    <t>0126</t>
  </si>
  <si>
    <t>政治経済学部</t>
  </si>
  <si>
    <t>0127</t>
  </si>
  <si>
    <t>生産工学部</t>
  </si>
  <si>
    <t>0128</t>
  </si>
  <si>
    <t>造形学部</t>
  </si>
  <si>
    <t>0129</t>
  </si>
  <si>
    <t>体育学部</t>
  </si>
  <si>
    <t>0130</t>
  </si>
  <si>
    <t>体育専門学群</t>
  </si>
  <si>
    <t>第一学群</t>
  </si>
  <si>
    <t>第三学群</t>
  </si>
  <si>
    <t>第二学群</t>
  </si>
  <si>
    <t>0134</t>
  </si>
  <si>
    <t>電気通信学部</t>
  </si>
  <si>
    <t>0135</t>
  </si>
  <si>
    <t>農学部</t>
  </si>
  <si>
    <t>0136</t>
  </si>
  <si>
    <t>農獣医学部</t>
  </si>
  <si>
    <t>0137</t>
  </si>
  <si>
    <t>0138</t>
  </si>
  <si>
    <t>仏教学部</t>
  </si>
  <si>
    <t>0139</t>
  </si>
  <si>
    <t>文学部</t>
  </si>
  <si>
    <t>0140</t>
  </si>
  <si>
    <t>文教育学部</t>
  </si>
  <si>
    <t>0141</t>
  </si>
  <si>
    <t>文芸学部</t>
  </si>
  <si>
    <t>0142</t>
  </si>
  <si>
    <t>文理学部</t>
  </si>
  <si>
    <t>0143</t>
  </si>
  <si>
    <t>法学部</t>
  </si>
  <si>
    <t>0144</t>
  </si>
  <si>
    <t>薬学部</t>
  </si>
  <si>
    <t>0145</t>
  </si>
  <si>
    <t>理学部</t>
  </si>
  <si>
    <t>0146</t>
  </si>
  <si>
    <t>理工学部</t>
  </si>
  <si>
    <t>0147</t>
  </si>
  <si>
    <t>商学部</t>
  </si>
  <si>
    <t>0148</t>
  </si>
  <si>
    <t>人文学部</t>
  </si>
  <si>
    <t>0149</t>
  </si>
  <si>
    <t>0150</t>
  </si>
  <si>
    <t>0151</t>
  </si>
  <si>
    <t>0152</t>
  </si>
  <si>
    <t>政経学部２部</t>
  </si>
  <si>
    <t>0153</t>
  </si>
  <si>
    <t>栄養学部２部</t>
  </si>
  <si>
    <t>0154</t>
  </si>
  <si>
    <t>0155</t>
  </si>
  <si>
    <t>経済学部２部</t>
  </si>
  <si>
    <t>0156</t>
  </si>
  <si>
    <t>法学部２部</t>
  </si>
  <si>
    <t>0157</t>
  </si>
  <si>
    <t>0158</t>
  </si>
  <si>
    <t>理学部（Π）</t>
  </si>
  <si>
    <t>0159</t>
  </si>
  <si>
    <t>経営学部（Π）</t>
  </si>
  <si>
    <t>0160</t>
  </si>
  <si>
    <t>法文学部</t>
  </si>
  <si>
    <t>0161</t>
  </si>
  <si>
    <t>商経学部</t>
  </si>
  <si>
    <t>0162</t>
  </si>
  <si>
    <t>法経学部（Π）</t>
  </si>
  <si>
    <t>0163</t>
  </si>
  <si>
    <t>産業社会学部</t>
  </si>
  <si>
    <t>0164</t>
  </si>
  <si>
    <t>短期大学部</t>
  </si>
  <si>
    <t>0165</t>
  </si>
  <si>
    <t>鉱山学部</t>
  </si>
  <si>
    <t>0166</t>
  </si>
  <si>
    <t>学校教育学部</t>
  </si>
  <si>
    <t>0167</t>
  </si>
  <si>
    <t>人間科学部</t>
  </si>
  <si>
    <t>0168</t>
  </si>
  <si>
    <t>法経学部</t>
  </si>
  <si>
    <t>0169</t>
  </si>
  <si>
    <t>保健学部</t>
  </si>
  <si>
    <t>0170</t>
  </si>
  <si>
    <t>園芸学部</t>
  </si>
  <si>
    <t>0171</t>
  </si>
  <si>
    <t>家政理学部２部</t>
  </si>
  <si>
    <t>0172</t>
  </si>
  <si>
    <t>第二経済学部</t>
  </si>
  <si>
    <t>0173</t>
  </si>
  <si>
    <t>獣医学部</t>
  </si>
  <si>
    <t>0174</t>
  </si>
  <si>
    <t>理化学部</t>
  </si>
  <si>
    <t>0175</t>
  </si>
  <si>
    <t>畜産学部</t>
  </si>
  <si>
    <t>0176</t>
  </si>
  <si>
    <t>学芸部</t>
  </si>
  <si>
    <t>0177</t>
  </si>
  <si>
    <t>理工学部Π</t>
  </si>
  <si>
    <t>0178</t>
  </si>
  <si>
    <t>衛生看護学部</t>
  </si>
  <si>
    <t>0179</t>
  </si>
  <si>
    <t>文家政学部</t>
  </si>
  <si>
    <t>0180</t>
  </si>
  <si>
    <t>医療技術学部</t>
  </si>
  <si>
    <t>0181</t>
  </si>
  <si>
    <t>数学研究科</t>
  </si>
  <si>
    <t>0182</t>
  </si>
  <si>
    <t>芸術工学部</t>
  </si>
  <si>
    <t>0183</t>
  </si>
  <si>
    <t>経済科学研究科</t>
  </si>
  <si>
    <t>0184</t>
  </si>
  <si>
    <t>経営学部（第三部）</t>
  </si>
  <si>
    <t>0185</t>
  </si>
  <si>
    <t>文学部一部</t>
  </si>
  <si>
    <t>0186</t>
  </si>
  <si>
    <t>国際文化交流学部</t>
  </si>
  <si>
    <t>0187</t>
  </si>
  <si>
    <t>外国語学部（２）</t>
  </si>
  <si>
    <t>0188</t>
  </si>
  <si>
    <t>総合科学部</t>
  </si>
  <si>
    <t>0189</t>
  </si>
  <si>
    <t>英語英米文学部</t>
  </si>
  <si>
    <t>0190</t>
  </si>
  <si>
    <t>教育学部（２）</t>
  </si>
  <si>
    <t>0191</t>
  </si>
  <si>
    <t>第２部</t>
  </si>
  <si>
    <t>0192</t>
  </si>
  <si>
    <t>九州工学部</t>
  </si>
  <si>
    <t>0193</t>
  </si>
  <si>
    <t>予科文学部</t>
  </si>
  <si>
    <t>0194</t>
  </si>
  <si>
    <t>教養部</t>
  </si>
  <si>
    <t>0195</t>
  </si>
  <si>
    <t>第一文学部</t>
  </si>
  <si>
    <t>0196</t>
  </si>
  <si>
    <t>第二文学部</t>
  </si>
  <si>
    <t>0197</t>
  </si>
  <si>
    <t>第一工学部</t>
  </si>
  <si>
    <t>0198</t>
  </si>
  <si>
    <t>第二工学部</t>
  </si>
  <si>
    <t>0199</t>
  </si>
  <si>
    <t>環境保健学部</t>
  </si>
  <si>
    <t>0200</t>
  </si>
  <si>
    <t>経営情報学部</t>
  </si>
  <si>
    <t>0201</t>
  </si>
  <si>
    <t>理学部第２部</t>
  </si>
  <si>
    <t>0202</t>
  </si>
  <si>
    <t>工学部第２部</t>
  </si>
  <si>
    <t>0203</t>
  </si>
  <si>
    <t>経営学部第二部</t>
  </si>
  <si>
    <t>0204</t>
  </si>
  <si>
    <t>経済学部第二部</t>
  </si>
  <si>
    <t>0205</t>
  </si>
  <si>
    <t>文学部第二部</t>
  </si>
  <si>
    <t>0206</t>
  </si>
  <si>
    <t>経営学部２部</t>
  </si>
  <si>
    <t>0207</t>
  </si>
  <si>
    <t>商学部２部</t>
  </si>
  <si>
    <t>0208</t>
  </si>
  <si>
    <t>東洋学部</t>
  </si>
  <si>
    <t>0209</t>
  </si>
  <si>
    <t>第２法学部</t>
  </si>
  <si>
    <t>0210</t>
  </si>
  <si>
    <t>第１工学部</t>
  </si>
  <si>
    <t>0211</t>
  </si>
  <si>
    <t>工学部第一部</t>
  </si>
  <si>
    <t>0212</t>
  </si>
  <si>
    <t>第２経済学部</t>
  </si>
  <si>
    <t>0213</t>
  </si>
  <si>
    <t>教職課程部</t>
  </si>
  <si>
    <t>0214</t>
  </si>
  <si>
    <t>英文学部</t>
  </si>
  <si>
    <t>0215</t>
  </si>
  <si>
    <t>美術工芸学部</t>
  </si>
  <si>
    <t>0216</t>
  </si>
  <si>
    <t>繊維学部</t>
  </si>
  <si>
    <t>0217</t>
  </si>
  <si>
    <t>第１政治経済学部</t>
  </si>
  <si>
    <t>0218</t>
  </si>
  <si>
    <t>第１商学部</t>
  </si>
  <si>
    <t>0219</t>
  </si>
  <si>
    <t>第１部</t>
  </si>
  <si>
    <t>0220</t>
  </si>
  <si>
    <t>商科第二部</t>
  </si>
  <si>
    <t>0221</t>
  </si>
  <si>
    <t>文政学部</t>
  </si>
  <si>
    <t>0222</t>
  </si>
  <si>
    <t>第２部法律学部</t>
  </si>
  <si>
    <t>0223</t>
  </si>
  <si>
    <t>第２部教育学部</t>
  </si>
  <si>
    <t>0224</t>
  </si>
  <si>
    <t>第１法学部</t>
  </si>
  <si>
    <t>0226</t>
  </si>
  <si>
    <t>第１理工学部</t>
  </si>
  <si>
    <t>0227</t>
  </si>
  <si>
    <t>専門部</t>
  </si>
  <si>
    <t>0228</t>
  </si>
  <si>
    <t>商学専門部</t>
  </si>
  <si>
    <t>0229</t>
  </si>
  <si>
    <t>基礎工学部</t>
  </si>
  <si>
    <t>0230</t>
  </si>
  <si>
    <t>英語部</t>
  </si>
  <si>
    <t>0231</t>
  </si>
  <si>
    <t>器楽部</t>
  </si>
  <si>
    <t>0232</t>
  </si>
  <si>
    <t>国際学部</t>
  </si>
  <si>
    <t>0233</t>
  </si>
  <si>
    <t>水畜産学部</t>
  </si>
  <si>
    <t>0234</t>
  </si>
  <si>
    <t>酪農学部</t>
  </si>
  <si>
    <t>0235</t>
  </si>
  <si>
    <t>福祉学部</t>
  </si>
  <si>
    <t>0236</t>
  </si>
  <si>
    <t>英語専攻部</t>
  </si>
  <si>
    <t>0237</t>
  </si>
  <si>
    <t>法学部第二部</t>
  </si>
  <si>
    <t>0238</t>
  </si>
  <si>
    <t>工学部第二部</t>
  </si>
  <si>
    <t>0239</t>
  </si>
  <si>
    <t>社会学部二部</t>
  </si>
  <si>
    <t>0240</t>
  </si>
  <si>
    <t>工学部一部</t>
  </si>
  <si>
    <t>0241</t>
  </si>
  <si>
    <t>工学部二部</t>
  </si>
  <si>
    <t>0242</t>
  </si>
  <si>
    <t>比較文化学部</t>
  </si>
  <si>
    <t>0243</t>
  </si>
  <si>
    <t>栄養学部二部</t>
  </si>
  <si>
    <t>0244</t>
  </si>
  <si>
    <t>政経学部一部</t>
  </si>
  <si>
    <t>0245</t>
  </si>
  <si>
    <t>政経学部二部</t>
  </si>
  <si>
    <t>0247</t>
  </si>
  <si>
    <t>社会学部第二部</t>
  </si>
  <si>
    <t>0248</t>
  </si>
  <si>
    <t>本科馬来語部拓殖科</t>
  </si>
  <si>
    <t>0249</t>
  </si>
  <si>
    <t>生物資源科学部</t>
  </si>
  <si>
    <t>0250</t>
  </si>
  <si>
    <t>社会理工学研究科</t>
  </si>
  <si>
    <t>0251</t>
  </si>
  <si>
    <t>生物農業学部</t>
  </si>
  <si>
    <t>0252</t>
  </si>
  <si>
    <t>バイオシステム研究科</t>
  </si>
  <si>
    <t>0253</t>
  </si>
  <si>
    <t>基礎生命科学研究科</t>
  </si>
  <si>
    <t>0254</t>
  </si>
  <si>
    <t>経営政策学部</t>
  </si>
  <si>
    <t>0255</t>
  </si>
  <si>
    <t>応用生物科学部</t>
  </si>
  <si>
    <t>0256</t>
  </si>
  <si>
    <t>地域環境科学部</t>
  </si>
  <si>
    <t>0257</t>
  </si>
  <si>
    <t>国際食料情報学部</t>
  </si>
  <si>
    <t>0258</t>
  </si>
  <si>
    <t>総合基礎科学研究科</t>
  </si>
  <si>
    <t>0259</t>
  </si>
  <si>
    <t>観光学部</t>
  </si>
  <si>
    <t>0260</t>
  </si>
  <si>
    <t>コミュニティ福祉学部</t>
  </si>
  <si>
    <t>0261</t>
  </si>
  <si>
    <t>地球環境科学部</t>
  </si>
  <si>
    <t>0262</t>
  </si>
  <si>
    <t>現代社会学部</t>
  </si>
  <si>
    <t>0263</t>
  </si>
  <si>
    <t>観光学研究科</t>
  </si>
  <si>
    <t>0273</t>
  </si>
  <si>
    <t>商学部第二部</t>
  </si>
  <si>
    <t>0274</t>
  </si>
  <si>
    <t>経済学部第一部</t>
  </si>
  <si>
    <t>0275</t>
  </si>
  <si>
    <t>工芸学部</t>
  </si>
  <si>
    <t>0276</t>
  </si>
  <si>
    <t>情報学部</t>
  </si>
  <si>
    <t>0277</t>
  </si>
  <si>
    <t>歯学部</t>
  </si>
  <si>
    <t>0278</t>
  </si>
  <si>
    <t>人文社会科学部</t>
  </si>
  <si>
    <t>0279</t>
  </si>
  <si>
    <t>工学部（第三部）</t>
  </si>
  <si>
    <t>0280</t>
  </si>
  <si>
    <t>行政社会学部</t>
  </si>
  <si>
    <t>0281</t>
  </si>
  <si>
    <t>経済学部（第三部）</t>
  </si>
  <si>
    <t>0282</t>
  </si>
  <si>
    <t>生物資源学部</t>
  </si>
  <si>
    <t>0283</t>
  </si>
  <si>
    <t>法学部（第二課程）</t>
  </si>
  <si>
    <t>0284</t>
  </si>
  <si>
    <t>経済学部（第二課程）</t>
  </si>
  <si>
    <t>0285</t>
  </si>
  <si>
    <t>経営学部（第二課程）</t>
  </si>
  <si>
    <t>0286</t>
  </si>
  <si>
    <t>生物生産学部</t>
  </si>
  <si>
    <t>0287</t>
  </si>
  <si>
    <t>生活科学部</t>
  </si>
  <si>
    <t>0288</t>
  </si>
  <si>
    <t>経済情報学部</t>
  </si>
  <si>
    <t>0289</t>
  </si>
  <si>
    <t>生物科学部</t>
  </si>
  <si>
    <t>0290</t>
  </si>
  <si>
    <t>環境情報学部</t>
  </si>
  <si>
    <t>0291</t>
  </si>
  <si>
    <t>総合政策研究科</t>
  </si>
  <si>
    <t>0292</t>
  </si>
  <si>
    <t>人間関係学部</t>
  </si>
  <si>
    <t>0293</t>
  </si>
  <si>
    <t>国際言語文化学部</t>
  </si>
  <si>
    <t>0294</t>
  </si>
  <si>
    <t>外国学部</t>
  </si>
  <si>
    <t>0295</t>
  </si>
  <si>
    <t>総合政策学部</t>
  </si>
  <si>
    <t>0296</t>
  </si>
  <si>
    <t>発達科学部</t>
  </si>
  <si>
    <t>0297</t>
  </si>
  <si>
    <t>生物産業学部</t>
  </si>
  <si>
    <t>0298</t>
  </si>
  <si>
    <t>健康科学部</t>
  </si>
  <si>
    <t>0301</t>
  </si>
  <si>
    <t>医学系研究科</t>
  </si>
  <si>
    <t>0302</t>
  </si>
  <si>
    <t>衛生学研究科</t>
  </si>
  <si>
    <t>0303</t>
  </si>
  <si>
    <t>音楽研究科</t>
  </si>
  <si>
    <t>0304</t>
  </si>
  <si>
    <t>家政学研究科</t>
  </si>
  <si>
    <t>0305</t>
  </si>
  <si>
    <t>海洋学研究科</t>
  </si>
  <si>
    <t>0306</t>
  </si>
  <si>
    <t>外国語学研究科</t>
  </si>
  <si>
    <t>0307</t>
  </si>
  <si>
    <t>環境科学研究科</t>
  </si>
  <si>
    <t>0308</t>
  </si>
  <si>
    <t>教育研究科</t>
  </si>
  <si>
    <t>0309</t>
  </si>
  <si>
    <t>教育学研究科</t>
  </si>
  <si>
    <t>0310</t>
  </si>
  <si>
    <t>経営学研究科</t>
  </si>
  <si>
    <t>0311</t>
  </si>
  <si>
    <t>経営政策科学研究科</t>
  </si>
  <si>
    <t>0312</t>
  </si>
  <si>
    <t>経済学研究科</t>
  </si>
  <si>
    <t>0313</t>
  </si>
  <si>
    <t>芸術研究科</t>
  </si>
  <si>
    <t>0314</t>
  </si>
  <si>
    <t>芸術学研究科</t>
  </si>
  <si>
    <t>0315</t>
  </si>
  <si>
    <t>工学研究科</t>
  </si>
  <si>
    <t>0316</t>
  </si>
  <si>
    <t>工学系研究科</t>
  </si>
  <si>
    <t>0317</t>
  </si>
  <si>
    <t>行政学研究科</t>
  </si>
  <si>
    <t>0318</t>
  </si>
  <si>
    <t>国際関係学研究科</t>
  </si>
  <si>
    <t>0319</t>
  </si>
  <si>
    <t>自然科学研究科</t>
  </si>
  <si>
    <t>0320</t>
  </si>
  <si>
    <t>社会科学研究科</t>
  </si>
  <si>
    <t>0321</t>
  </si>
  <si>
    <t>社会学研究科</t>
  </si>
  <si>
    <t>0322</t>
  </si>
  <si>
    <t>獣医学研究科</t>
  </si>
  <si>
    <t>0323</t>
  </si>
  <si>
    <t>商学研究科</t>
  </si>
  <si>
    <t>0324</t>
  </si>
  <si>
    <t>商業研究科</t>
  </si>
  <si>
    <t>0325</t>
  </si>
  <si>
    <t>商船学研究科</t>
  </si>
  <si>
    <t>0326</t>
  </si>
  <si>
    <t>神学研究科</t>
  </si>
  <si>
    <t>0327</t>
  </si>
  <si>
    <t>人文科学研究科</t>
  </si>
  <si>
    <t>0328</t>
  </si>
  <si>
    <t>水産学研究科</t>
  </si>
  <si>
    <t>0329</t>
  </si>
  <si>
    <t>政治学研究科</t>
  </si>
  <si>
    <t>0330</t>
  </si>
  <si>
    <t>政治経済学研究科</t>
  </si>
  <si>
    <t>0331</t>
  </si>
  <si>
    <t>生産工学研究科</t>
  </si>
  <si>
    <t>0332</t>
  </si>
  <si>
    <t>総合文化研究科</t>
  </si>
  <si>
    <t>0333</t>
  </si>
  <si>
    <t>総合理工学研究科</t>
  </si>
  <si>
    <t>0334</t>
  </si>
  <si>
    <t>造形研究科</t>
  </si>
  <si>
    <t>0335</t>
  </si>
  <si>
    <t>体育研究科</t>
  </si>
  <si>
    <t>0336</t>
  </si>
  <si>
    <t>体育学研究科</t>
  </si>
  <si>
    <t>0337</t>
  </si>
  <si>
    <t>地域研究研究科</t>
  </si>
  <si>
    <t>0338</t>
  </si>
  <si>
    <t>哲学研究科</t>
  </si>
  <si>
    <t>0339</t>
  </si>
  <si>
    <t>電気通信学研究科</t>
  </si>
  <si>
    <t>0340</t>
  </si>
  <si>
    <t>農学研究科</t>
  </si>
  <si>
    <t>0341</t>
  </si>
  <si>
    <t>農学系研究科</t>
  </si>
  <si>
    <t>0342</t>
  </si>
  <si>
    <t>美術研究科</t>
  </si>
  <si>
    <t>0343</t>
  </si>
  <si>
    <t>文学研究科</t>
  </si>
  <si>
    <t>0344</t>
  </si>
  <si>
    <t>文芸学研究科</t>
  </si>
  <si>
    <t>0345</t>
  </si>
  <si>
    <t>法学研究科</t>
  </si>
  <si>
    <t>0346</t>
  </si>
  <si>
    <t>法学政治学研究科</t>
  </si>
  <si>
    <t>0347</t>
  </si>
  <si>
    <t>薬学研究科</t>
  </si>
  <si>
    <t>0348</t>
  </si>
  <si>
    <t>薬学系研究科</t>
  </si>
  <si>
    <t>0349</t>
  </si>
  <si>
    <t>理学研究科</t>
  </si>
  <si>
    <t>0350</t>
  </si>
  <si>
    <t>理学系研究科</t>
  </si>
  <si>
    <t>0351</t>
  </si>
  <si>
    <t>理工学研究科</t>
  </si>
  <si>
    <t>0352</t>
  </si>
  <si>
    <t>研究科</t>
  </si>
  <si>
    <t>0353</t>
  </si>
  <si>
    <t>学校教育研究科</t>
  </si>
  <si>
    <t>0354</t>
  </si>
  <si>
    <t>人文学研究科</t>
  </si>
  <si>
    <t>0355</t>
  </si>
  <si>
    <t>音楽学研究科</t>
  </si>
  <si>
    <t>0356</t>
  </si>
  <si>
    <t>美術学研究科</t>
  </si>
  <si>
    <t>0357</t>
  </si>
  <si>
    <t>応用言語学研究科</t>
  </si>
  <si>
    <t>0358</t>
  </si>
  <si>
    <t>文化科学研究科</t>
  </si>
  <si>
    <t>0359</t>
  </si>
  <si>
    <t>園芸学研究科</t>
  </si>
  <si>
    <t>0360</t>
  </si>
  <si>
    <t>看護学研究科</t>
  </si>
  <si>
    <t>0361</t>
  </si>
  <si>
    <t>教育学系研究科</t>
  </si>
  <si>
    <t>0362</t>
  </si>
  <si>
    <t>数物系研究科</t>
  </si>
  <si>
    <t>0363</t>
  </si>
  <si>
    <t>文理学研究科</t>
  </si>
  <si>
    <t>0364</t>
  </si>
  <si>
    <t>学系研究科</t>
  </si>
  <si>
    <t>0365</t>
  </si>
  <si>
    <t>比較文化研究科</t>
  </si>
  <si>
    <t>0366</t>
  </si>
  <si>
    <t>地域文化研究科</t>
  </si>
  <si>
    <t>0367</t>
  </si>
  <si>
    <t>現代文化研究科</t>
  </si>
  <si>
    <t>0368</t>
  </si>
  <si>
    <t>人文社会系研究科</t>
  </si>
  <si>
    <t>0370</t>
  </si>
  <si>
    <t>スポーツ科学研究科</t>
  </si>
  <si>
    <t>0372</t>
  </si>
  <si>
    <t>歴史・人類学研究科</t>
  </si>
  <si>
    <t>0373</t>
  </si>
  <si>
    <t>人間科学研究科</t>
  </si>
  <si>
    <t>0374</t>
  </si>
  <si>
    <t>基礎工学研究科</t>
  </si>
  <si>
    <t>0375</t>
  </si>
  <si>
    <t>児童学研究科</t>
  </si>
  <si>
    <t>0379</t>
  </si>
  <si>
    <t>美術工芸研究科</t>
  </si>
  <si>
    <t>0383</t>
  </si>
  <si>
    <t>社会福祉学研究科</t>
  </si>
  <si>
    <t>0384</t>
  </si>
  <si>
    <t>保健学研究科</t>
  </si>
  <si>
    <t>0385</t>
  </si>
  <si>
    <t>生活機構研究科</t>
  </si>
  <si>
    <t>0386</t>
  </si>
  <si>
    <t>人間社会研究科</t>
  </si>
  <si>
    <t>0387</t>
  </si>
  <si>
    <t>農学生命科学研究科</t>
  </si>
  <si>
    <t>0388</t>
  </si>
  <si>
    <t>人文社会科学研究科</t>
  </si>
  <si>
    <t>0389</t>
  </si>
  <si>
    <t>生物圏科学研究科</t>
  </si>
  <si>
    <t>0390</t>
  </si>
  <si>
    <t>獣医畜産学研究科</t>
  </si>
  <si>
    <t>0391</t>
  </si>
  <si>
    <t>総合理学研究科</t>
  </si>
  <si>
    <t>0392</t>
  </si>
  <si>
    <t>国際文化研究科</t>
  </si>
  <si>
    <t>0393</t>
  </si>
  <si>
    <t>食品栄養科学部</t>
  </si>
  <si>
    <t>0394</t>
  </si>
  <si>
    <t>教育・社会福祉専門課程</t>
  </si>
  <si>
    <t>0395</t>
  </si>
  <si>
    <t>生活科学研究科</t>
  </si>
  <si>
    <t>0396</t>
  </si>
  <si>
    <t>人間社会・文化研究科</t>
  </si>
  <si>
    <t>0397</t>
  </si>
  <si>
    <t>現代人間研究専攻科</t>
  </si>
  <si>
    <t>0398</t>
  </si>
  <si>
    <t>アジア地域研究科</t>
  </si>
  <si>
    <t>0399</t>
  </si>
  <si>
    <t>幼稚園教諭・保育士養成専門課程</t>
  </si>
  <si>
    <t>0400</t>
  </si>
  <si>
    <t>造形芸術学部</t>
  </si>
  <si>
    <t>0401</t>
  </si>
  <si>
    <t>生物システム応用科学研究科</t>
  </si>
  <si>
    <t>0402</t>
  </si>
  <si>
    <t>0403</t>
  </si>
  <si>
    <t>教育人間科学部</t>
  </si>
  <si>
    <t>0404</t>
  </si>
  <si>
    <t>教員保育士養成専門課程</t>
  </si>
  <si>
    <t>0405</t>
  </si>
  <si>
    <t>専門課程</t>
  </si>
  <si>
    <t>0406</t>
  </si>
  <si>
    <t>保健婦専門課程</t>
  </si>
  <si>
    <t>0407</t>
  </si>
  <si>
    <t>スポーツ健康科学部</t>
  </si>
  <si>
    <t>0409</t>
  </si>
  <si>
    <t>生物資源科学研究科</t>
  </si>
  <si>
    <t>0410</t>
  </si>
  <si>
    <t>コミュニケーション学部</t>
  </si>
  <si>
    <t>0411</t>
  </si>
  <si>
    <t>現代法学部</t>
  </si>
  <si>
    <t>0412</t>
  </si>
  <si>
    <t>新領域創成科学研究科</t>
  </si>
  <si>
    <t>0413</t>
  </si>
  <si>
    <t>表現学部</t>
  </si>
  <si>
    <t>0414</t>
  </si>
  <si>
    <t>服装学部</t>
  </si>
  <si>
    <t>0415</t>
  </si>
  <si>
    <t>保育士養成専門課程</t>
  </si>
  <si>
    <t>0416</t>
  </si>
  <si>
    <t>総合社会情報研究科</t>
  </si>
  <si>
    <t>0417</t>
  </si>
  <si>
    <t>心理学研究科</t>
  </si>
  <si>
    <t>0418</t>
  </si>
  <si>
    <t>生物理工学部</t>
  </si>
  <si>
    <t>0419</t>
  </si>
  <si>
    <t>0420</t>
  </si>
  <si>
    <t>幼稚園教諭保育士養成専門課程</t>
  </si>
  <si>
    <t>0421</t>
  </si>
  <si>
    <t>言語文化研究科</t>
  </si>
  <si>
    <t>0422</t>
  </si>
  <si>
    <t>学際情報学府</t>
  </si>
  <si>
    <t>0423</t>
  </si>
  <si>
    <t>国際総合学類</t>
  </si>
  <si>
    <t>0424</t>
  </si>
  <si>
    <t>保健科学部</t>
  </si>
  <si>
    <t>0425</t>
  </si>
  <si>
    <t>人間福祉学部</t>
  </si>
  <si>
    <t>0426</t>
  </si>
  <si>
    <t>総合福祉学部</t>
  </si>
  <si>
    <t>0427</t>
  </si>
  <si>
    <t>経済学部1部</t>
  </si>
  <si>
    <t>0428</t>
  </si>
  <si>
    <t>国際社会学部</t>
  </si>
  <si>
    <t>0429</t>
  </si>
  <si>
    <t>情報環境学部</t>
  </si>
  <si>
    <t>0430</t>
  </si>
  <si>
    <t>総合理工学部</t>
  </si>
  <si>
    <t>0431</t>
  </si>
  <si>
    <t>水産専攻科</t>
  </si>
  <si>
    <t>0432</t>
  </si>
  <si>
    <t>海洋科学技術研究科</t>
  </si>
  <si>
    <t>0433</t>
  </si>
  <si>
    <t>海洋科学部</t>
  </si>
  <si>
    <t>0434</t>
  </si>
  <si>
    <t>海洋工学部</t>
  </si>
  <si>
    <t>0435</t>
  </si>
  <si>
    <t>経済経営学部</t>
  </si>
  <si>
    <t>0436</t>
  </si>
  <si>
    <t>表現学専攻科</t>
  </si>
  <si>
    <t>0437</t>
  </si>
  <si>
    <t>情報コミュニケーション学部</t>
  </si>
  <si>
    <t>0438</t>
  </si>
  <si>
    <t>政策科学研究科</t>
  </si>
  <si>
    <t>0439</t>
  </si>
  <si>
    <t>環境マネジメント研究科</t>
  </si>
  <si>
    <t>0440</t>
  </si>
  <si>
    <t>キャリアデザイン学部</t>
  </si>
  <si>
    <t>0441</t>
  </si>
  <si>
    <t>言語社会研究科</t>
  </si>
  <si>
    <t>0442</t>
  </si>
  <si>
    <t>情報環境学研究科</t>
  </si>
  <si>
    <t>0443</t>
  </si>
  <si>
    <t>工学教育部</t>
  </si>
  <si>
    <t>0444</t>
  </si>
  <si>
    <t>農学教育部</t>
  </si>
  <si>
    <t>0445</t>
  </si>
  <si>
    <t>生物システム応用科学教育部</t>
  </si>
  <si>
    <t>0446</t>
  </si>
  <si>
    <t>神道文化学部</t>
  </si>
  <si>
    <t>0447</t>
  </si>
  <si>
    <t>感染制御科学府</t>
  </si>
  <si>
    <t>0448</t>
  </si>
  <si>
    <t>音楽・文化学部</t>
  </si>
  <si>
    <t>0449</t>
  </si>
  <si>
    <t>流通科学部</t>
  </si>
  <si>
    <t>0450</t>
  </si>
  <si>
    <t>医療福祉学部</t>
  </si>
  <si>
    <t>0451</t>
  </si>
  <si>
    <t>環境システム学部</t>
  </si>
  <si>
    <t>0452</t>
  </si>
  <si>
    <t>デザイン工学部</t>
  </si>
  <si>
    <t>0453</t>
  </si>
  <si>
    <t>システム情報工学研究科</t>
  </si>
  <si>
    <t>0454</t>
  </si>
  <si>
    <t>総合人間科学部</t>
  </si>
  <si>
    <t>0455</t>
  </si>
  <si>
    <t>総合人間科学研究科</t>
  </si>
  <si>
    <t>0456</t>
  </si>
  <si>
    <t>マネジメント研究科</t>
  </si>
  <si>
    <t>0457</t>
  </si>
  <si>
    <t>開発工学研究科</t>
  </si>
  <si>
    <t>0458</t>
  </si>
  <si>
    <t>ライフデザイン学部</t>
  </si>
  <si>
    <t>0459</t>
  </si>
  <si>
    <t>システムデザイン研究科</t>
  </si>
  <si>
    <t>0460</t>
  </si>
  <si>
    <t>アジア太平洋研究科</t>
  </si>
  <si>
    <t>0461</t>
  </si>
  <si>
    <t>総合人間学部</t>
  </si>
  <si>
    <t>0462</t>
  </si>
  <si>
    <t>都市教養学部</t>
  </si>
  <si>
    <t>0463</t>
  </si>
  <si>
    <t>都市環境学部</t>
  </si>
  <si>
    <t>0464</t>
  </si>
  <si>
    <t>システムデザイン学部</t>
  </si>
  <si>
    <t>0465</t>
  </si>
  <si>
    <t>スポーツ・健康科学部</t>
  </si>
  <si>
    <t>0467</t>
  </si>
  <si>
    <t>システム科学技術学部</t>
  </si>
  <si>
    <t>0468</t>
  </si>
  <si>
    <t>技能工芸学部</t>
  </si>
  <si>
    <t>0469</t>
  </si>
  <si>
    <t>ソフトウェア情報学部</t>
  </si>
  <si>
    <t>0470</t>
  </si>
  <si>
    <t>言語コミュニケーション文化研究</t>
  </si>
  <si>
    <t>0471</t>
  </si>
  <si>
    <t>教育文化学部</t>
  </si>
  <si>
    <t>0472</t>
  </si>
  <si>
    <t>総合管理学部</t>
  </si>
  <si>
    <t>0473</t>
  </si>
  <si>
    <t>デザイン学部</t>
  </si>
  <si>
    <t>0474</t>
  </si>
  <si>
    <t>現代ライフ学部</t>
  </si>
  <si>
    <t>0475</t>
  </si>
  <si>
    <t>国際開発学部</t>
  </si>
  <si>
    <t>0476</t>
  </si>
  <si>
    <t>メディア部</t>
  </si>
  <si>
    <t>0477</t>
  </si>
  <si>
    <t>人文社会学部</t>
  </si>
  <si>
    <t>0478</t>
  </si>
  <si>
    <t>政治政策学研究科</t>
  </si>
  <si>
    <t>0479</t>
  </si>
  <si>
    <t>人間・環境学研究科</t>
  </si>
  <si>
    <t>0480</t>
  </si>
  <si>
    <t>外国語教育学研究科</t>
  </si>
  <si>
    <t>0481</t>
  </si>
  <si>
    <t>0482</t>
  </si>
  <si>
    <t>0483</t>
  </si>
  <si>
    <t>0484</t>
  </si>
  <si>
    <t>アーツ・サイエンス研究科</t>
  </si>
  <si>
    <t>0485</t>
  </si>
  <si>
    <t>国際協力学研究科</t>
  </si>
  <si>
    <t>0486</t>
  </si>
  <si>
    <t>外国語研究科</t>
  </si>
  <si>
    <t>0487</t>
  </si>
  <si>
    <t>先端数理科学研究科</t>
  </si>
  <si>
    <t>0488</t>
  </si>
  <si>
    <t>子ども学研究科</t>
  </si>
  <si>
    <t>0489</t>
  </si>
  <si>
    <t>0501</t>
  </si>
  <si>
    <t>教育専攻科</t>
  </si>
  <si>
    <t>0502</t>
  </si>
  <si>
    <t>特殊教育特別専攻科</t>
  </si>
  <si>
    <t>0503</t>
  </si>
  <si>
    <t>0504</t>
  </si>
  <si>
    <t>音楽専攻科</t>
  </si>
  <si>
    <t>0505</t>
  </si>
  <si>
    <t>衛生学専攻科</t>
  </si>
  <si>
    <t>0506</t>
  </si>
  <si>
    <t>工学専攻科</t>
  </si>
  <si>
    <t>0507</t>
  </si>
  <si>
    <t>神道学専攻科</t>
  </si>
  <si>
    <t>0508</t>
  </si>
  <si>
    <t>教育学専攻科</t>
  </si>
  <si>
    <t>0509</t>
  </si>
  <si>
    <t>文学専攻科</t>
  </si>
  <si>
    <t>0510</t>
  </si>
  <si>
    <t>経済学専攻科</t>
  </si>
  <si>
    <t>0511</t>
  </si>
  <si>
    <t>芸術専攻科</t>
  </si>
  <si>
    <t>0512</t>
  </si>
  <si>
    <t>理学専攻科</t>
  </si>
  <si>
    <t>0513</t>
  </si>
  <si>
    <t>法学専攻科</t>
  </si>
  <si>
    <t>0514</t>
  </si>
  <si>
    <t>人文学専攻科</t>
  </si>
  <si>
    <t>0515</t>
  </si>
  <si>
    <t>国語国文学専攻科</t>
  </si>
  <si>
    <t>0516</t>
  </si>
  <si>
    <t>英語英文学専攻科</t>
  </si>
  <si>
    <t>0517</t>
  </si>
  <si>
    <t>専攻科</t>
  </si>
  <si>
    <t>0518</t>
  </si>
  <si>
    <t>外国語専攻科</t>
  </si>
  <si>
    <t>0520</t>
  </si>
  <si>
    <t>神学専攻科</t>
  </si>
  <si>
    <t>0521</t>
  </si>
  <si>
    <t>教育学部特殊教育特別専攻科</t>
  </si>
  <si>
    <t>0523</t>
  </si>
  <si>
    <t>体育専攻科</t>
  </si>
  <si>
    <t>0524</t>
  </si>
  <si>
    <t>声楽専攻科</t>
  </si>
  <si>
    <t>0525</t>
  </si>
  <si>
    <t>繊維学研究科</t>
  </si>
  <si>
    <t>0526</t>
  </si>
  <si>
    <t>文教育学専攻科</t>
  </si>
  <si>
    <t>0527</t>
  </si>
  <si>
    <t>学芸専攻科</t>
  </si>
  <si>
    <t>0529</t>
  </si>
  <si>
    <t>現代文化学部</t>
  </si>
  <si>
    <t>0530</t>
  </si>
  <si>
    <t>第一政治経済学部</t>
  </si>
  <si>
    <t>0531</t>
  </si>
  <si>
    <t>理科教育法専攻科</t>
  </si>
  <si>
    <t>0532</t>
  </si>
  <si>
    <t>国際政治経済学研究科</t>
  </si>
  <si>
    <t>0533</t>
  </si>
  <si>
    <t>理学部第一部</t>
  </si>
  <si>
    <t>0534</t>
  </si>
  <si>
    <t>理学部第二部</t>
  </si>
  <si>
    <t>0535</t>
  </si>
  <si>
    <t>法文学専攻科</t>
  </si>
  <si>
    <t>0536</t>
  </si>
  <si>
    <t>教育専攻</t>
  </si>
  <si>
    <t>0537</t>
  </si>
  <si>
    <t>家政学専攻科</t>
  </si>
  <si>
    <t>0538</t>
  </si>
  <si>
    <t>商経専攻科</t>
  </si>
  <si>
    <t>0539</t>
  </si>
  <si>
    <t>商学専攻科</t>
  </si>
  <si>
    <t>0540</t>
  </si>
  <si>
    <t>外国語学部第二部</t>
  </si>
  <si>
    <t>0541</t>
  </si>
  <si>
    <t>予科経済学部</t>
  </si>
  <si>
    <t>0542</t>
  </si>
  <si>
    <t>文政学専攻科</t>
  </si>
  <si>
    <t>0543</t>
  </si>
  <si>
    <t>工業系研究科</t>
  </si>
  <si>
    <t>0544</t>
  </si>
  <si>
    <t>物理工学研究科</t>
  </si>
  <si>
    <t>0545</t>
  </si>
  <si>
    <t>予科法学部</t>
  </si>
  <si>
    <t>0546</t>
  </si>
  <si>
    <t>国際学研究科</t>
  </si>
  <si>
    <t>0547</t>
  </si>
  <si>
    <t>国際経済法学研究科</t>
  </si>
  <si>
    <t>0548</t>
  </si>
  <si>
    <t>応用生命科学部</t>
  </si>
  <si>
    <t>0549</t>
  </si>
  <si>
    <t>情報環境科学部</t>
  </si>
  <si>
    <t>0550</t>
  </si>
  <si>
    <t>人間文化学部</t>
  </si>
  <si>
    <t>0551</t>
  </si>
  <si>
    <t>スポーツ科学部</t>
  </si>
  <si>
    <t>0552</t>
  </si>
  <si>
    <t>生活環境学研究科</t>
  </si>
  <si>
    <t>0553</t>
  </si>
  <si>
    <t>社会文化総合研究科</t>
  </si>
  <si>
    <t>0554</t>
  </si>
  <si>
    <t>情報理工学系研究科</t>
  </si>
  <si>
    <t>0555</t>
  </si>
  <si>
    <t>国際経営・文化研究科</t>
  </si>
  <si>
    <t>0556</t>
  </si>
  <si>
    <t>文化情報学部</t>
  </si>
  <si>
    <t>0557</t>
  </si>
  <si>
    <t>比較社会文化学府</t>
  </si>
  <si>
    <t>0558</t>
  </si>
  <si>
    <t>人間総合科学研究科</t>
  </si>
  <si>
    <t>0559</t>
  </si>
  <si>
    <t>総合文化学群</t>
  </si>
  <si>
    <t>0560</t>
  </si>
  <si>
    <t>現代法学研究科</t>
  </si>
  <si>
    <t>0561</t>
  </si>
  <si>
    <t>総合知的財産法学研究科</t>
  </si>
  <si>
    <t>0562</t>
  </si>
  <si>
    <t>グローバルアジア研究科</t>
  </si>
  <si>
    <t>0563</t>
  </si>
  <si>
    <t>現代心理学研究科</t>
  </si>
  <si>
    <t>0564</t>
  </si>
  <si>
    <t>工学府</t>
  </si>
  <si>
    <t>0565</t>
  </si>
  <si>
    <t>農学府</t>
  </si>
  <si>
    <t>0566</t>
  </si>
  <si>
    <t>生物システム応用科学府</t>
  </si>
  <si>
    <t>0700</t>
  </si>
  <si>
    <t>師範部</t>
  </si>
  <si>
    <t>0701</t>
  </si>
  <si>
    <t>本科第１部</t>
  </si>
  <si>
    <t>0702</t>
  </si>
  <si>
    <t>本科声楽部</t>
  </si>
  <si>
    <t>0703</t>
  </si>
  <si>
    <t>哲学・思想研究科</t>
  </si>
  <si>
    <t>0704</t>
  </si>
  <si>
    <t>鉱山学研究科</t>
  </si>
  <si>
    <t>0705</t>
  </si>
  <si>
    <t>数学部</t>
  </si>
  <si>
    <t>0706</t>
  </si>
  <si>
    <t>保育専門課程</t>
  </si>
  <si>
    <t>0707</t>
  </si>
  <si>
    <t>幼稚園教員養成専門課程</t>
  </si>
  <si>
    <t>0708</t>
  </si>
  <si>
    <t>教員養成専門課程</t>
  </si>
  <si>
    <t>0709</t>
  </si>
  <si>
    <t>教員保母養成専門課程</t>
  </si>
  <si>
    <t>0710</t>
  </si>
  <si>
    <t>幼児教育専門課程</t>
  </si>
  <si>
    <t>0711</t>
  </si>
  <si>
    <t>本科第一部</t>
  </si>
  <si>
    <t>0712</t>
  </si>
  <si>
    <t>0714</t>
  </si>
  <si>
    <t>生命理工学部</t>
  </si>
  <si>
    <t>0715</t>
  </si>
  <si>
    <t>第二法学部</t>
  </si>
  <si>
    <t>0716</t>
  </si>
  <si>
    <t>高等商業部</t>
  </si>
  <si>
    <t>0717</t>
  </si>
  <si>
    <t>第二政治経済学部</t>
  </si>
  <si>
    <t>0718</t>
  </si>
  <si>
    <t>文経学部</t>
  </si>
  <si>
    <t>0719</t>
  </si>
  <si>
    <t>文商学部</t>
  </si>
  <si>
    <t>0720</t>
  </si>
  <si>
    <t>水産学専攻科</t>
  </si>
  <si>
    <t>0721</t>
  </si>
  <si>
    <t>保育専攻科</t>
  </si>
  <si>
    <t>0722</t>
  </si>
  <si>
    <t>児童福祉学部</t>
  </si>
  <si>
    <t>0723</t>
  </si>
  <si>
    <t>農業系研究科</t>
  </si>
  <si>
    <t>0724</t>
  </si>
  <si>
    <t>造形専攻科</t>
  </si>
  <si>
    <t>0725</t>
  </si>
  <si>
    <t>体育科学研究科</t>
  </si>
  <si>
    <t>0726</t>
  </si>
  <si>
    <t>日本文学研究科</t>
  </si>
  <si>
    <t>0727</t>
  </si>
  <si>
    <t>英米文学研究科</t>
  </si>
  <si>
    <t>0728</t>
  </si>
  <si>
    <t>理農学部</t>
  </si>
  <si>
    <t>0729</t>
  </si>
  <si>
    <t>英文学専攻科</t>
  </si>
  <si>
    <t>0730</t>
  </si>
  <si>
    <t>化学系研究科</t>
  </si>
  <si>
    <t>0731</t>
  </si>
  <si>
    <t>建築工学部</t>
  </si>
  <si>
    <t>0732</t>
  </si>
  <si>
    <t>幼稚園教諭保母養成専門課程</t>
  </si>
  <si>
    <t>0733</t>
  </si>
  <si>
    <t>幼稚園教諭養成専門課程</t>
  </si>
  <si>
    <t>0734</t>
  </si>
  <si>
    <t>看護専門課程</t>
  </si>
  <si>
    <t>0735</t>
  </si>
  <si>
    <t>幼稚園教諭・保母養成専門課程</t>
  </si>
  <si>
    <t>0736</t>
  </si>
  <si>
    <t>数理科学研究科</t>
  </si>
  <si>
    <t>0737</t>
  </si>
  <si>
    <t>人間文化研究科</t>
  </si>
  <si>
    <t>0738</t>
  </si>
  <si>
    <t>情報システム学研究科</t>
  </si>
  <si>
    <t>0739</t>
  </si>
  <si>
    <t>国際開発研究科</t>
  </si>
  <si>
    <t>0740</t>
  </si>
  <si>
    <t>人間情報学研究科</t>
  </si>
  <si>
    <t>0741</t>
  </si>
  <si>
    <t>人間生活学研究科</t>
  </si>
  <si>
    <t>0742</t>
  </si>
  <si>
    <t>言語科学研究科</t>
  </si>
  <si>
    <t>0743</t>
  </si>
  <si>
    <t>情報学研究科</t>
  </si>
  <si>
    <t>0744</t>
  </si>
  <si>
    <t>経営情報学研究科</t>
  </si>
  <si>
    <t>0745</t>
  </si>
  <si>
    <t>健康科学研究科</t>
  </si>
  <si>
    <t>0746</t>
  </si>
  <si>
    <t>0747</t>
  </si>
  <si>
    <t>栄養学研究科</t>
  </si>
  <si>
    <t>0748</t>
  </si>
  <si>
    <t>総合学術研究科</t>
  </si>
  <si>
    <t>0749</t>
  </si>
  <si>
    <t>0750</t>
  </si>
  <si>
    <t>国際関係研究科</t>
  </si>
  <si>
    <t>0751</t>
  </si>
  <si>
    <t>産業技術研究科</t>
  </si>
  <si>
    <t>0752</t>
  </si>
  <si>
    <t>人間生活学部</t>
  </si>
  <si>
    <t>0753</t>
  </si>
  <si>
    <t>不動産学部第一部</t>
  </si>
  <si>
    <t>0754</t>
  </si>
  <si>
    <t>不動産学部第二部</t>
  </si>
  <si>
    <t>0755</t>
  </si>
  <si>
    <t>国際経済学部</t>
  </si>
  <si>
    <t>0756</t>
  </si>
  <si>
    <t>社会情報学部</t>
  </si>
  <si>
    <t>0757</t>
  </si>
  <si>
    <t>日本文化学部</t>
  </si>
  <si>
    <t>0758</t>
  </si>
  <si>
    <t>人間学部</t>
  </si>
  <si>
    <t>0759</t>
  </si>
  <si>
    <t>国際文化学部</t>
  </si>
  <si>
    <t>0760</t>
  </si>
  <si>
    <t>理工学部一部</t>
  </si>
  <si>
    <t>0761</t>
  </si>
  <si>
    <t>社会学部第一部</t>
  </si>
  <si>
    <t>0762</t>
  </si>
  <si>
    <t>文化学研究科</t>
  </si>
  <si>
    <t>0763</t>
  </si>
  <si>
    <t>国際協力研究科</t>
  </si>
  <si>
    <t>0764</t>
  </si>
  <si>
    <t>情報科学研究科</t>
  </si>
  <si>
    <t>0765</t>
  </si>
  <si>
    <t>バイオサイエンス研究科</t>
  </si>
  <si>
    <t>0766</t>
  </si>
  <si>
    <t>0767</t>
  </si>
  <si>
    <t>生命理工学研究科</t>
  </si>
  <si>
    <t>0768</t>
  </si>
  <si>
    <t>佐世保商英部</t>
  </si>
  <si>
    <t>0769</t>
  </si>
  <si>
    <t>生命科学部</t>
  </si>
  <si>
    <t>0770</t>
  </si>
  <si>
    <t>理工学部二部</t>
  </si>
  <si>
    <t>0771</t>
  </si>
  <si>
    <t>0773</t>
  </si>
  <si>
    <t>コンピュータ理工学研究科</t>
  </si>
  <si>
    <t>0774</t>
  </si>
  <si>
    <t>医療衛生学部</t>
  </si>
  <si>
    <t>0775</t>
  </si>
  <si>
    <t>音楽文化研究科</t>
  </si>
  <si>
    <t>0776</t>
  </si>
  <si>
    <t>生命環境科学研究科</t>
  </si>
  <si>
    <t>0777</t>
  </si>
  <si>
    <t>都市環境科学研究科</t>
  </si>
  <si>
    <t>0778</t>
  </si>
  <si>
    <t>国際教養学部</t>
  </si>
  <si>
    <t>0779</t>
  </si>
  <si>
    <t>グローバルエンジニアリング学部</t>
  </si>
  <si>
    <t>0780</t>
  </si>
  <si>
    <t>ｸﾞﾛｰﾊﾞﾙ･ﾒﾃﾞｨｱ･ｽﾀﾃﾞｨｰｽﾞ学部</t>
  </si>
  <si>
    <t>0781</t>
  </si>
  <si>
    <t>環境創造学部</t>
  </si>
  <si>
    <t>0782</t>
  </si>
  <si>
    <t>２１世紀アジア学部</t>
  </si>
  <si>
    <t>0783</t>
  </si>
  <si>
    <t>現代心理学部</t>
  </si>
  <si>
    <t>0784</t>
  </si>
  <si>
    <t>情報理工学部</t>
  </si>
  <si>
    <t>0785</t>
  </si>
  <si>
    <t>情報デザイン工学部</t>
  </si>
  <si>
    <t>0786</t>
  </si>
  <si>
    <t>環境情報教育部</t>
  </si>
  <si>
    <t>0787</t>
  </si>
  <si>
    <t>図書館情報専門学群</t>
  </si>
  <si>
    <t>0788</t>
  </si>
  <si>
    <t>0789</t>
  </si>
  <si>
    <t>現代生活学部</t>
  </si>
  <si>
    <t>0790</t>
  </si>
  <si>
    <t>0791</t>
  </si>
  <si>
    <t>0792</t>
  </si>
  <si>
    <t>グローバル・コミュニケーション学部</t>
  </si>
  <si>
    <t>0793</t>
  </si>
  <si>
    <t>0794</t>
  </si>
  <si>
    <t>0795</t>
  </si>
  <si>
    <t>0796</t>
  </si>
  <si>
    <t>0797</t>
  </si>
  <si>
    <t>0798</t>
  </si>
  <si>
    <t>0799</t>
  </si>
  <si>
    <t>0901</t>
  </si>
  <si>
    <t>国際コミュニケーション学部</t>
  </si>
  <si>
    <t>0902</t>
  </si>
  <si>
    <t>情報工学部</t>
  </si>
  <si>
    <t>0903</t>
  </si>
  <si>
    <t>情報科学部</t>
  </si>
  <si>
    <t>0904</t>
  </si>
  <si>
    <t>文学部二部</t>
  </si>
  <si>
    <t>0905</t>
  </si>
  <si>
    <t>法学部第一部</t>
  </si>
  <si>
    <t>0906</t>
  </si>
  <si>
    <t>美術文化学部</t>
  </si>
  <si>
    <t>0907</t>
  </si>
  <si>
    <t>総合人間・文化学部</t>
  </si>
  <si>
    <t>0908</t>
  </si>
  <si>
    <t>総合情報学部</t>
  </si>
  <si>
    <t>0909</t>
  </si>
  <si>
    <t>国際交流学部</t>
  </si>
  <si>
    <t>0910</t>
  </si>
  <si>
    <t>法学部一部</t>
  </si>
  <si>
    <t>0951</t>
  </si>
  <si>
    <t>数物科学研究科</t>
  </si>
  <si>
    <t>0952</t>
  </si>
  <si>
    <t>経済学研究科（第三部）</t>
  </si>
  <si>
    <t>0953</t>
  </si>
  <si>
    <t>中国研究科</t>
  </si>
  <si>
    <t>0954</t>
  </si>
  <si>
    <t>言語教育研究科</t>
  </si>
  <si>
    <t>0955</t>
  </si>
  <si>
    <t>物理学研究科</t>
  </si>
  <si>
    <t>0956</t>
  </si>
  <si>
    <t>生命科学研究科</t>
  </si>
  <si>
    <t>0957</t>
  </si>
  <si>
    <t>第一理工学部</t>
  </si>
  <si>
    <t>0958</t>
  </si>
  <si>
    <t>情報理工学研究科</t>
  </si>
  <si>
    <t>0959</t>
  </si>
  <si>
    <t>図書館情報学部</t>
  </si>
  <si>
    <t>0960</t>
  </si>
  <si>
    <t>スポーツ・システム研究科</t>
  </si>
  <si>
    <t>0961</t>
  </si>
  <si>
    <t>ネットワーク情報学部</t>
  </si>
  <si>
    <t>0962</t>
  </si>
  <si>
    <t>仏教学研究科</t>
  </si>
  <si>
    <t>0963</t>
  </si>
  <si>
    <t>電子情報学部</t>
  </si>
  <si>
    <t>0964</t>
  </si>
  <si>
    <t>開発工学部</t>
  </si>
  <si>
    <t>0965</t>
  </si>
  <si>
    <t>現代福祉学部</t>
  </si>
  <si>
    <t>0966</t>
  </si>
  <si>
    <t>地球環境科学研究科</t>
  </si>
  <si>
    <t>0967</t>
  </si>
  <si>
    <t>人間学研究科</t>
  </si>
  <si>
    <t>0968</t>
  </si>
  <si>
    <t>システム工学部</t>
  </si>
  <si>
    <t>0969</t>
  </si>
  <si>
    <t>外国語学部第一部</t>
  </si>
  <si>
    <t>0970</t>
  </si>
  <si>
    <t>0971</t>
  </si>
  <si>
    <t>心理学部</t>
  </si>
  <si>
    <t>0972</t>
  </si>
  <si>
    <t>服飾学部</t>
  </si>
  <si>
    <t>0973</t>
  </si>
  <si>
    <t>人間環境学部</t>
  </si>
  <si>
    <t>0974</t>
  </si>
  <si>
    <t>政策・メディア研究科</t>
  </si>
  <si>
    <t>0975</t>
  </si>
  <si>
    <t>コミュニティ福祉学研究科</t>
  </si>
  <si>
    <t>0976</t>
  </si>
  <si>
    <t>２１世紀社会デザイン研究科</t>
  </si>
  <si>
    <t>0977</t>
  </si>
  <si>
    <t>異文化コミュニケーション研究科</t>
  </si>
  <si>
    <t>0978</t>
  </si>
  <si>
    <t>国際情報通信研究科</t>
  </si>
  <si>
    <t>0980</t>
  </si>
  <si>
    <t>総合政策科学研究科</t>
  </si>
  <si>
    <t>0981</t>
  </si>
  <si>
    <t>経済科学部</t>
  </si>
  <si>
    <t>0982</t>
  </si>
  <si>
    <t>国際地域学部</t>
  </si>
  <si>
    <t>0983</t>
  </si>
  <si>
    <t>美術学部二部</t>
  </si>
  <si>
    <t>0984</t>
  </si>
  <si>
    <t>医療系研究科</t>
  </si>
  <si>
    <t>0985</t>
  </si>
  <si>
    <t>人文学部１部</t>
  </si>
  <si>
    <t>0986</t>
  </si>
  <si>
    <t>芸術情報学部</t>
  </si>
  <si>
    <t>0987</t>
  </si>
  <si>
    <t>言語教育情報研究科</t>
  </si>
  <si>
    <t>0988</t>
  </si>
  <si>
    <t>応用人間科学研究科</t>
  </si>
  <si>
    <t>0989</t>
  </si>
  <si>
    <t>造形表現学部</t>
  </si>
  <si>
    <t>0990</t>
  </si>
  <si>
    <t>人間文化創成科学研究科</t>
  </si>
  <si>
    <t>0991</t>
  </si>
  <si>
    <t>人間環境学研究科</t>
  </si>
  <si>
    <t>0992</t>
  </si>
  <si>
    <t>現代人間学部</t>
  </si>
  <si>
    <t>0993</t>
  </si>
  <si>
    <t>未来科学部</t>
  </si>
  <si>
    <t>0994</t>
  </si>
  <si>
    <t>特別支援教育特別専攻科</t>
  </si>
  <si>
    <t>0995</t>
  </si>
  <si>
    <t>ビジネスマネジメント学群</t>
  </si>
  <si>
    <t>0996</t>
  </si>
  <si>
    <t>健康福祉学群</t>
  </si>
  <si>
    <t>0997</t>
  </si>
  <si>
    <t>知識工学部</t>
  </si>
  <si>
    <t>0998</t>
  </si>
  <si>
    <t>文化構想学部</t>
  </si>
  <si>
    <t>0999</t>
  </si>
  <si>
    <t>基幹理工学部</t>
  </si>
  <si>
    <t>1000</t>
  </si>
  <si>
    <t>創造理工学部</t>
  </si>
  <si>
    <t>1001</t>
  </si>
  <si>
    <t>先進理工学部</t>
  </si>
  <si>
    <t>1002</t>
  </si>
  <si>
    <t>基幹理工学研究科</t>
  </si>
  <si>
    <t>1003</t>
  </si>
  <si>
    <t>創造理工学研究科</t>
  </si>
  <si>
    <t>先進理工学研究科</t>
  </si>
  <si>
    <t>1005</t>
  </si>
  <si>
    <t>グローバル・スタディーズ研究科</t>
  </si>
  <si>
    <t>1006</t>
  </si>
  <si>
    <t>リベラルアーツ学部</t>
  </si>
  <si>
    <t>1007</t>
  </si>
  <si>
    <t>子ども学部</t>
  </si>
  <si>
    <t>1008</t>
  </si>
  <si>
    <t>経済経営研究科</t>
  </si>
  <si>
    <t>1009</t>
  </si>
  <si>
    <t>健康メディカル学部</t>
  </si>
  <si>
    <t>1010</t>
  </si>
  <si>
    <t>現代経営学部</t>
  </si>
  <si>
    <t>1011</t>
  </si>
  <si>
    <t>文化政策学部</t>
  </si>
  <si>
    <t>1012</t>
  </si>
  <si>
    <t>人文科学部</t>
  </si>
  <si>
    <t>1013</t>
  </si>
  <si>
    <t>国際言語学部</t>
  </si>
  <si>
    <t>1014</t>
  </si>
  <si>
    <t>総合文化学部</t>
  </si>
  <si>
    <t>1015</t>
  </si>
  <si>
    <t>国際社会開発研究科</t>
  </si>
  <si>
    <t>1016</t>
  </si>
  <si>
    <t>工学資源学部</t>
  </si>
  <si>
    <t>1017</t>
  </si>
  <si>
    <t>共生科学部</t>
  </si>
  <si>
    <t>1018</t>
  </si>
  <si>
    <t>生活環境学部</t>
  </si>
  <si>
    <t>1019</t>
  </si>
  <si>
    <t>コンピュータ理工学部</t>
  </si>
  <si>
    <t>1020</t>
  </si>
  <si>
    <t>メディア学部</t>
  </si>
  <si>
    <t>1021</t>
  </si>
  <si>
    <t>工学資源学研究科</t>
  </si>
  <si>
    <t>1022</t>
  </si>
  <si>
    <t>政策学部</t>
  </si>
  <si>
    <t>1023</t>
  </si>
  <si>
    <t>リベラルアーツ学群</t>
  </si>
  <si>
    <t>1024</t>
  </si>
  <si>
    <t>老年学研究科</t>
  </si>
  <si>
    <t>1025</t>
  </si>
  <si>
    <t>グローバル教養学部</t>
  </si>
  <si>
    <t>1026</t>
  </si>
  <si>
    <t>教職研究科</t>
  </si>
  <si>
    <t>1027</t>
  </si>
  <si>
    <t>国際日本学部</t>
  </si>
  <si>
    <t>1028</t>
  </si>
  <si>
    <t>教養デザイン研究科</t>
  </si>
  <si>
    <t>1029</t>
  </si>
  <si>
    <t>総合経営学部</t>
  </si>
  <si>
    <t>1030</t>
  </si>
  <si>
    <t>産業工学部</t>
  </si>
  <si>
    <t>1031</t>
  </si>
  <si>
    <t>産業工学研究科</t>
  </si>
  <si>
    <t>1032</t>
  </si>
  <si>
    <t>国際地域学研究科</t>
  </si>
  <si>
    <t>1033</t>
  </si>
  <si>
    <t>異文化コミュ二ケーション学部</t>
  </si>
  <si>
    <t>1034</t>
  </si>
  <si>
    <t>医療保健学部</t>
  </si>
  <si>
    <t>1035</t>
  </si>
  <si>
    <t>政策情報学部</t>
  </si>
  <si>
    <t>1036</t>
  </si>
  <si>
    <t>言語コミュニケーション学部</t>
  </si>
  <si>
    <t>1037</t>
  </si>
  <si>
    <t>第二理工学部</t>
  </si>
  <si>
    <t>1038</t>
  </si>
  <si>
    <t>人文経営学部</t>
  </si>
  <si>
    <t>1039</t>
  </si>
  <si>
    <t>ヒューマンケア学部</t>
  </si>
  <si>
    <t>1040</t>
  </si>
  <si>
    <t>アジア太平洋学部</t>
  </si>
  <si>
    <t>1041</t>
  </si>
  <si>
    <t>生命環境学群</t>
  </si>
  <si>
    <t>1042</t>
  </si>
  <si>
    <t>環境情報学府</t>
  </si>
  <si>
    <t>1043</t>
  </si>
  <si>
    <t>教育地域科学部</t>
  </si>
  <si>
    <t>人文・文化学類</t>
  </si>
  <si>
    <t>1045</t>
  </si>
  <si>
    <t>情報メディア学部</t>
  </si>
  <si>
    <t>1046</t>
  </si>
  <si>
    <t>キリスト教学研究科</t>
  </si>
  <si>
    <t>1047</t>
  </si>
  <si>
    <t>スポーツ・健康科学研究科</t>
  </si>
  <si>
    <t>1048</t>
  </si>
  <si>
    <t>人間開発学部</t>
  </si>
  <si>
    <t>1049</t>
  </si>
  <si>
    <t>未来科学研究科</t>
  </si>
  <si>
    <t>1050</t>
  </si>
  <si>
    <t>総合国際学研究科</t>
  </si>
  <si>
    <t>1051</t>
  </si>
  <si>
    <t>環境学部</t>
  </si>
  <si>
    <t>1052</t>
  </si>
  <si>
    <t>スポーツ健康学部</t>
  </si>
  <si>
    <t>1053</t>
  </si>
  <si>
    <t>教育人間科学研究科</t>
  </si>
  <si>
    <t>1054</t>
  </si>
  <si>
    <t>総合化学研究科</t>
  </si>
  <si>
    <t>1055</t>
  </si>
  <si>
    <t>科学教育研究科</t>
  </si>
  <si>
    <t>1056</t>
  </si>
  <si>
    <t>現代教養学部</t>
  </si>
  <si>
    <t>1610</t>
  </si>
  <si>
    <t>アラビア語学科</t>
  </si>
  <si>
    <t>イスパニア語学科</t>
  </si>
  <si>
    <t>イタリア語学科</t>
  </si>
  <si>
    <t>インドシナ語学科</t>
  </si>
  <si>
    <t>インドネシア・マレーシア語学科</t>
  </si>
  <si>
    <t>インド・パーキスターン語学科</t>
  </si>
  <si>
    <t>キリスト教学科</t>
  </si>
  <si>
    <t>キリスト教文化学科</t>
  </si>
  <si>
    <t>スペイン語スペイン文学科</t>
  </si>
  <si>
    <t>スペイン語学科</t>
  </si>
  <si>
    <t>デザイン科</t>
  </si>
  <si>
    <t>デザイン学科</t>
  </si>
  <si>
    <t>ドイツ語学科</t>
  </si>
  <si>
    <t>ドイツ文学科</t>
  </si>
  <si>
    <t>フランス学科</t>
  </si>
  <si>
    <t>フランス語学科</t>
  </si>
  <si>
    <t>フランス文学科</t>
  </si>
  <si>
    <t>ペルシア語学科</t>
  </si>
  <si>
    <t>ポルトガル・ブラジル語学科</t>
  </si>
  <si>
    <t>ポルトガル語学科</t>
  </si>
  <si>
    <t>モンゴル語学科</t>
  </si>
  <si>
    <t>ヨーロッパ文化学科</t>
  </si>
  <si>
    <t>ロシア語学科</t>
  </si>
  <si>
    <t>開発システム工学科</t>
  </si>
  <si>
    <t>印度哲学科</t>
  </si>
  <si>
    <t>運送工学科</t>
  </si>
  <si>
    <t>栄養科</t>
  </si>
  <si>
    <t>栄養学科</t>
  </si>
  <si>
    <t>英語英文科</t>
  </si>
  <si>
    <t>英語英文学科</t>
  </si>
  <si>
    <t>英語英米文学科</t>
  </si>
  <si>
    <t>英語科</t>
  </si>
  <si>
    <t>英語学科</t>
  </si>
  <si>
    <t>英文科</t>
  </si>
  <si>
    <t>英文学科</t>
  </si>
  <si>
    <t>英米語科</t>
  </si>
  <si>
    <t>英米語学科</t>
  </si>
  <si>
    <t>電気電子情報工学科</t>
  </si>
  <si>
    <t>衛生技術員科</t>
  </si>
  <si>
    <t>園芸生活学科</t>
  </si>
  <si>
    <t>演奏学科</t>
  </si>
  <si>
    <t>応用化学科</t>
  </si>
  <si>
    <t>応用課程</t>
  </si>
  <si>
    <t>応用経済学科</t>
  </si>
  <si>
    <t>応用社会学科</t>
  </si>
  <si>
    <t>応用数学科</t>
  </si>
  <si>
    <t>応用生物科学科</t>
  </si>
  <si>
    <t>応用地学科</t>
  </si>
  <si>
    <t>欧米文化学科</t>
  </si>
  <si>
    <t>音楽科</t>
  </si>
  <si>
    <t>音楽教育学科</t>
  </si>
  <si>
    <t>化学科</t>
  </si>
  <si>
    <t>家政科</t>
  </si>
  <si>
    <t>家政学科</t>
  </si>
  <si>
    <t>家政経済学科</t>
  </si>
  <si>
    <t>家政理学科</t>
  </si>
  <si>
    <t>家庭科教員養成課程</t>
  </si>
  <si>
    <t>家庭経営学科</t>
  </si>
  <si>
    <t>家庭生活科</t>
  </si>
  <si>
    <t>会計学科</t>
  </si>
  <si>
    <t>海洋科学科</t>
  </si>
  <si>
    <t>海洋環境工学科</t>
  </si>
  <si>
    <t>海洋建築工学科</t>
  </si>
  <si>
    <t>海洋工学科</t>
  </si>
  <si>
    <t>海洋資源学科</t>
  </si>
  <si>
    <t>海洋土木学科</t>
  </si>
  <si>
    <t>絵画科</t>
  </si>
  <si>
    <t>外国語外国文学科</t>
  </si>
  <si>
    <t>外国語学科</t>
  </si>
  <si>
    <t>外国文学科</t>
  </si>
  <si>
    <t>楽理科</t>
  </si>
  <si>
    <t>楽理学科</t>
  </si>
  <si>
    <t>環境保護学科</t>
  </si>
  <si>
    <t>看護科</t>
  </si>
  <si>
    <t>看護学科</t>
  </si>
  <si>
    <t>管理工学科</t>
  </si>
  <si>
    <t>管理行政学科</t>
  </si>
  <si>
    <t>観光学科</t>
  </si>
  <si>
    <t>器楽科</t>
  </si>
  <si>
    <t>器楽学科</t>
  </si>
  <si>
    <t>基礎デザイン学科</t>
  </si>
  <si>
    <t>基礎科学科第一（相関基礎科学）</t>
  </si>
  <si>
    <t>基礎科学科第二（システム基礎科学）</t>
  </si>
  <si>
    <t>基礎課程</t>
  </si>
  <si>
    <t>基礎工学類</t>
  </si>
  <si>
    <t>機械システム工学科</t>
  </si>
  <si>
    <t>機械工学科</t>
  </si>
  <si>
    <t>機械工学第二学科</t>
  </si>
  <si>
    <t>0095</t>
  </si>
  <si>
    <t>機械物理工学科</t>
  </si>
  <si>
    <t>0096</t>
  </si>
  <si>
    <t>機関学科</t>
  </si>
  <si>
    <t>0097</t>
  </si>
  <si>
    <t>漁業生産学科</t>
  </si>
  <si>
    <t>0098</t>
  </si>
  <si>
    <t>漁業生産工学科</t>
  </si>
  <si>
    <t>0099</t>
  </si>
  <si>
    <t>教育音楽学科</t>
  </si>
  <si>
    <t>0100</t>
  </si>
  <si>
    <t>教育学科</t>
  </si>
  <si>
    <t>教養科</t>
  </si>
  <si>
    <t>教養学科第一（総合文化）</t>
  </si>
  <si>
    <t>教養学科第三（相関社会科学）</t>
  </si>
  <si>
    <t>教養学科第二（地域文化）</t>
  </si>
  <si>
    <t>金属工学科</t>
  </si>
  <si>
    <t>金属材料学科</t>
  </si>
  <si>
    <t>金属材料工学科</t>
  </si>
  <si>
    <t>空間演出デザイン学科</t>
  </si>
  <si>
    <t>経営科</t>
  </si>
  <si>
    <t>経営学科</t>
  </si>
  <si>
    <t>経営工学科</t>
  </si>
  <si>
    <t>経営法学科</t>
  </si>
  <si>
    <t>経済学科</t>
  </si>
  <si>
    <t>経済法学科</t>
  </si>
  <si>
    <t>計算機科学科</t>
  </si>
  <si>
    <t>計数工学科</t>
  </si>
  <si>
    <t>計測工学科</t>
  </si>
  <si>
    <t>芸術科</t>
  </si>
  <si>
    <t>芸術学科</t>
  </si>
  <si>
    <t>健康学科</t>
  </si>
  <si>
    <t>建設工学科</t>
  </si>
  <si>
    <t>建築科</t>
  </si>
  <si>
    <t>建築学科</t>
  </si>
  <si>
    <t>建築工学科</t>
  </si>
  <si>
    <t>原子力工学科</t>
  </si>
  <si>
    <t>言語障害児教育教員養成課程</t>
  </si>
  <si>
    <t>語学科</t>
  </si>
  <si>
    <t>光学工学科</t>
  </si>
  <si>
    <t>公法学科</t>
  </si>
  <si>
    <t>工業化学科</t>
  </si>
  <si>
    <t>工業技術科</t>
  </si>
  <si>
    <t>工業教員養成課程</t>
  </si>
  <si>
    <t>工業経営学科</t>
  </si>
  <si>
    <t>工芸科</t>
  </si>
  <si>
    <t>工芸工業デザイン学科</t>
  </si>
  <si>
    <t>広報学科</t>
  </si>
  <si>
    <t>航海学科</t>
  </si>
  <si>
    <t>航海工学科</t>
  </si>
  <si>
    <t>航空宇宙学科</t>
  </si>
  <si>
    <t>航空宇宙工学科</t>
  </si>
  <si>
    <t>航空学科</t>
  </si>
  <si>
    <t>高分子工学科</t>
  </si>
  <si>
    <t>合成化学科</t>
  </si>
  <si>
    <t>国語国文学科</t>
  </si>
  <si>
    <t>国際関係学科</t>
  </si>
  <si>
    <t>国際関係学類</t>
  </si>
  <si>
    <t>国際経済学科</t>
  </si>
  <si>
    <t>国際政治学科</t>
  </si>
  <si>
    <t>国際文科学科</t>
  </si>
  <si>
    <t>国文科</t>
  </si>
  <si>
    <t>国文学科</t>
  </si>
  <si>
    <t>材料システム工学科</t>
  </si>
  <si>
    <t>材料科学科</t>
  </si>
  <si>
    <t>作曲科</t>
  </si>
  <si>
    <t>作曲学科</t>
  </si>
  <si>
    <t>作曲理論学科</t>
  </si>
  <si>
    <t>産業デザイン科</t>
  </si>
  <si>
    <t>産業衛生学科</t>
  </si>
  <si>
    <t>産業関係学科</t>
  </si>
  <si>
    <t>産業機械工学科</t>
  </si>
  <si>
    <t>産業経営学科</t>
  </si>
  <si>
    <t>産業経済学科</t>
  </si>
  <si>
    <t>蚕糸生物学科</t>
  </si>
  <si>
    <t>史学科</t>
  </si>
  <si>
    <t>史学地理学科</t>
  </si>
  <si>
    <t>指揮科</t>
  </si>
  <si>
    <t>私法学科</t>
  </si>
  <si>
    <t>視覚伝送デザイン学科</t>
  </si>
  <si>
    <t>資源応用化学科</t>
  </si>
  <si>
    <t>資源開発工学科</t>
  </si>
  <si>
    <t>資源工学科</t>
  </si>
  <si>
    <t>資源増殖学科</t>
  </si>
  <si>
    <t>児童学科</t>
  </si>
  <si>
    <t>児童教育学科</t>
  </si>
  <si>
    <t>児童福祉学科</t>
  </si>
  <si>
    <t>児童文化学科</t>
  </si>
  <si>
    <t>自然学類</t>
  </si>
  <si>
    <t>社会科</t>
  </si>
  <si>
    <t>社会科学科</t>
  </si>
  <si>
    <t>社会学科</t>
  </si>
  <si>
    <t>社会学類</t>
  </si>
  <si>
    <t>社会工学科</t>
  </si>
  <si>
    <t>社会工学類</t>
  </si>
  <si>
    <t>社会事業学科</t>
  </si>
  <si>
    <t>社会体育学科</t>
  </si>
  <si>
    <t>社会福祉学科</t>
  </si>
  <si>
    <t>社会問題・政策課程</t>
  </si>
  <si>
    <t>社会理論課程</t>
  </si>
  <si>
    <t>宗学科</t>
  </si>
  <si>
    <t>住居学科</t>
  </si>
  <si>
    <t>獣医学科</t>
  </si>
  <si>
    <t>初等教育科</t>
  </si>
  <si>
    <t>商学科</t>
  </si>
  <si>
    <t>商業学科</t>
  </si>
  <si>
    <t>商業貿易学科</t>
  </si>
  <si>
    <t>商経科</t>
  </si>
  <si>
    <t>商経学科</t>
  </si>
  <si>
    <t>小学校教員養成課程</t>
  </si>
  <si>
    <t>情報科学科</t>
  </si>
  <si>
    <t>情報学類</t>
  </si>
  <si>
    <t>情報工学科</t>
  </si>
  <si>
    <t>情報数理学科</t>
  </si>
  <si>
    <t>情報数理工学科</t>
  </si>
  <si>
    <t>情報通信工学科</t>
  </si>
  <si>
    <t>醸造学科</t>
  </si>
  <si>
    <t>植物防疫学科</t>
  </si>
  <si>
    <t>食品経済学科</t>
  </si>
  <si>
    <t>食品工学科</t>
  </si>
  <si>
    <t>食品製産化学科</t>
  </si>
  <si>
    <t>食物栄養科</t>
  </si>
  <si>
    <t>食物栄養学科</t>
  </si>
  <si>
    <t>食物科</t>
  </si>
  <si>
    <t>食物学科</t>
  </si>
  <si>
    <t>心理学科</t>
  </si>
  <si>
    <t>心理技術科</t>
  </si>
  <si>
    <t>心理教育学科</t>
  </si>
  <si>
    <t>新聞学科</t>
  </si>
  <si>
    <t>神学科</t>
  </si>
  <si>
    <t>神道学科</t>
  </si>
  <si>
    <t>人間学類</t>
  </si>
  <si>
    <t>人間関係学科</t>
  </si>
  <si>
    <t>人文学科</t>
  </si>
  <si>
    <t>図書館情報学科</t>
  </si>
  <si>
    <t>水産学科</t>
  </si>
  <si>
    <t>0225</t>
  </si>
  <si>
    <t>水産教員養成課程</t>
  </si>
  <si>
    <t>水産食品学科</t>
  </si>
  <si>
    <t>水産増殖学科</t>
  </si>
  <si>
    <t>水産養殖学科</t>
  </si>
  <si>
    <t>数学科</t>
  </si>
  <si>
    <t>数理科学科</t>
  </si>
  <si>
    <t>数理学科</t>
  </si>
  <si>
    <t>数理工学科</t>
  </si>
  <si>
    <t>数理情報工学科</t>
  </si>
  <si>
    <t>制御工学科</t>
  </si>
  <si>
    <t>政治学科</t>
  </si>
  <si>
    <t>政治経済学科</t>
  </si>
  <si>
    <t>生活デザイン科</t>
  </si>
  <si>
    <t>生活科</t>
  </si>
  <si>
    <t>生活科学科</t>
  </si>
  <si>
    <t>生活学科</t>
  </si>
  <si>
    <t>生活芸術科</t>
  </si>
  <si>
    <t>生活造形科</t>
  </si>
  <si>
    <t>生活造形学科</t>
  </si>
  <si>
    <t>生活美学科</t>
  </si>
  <si>
    <t>生活美術学科</t>
  </si>
  <si>
    <t>0246</t>
  </si>
  <si>
    <t>生産機械工学科</t>
  </si>
  <si>
    <t>生物化学科</t>
  </si>
  <si>
    <t>生物学科</t>
  </si>
  <si>
    <t>生物学類</t>
  </si>
  <si>
    <t>生物薬学科</t>
  </si>
  <si>
    <t>精密機械工学科</t>
  </si>
  <si>
    <t>精密工学科</t>
  </si>
  <si>
    <t>声楽科</t>
  </si>
  <si>
    <t>声楽学科</t>
  </si>
  <si>
    <t>製薬化学科</t>
  </si>
  <si>
    <t>製薬学科</t>
  </si>
  <si>
    <t>船舶学科</t>
  </si>
  <si>
    <t>禅学科</t>
  </si>
  <si>
    <t>造園学科</t>
  </si>
  <si>
    <t>造形科</t>
  </si>
  <si>
    <t>体育科</t>
  </si>
  <si>
    <t>体育学科</t>
  </si>
  <si>
    <t>第一課程（公法）</t>
  </si>
  <si>
    <t>0264</t>
  </si>
  <si>
    <t>第一類（私法コース）</t>
  </si>
  <si>
    <t>0265</t>
  </si>
  <si>
    <t>第一類（文化学）</t>
  </si>
  <si>
    <t>0266</t>
  </si>
  <si>
    <t>第三課程（国際関係）</t>
  </si>
  <si>
    <t>0267</t>
  </si>
  <si>
    <t>第三類（語学文学）</t>
  </si>
  <si>
    <t>0268</t>
  </si>
  <si>
    <t>第三類（政治コース）</t>
  </si>
  <si>
    <t>0269</t>
  </si>
  <si>
    <t>第四類（行動学）</t>
  </si>
  <si>
    <t>0270</t>
  </si>
  <si>
    <t>第二課程（私法）</t>
  </si>
  <si>
    <t>0271</t>
  </si>
  <si>
    <t>第二類（公法コース）</t>
  </si>
  <si>
    <t>0272</t>
  </si>
  <si>
    <t>第二類（史学）</t>
  </si>
  <si>
    <t>地域経済・資源科学課程</t>
  </si>
  <si>
    <t>地域社会研究課程</t>
  </si>
  <si>
    <t>地球物理学科</t>
  </si>
  <si>
    <t>地理学科</t>
  </si>
  <si>
    <t>畜産学科</t>
  </si>
  <si>
    <t>畜産獣医学科</t>
  </si>
  <si>
    <t>畜産食品工学科</t>
  </si>
  <si>
    <t>畜産土木工学科</t>
  </si>
  <si>
    <t>中学校教員養成課程</t>
  </si>
  <si>
    <t>中国語学科</t>
  </si>
  <si>
    <t>中国語中国文学科</t>
  </si>
  <si>
    <t>中国哲学文学科</t>
  </si>
  <si>
    <t>中国文学科</t>
  </si>
  <si>
    <t>彫刻科</t>
  </si>
  <si>
    <t>彫刻学科</t>
  </si>
  <si>
    <t>朝鮮語学科</t>
  </si>
  <si>
    <t>通信工学科</t>
  </si>
  <si>
    <t>哲学科</t>
  </si>
  <si>
    <t>天文学科</t>
  </si>
  <si>
    <t>電気工学科</t>
  </si>
  <si>
    <t>電気通信学科</t>
  </si>
  <si>
    <t>電気通信工学科</t>
  </si>
  <si>
    <t>電気電子工学科</t>
  </si>
  <si>
    <t>電子工学科</t>
  </si>
  <si>
    <t>電子情報学科</t>
  </si>
  <si>
    <t>電子通信学科</t>
  </si>
  <si>
    <t>0299</t>
  </si>
  <si>
    <t>電子通信工学科</t>
  </si>
  <si>
    <t>0300</t>
  </si>
  <si>
    <t>電子物理工学科</t>
  </si>
  <si>
    <t>都市工学科</t>
  </si>
  <si>
    <t>土木工学科</t>
  </si>
  <si>
    <t>動力機械工学科</t>
  </si>
  <si>
    <t>特別教科（音楽）教員養成課程</t>
  </si>
  <si>
    <t>特別教科（書道）教員養成課程</t>
  </si>
  <si>
    <t>特別教科（数学）教員養成課程</t>
  </si>
  <si>
    <t>特別教科（美術工芸）教員養成課程</t>
  </si>
  <si>
    <t>特別教科（保健体育）教員養成課程</t>
  </si>
  <si>
    <t>特別教科（理科）教員養成課程</t>
  </si>
  <si>
    <t>独文学科</t>
  </si>
  <si>
    <t>日本画学科</t>
  </si>
  <si>
    <t>日本語学科</t>
  </si>
  <si>
    <t>日本語日本文化学類</t>
  </si>
  <si>
    <t>日本文化学科</t>
  </si>
  <si>
    <t>日本文学科</t>
  </si>
  <si>
    <t>農学科</t>
  </si>
  <si>
    <t>農業科</t>
  </si>
  <si>
    <t>農業開発工学科</t>
  </si>
  <si>
    <t>農業経済学科</t>
  </si>
  <si>
    <t>農業工学科</t>
  </si>
  <si>
    <t>農業生物学科</t>
  </si>
  <si>
    <t>農業拓殖学科</t>
  </si>
  <si>
    <t>農芸化学科</t>
  </si>
  <si>
    <t>農林学類</t>
  </si>
  <si>
    <t>舶用機械工学科</t>
  </si>
  <si>
    <t>舶用制御工学科</t>
  </si>
  <si>
    <t>反応化学科</t>
  </si>
  <si>
    <t>比較文化学科</t>
  </si>
  <si>
    <t>比較文化学類</t>
  </si>
  <si>
    <t>被服科</t>
  </si>
  <si>
    <t>被服学科</t>
  </si>
  <si>
    <t>美術科</t>
  </si>
  <si>
    <t>美術学科</t>
  </si>
  <si>
    <t>武道学科</t>
  </si>
  <si>
    <t>舞踏教育学科</t>
  </si>
  <si>
    <t>服飾科</t>
  </si>
  <si>
    <t>服飾美術科</t>
  </si>
  <si>
    <t>服飾美術学科</t>
  </si>
  <si>
    <t>服飾学科</t>
  </si>
  <si>
    <t>仏教科</t>
  </si>
  <si>
    <t>仏教学科</t>
  </si>
  <si>
    <t>仏文学科</t>
  </si>
  <si>
    <t>物理学科</t>
  </si>
  <si>
    <t>物理工学科</t>
  </si>
  <si>
    <t>文化学科</t>
  </si>
  <si>
    <t>文化史学科</t>
  </si>
  <si>
    <t>文科</t>
  </si>
  <si>
    <t>文学科</t>
  </si>
  <si>
    <t>文明学科</t>
  </si>
  <si>
    <t>保育科</t>
  </si>
  <si>
    <t>保健栄養学科</t>
  </si>
  <si>
    <t>保健体育学科</t>
  </si>
  <si>
    <t>法学科</t>
  </si>
  <si>
    <t>法律学科</t>
  </si>
  <si>
    <t>邦楽科</t>
  </si>
  <si>
    <t>貿易学科</t>
  </si>
  <si>
    <t>北欧文学科</t>
  </si>
  <si>
    <t>無機材料工学科</t>
  </si>
  <si>
    <t>薬学科</t>
  </si>
  <si>
    <t>油絵学科</t>
  </si>
  <si>
    <t>有機材料工学科</t>
  </si>
  <si>
    <t>幼児教育科</t>
  </si>
  <si>
    <t>幼児教育学科</t>
  </si>
  <si>
    <t>幼稚園教員養成課程</t>
  </si>
  <si>
    <t>養護学校教員養成課程</t>
  </si>
  <si>
    <t>理学科</t>
  </si>
  <si>
    <t>林学科</t>
  </si>
  <si>
    <t>林産学科</t>
  </si>
  <si>
    <t>0369</t>
  </si>
  <si>
    <t>歴史学科</t>
  </si>
  <si>
    <t>歴史社会学科</t>
  </si>
  <si>
    <t>0371</t>
  </si>
  <si>
    <t>聾学校教員養成課程</t>
  </si>
  <si>
    <t>特殊教育教員養成科</t>
  </si>
  <si>
    <t>中学校音楽教諭養成科</t>
  </si>
  <si>
    <t>応用機械工学科</t>
  </si>
  <si>
    <t>応用生命科学課程</t>
  </si>
  <si>
    <t>0376</t>
  </si>
  <si>
    <t>特別教科教員養成課程</t>
  </si>
  <si>
    <t>0377</t>
  </si>
  <si>
    <t>電気化学科</t>
  </si>
  <si>
    <t>0378</t>
  </si>
  <si>
    <t>食品生産化学科</t>
  </si>
  <si>
    <t>人文科学科</t>
  </si>
  <si>
    <t>0380</t>
  </si>
  <si>
    <t>初等教育教員養成課程</t>
  </si>
  <si>
    <t>0381</t>
  </si>
  <si>
    <t>中等教育教員養成課程</t>
  </si>
  <si>
    <t>0382</t>
  </si>
  <si>
    <t>特別教科教員（国語）</t>
  </si>
  <si>
    <t>増殖学科</t>
  </si>
  <si>
    <t>生産管理工学科</t>
  </si>
  <si>
    <t>生産電子工学科</t>
  </si>
  <si>
    <t>生活経済科</t>
  </si>
  <si>
    <t>芸能デザイン学科</t>
  </si>
  <si>
    <t>政策科学科</t>
  </si>
  <si>
    <t>国際関係法学科</t>
  </si>
  <si>
    <t>本科</t>
  </si>
  <si>
    <t>視覚伝達デザイン学科</t>
  </si>
  <si>
    <t>教育行政学科</t>
  </si>
  <si>
    <t>食物栄養学科２部</t>
  </si>
  <si>
    <t>第２類</t>
  </si>
  <si>
    <t>第３類</t>
  </si>
  <si>
    <t>保健学科</t>
  </si>
  <si>
    <t>教育心理学科</t>
  </si>
  <si>
    <t>学校教育学科</t>
  </si>
  <si>
    <t>地学科</t>
  </si>
  <si>
    <t>体育学健康教育学科</t>
  </si>
  <si>
    <t>環境資源科学科</t>
  </si>
  <si>
    <t>東洋文化専修</t>
  </si>
  <si>
    <t>日本文学専修</t>
  </si>
  <si>
    <t>演劇専修</t>
  </si>
  <si>
    <t>文芸専修</t>
  </si>
  <si>
    <t>西洋文化専修</t>
  </si>
  <si>
    <t>社会専修</t>
  </si>
  <si>
    <t>0408</t>
  </si>
  <si>
    <t>美術専修</t>
  </si>
  <si>
    <t>英文学専修</t>
  </si>
  <si>
    <t>交通工学科</t>
  </si>
  <si>
    <t>交通土木工学科</t>
  </si>
  <si>
    <t>製糸学科</t>
  </si>
  <si>
    <t>映画学科</t>
  </si>
  <si>
    <t>文芸学科</t>
  </si>
  <si>
    <t>演劇学科</t>
  </si>
  <si>
    <t>放送学科</t>
  </si>
  <si>
    <t>社会心理教育学科</t>
  </si>
  <si>
    <t>音楽学学科</t>
  </si>
  <si>
    <t>インドネシア語学科</t>
  </si>
  <si>
    <t>デンマーク語学科</t>
  </si>
  <si>
    <t>家政理学科一科</t>
  </si>
  <si>
    <t>舞踊教育学科</t>
  </si>
  <si>
    <t>教職司書課程</t>
  </si>
  <si>
    <t>幼稚園教育教員養成課程</t>
  </si>
  <si>
    <t>初等教育学科</t>
  </si>
  <si>
    <t>社会教育学科</t>
  </si>
  <si>
    <t>国語科</t>
  </si>
  <si>
    <t>行動文化学科</t>
  </si>
  <si>
    <t>応用数科</t>
  </si>
  <si>
    <t>保健教育学科</t>
  </si>
  <si>
    <t>芸術計画科</t>
  </si>
  <si>
    <t>衛生技術科</t>
  </si>
  <si>
    <t>教養学科</t>
  </si>
  <si>
    <t>造形美術科</t>
  </si>
  <si>
    <t>音楽情報学科</t>
  </si>
  <si>
    <t>生活芸術学科</t>
  </si>
  <si>
    <t>幼稚園教員科</t>
  </si>
  <si>
    <t>幼稚園教員養成科</t>
  </si>
  <si>
    <t>幼稚園教諭養成科</t>
  </si>
  <si>
    <t>保母幼稚園教員養成所</t>
  </si>
  <si>
    <t>児童科</t>
  </si>
  <si>
    <t>産業社会学科</t>
  </si>
  <si>
    <t>思想文化学科</t>
  </si>
  <si>
    <t>交通土木学科</t>
  </si>
  <si>
    <t>電波通信学科</t>
  </si>
  <si>
    <t>数学科（Π）</t>
  </si>
  <si>
    <t>物理学科（Π）</t>
  </si>
  <si>
    <t>化学科（Π）</t>
  </si>
  <si>
    <t>技術科</t>
  </si>
  <si>
    <t>附属教員保母養成所</t>
  </si>
  <si>
    <t>機械科</t>
  </si>
  <si>
    <t>経営経済学科</t>
  </si>
  <si>
    <t>法律科（Π）</t>
  </si>
  <si>
    <t>経済科</t>
  </si>
  <si>
    <t>児童教員課</t>
  </si>
  <si>
    <t>幼稚園教員保母養成科</t>
  </si>
  <si>
    <t>特別教科（美術）教員養成課程</t>
  </si>
  <si>
    <t>特別教科（国語・書道）教員養成課程</t>
  </si>
  <si>
    <t>インドパキスタン語</t>
  </si>
  <si>
    <t>基礎科学科</t>
  </si>
  <si>
    <t>初等教育専攻課程</t>
  </si>
  <si>
    <t>イギリス文学科</t>
  </si>
  <si>
    <t>専門課程児童科初等課程</t>
  </si>
  <si>
    <t>法律科</t>
  </si>
  <si>
    <t>0466</t>
  </si>
  <si>
    <t>写真学科</t>
  </si>
  <si>
    <t>園芸経済学科</t>
  </si>
  <si>
    <t>獣医学課程</t>
  </si>
  <si>
    <t>建設科</t>
  </si>
  <si>
    <t>繊維高分子工学科</t>
  </si>
  <si>
    <t>水産科</t>
  </si>
  <si>
    <t>家政理学科一部</t>
  </si>
  <si>
    <t>理療科教員養成施設</t>
  </si>
  <si>
    <t>地域生態システム学科</t>
  </si>
  <si>
    <t>地歴学科</t>
  </si>
  <si>
    <t>地域文化研究学科</t>
  </si>
  <si>
    <t>教育科</t>
  </si>
  <si>
    <t>農業土木科</t>
  </si>
  <si>
    <t>国際企業関係法学科</t>
  </si>
  <si>
    <t>造園科</t>
  </si>
  <si>
    <t>電気科第２部</t>
  </si>
  <si>
    <t>生物環境科学課程</t>
  </si>
  <si>
    <t>生物生産科学課程</t>
  </si>
  <si>
    <t>福祉心理学科</t>
  </si>
  <si>
    <t>0490</t>
  </si>
  <si>
    <t>文芸科</t>
  </si>
  <si>
    <t>0491</t>
  </si>
  <si>
    <t>中学校音楽教員養成科</t>
  </si>
  <si>
    <t>0492</t>
  </si>
  <si>
    <t>幼稚園教諭保母養成科</t>
  </si>
  <si>
    <t>0493</t>
  </si>
  <si>
    <t>0494</t>
  </si>
  <si>
    <t>国語国文科</t>
  </si>
  <si>
    <t>0495</t>
  </si>
  <si>
    <t>法科</t>
  </si>
  <si>
    <t>0496</t>
  </si>
  <si>
    <t>電子工学科情報工学コース</t>
  </si>
  <si>
    <t>0497</t>
  </si>
  <si>
    <t>電気工学科電子情報工学コース</t>
  </si>
  <si>
    <t>0499</t>
  </si>
  <si>
    <t>製造学科</t>
  </si>
  <si>
    <t>0500</t>
  </si>
  <si>
    <t>超域文化科学科</t>
  </si>
  <si>
    <t>文明科</t>
  </si>
  <si>
    <t>中学校教員養成課程美術科</t>
  </si>
  <si>
    <t>教科教育学科</t>
  </si>
  <si>
    <t>船舶工学科</t>
  </si>
  <si>
    <t>総合教育科学科</t>
  </si>
  <si>
    <t>工芸学科</t>
  </si>
  <si>
    <t>中学校教員養成課程芸術体育学科</t>
  </si>
  <si>
    <t>中等教育養成課程</t>
  </si>
  <si>
    <t>初等教員養成課程</t>
  </si>
  <si>
    <t>美容保健学科</t>
  </si>
  <si>
    <t>社会政策科学科</t>
  </si>
  <si>
    <t>中国学科</t>
  </si>
  <si>
    <t>米英学科</t>
  </si>
  <si>
    <t>基督教学科</t>
  </si>
  <si>
    <t>高分子化学科</t>
  </si>
  <si>
    <t>文学専攻英文科</t>
  </si>
  <si>
    <t>第一類文化学学科</t>
  </si>
  <si>
    <t>0519</t>
  </si>
  <si>
    <t>人類学科</t>
  </si>
  <si>
    <t>総合学科</t>
  </si>
  <si>
    <t>小学校教員養成課程教育専修</t>
  </si>
  <si>
    <t>0522</t>
  </si>
  <si>
    <t>造形学科</t>
  </si>
  <si>
    <t>法経学科</t>
  </si>
  <si>
    <t>演劇専攻</t>
  </si>
  <si>
    <t>西欧文学科</t>
  </si>
  <si>
    <t>人間発達学科</t>
  </si>
  <si>
    <t>語学文学科</t>
  </si>
  <si>
    <t>0528</t>
  </si>
  <si>
    <t>史学地理科</t>
  </si>
  <si>
    <t>特別教科教員養成課程学科</t>
  </si>
  <si>
    <t>商科第２部</t>
  </si>
  <si>
    <t>家政理学科二部</t>
  </si>
  <si>
    <t>保育実習科</t>
  </si>
  <si>
    <t>基礎科学科第一</t>
  </si>
  <si>
    <t>養蚕科</t>
  </si>
  <si>
    <t>教養学科第二</t>
  </si>
  <si>
    <t>基礎科学科第二</t>
  </si>
  <si>
    <t>電子科</t>
  </si>
  <si>
    <t>電気科</t>
  </si>
  <si>
    <t>本科国語科</t>
  </si>
  <si>
    <t>女子部本科</t>
  </si>
  <si>
    <t>園芸科</t>
  </si>
  <si>
    <t>農蓄科</t>
  </si>
  <si>
    <t>体育保健学科</t>
  </si>
  <si>
    <t>札幌分校</t>
  </si>
  <si>
    <t>臨時養護学校教員養成課程</t>
  </si>
  <si>
    <t>国際関係科</t>
  </si>
  <si>
    <t>中学校教員養成課程国語科</t>
  </si>
  <si>
    <t>電子工学科電子工学コース</t>
  </si>
  <si>
    <t>日本史学科</t>
  </si>
  <si>
    <t>国際関係法科</t>
  </si>
  <si>
    <t>附属教員保母養成所保育科</t>
  </si>
  <si>
    <t>国文専攻科</t>
  </si>
  <si>
    <t>史学専攻科</t>
  </si>
  <si>
    <t>哲学専攻科</t>
  </si>
  <si>
    <t>英文専攻科</t>
  </si>
  <si>
    <t>初等教育課程社会専修科</t>
  </si>
  <si>
    <t>教育学科教育学専攻課程</t>
  </si>
  <si>
    <t>教育学科初等教育専攻課程</t>
  </si>
  <si>
    <t>児童教育科</t>
  </si>
  <si>
    <t>国際学科</t>
  </si>
  <si>
    <t>社会事業科</t>
  </si>
  <si>
    <t>拓植学科</t>
  </si>
  <si>
    <t>中学校教員養成課程家政科</t>
  </si>
  <si>
    <t>教育科学科</t>
  </si>
  <si>
    <t>0567</t>
  </si>
  <si>
    <t>生活デザイン学科</t>
  </si>
  <si>
    <t>0568</t>
  </si>
  <si>
    <t>教育課程</t>
  </si>
  <si>
    <t>0569</t>
  </si>
  <si>
    <t>特別教育教員養成課程</t>
  </si>
  <si>
    <t>0570</t>
  </si>
  <si>
    <t>芸術デザイン学科</t>
  </si>
  <si>
    <t>0571</t>
  </si>
  <si>
    <t>西洋文化専攻科</t>
  </si>
  <si>
    <t>0572</t>
  </si>
  <si>
    <t>西洋文学科</t>
  </si>
  <si>
    <t>0573</t>
  </si>
  <si>
    <t>東洋文化専攻科</t>
  </si>
  <si>
    <t>0574</t>
  </si>
  <si>
    <t>航空工学科</t>
  </si>
  <si>
    <t>0575</t>
  </si>
  <si>
    <t>医学科</t>
  </si>
  <si>
    <t>0576</t>
  </si>
  <si>
    <t>家庭科</t>
  </si>
  <si>
    <t>0578</t>
  </si>
  <si>
    <t>コミュニケーション学科</t>
  </si>
  <si>
    <t>0579</t>
  </si>
  <si>
    <t>組織管理学科</t>
  </si>
  <si>
    <t>0580</t>
  </si>
  <si>
    <t>第二応用理学科</t>
  </si>
  <si>
    <t>0581</t>
  </si>
  <si>
    <t>海洋土木工学科</t>
  </si>
  <si>
    <t>0582</t>
  </si>
  <si>
    <t>材料工学科</t>
  </si>
  <si>
    <t>0583</t>
  </si>
  <si>
    <t>応用理学科</t>
  </si>
  <si>
    <t>0584</t>
  </si>
  <si>
    <t>養護教諭養成課程</t>
  </si>
  <si>
    <t>0585</t>
  </si>
  <si>
    <t>地球科学科</t>
  </si>
  <si>
    <t>0586</t>
  </si>
  <si>
    <t>生物生産学科</t>
  </si>
  <si>
    <t>0587</t>
  </si>
  <si>
    <t>資源生物科</t>
  </si>
  <si>
    <t>0588</t>
  </si>
  <si>
    <t>海洋生産学科</t>
  </si>
  <si>
    <t>0589</t>
  </si>
  <si>
    <t>資源育成学科</t>
  </si>
  <si>
    <t>0590</t>
  </si>
  <si>
    <t>資源育成管理学科</t>
  </si>
  <si>
    <t>0591</t>
  </si>
  <si>
    <t>食品生産学科</t>
  </si>
  <si>
    <t>0592</t>
  </si>
  <si>
    <t>生活文化学科</t>
  </si>
  <si>
    <t>0593</t>
  </si>
  <si>
    <t>食物科学科</t>
  </si>
  <si>
    <t>0594</t>
  </si>
  <si>
    <t>衛生技術学科</t>
  </si>
  <si>
    <t>0595</t>
  </si>
  <si>
    <t>電子工学学科</t>
  </si>
  <si>
    <t>0596</t>
  </si>
  <si>
    <t>情報工学学科</t>
  </si>
  <si>
    <t>0597</t>
  </si>
  <si>
    <t>工業デザイン学科</t>
  </si>
  <si>
    <t>0598</t>
  </si>
  <si>
    <t>経営情報学科</t>
  </si>
  <si>
    <t>0599</t>
  </si>
  <si>
    <t>スポーツ学科</t>
  </si>
  <si>
    <t>0600</t>
  </si>
  <si>
    <t>船舶機械工学科</t>
  </si>
  <si>
    <t>0601</t>
  </si>
  <si>
    <t>生化学科</t>
  </si>
  <si>
    <t>0602</t>
  </si>
  <si>
    <t>生体制御学科</t>
  </si>
  <si>
    <t>0603</t>
  </si>
  <si>
    <t>環境化学工学科</t>
  </si>
  <si>
    <t>0604</t>
  </si>
  <si>
    <t>建設基礎工学科</t>
  </si>
  <si>
    <t>0605</t>
  </si>
  <si>
    <t>管理科学科</t>
  </si>
  <si>
    <t>0606</t>
  </si>
  <si>
    <t>生産工学学科</t>
  </si>
  <si>
    <t>0607</t>
  </si>
  <si>
    <t>物質工学学科</t>
  </si>
  <si>
    <t>0608</t>
  </si>
  <si>
    <t>建設学学科</t>
  </si>
  <si>
    <t>0609</t>
  </si>
  <si>
    <t>電子情報工学学科</t>
  </si>
  <si>
    <t>0610</t>
  </si>
  <si>
    <t>人文学類</t>
  </si>
  <si>
    <t>0611</t>
  </si>
  <si>
    <t>工業意匠学科</t>
  </si>
  <si>
    <t>0612</t>
  </si>
  <si>
    <t>画像工学科</t>
  </si>
  <si>
    <t>0613</t>
  </si>
  <si>
    <t>画像応用工学科</t>
  </si>
  <si>
    <t>0614</t>
  </si>
  <si>
    <t>環境緑地学科</t>
  </si>
  <si>
    <t>0615</t>
  </si>
  <si>
    <t>環境化学科</t>
  </si>
  <si>
    <t>0616</t>
  </si>
  <si>
    <t>理科学科</t>
  </si>
  <si>
    <t>0617</t>
  </si>
  <si>
    <t>工業化学工学科</t>
  </si>
  <si>
    <t>0618</t>
  </si>
  <si>
    <t>環境畜産学科</t>
  </si>
  <si>
    <t>0619</t>
  </si>
  <si>
    <t>環境保健学科</t>
  </si>
  <si>
    <t>0620</t>
  </si>
  <si>
    <t>中国語科</t>
  </si>
  <si>
    <t>0621</t>
  </si>
  <si>
    <t>中国文学・中国語学科</t>
  </si>
  <si>
    <t>0622</t>
  </si>
  <si>
    <t>英文学・英語学科</t>
  </si>
  <si>
    <t>0623</t>
  </si>
  <si>
    <t>仏文学・仏語学科</t>
  </si>
  <si>
    <t>0624</t>
  </si>
  <si>
    <t>水産製造科</t>
  </si>
  <si>
    <t>0625</t>
  </si>
  <si>
    <t>工業科</t>
  </si>
  <si>
    <t>0626</t>
  </si>
  <si>
    <t>第Ⅱ部建築学科</t>
  </si>
  <si>
    <t>0627</t>
  </si>
  <si>
    <t>第二部電子工学科</t>
  </si>
  <si>
    <t>0628</t>
  </si>
  <si>
    <t>美学美術史学科</t>
  </si>
  <si>
    <t>0629</t>
  </si>
  <si>
    <t>社会・心理・教育学科</t>
  </si>
  <si>
    <t>0630</t>
  </si>
  <si>
    <t>第二部電気工学科</t>
  </si>
  <si>
    <t>0631</t>
  </si>
  <si>
    <t>教職課程</t>
  </si>
  <si>
    <t>0632</t>
  </si>
  <si>
    <t>国史学科</t>
  </si>
  <si>
    <t>0634</t>
  </si>
  <si>
    <t>林科</t>
  </si>
  <si>
    <t>0635</t>
  </si>
  <si>
    <t>第二部電気通信工学科</t>
  </si>
  <si>
    <t>0636</t>
  </si>
  <si>
    <t>文化課程</t>
  </si>
  <si>
    <t>0637</t>
  </si>
  <si>
    <t>特殊教育教員養成課程</t>
  </si>
  <si>
    <t>0638</t>
  </si>
  <si>
    <t>服装学科</t>
  </si>
  <si>
    <t>0639</t>
  </si>
  <si>
    <t>スポーツ科学科</t>
  </si>
  <si>
    <t>0640</t>
  </si>
  <si>
    <t>石油工学科</t>
  </si>
  <si>
    <t>0641</t>
  </si>
  <si>
    <t>ロシヤ語学科</t>
  </si>
  <si>
    <t>0642</t>
  </si>
  <si>
    <t>図書館・情報学科</t>
  </si>
  <si>
    <t>0643</t>
  </si>
  <si>
    <t>電気・電子工学科</t>
  </si>
  <si>
    <t>0644</t>
  </si>
  <si>
    <t>情報管理学科</t>
  </si>
  <si>
    <t>0645</t>
  </si>
  <si>
    <t>心理・教育学科</t>
  </si>
  <si>
    <t>0646</t>
  </si>
  <si>
    <t>独語学科</t>
  </si>
  <si>
    <t>0647</t>
  </si>
  <si>
    <t>特修理学科</t>
  </si>
  <si>
    <t>0648</t>
  </si>
  <si>
    <t>第Ⅱ物理学科</t>
  </si>
  <si>
    <t>0649</t>
  </si>
  <si>
    <t>人間科学科</t>
  </si>
  <si>
    <t>0650</t>
  </si>
  <si>
    <t>中等教育課程</t>
  </si>
  <si>
    <t>0651</t>
  </si>
  <si>
    <t>応用力学科</t>
  </si>
  <si>
    <t>0652</t>
  </si>
  <si>
    <t>精密機械科</t>
  </si>
  <si>
    <t>0653</t>
  </si>
  <si>
    <t>学校行政学科</t>
  </si>
  <si>
    <t>0654</t>
  </si>
  <si>
    <t>児童福祉科</t>
  </si>
  <si>
    <t>0655</t>
  </si>
  <si>
    <t>第２部初等教育科</t>
  </si>
  <si>
    <t>0656</t>
  </si>
  <si>
    <t>造形芸術科</t>
  </si>
  <si>
    <t>0657</t>
  </si>
  <si>
    <t>社会福祉科</t>
  </si>
  <si>
    <t>0658</t>
  </si>
  <si>
    <t>家畜生産科学科</t>
  </si>
  <si>
    <t>0659</t>
  </si>
  <si>
    <t>エネルギー工学科</t>
  </si>
  <si>
    <t>0660</t>
  </si>
  <si>
    <t>資源化学科</t>
  </si>
  <si>
    <t>0661</t>
  </si>
  <si>
    <t>マスコミュニケーション学科</t>
  </si>
  <si>
    <t>0662</t>
  </si>
  <si>
    <t>酪農科</t>
  </si>
  <si>
    <t>0663</t>
  </si>
  <si>
    <t>草地学科</t>
  </si>
  <si>
    <t>0664</t>
  </si>
  <si>
    <t>国際経営学科</t>
  </si>
  <si>
    <t>0665</t>
  </si>
  <si>
    <t>初等教育科一部</t>
  </si>
  <si>
    <t>0666</t>
  </si>
  <si>
    <t>海洋土木開発工学科</t>
  </si>
  <si>
    <t>0667</t>
  </si>
  <si>
    <t>園芸農学科</t>
  </si>
  <si>
    <t>0668</t>
  </si>
  <si>
    <t>幼稚園教育科</t>
  </si>
  <si>
    <t>0669</t>
  </si>
  <si>
    <t>漁業学科</t>
  </si>
  <si>
    <t>0670</t>
  </si>
  <si>
    <t>園芸学科</t>
  </si>
  <si>
    <t>0671</t>
  </si>
  <si>
    <t>東洋文化科</t>
  </si>
  <si>
    <t>0672</t>
  </si>
  <si>
    <t>西洋文化科</t>
  </si>
  <si>
    <t>0673</t>
  </si>
  <si>
    <t>保健科</t>
  </si>
  <si>
    <t>0674</t>
  </si>
  <si>
    <t>イギリス語学科</t>
  </si>
  <si>
    <t>0675</t>
  </si>
  <si>
    <t>化学工業科</t>
  </si>
  <si>
    <t>0676</t>
  </si>
  <si>
    <t>高等科文科</t>
  </si>
  <si>
    <t>0677</t>
  </si>
  <si>
    <t>生活科学栄養学科</t>
  </si>
  <si>
    <t>0678</t>
  </si>
  <si>
    <t>情緒障害児教育教員養成課程</t>
  </si>
  <si>
    <t>0679</t>
  </si>
  <si>
    <t>色染科</t>
  </si>
  <si>
    <t>0680</t>
  </si>
  <si>
    <t>本科英米科</t>
  </si>
  <si>
    <t>0681</t>
  </si>
  <si>
    <t>航海科</t>
  </si>
  <si>
    <t>0682</t>
  </si>
  <si>
    <t>農業生産管理学科</t>
  </si>
  <si>
    <t>0683</t>
  </si>
  <si>
    <t>薬剤学科</t>
  </si>
  <si>
    <t>0684</t>
  </si>
  <si>
    <t>第１応用社会科</t>
  </si>
  <si>
    <t>0685</t>
  </si>
  <si>
    <t>小学校課程</t>
  </si>
  <si>
    <t>0686</t>
  </si>
  <si>
    <t>演劇科</t>
  </si>
  <si>
    <t>0687</t>
  </si>
  <si>
    <t>自然科学科</t>
  </si>
  <si>
    <t>0688</t>
  </si>
  <si>
    <t>外国語文学科</t>
  </si>
  <si>
    <t>0689</t>
  </si>
  <si>
    <t>第１教育学科</t>
  </si>
  <si>
    <t>0690</t>
  </si>
  <si>
    <t>法学課程</t>
  </si>
  <si>
    <t>0691</t>
  </si>
  <si>
    <t>食物栄養学科第１部</t>
  </si>
  <si>
    <t>0692</t>
  </si>
  <si>
    <t>計算機科</t>
  </si>
  <si>
    <t>0693</t>
  </si>
  <si>
    <t>英米学科</t>
  </si>
  <si>
    <t>0694</t>
  </si>
  <si>
    <t>美学科</t>
  </si>
  <si>
    <t>0695</t>
  </si>
  <si>
    <t>初等教育コース</t>
  </si>
  <si>
    <t>0696</t>
  </si>
  <si>
    <t>イスパニア文学科</t>
  </si>
  <si>
    <t>0697</t>
  </si>
  <si>
    <t>初等教育課程</t>
  </si>
  <si>
    <t>0698</t>
  </si>
  <si>
    <t>保健体育科</t>
  </si>
  <si>
    <t>0699</t>
  </si>
  <si>
    <t>生物化学工学科</t>
  </si>
  <si>
    <t>原子核工学科</t>
  </si>
  <si>
    <t>環境整備工学科</t>
  </si>
  <si>
    <t>第二部経済学科</t>
  </si>
  <si>
    <t>保健体育専攻課程二類</t>
  </si>
  <si>
    <t>初等教育科Ⅰ部</t>
  </si>
  <si>
    <t>畜産環境学科</t>
  </si>
  <si>
    <t>外国語（独語）学科</t>
  </si>
  <si>
    <t>農村経済学科</t>
  </si>
  <si>
    <t>金属学科</t>
  </si>
  <si>
    <t>真宗学科</t>
  </si>
  <si>
    <t>冶金学科</t>
  </si>
  <si>
    <t>衛生看護科</t>
  </si>
  <si>
    <t>デザイン美術科</t>
  </si>
  <si>
    <t>0713</t>
  </si>
  <si>
    <t>英吉利文学科</t>
  </si>
  <si>
    <t>人文科</t>
  </si>
  <si>
    <t>印刷工学科</t>
  </si>
  <si>
    <t>中学校課程</t>
  </si>
  <si>
    <t>繊維工業化学科</t>
  </si>
  <si>
    <t>産業デザイン学科</t>
  </si>
  <si>
    <t>外国語文化学科</t>
  </si>
  <si>
    <t>植物学科</t>
  </si>
  <si>
    <t>図工科</t>
  </si>
  <si>
    <t>写真技術科</t>
  </si>
  <si>
    <t>画像技術科</t>
  </si>
  <si>
    <t>文化コミュニケーション学科</t>
  </si>
  <si>
    <t>予科商科</t>
  </si>
  <si>
    <t>農産製造科</t>
  </si>
  <si>
    <t>植物資源科学科</t>
  </si>
  <si>
    <t>動物資源科学科</t>
  </si>
  <si>
    <t>海洋生物資源科学科</t>
  </si>
  <si>
    <t>生物環境工学科</t>
  </si>
  <si>
    <t>緑地土木科</t>
  </si>
  <si>
    <t>専門師範科</t>
  </si>
  <si>
    <t>印刷科</t>
  </si>
  <si>
    <t>小学校教育科</t>
  </si>
  <si>
    <t>資源管理学科</t>
  </si>
  <si>
    <t>物質生物工学科</t>
  </si>
  <si>
    <t>電子情報工学科</t>
  </si>
  <si>
    <t>国際文化学科</t>
  </si>
  <si>
    <t>船舶海洋工学科</t>
  </si>
  <si>
    <t>繊維工学科</t>
  </si>
  <si>
    <t>色染化学科</t>
  </si>
  <si>
    <t>特設音楽学科</t>
  </si>
  <si>
    <t>独語学独文学科</t>
  </si>
  <si>
    <t>仏蘭西文学科</t>
  </si>
  <si>
    <t>元航空工学科</t>
  </si>
  <si>
    <t>造船工学科</t>
  </si>
  <si>
    <t>高等師範科</t>
  </si>
  <si>
    <t>予科</t>
  </si>
  <si>
    <t>第４類（心理学・社会心理学）</t>
  </si>
  <si>
    <t>総合科学科</t>
  </si>
  <si>
    <t>農産製造学科</t>
  </si>
  <si>
    <t>美術工芸学科</t>
  </si>
  <si>
    <t>米英語学科</t>
  </si>
  <si>
    <t>食品工業化学科</t>
  </si>
  <si>
    <t>森林工学科</t>
  </si>
  <si>
    <t>国語漢文科</t>
  </si>
  <si>
    <t>採鉱科</t>
  </si>
  <si>
    <t>造兵学科</t>
  </si>
  <si>
    <t>東洋史学科</t>
  </si>
  <si>
    <t>養護教育科</t>
  </si>
  <si>
    <t>発酵生産学科</t>
  </si>
  <si>
    <t>応用原子核工学科</t>
  </si>
  <si>
    <t>第二看護科</t>
  </si>
  <si>
    <t>本科第二部</t>
  </si>
  <si>
    <t>本科冶金科</t>
  </si>
  <si>
    <t>農科</t>
  </si>
  <si>
    <t>第二法律学科</t>
  </si>
  <si>
    <t>交通機械工学科</t>
  </si>
  <si>
    <t>農芸栄養科</t>
  </si>
  <si>
    <t>英米文化学科</t>
  </si>
  <si>
    <t>0772</t>
  </si>
  <si>
    <t>乙類</t>
  </si>
  <si>
    <t>生命理学科</t>
  </si>
  <si>
    <t>生物工学科</t>
  </si>
  <si>
    <t>食品工業科</t>
  </si>
  <si>
    <t>工業技術学科</t>
  </si>
  <si>
    <t>国際・比較法学科</t>
  </si>
  <si>
    <t>地球惑星学科</t>
  </si>
  <si>
    <t>動物学科</t>
  </si>
  <si>
    <t>土木科</t>
  </si>
  <si>
    <t>秘書科</t>
  </si>
  <si>
    <t>社会開発工学科</t>
  </si>
  <si>
    <t>土木環境工学学科</t>
  </si>
  <si>
    <t>土木環境工学科</t>
  </si>
  <si>
    <t>建設学科</t>
  </si>
  <si>
    <t>言語文化学科</t>
  </si>
  <si>
    <t>林業科</t>
  </si>
  <si>
    <t>金属加工学科</t>
  </si>
  <si>
    <t>一類小学校課程</t>
  </si>
  <si>
    <t>予科（文類）</t>
  </si>
  <si>
    <t>電子応用工学科</t>
  </si>
  <si>
    <t>材料学科</t>
  </si>
  <si>
    <t>食物栄養学科第一部</t>
  </si>
  <si>
    <t>食物栄養学科第二部</t>
  </si>
  <si>
    <t>地質鉱物学科</t>
  </si>
  <si>
    <t>盲学校教員養成課程</t>
  </si>
  <si>
    <t>国語学国文学科</t>
  </si>
  <si>
    <t>初等教育科第１部</t>
  </si>
  <si>
    <t>応用数理学科</t>
  </si>
  <si>
    <t>0800</t>
  </si>
  <si>
    <t>特殊教育学科</t>
  </si>
  <si>
    <t>0801</t>
  </si>
  <si>
    <t>健康教育学科</t>
  </si>
  <si>
    <t>0802</t>
  </si>
  <si>
    <t>英語・英米文化学科</t>
  </si>
  <si>
    <t>0803</t>
  </si>
  <si>
    <t>環境工学科</t>
  </si>
  <si>
    <t>0804</t>
  </si>
  <si>
    <t>日本語日本文学科</t>
  </si>
  <si>
    <t>0805</t>
  </si>
  <si>
    <t>地質学鉱物学科</t>
  </si>
  <si>
    <t>0806</t>
  </si>
  <si>
    <t>行動科学科</t>
  </si>
  <si>
    <t>0807</t>
  </si>
  <si>
    <t>イタリア科</t>
  </si>
  <si>
    <t>0808</t>
  </si>
  <si>
    <t>教員養成専門課程幼稚園教諭保母科</t>
  </si>
  <si>
    <t>0809</t>
  </si>
  <si>
    <t>西洋史学科</t>
  </si>
  <si>
    <t>0810</t>
  </si>
  <si>
    <t>高等科理科</t>
  </si>
  <si>
    <t>0811</t>
  </si>
  <si>
    <t>鉱山学科</t>
  </si>
  <si>
    <t>0812</t>
  </si>
  <si>
    <t>英語師範科</t>
  </si>
  <si>
    <t>0813</t>
  </si>
  <si>
    <t>理科甲類</t>
  </si>
  <si>
    <t>0814</t>
  </si>
  <si>
    <t>商科本科</t>
  </si>
  <si>
    <t>0815</t>
  </si>
  <si>
    <t>航空機工学科</t>
  </si>
  <si>
    <t>0816</t>
  </si>
  <si>
    <t>本科製造科</t>
  </si>
  <si>
    <t>0817</t>
  </si>
  <si>
    <t>鉱山及冶金学科</t>
  </si>
  <si>
    <t>0818</t>
  </si>
  <si>
    <t>0819</t>
  </si>
  <si>
    <t>本科二部</t>
  </si>
  <si>
    <t>0820</t>
  </si>
  <si>
    <t>第一予科</t>
  </si>
  <si>
    <t>0821</t>
  </si>
  <si>
    <t>理科三類</t>
  </si>
  <si>
    <t>0822</t>
  </si>
  <si>
    <t>能率科</t>
  </si>
  <si>
    <t>0823</t>
  </si>
  <si>
    <t>農業生産工学科</t>
  </si>
  <si>
    <t>0824</t>
  </si>
  <si>
    <t>食品学科</t>
  </si>
  <si>
    <t>0825</t>
  </si>
  <si>
    <t>衛生看護学科</t>
  </si>
  <si>
    <t>0826</t>
  </si>
  <si>
    <t>電子計算機学科</t>
  </si>
  <si>
    <t>0827</t>
  </si>
  <si>
    <t>工科機械科</t>
  </si>
  <si>
    <t>0828</t>
  </si>
  <si>
    <t>写真工業科</t>
  </si>
  <si>
    <t>0829</t>
  </si>
  <si>
    <t>甲種鍼按科</t>
  </si>
  <si>
    <t>0830</t>
  </si>
  <si>
    <t>金属工業科</t>
  </si>
  <si>
    <t>0831</t>
  </si>
  <si>
    <t>鉱山機械科</t>
  </si>
  <si>
    <t>0832</t>
  </si>
  <si>
    <t>倫理学科</t>
  </si>
  <si>
    <t>0833</t>
  </si>
  <si>
    <t>人文社会学科</t>
  </si>
  <si>
    <t>0834</t>
  </si>
  <si>
    <t>西洋文化学科</t>
  </si>
  <si>
    <t>0835</t>
  </si>
  <si>
    <t>園芸化学科</t>
  </si>
  <si>
    <t>0836</t>
  </si>
  <si>
    <t>中学校教育科</t>
  </si>
  <si>
    <t>0837</t>
  </si>
  <si>
    <t>タイ語学科</t>
  </si>
  <si>
    <t>0838</t>
  </si>
  <si>
    <t>人文科学専攻科</t>
  </si>
  <si>
    <t>0839</t>
  </si>
  <si>
    <t>遠洋漁業科</t>
  </si>
  <si>
    <t>0840</t>
  </si>
  <si>
    <t>商業科</t>
  </si>
  <si>
    <t>0841</t>
  </si>
  <si>
    <t>養護教諭特別別科</t>
  </si>
  <si>
    <t>0842</t>
  </si>
  <si>
    <t>普通科（印刷コース）</t>
  </si>
  <si>
    <t>0843</t>
  </si>
  <si>
    <t>建設工学課程</t>
  </si>
  <si>
    <t>0844</t>
  </si>
  <si>
    <t>鉱山地質学科</t>
  </si>
  <si>
    <t>0845</t>
  </si>
  <si>
    <t>生産システム工学科</t>
  </si>
  <si>
    <t>0846</t>
  </si>
  <si>
    <t>電気情報工学科</t>
  </si>
  <si>
    <t>0847</t>
  </si>
  <si>
    <t>教育社会学科</t>
  </si>
  <si>
    <t>0848</t>
  </si>
  <si>
    <t>宇宙物理学科</t>
  </si>
  <si>
    <t>0849</t>
  </si>
  <si>
    <t>生物物理学</t>
  </si>
  <si>
    <t>0850</t>
  </si>
  <si>
    <t>石油化学科</t>
  </si>
  <si>
    <t>0851</t>
  </si>
  <si>
    <t>建築学第二学科</t>
  </si>
  <si>
    <t>0852</t>
  </si>
  <si>
    <t>農林生物学科</t>
  </si>
  <si>
    <t>0853</t>
  </si>
  <si>
    <t>農林経済学科</t>
  </si>
  <si>
    <t>0854</t>
  </si>
  <si>
    <t>林産工学科</t>
  </si>
  <si>
    <t>0855</t>
  </si>
  <si>
    <t>物質工学科</t>
  </si>
  <si>
    <t>0856</t>
  </si>
  <si>
    <t>造形工学科</t>
  </si>
  <si>
    <t>0857</t>
  </si>
  <si>
    <t>応用生物学科</t>
  </si>
  <si>
    <t>0858</t>
  </si>
  <si>
    <t>日本学科</t>
  </si>
  <si>
    <t>0859</t>
  </si>
  <si>
    <t>歯学科</t>
  </si>
  <si>
    <t>0860</t>
  </si>
  <si>
    <t>応用精密科学科</t>
  </si>
  <si>
    <t>0861</t>
  </si>
  <si>
    <t>醗酵工学科</t>
  </si>
  <si>
    <t>0862</t>
  </si>
  <si>
    <t>材料開発工学科</t>
  </si>
  <si>
    <t>0863</t>
  </si>
  <si>
    <t>材料物性工学科</t>
  </si>
  <si>
    <t>0864</t>
  </si>
  <si>
    <t>生産加工工学科</t>
  </si>
  <si>
    <t>0865</t>
  </si>
  <si>
    <t>海洋機械管理学科</t>
  </si>
  <si>
    <t>0866</t>
  </si>
  <si>
    <t>生活経営学科</t>
  </si>
  <si>
    <t>0867</t>
  </si>
  <si>
    <t>化学応用工学科</t>
  </si>
  <si>
    <t>0868</t>
  </si>
  <si>
    <t>知能情報工学科</t>
  </si>
  <si>
    <t>0869</t>
  </si>
  <si>
    <t>経済工学科</t>
  </si>
  <si>
    <t>0870</t>
  </si>
  <si>
    <t>地質学科</t>
  </si>
  <si>
    <t>0871</t>
  </si>
  <si>
    <t>水工土木科</t>
  </si>
  <si>
    <t>0872</t>
  </si>
  <si>
    <t>化学機械工学科</t>
  </si>
  <si>
    <t>0873</t>
  </si>
  <si>
    <t>鉄鋼冶金学科</t>
  </si>
  <si>
    <t>0874</t>
  </si>
  <si>
    <t>造船学科</t>
  </si>
  <si>
    <t>0875</t>
  </si>
  <si>
    <t>農政経済学科</t>
  </si>
  <si>
    <t>0876</t>
  </si>
  <si>
    <t>環境生命科学科</t>
  </si>
  <si>
    <t>0877</t>
  </si>
  <si>
    <t>体育スポーツ課程</t>
  </si>
  <si>
    <t>0878</t>
  </si>
  <si>
    <t>武道課程</t>
  </si>
  <si>
    <t>0879</t>
  </si>
  <si>
    <t>地域文化学科</t>
  </si>
  <si>
    <t>0880</t>
  </si>
  <si>
    <t>総合科学課程</t>
  </si>
  <si>
    <t>0881</t>
  </si>
  <si>
    <t>芸術文化課程</t>
  </si>
  <si>
    <t>0882</t>
  </si>
  <si>
    <t>特別教科（看護）教員養成課程</t>
  </si>
  <si>
    <t>0883</t>
  </si>
  <si>
    <t>農業経営学科</t>
  </si>
  <si>
    <t>0884</t>
  </si>
  <si>
    <t>農業土木学科</t>
  </si>
  <si>
    <t>0885</t>
  </si>
  <si>
    <t>農業機械学科</t>
  </si>
  <si>
    <t>0886</t>
  </si>
  <si>
    <t>人文社会科学科</t>
  </si>
  <si>
    <t>0887</t>
  </si>
  <si>
    <t>臨時教員養成課程</t>
  </si>
  <si>
    <t>0888</t>
  </si>
  <si>
    <t>高分子材料工学科</t>
  </si>
  <si>
    <t>0889</t>
  </si>
  <si>
    <t>行政学科</t>
  </si>
  <si>
    <t>0890</t>
  </si>
  <si>
    <t>資源生物科学科</t>
  </si>
  <si>
    <t>0891</t>
  </si>
  <si>
    <t>社会教育総合課程</t>
  </si>
  <si>
    <t>0892</t>
  </si>
  <si>
    <t>聾学校教育教員養成課程</t>
  </si>
  <si>
    <t>0893</t>
  </si>
  <si>
    <t>養護学校教育教員養成課程</t>
  </si>
  <si>
    <t>0894</t>
  </si>
  <si>
    <t>機械制御工学科</t>
  </si>
  <si>
    <t>0895</t>
  </si>
  <si>
    <t>電子物性工学科</t>
  </si>
  <si>
    <t>0896</t>
  </si>
  <si>
    <t>文化研究課程</t>
  </si>
  <si>
    <t>0897</t>
  </si>
  <si>
    <t>基礎理学課程</t>
  </si>
  <si>
    <t>0898</t>
  </si>
  <si>
    <t>生涯教育課程</t>
  </si>
  <si>
    <t>0899</t>
  </si>
  <si>
    <t>生産工学科</t>
  </si>
  <si>
    <t>0900</t>
  </si>
  <si>
    <t>行動科学課程</t>
  </si>
  <si>
    <t>システム量子工学科</t>
  </si>
  <si>
    <t>化学システム工学科</t>
  </si>
  <si>
    <t>高等学校教員養成課程</t>
  </si>
  <si>
    <t>土木建設工学科</t>
  </si>
  <si>
    <t>物質化学工学科</t>
  </si>
  <si>
    <t>電気・情報工学科</t>
  </si>
  <si>
    <t>生物生産科学科</t>
  </si>
  <si>
    <t>森林科学科</t>
  </si>
  <si>
    <t>生物資源科学科</t>
  </si>
  <si>
    <t>繊維システム工学科</t>
  </si>
  <si>
    <t>0911</t>
  </si>
  <si>
    <t>素材開発化学科</t>
  </si>
  <si>
    <t>0912</t>
  </si>
  <si>
    <t>機能機械学科</t>
  </si>
  <si>
    <t>0913</t>
  </si>
  <si>
    <t>精密素材工学科</t>
  </si>
  <si>
    <t>0914</t>
  </si>
  <si>
    <t>機能高分子学科</t>
  </si>
  <si>
    <t>0915</t>
  </si>
  <si>
    <t>生物資源生産学科</t>
  </si>
  <si>
    <t>0916</t>
  </si>
  <si>
    <t>生物生産システム学科</t>
  </si>
  <si>
    <t>0917</t>
  </si>
  <si>
    <t>生物資源利用学科</t>
  </si>
  <si>
    <t>0918</t>
  </si>
  <si>
    <t>総合教育課程</t>
  </si>
  <si>
    <t>0919</t>
  </si>
  <si>
    <t>エネルギー機械工学科</t>
  </si>
  <si>
    <t>0920</t>
  </si>
  <si>
    <t>光電機械工学科</t>
  </si>
  <si>
    <t>0921</t>
  </si>
  <si>
    <t>情報知識工学科</t>
  </si>
  <si>
    <t>0922</t>
  </si>
  <si>
    <t>材料精密化学科</t>
  </si>
  <si>
    <t>0923</t>
  </si>
  <si>
    <t>森林資源科学科</t>
  </si>
  <si>
    <t>0924</t>
  </si>
  <si>
    <t>肢体不自由児教育養成課程</t>
  </si>
  <si>
    <t>0925</t>
  </si>
  <si>
    <t>機械材料工学科</t>
  </si>
  <si>
    <t>0926</t>
  </si>
  <si>
    <t>生物資源学科</t>
  </si>
  <si>
    <t>0927</t>
  </si>
  <si>
    <t>障害児教育教員養成課程</t>
  </si>
  <si>
    <t>0928</t>
  </si>
  <si>
    <t>小学校教員養成五年課程</t>
  </si>
  <si>
    <t>0929</t>
  </si>
  <si>
    <t>システム工学科</t>
  </si>
  <si>
    <t>0930</t>
  </si>
  <si>
    <t>環境計画学科</t>
  </si>
  <si>
    <t>0931</t>
  </si>
  <si>
    <t>文化社会課程</t>
  </si>
  <si>
    <t>0932</t>
  </si>
  <si>
    <t>生産科学課程</t>
  </si>
  <si>
    <t>0933</t>
  </si>
  <si>
    <t>産業工業科</t>
  </si>
  <si>
    <t>0934</t>
  </si>
  <si>
    <t>農林総合科学科</t>
  </si>
  <si>
    <t>0935</t>
  </si>
  <si>
    <t>社会教育文化課程</t>
  </si>
  <si>
    <t>0936</t>
  </si>
  <si>
    <t>幼稚園科教員養成課程</t>
  </si>
  <si>
    <t>0937</t>
  </si>
  <si>
    <t>精密応用化学科</t>
  </si>
  <si>
    <t>0938</t>
  </si>
  <si>
    <t>生物応用工学科</t>
  </si>
  <si>
    <t>0939</t>
  </si>
  <si>
    <t>総合農業科学科</t>
  </si>
  <si>
    <t>0940</t>
  </si>
  <si>
    <t>日本語教育学科</t>
  </si>
  <si>
    <t>0941</t>
  </si>
  <si>
    <t>物性学科</t>
  </si>
  <si>
    <t>0942</t>
  </si>
  <si>
    <t>第一類（機械系）</t>
  </si>
  <si>
    <t>0943</t>
  </si>
  <si>
    <t>第二類（電気系）</t>
  </si>
  <si>
    <t>0944</t>
  </si>
  <si>
    <t>第三類（化学系）</t>
  </si>
  <si>
    <t>0945</t>
  </si>
  <si>
    <t>第四類（建設系）</t>
  </si>
  <si>
    <t>0946</t>
  </si>
  <si>
    <t>総合文化教育課程</t>
  </si>
  <si>
    <t>0947</t>
  </si>
  <si>
    <t>地質学鉱物科学科</t>
  </si>
  <si>
    <t>0948</t>
  </si>
  <si>
    <t>農業生産学科</t>
  </si>
  <si>
    <t>0949</t>
  </si>
  <si>
    <t>情報社会課程</t>
  </si>
  <si>
    <t>0950</t>
  </si>
  <si>
    <t>暖地農学科</t>
  </si>
  <si>
    <t>栽培漁業学科</t>
  </si>
  <si>
    <t>障害児教育教員養成課程（聴覚障害児教育）</t>
  </si>
  <si>
    <t>障害児教育教員養成課程（精神薄弱児教育）</t>
  </si>
  <si>
    <t>障害児教育教員養成課程（肢体不自由児教育</t>
  </si>
  <si>
    <t>設計生産工学科</t>
  </si>
  <si>
    <t>総合文化課程</t>
  </si>
  <si>
    <t>薬科学科</t>
  </si>
  <si>
    <t>構造工学科</t>
  </si>
  <si>
    <t>地域科学科</t>
  </si>
  <si>
    <t>情報社会文化課程</t>
  </si>
  <si>
    <t>組織工学科</t>
  </si>
  <si>
    <t>化学環境工学科</t>
  </si>
  <si>
    <t>人文社会課程</t>
  </si>
  <si>
    <t>電気工業科</t>
  </si>
  <si>
    <t>農林生産学科</t>
  </si>
  <si>
    <t>動物生産学科</t>
  </si>
  <si>
    <t>法政学科</t>
  </si>
  <si>
    <t>海洋学科</t>
  </si>
  <si>
    <t>産業美術学科</t>
  </si>
  <si>
    <t>国際言語文化学科</t>
  </si>
  <si>
    <t>スペイン学科</t>
  </si>
  <si>
    <t>デザイン工芸科</t>
  </si>
  <si>
    <t>基礎理学科</t>
  </si>
  <si>
    <t>国文・中文学科</t>
  </si>
  <si>
    <t>ロシア学科</t>
  </si>
  <si>
    <t>イスパニア学科</t>
  </si>
  <si>
    <t>国際商学科</t>
  </si>
  <si>
    <t>生活理学科</t>
  </si>
  <si>
    <t>0979</t>
  </si>
  <si>
    <t>生活環境学科</t>
  </si>
  <si>
    <t>生活情報学科</t>
  </si>
  <si>
    <t>デザイン工芸学科</t>
  </si>
  <si>
    <t>情報数学科</t>
  </si>
  <si>
    <t>建築設備工学科</t>
  </si>
  <si>
    <t>宗教学科</t>
  </si>
  <si>
    <t>工業物理学科</t>
  </si>
  <si>
    <t>消費経済学科</t>
  </si>
  <si>
    <t>英語学英文学科</t>
  </si>
  <si>
    <t>仏語学仏文学科</t>
  </si>
  <si>
    <t>英米科</t>
  </si>
  <si>
    <t>イスパニア科</t>
  </si>
  <si>
    <t>交通機械学科</t>
  </si>
  <si>
    <t>言語学科</t>
  </si>
  <si>
    <t>数学物理学科</t>
  </si>
  <si>
    <t>基礎工学科</t>
  </si>
  <si>
    <t>東洋文化学科</t>
  </si>
  <si>
    <t>イギリス・アメリカ語学文学科</t>
  </si>
  <si>
    <t>原子炉工学科</t>
  </si>
  <si>
    <t>産業教育学科</t>
  </si>
  <si>
    <t>英語英文学教育科</t>
  </si>
  <si>
    <t>イスパニア語イスパニア文学科</t>
  </si>
  <si>
    <t>フランス語フランス文学科</t>
  </si>
  <si>
    <t>経営理学科</t>
  </si>
  <si>
    <t>総合文化学科</t>
  </si>
  <si>
    <t>キリスト教教育学科</t>
  </si>
  <si>
    <t>国文学国語学科</t>
  </si>
  <si>
    <t>朝鮮学科</t>
  </si>
  <si>
    <t>インドネシア学科</t>
  </si>
  <si>
    <t>宗教音楽学科</t>
  </si>
  <si>
    <t>日本語・日本文学科</t>
  </si>
  <si>
    <t>衛生薬学科</t>
  </si>
  <si>
    <t>開発学科</t>
  </si>
  <si>
    <t>仏語学科</t>
  </si>
  <si>
    <t>電子材料工学科</t>
  </si>
  <si>
    <t>情報システム工学科</t>
  </si>
  <si>
    <t>経営管理学科</t>
  </si>
  <si>
    <t>応用微生物工学科</t>
  </si>
  <si>
    <t>法経科</t>
  </si>
  <si>
    <t>生活文化科</t>
  </si>
  <si>
    <t>生活教養学科</t>
  </si>
  <si>
    <t>工芸美術科</t>
  </si>
  <si>
    <t>生活科学学科</t>
  </si>
  <si>
    <t>宗教科</t>
  </si>
  <si>
    <t>美術デザイン科</t>
  </si>
  <si>
    <t>デザイン美術学科</t>
  </si>
  <si>
    <t>国際教養学科</t>
  </si>
  <si>
    <t>服飾意匠学科</t>
  </si>
  <si>
    <t>第二米英語学科</t>
  </si>
  <si>
    <t>服装科</t>
  </si>
  <si>
    <t>家庭生活学科</t>
  </si>
  <si>
    <t>情報計数学科</t>
  </si>
  <si>
    <t>保育学科</t>
  </si>
  <si>
    <t>商科</t>
  </si>
  <si>
    <t>英米文化科</t>
  </si>
  <si>
    <t>健康科学課程</t>
  </si>
  <si>
    <t>分子化学工学科</t>
  </si>
  <si>
    <t>国際文化教育課程</t>
  </si>
  <si>
    <t>人間科学課程</t>
  </si>
  <si>
    <t>情報環境科学課程</t>
  </si>
  <si>
    <t>芸術課程</t>
  </si>
  <si>
    <t>生物機能工学課程</t>
  </si>
  <si>
    <t>スポーツ科学課程</t>
  </si>
  <si>
    <t>環境設計工学科</t>
  </si>
  <si>
    <t>材料化学科</t>
  </si>
  <si>
    <t>化学生物工学科</t>
  </si>
  <si>
    <t>社会開発システム工学科</t>
  </si>
  <si>
    <t>地域開発科学科</t>
  </si>
  <si>
    <t>生物生産工学科</t>
  </si>
  <si>
    <t>機械・精密システム工学科</t>
  </si>
  <si>
    <t>電気・電子システム工学科</t>
  </si>
  <si>
    <t>材料科学工学科</t>
  </si>
  <si>
    <t>バイオサイエンス工学科</t>
  </si>
  <si>
    <t>制御システム工学科</t>
  </si>
  <si>
    <t>環境デザイン学科</t>
  </si>
  <si>
    <t>経済情報学科</t>
  </si>
  <si>
    <t>機械電子工学科</t>
  </si>
  <si>
    <t>日本語日本文化学科</t>
  </si>
  <si>
    <t>1057</t>
  </si>
  <si>
    <t>情報処理学科</t>
  </si>
  <si>
    <t>1058</t>
  </si>
  <si>
    <t>分子科学工学科</t>
  </si>
  <si>
    <t>1059</t>
  </si>
  <si>
    <t>生物科学工学科</t>
  </si>
  <si>
    <t>1060</t>
  </si>
  <si>
    <t>合成科学科</t>
  </si>
  <si>
    <t>1061</t>
  </si>
  <si>
    <t>生物応用化学科</t>
  </si>
  <si>
    <t>1062</t>
  </si>
  <si>
    <t>食品栄養学科</t>
  </si>
  <si>
    <t>1063</t>
  </si>
  <si>
    <t>人間福祉学科</t>
  </si>
  <si>
    <t>1064</t>
  </si>
  <si>
    <t>物質科学科</t>
  </si>
  <si>
    <t>1065</t>
  </si>
  <si>
    <t>英米語英米文学科</t>
  </si>
  <si>
    <t>1066</t>
  </si>
  <si>
    <t>音楽教育学</t>
  </si>
  <si>
    <t>1067</t>
  </si>
  <si>
    <t>数理情報学科</t>
  </si>
  <si>
    <t>1068</t>
  </si>
  <si>
    <t>物質化学科</t>
  </si>
  <si>
    <t>1069</t>
  </si>
  <si>
    <t>文化財学科</t>
  </si>
  <si>
    <t>1070</t>
  </si>
  <si>
    <t>密教学科</t>
  </si>
  <si>
    <t>1071</t>
  </si>
  <si>
    <t>情報処理工学科</t>
  </si>
  <si>
    <t>1072</t>
  </si>
  <si>
    <t>国語学科</t>
  </si>
  <si>
    <t>1073</t>
  </si>
  <si>
    <t>経営実務科</t>
  </si>
  <si>
    <t>1074</t>
  </si>
  <si>
    <t>美術デザイン学科</t>
  </si>
  <si>
    <t>1075</t>
  </si>
  <si>
    <t>食生活学科</t>
  </si>
  <si>
    <t>1076</t>
  </si>
  <si>
    <t>国際教養科</t>
  </si>
  <si>
    <t>1077</t>
  </si>
  <si>
    <t>幼児教育科（第三部）</t>
  </si>
  <si>
    <t>1078</t>
  </si>
  <si>
    <t>幼児教育学科（第三部）</t>
  </si>
  <si>
    <t>1079</t>
  </si>
  <si>
    <t>家政学科（第三部）</t>
  </si>
  <si>
    <t>1080</t>
  </si>
  <si>
    <t>家政科（第三部）</t>
  </si>
  <si>
    <t>1081</t>
  </si>
  <si>
    <t>造形芸術学科</t>
  </si>
  <si>
    <t>1082</t>
  </si>
  <si>
    <t>服飾文化学科</t>
  </si>
  <si>
    <t>1083</t>
  </si>
  <si>
    <t>電子情報科（第三部）</t>
  </si>
  <si>
    <t>1084</t>
  </si>
  <si>
    <t>広報科</t>
  </si>
  <si>
    <t>1085</t>
  </si>
  <si>
    <t>保育科（第三部）</t>
  </si>
  <si>
    <t>1086</t>
  </si>
  <si>
    <t>保育科第一部</t>
  </si>
  <si>
    <t>1087</t>
  </si>
  <si>
    <t>教養学科（第三部）</t>
  </si>
  <si>
    <t>1088</t>
  </si>
  <si>
    <t>生活情報科</t>
  </si>
  <si>
    <t>1089</t>
  </si>
  <si>
    <t>外国語科</t>
  </si>
  <si>
    <t>1090</t>
  </si>
  <si>
    <t>家庭理科</t>
  </si>
  <si>
    <t>1091</t>
  </si>
  <si>
    <t>情報処理科</t>
  </si>
  <si>
    <t>1092</t>
  </si>
  <si>
    <t>生活福祉学科</t>
  </si>
  <si>
    <t>1093</t>
  </si>
  <si>
    <t>養護教育学科</t>
  </si>
  <si>
    <t>1094</t>
  </si>
  <si>
    <t>化学第二学科</t>
  </si>
  <si>
    <t>1095</t>
  </si>
  <si>
    <t>原子工学科</t>
  </si>
  <si>
    <t>1096</t>
  </si>
  <si>
    <t>国際政策文化学科</t>
  </si>
  <si>
    <t>1097</t>
  </si>
  <si>
    <t>特別教科（美術・工芸）教員養成課程</t>
  </si>
  <si>
    <t>1098</t>
  </si>
  <si>
    <t>地学科地学第一</t>
  </si>
  <si>
    <t>1099</t>
  </si>
  <si>
    <t>地学科地学第二</t>
  </si>
  <si>
    <t>1100</t>
  </si>
  <si>
    <t>地学科地学地理学</t>
  </si>
  <si>
    <t>1101</t>
  </si>
  <si>
    <t>人間生活学科家庭コース</t>
  </si>
  <si>
    <t>1102</t>
  </si>
  <si>
    <t>人間生活学科小学校・幼稚園コース</t>
  </si>
  <si>
    <t>1103</t>
  </si>
  <si>
    <t>食糧化学工学科</t>
  </si>
  <si>
    <t>1104</t>
  </si>
  <si>
    <t>生物科学科</t>
  </si>
  <si>
    <t>1105</t>
  </si>
  <si>
    <t>デザイン・工芸科</t>
  </si>
  <si>
    <t>1106</t>
  </si>
  <si>
    <t>家庭理学科</t>
  </si>
  <si>
    <t>1107</t>
  </si>
  <si>
    <t>食品科学科</t>
  </si>
  <si>
    <t>1108</t>
  </si>
  <si>
    <t>産業福祉学科</t>
  </si>
  <si>
    <t>1109</t>
  </si>
  <si>
    <t>人間生活学科</t>
  </si>
  <si>
    <t>1110</t>
  </si>
  <si>
    <t>韓国語学科</t>
  </si>
  <si>
    <t>1111</t>
  </si>
  <si>
    <t>文学専攻</t>
  </si>
  <si>
    <t>1112</t>
  </si>
  <si>
    <t>芸術学専攻</t>
  </si>
  <si>
    <t>1113</t>
  </si>
  <si>
    <t>食品科学工学科</t>
  </si>
  <si>
    <t>1114</t>
  </si>
  <si>
    <t>国際地域開発学科</t>
  </si>
  <si>
    <t>1115</t>
  </si>
  <si>
    <t>情報コミュニケーション学科</t>
  </si>
  <si>
    <t>1116</t>
  </si>
  <si>
    <t>酪農学科</t>
  </si>
  <si>
    <t>1117</t>
  </si>
  <si>
    <t>生物分子科学科</t>
  </si>
  <si>
    <t>1119</t>
  </si>
  <si>
    <t>情報システム学科</t>
  </si>
  <si>
    <t>1120</t>
  </si>
  <si>
    <t>哲学専攻</t>
  </si>
  <si>
    <t>1121</t>
  </si>
  <si>
    <t>史学専攻</t>
  </si>
  <si>
    <t>1122</t>
  </si>
  <si>
    <t>ブラジル・ポルトガル語学科</t>
  </si>
  <si>
    <t>1123</t>
  </si>
  <si>
    <t>電気機械工学科</t>
  </si>
  <si>
    <t>1124</t>
  </si>
  <si>
    <t>ドイツ学科</t>
  </si>
  <si>
    <t>1125</t>
  </si>
  <si>
    <t>電子・電気工学科</t>
  </si>
  <si>
    <t>1126</t>
  </si>
  <si>
    <t>食品工業科学科</t>
  </si>
  <si>
    <t>1127</t>
  </si>
  <si>
    <t>生命科学科英語英文学科</t>
  </si>
  <si>
    <t>1128</t>
  </si>
  <si>
    <t>服飾デザイン学科</t>
  </si>
  <si>
    <t>1129</t>
  </si>
  <si>
    <t>食物栄養学第一部</t>
  </si>
  <si>
    <t>1130</t>
  </si>
  <si>
    <t>食物栄養学第二部</t>
  </si>
  <si>
    <t>1131</t>
  </si>
  <si>
    <t>初等教育第１部</t>
  </si>
  <si>
    <t>1132</t>
  </si>
  <si>
    <t>高分子学科</t>
  </si>
  <si>
    <t>1133</t>
  </si>
  <si>
    <t>化学第二科</t>
  </si>
  <si>
    <t>1134</t>
  </si>
  <si>
    <t>衛生工学科</t>
  </si>
  <si>
    <t>1135</t>
  </si>
  <si>
    <t>合成化学工学科</t>
  </si>
  <si>
    <t>1136</t>
  </si>
  <si>
    <t>水産化学科</t>
  </si>
  <si>
    <t>1137</t>
  </si>
  <si>
    <t>商業教員養成課程</t>
  </si>
  <si>
    <t>1138</t>
  </si>
  <si>
    <t>開発工学科</t>
  </si>
  <si>
    <t>1139</t>
  </si>
  <si>
    <t>物理学第二学科</t>
  </si>
  <si>
    <t>1140</t>
  </si>
  <si>
    <t>天文及び地球物理学科第一</t>
  </si>
  <si>
    <t>1141</t>
  </si>
  <si>
    <t>天文及び地球物理学科第二</t>
  </si>
  <si>
    <t>1142</t>
  </si>
  <si>
    <t>地学科地学第１科</t>
  </si>
  <si>
    <t>1143</t>
  </si>
  <si>
    <t>地学科地学第２科</t>
  </si>
  <si>
    <t>1144</t>
  </si>
  <si>
    <t>地学科地理学科</t>
  </si>
  <si>
    <t>1145</t>
  </si>
  <si>
    <t>材料物性学科</t>
  </si>
  <si>
    <t>1146</t>
  </si>
  <si>
    <t>材料加工学科</t>
  </si>
  <si>
    <t>1147</t>
  </si>
  <si>
    <t>食糧化学科</t>
  </si>
  <si>
    <t>1148</t>
  </si>
  <si>
    <t>電子制御機械工学科</t>
  </si>
  <si>
    <t>1149</t>
  </si>
  <si>
    <t>物性物理工学科</t>
  </si>
  <si>
    <t>1150</t>
  </si>
  <si>
    <t>インドネシア・フィリピン語学科</t>
  </si>
  <si>
    <t>1151</t>
  </si>
  <si>
    <t>食品化学科</t>
  </si>
  <si>
    <t>1152</t>
  </si>
  <si>
    <t>中東語学科</t>
  </si>
  <si>
    <t>1153</t>
  </si>
  <si>
    <t>生命工学科</t>
  </si>
  <si>
    <t>1154</t>
  </si>
  <si>
    <t>環境建設学科</t>
  </si>
  <si>
    <t>1155</t>
  </si>
  <si>
    <t>情報数理科学科</t>
  </si>
  <si>
    <t>1156</t>
  </si>
  <si>
    <t>欧米第一課程</t>
  </si>
  <si>
    <t>1157</t>
  </si>
  <si>
    <t>欧米第二課程</t>
  </si>
  <si>
    <t>1158</t>
  </si>
  <si>
    <t>ロシア・東欧課程</t>
  </si>
  <si>
    <t>1159</t>
  </si>
  <si>
    <t>東アジア課程</t>
  </si>
  <si>
    <t>1160</t>
  </si>
  <si>
    <t>東南アジア課程</t>
  </si>
  <si>
    <t>1161</t>
  </si>
  <si>
    <t>南・西アジア課程</t>
  </si>
  <si>
    <t>1162</t>
  </si>
  <si>
    <t>日本課程</t>
  </si>
  <si>
    <t>1163</t>
  </si>
  <si>
    <t>人間社会科学科</t>
  </si>
  <si>
    <t>1164</t>
  </si>
  <si>
    <t>芸術・表現行動学科</t>
  </si>
  <si>
    <t>1165</t>
  </si>
  <si>
    <t>電気通信科</t>
  </si>
  <si>
    <t>1166</t>
  </si>
  <si>
    <t>幼稚園教諭保母養成学科</t>
  </si>
  <si>
    <t>1167</t>
  </si>
  <si>
    <t>生物資源学類</t>
  </si>
  <si>
    <t>1168</t>
  </si>
  <si>
    <t>健康体育学科</t>
  </si>
  <si>
    <t>1169</t>
  </si>
  <si>
    <t>国際政治経済学科</t>
  </si>
  <si>
    <t>1170</t>
  </si>
  <si>
    <t>交通電子機械工学課程</t>
  </si>
  <si>
    <t>1171</t>
  </si>
  <si>
    <t>自動車工業科</t>
  </si>
  <si>
    <t>1172</t>
  </si>
  <si>
    <t>緑地・環境学科</t>
  </si>
  <si>
    <t>1173</t>
  </si>
  <si>
    <t>経営システム科学科夜間主コース</t>
  </si>
  <si>
    <t>1174</t>
  </si>
  <si>
    <t>広域科学科</t>
  </si>
  <si>
    <t>1175</t>
  </si>
  <si>
    <t>生命・認知科学科</t>
  </si>
  <si>
    <t>1176</t>
  </si>
  <si>
    <t>総合社会科学科</t>
  </si>
  <si>
    <t>1177</t>
  </si>
  <si>
    <t>経済ネットワーキング学科</t>
  </si>
  <si>
    <t>1178</t>
  </si>
  <si>
    <t>情報環境工学科</t>
  </si>
  <si>
    <t>1179</t>
  </si>
  <si>
    <t>情報環境デザイン学科</t>
  </si>
  <si>
    <t>1180</t>
  </si>
  <si>
    <t>福祉環境学科</t>
  </si>
  <si>
    <t>1181</t>
  </si>
  <si>
    <t>現代教養学科</t>
  </si>
  <si>
    <t>1182</t>
  </si>
  <si>
    <t>電気・情報生命工学科</t>
  </si>
  <si>
    <t>1183</t>
  </si>
  <si>
    <t>コンピュータ・ネットワーク工学科</t>
  </si>
  <si>
    <t>1184</t>
  </si>
  <si>
    <t>健康福祉科学科</t>
  </si>
  <si>
    <t>1185</t>
  </si>
  <si>
    <t>人間情報科学科</t>
  </si>
  <si>
    <t>1186</t>
  </si>
  <si>
    <t>スポーツ文化学科</t>
  </si>
  <si>
    <t>1187</t>
  </si>
  <si>
    <t>芸術環境創造課程</t>
  </si>
  <si>
    <t>1188</t>
  </si>
  <si>
    <t>福祉計画学科</t>
  </si>
  <si>
    <t>1189</t>
  </si>
  <si>
    <t>環境共生工学科</t>
  </si>
  <si>
    <t>1190</t>
  </si>
  <si>
    <t>生命情報工学科</t>
  </si>
  <si>
    <t>1191</t>
  </si>
  <si>
    <t>表現文化学科</t>
  </si>
  <si>
    <t>1192</t>
  </si>
  <si>
    <t>法律政治学科</t>
  </si>
  <si>
    <t>1193</t>
  </si>
  <si>
    <t>乳幼児発達学科</t>
  </si>
  <si>
    <t>1194</t>
  </si>
  <si>
    <t>リベラルアーツ学科</t>
  </si>
  <si>
    <t>1195</t>
  </si>
  <si>
    <t>造形表現学科</t>
  </si>
  <si>
    <t>1196</t>
  </si>
  <si>
    <t>経営戦略学科</t>
  </si>
  <si>
    <t>1197</t>
  </si>
  <si>
    <t>市場経営学科</t>
  </si>
  <si>
    <t>1198</t>
  </si>
  <si>
    <t>コンピュータ・メディア工学科</t>
  </si>
  <si>
    <t>1199</t>
  </si>
  <si>
    <t>環境エネルギー工学科</t>
  </si>
  <si>
    <t>1201</t>
  </si>
  <si>
    <t>幼稚園教員・保母科</t>
  </si>
  <si>
    <t>1202</t>
  </si>
  <si>
    <t>地球システム科学科</t>
  </si>
  <si>
    <t>1203</t>
  </si>
  <si>
    <t>分子生命科学科</t>
  </si>
  <si>
    <t>1204</t>
  </si>
  <si>
    <t>環境学科</t>
  </si>
  <si>
    <t>1205</t>
  </si>
  <si>
    <t>人間社会学科</t>
  </si>
  <si>
    <t>1206</t>
  </si>
  <si>
    <t>福祉学科</t>
  </si>
  <si>
    <t>1207</t>
  </si>
  <si>
    <t>北方圏文化学科</t>
  </si>
  <si>
    <t>1208</t>
  </si>
  <si>
    <t>国際交流学科</t>
  </si>
  <si>
    <t>1209</t>
  </si>
  <si>
    <t>システム情報学科</t>
  </si>
  <si>
    <t>1210</t>
  </si>
  <si>
    <t>総合経済学科</t>
  </si>
  <si>
    <t>1211</t>
  </si>
  <si>
    <t>電子制御システム工学科</t>
  </si>
  <si>
    <t>1212</t>
  </si>
  <si>
    <t>流通情報工学課程</t>
  </si>
  <si>
    <t>1213</t>
  </si>
  <si>
    <t>地域社会システム学科</t>
  </si>
  <si>
    <t>1214</t>
  </si>
  <si>
    <t>1215</t>
  </si>
  <si>
    <t>機械課程</t>
  </si>
  <si>
    <t>1216</t>
  </si>
  <si>
    <t>1217</t>
  </si>
  <si>
    <t>福祉情報学科</t>
  </si>
  <si>
    <t>1218</t>
  </si>
  <si>
    <t>教員学科</t>
  </si>
  <si>
    <t>1219</t>
  </si>
  <si>
    <t>都市環境システム学科Ｂコース</t>
  </si>
  <si>
    <t>1220</t>
  </si>
  <si>
    <t>情報画像工学科</t>
  </si>
  <si>
    <t>1221</t>
  </si>
  <si>
    <t>幼児教育学科第一部</t>
  </si>
  <si>
    <t>1222</t>
  </si>
  <si>
    <t>海洋食品科学科</t>
  </si>
  <si>
    <t>1223</t>
  </si>
  <si>
    <t>海洋政策文化学科</t>
  </si>
  <si>
    <t>1224</t>
  </si>
  <si>
    <t>海事システム工学科</t>
  </si>
  <si>
    <t>1225</t>
  </si>
  <si>
    <t>海洋電子機械工学科</t>
  </si>
  <si>
    <t>1226</t>
  </si>
  <si>
    <t>流通情報工学科</t>
  </si>
  <si>
    <t>1227</t>
  </si>
  <si>
    <t>第三類（言語文化教育系）</t>
  </si>
  <si>
    <t>1228</t>
  </si>
  <si>
    <t>経営メディア学科</t>
  </si>
  <si>
    <t>1229</t>
  </si>
  <si>
    <t>都市環境デザイン工学科</t>
  </si>
  <si>
    <t>1230</t>
  </si>
  <si>
    <t>システムデザイン学科</t>
  </si>
  <si>
    <t>1231</t>
  </si>
  <si>
    <t>キャリアデザイン学科</t>
  </si>
  <si>
    <t>1232</t>
  </si>
  <si>
    <t>物理生命システム科学科</t>
  </si>
  <si>
    <t>1233</t>
  </si>
  <si>
    <t>インド哲学科</t>
  </si>
  <si>
    <t>1234</t>
  </si>
  <si>
    <t>医療薬学科</t>
  </si>
  <si>
    <t>1235</t>
  </si>
  <si>
    <t>生命薬学科</t>
  </si>
  <si>
    <t>1236</t>
  </si>
  <si>
    <t>創薬学科</t>
  </si>
  <si>
    <t>1237</t>
  </si>
  <si>
    <t>競技スポーツ学科</t>
  </si>
  <si>
    <t>1238</t>
  </si>
  <si>
    <t>スポーツ・レジャーマネジメント学科</t>
  </si>
  <si>
    <t>1239</t>
  </si>
  <si>
    <t>生涯スポーツ学科</t>
  </si>
  <si>
    <t>1240</t>
  </si>
  <si>
    <t>感性デザイン学科</t>
  </si>
  <si>
    <t>1241</t>
  </si>
  <si>
    <t>機械システム学科</t>
  </si>
  <si>
    <t>1242</t>
  </si>
  <si>
    <t>メディアネットワーク学科</t>
  </si>
  <si>
    <t>1243</t>
  </si>
  <si>
    <t>マネジメントサイエンス学科</t>
  </si>
  <si>
    <t>1244</t>
  </si>
  <si>
    <t>神道文化学科</t>
  </si>
  <si>
    <t>1245</t>
  </si>
  <si>
    <t>音楽文化デザイン学科</t>
  </si>
  <si>
    <t>1246</t>
  </si>
  <si>
    <t>地球市民学科</t>
  </si>
  <si>
    <t>1247</t>
  </si>
  <si>
    <t>社会基盤学科</t>
  </si>
  <si>
    <t>1248</t>
  </si>
  <si>
    <t>現代英語学科</t>
  </si>
  <si>
    <t>1249</t>
  </si>
  <si>
    <t>こども文化学科</t>
  </si>
  <si>
    <t>1250</t>
  </si>
  <si>
    <t>保育専攻</t>
  </si>
  <si>
    <t>1251</t>
  </si>
  <si>
    <t>物理・数理学科</t>
  </si>
  <si>
    <t>1252</t>
  </si>
  <si>
    <t>化学・生命科学科</t>
  </si>
  <si>
    <t>1253</t>
  </si>
  <si>
    <t>経済経営学科</t>
  </si>
  <si>
    <t>1254</t>
  </si>
  <si>
    <t>イメージ文化学科</t>
  </si>
  <si>
    <t>1255</t>
  </si>
  <si>
    <t>社会環境工学科</t>
  </si>
  <si>
    <t>1256</t>
  </si>
  <si>
    <t>電子基礎工学科</t>
  </si>
  <si>
    <t>1257</t>
  </si>
  <si>
    <t>地域ビジネス学科</t>
  </si>
  <si>
    <t>1258</t>
  </si>
  <si>
    <t>情報マネジメント課程</t>
  </si>
  <si>
    <t>1259</t>
  </si>
  <si>
    <t>法科第一部学科</t>
  </si>
  <si>
    <t>1260</t>
  </si>
  <si>
    <t>経営税務学科</t>
  </si>
  <si>
    <t>1261</t>
  </si>
  <si>
    <t>別科</t>
  </si>
  <si>
    <t>1262</t>
  </si>
  <si>
    <t>流通科学科</t>
  </si>
  <si>
    <t>1263</t>
  </si>
  <si>
    <t>ソフトサイエンス課程</t>
  </si>
  <si>
    <t>1264</t>
  </si>
  <si>
    <t>保健福祉学科</t>
  </si>
  <si>
    <t>1265</t>
  </si>
  <si>
    <t>医療福祉学科</t>
  </si>
  <si>
    <t>1266</t>
  </si>
  <si>
    <t>環境システム工学課程</t>
  </si>
  <si>
    <t>1267</t>
  </si>
  <si>
    <t>福祉援助学科</t>
  </si>
  <si>
    <t>1268</t>
  </si>
  <si>
    <t>地域環境学科</t>
  </si>
  <si>
    <t>1269</t>
  </si>
  <si>
    <t>地球環境課程</t>
  </si>
  <si>
    <t>1270</t>
  </si>
  <si>
    <t>マス・コミュニケーション学科</t>
  </si>
  <si>
    <t>1271</t>
  </si>
  <si>
    <t>エコロジー工学課程</t>
  </si>
  <si>
    <t>1272</t>
  </si>
  <si>
    <t>保育科第二部</t>
  </si>
  <si>
    <t>1273</t>
  </si>
  <si>
    <t>生活情報・福祉学科</t>
  </si>
  <si>
    <t>1274</t>
  </si>
  <si>
    <t>マルチメディア文化課程</t>
  </si>
  <si>
    <t>1275</t>
  </si>
  <si>
    <t>情報ネットワーク学科第二部</t>
  </si>
  <si>
    <t>1276</t>
  </si>
  <si>
    <t>総合社会システム学科</t>
  </si>
  <si>
    <t>1277</t>
  </si>
  <si>
    <t>教養学科英語コース</t>
  </si>
  <si>
    <t>1278</t>
  </si>
  <si>
    <t>欧米文学科</t>
  </si>
  <si>
    <t>1279</t>
  </si>
  <si>
    <t>幼児教育学科第二部</t>
  </si>
  <si>
    <t>1280</t>
  </si>
  <si>
    <t>工業デザイン科</t>
  </si>
  <si>
    <t>1301</t>
  </si>
  <si>
    <t>スペイン語・スペイン文学科</t>
  </si>
  <si>
    <t>1302</t>
  </si>
  <si>
    <t>商業・貿易学科</t>
  </si>
  <si>
    <t>1303</t>
  </si>
  <si>
    <t>幼稚園教諭・保母養成科</t>
  </si>
  <si>
    <t>1304</t>
  </si>
  <si>
    <t>幼稚園教員・保母養成科</t>
  </si>
  <si>
    <t>1305</t>
  </si>
  <si>
    <t>幼稚園教諭保母科</t>
  </si>
  <si>
    <t>1306</t>
  </si>
  <si>
    <t>タイ・ベトナム語科</t>
  </si>
  <si>
    <t>1307</t>
  </si>
  <si>
    <t>ビルマ語科</t>
  </si>
  <si>
    <t>1308</t>
  </si>
  <si>
    <t>アラビア・アフリカ語学科</t>
  </si>
  <si>
    <t>1309</t>
  </si>
  <si>
    <t>デンマーク・スウェーデン語学科</t>
  </si>
  <si>
    <t>1310</t>
  </si>
  <si>
    <t>原子動力学科</t>
  </si>
  <si>
    <t>1311</t>
  </si>
  <si>
    <t>輸送科学科</t>
  </si>
  <si>
    <t>1312</t>
  </si>
  <si>
    <t>機械システム工学課程</t>
  </si>
  <si>
    <t>1313</t>
  </si>
  <si>
    <t>創造設計工学課程</t>
  </si>
  <si>
    <t>1314</t>
  </si>
  <si>
    <t>電気・電子システム工学課程</t>
  </si>
  <si>
    <t>1315</t>
  </si>
  <si>
    <t>電子機器工学課程</t>
  </si>
  <si>
    <t>1316</t>
  </si>
  <si>
    <t>材料開発工学課程</t>
  </si>
  <si>
    <t>1318</t>
  </si>
  <si>
    <t>機械学科</t>
  </si>
  <si>
    <t>1319</t>
  </si>
  <si>
    <t>電気学科</t>
  </si>
  <si>
    <t>1320</t>
  </si>
  <si>
    <t>電気工学第二学科</t>
  </si>
  <si>
    <t>1321</t>
  </si>
  <si>
    <t>電子機械工学科</t>
  </si>
  <si>
    <t>1322</t>
  </si>
  <si>
    <t>食料化学工学科</t>
  </si>
  <si>
    <t>1323</t>
  </si>
  <si>
    <t>生体機構学科</t>
  </si>
  <si>
    <t>1324</t>
  </si>
  <si>
    <t>生体分子工学科</t>
  </si>
  <si>
    <t>1325</t>
  </si>
  <si>
    <t>第一部幼稚園教諭保母養成学科</t>
  </si>
  <si>
    <t>1326</t>
  </si>
  <si>
    <t>社会情報学科</t>
  </si>
  <si>
    <t>1327</t>
  </si>
  <si>
    <t>数物科学科</t>
  </si>
  <si>
    <t>1328</t>
  </si>
  <si>
    <t>物質生物科学科</t>
  </si>
  <si>
    <t>1329</t>
  </si>
  <si>
    <t>1330</t>
  </si>
  <si>
    <t>海洋生物資源学科</t>
  </si>
  <si>
    <t>1331</t>
  </si>
  <si>
    <t>人間形成学科</t>
  </si>
  <si>
    <t>1332</t>
  </si>
  <si>
    <t>生産デザイン学科</t>
  </si>
  <si>
    <t>1333</t>
  </si>
  <si>
    <t>情報デザイン学科</t>
  </si>
  <si>
    <t>1334</t>
  </si>
  <si>
    <t>英米言語学科</t>
  </si>
  <si>
    <t>1335</t>
  </si>
  <si>
    <t>英米地域研究学科</t>
  </si>
  <si>
    <t>1336</t>
  </si>
  <si>
    <t>人間文化学科</t>
  </si>
  <si>
    <t>1337</t>
  </si>
  <si>
    <t>美容芸術学科</t>
  </si>
  <si>
    <t>1338</t>
  </si>
  <si>
    <t>不動産学科</t>
  </si>
  <si>
    <t>1339</t>
  </si>
  <si>
    <t>政経学科</t>
  </si>
  <si>
    <t>1340</t>
  </si>
  <si>
    <t>タイ学科</t>
  </si>
  <si>
    <t>1341</t>
  </si>
  <si>
    <t>ブラジル学科</t>
  </si>
  <si>
    <t>1342</t>
  </si>
  <si>
    <t>生物生産技術学科</t>
  </si>
  <si>
    <t>1343</t>
  </si>
  <si>
    <t>国際文化科</t>
  </si>
  <si>
    <t>1344</t>
  </si>
  <si>
    <t>経営情報科</t>
  </si>
  <si>
    <t>1345</t>
  </si>
  <si>
    <t>1346</t>
  </si>
  <si>
    <t>日本文化史学科</t>
  </si>
  <si>
    <t>1347</t>
  </si>
  <si>
    <t>金融学科</t>
  </si>
  <si>
    <t>1348</t>
  </si>
  <si>
    <t>1349</t>
  </si>
  <si>
    <t>国際資源管理学科</t>
  </si>
  <si>
    <t>1350</t>
  </si>
  <si>
    <t>歴史文化学科</t>
  </si>
  <si>
    <t>1351</t>
  </si>
  <si>
    <t>電子制御工学科</t>
  </si>
  <si>
    <t>1352</t>
  </si>
  <si>
    <t>制御情報工学科</t>
  </si>
  <si>
    <t>1354</t>
  </si>
  <si>
    <t>応用生命科学科</t>
  </si>
  <si>
    <t>1355</t>
  </si>
  <si>
    <t>生物機能化学科</t>
  </si>
  <si>
    <t>1356</t>
  </si>
  <si>
    <t>畜産科学科</t>
  </si>
  <si>
    <t>1357</t>
  </si>
  <si>
    <t>応用分子化学科</t>
  </si>
  <si>
    <t>1358</t>
  </si>
  <si>
    <t>建設環境工学科</t>
  </si>
  <si>
    <t>1359</t>
  </si>
  <si>
    <t>宇宙地球物理学科</t>
  </si>
  <si>
    <t>1360</t>
  </si>
  <si>
    <t>地圏環境科学科</t>
  </si>
  <si>
    <t>1361</t>
  </si>
  <si>
    <t>地球物質科学科</t>
  </si>
  <si>
    <t>1362</t>
  </si>
  <si>
    <t>機能材料工学科</t>
  </si>
  <si>
    <t>1363</t>
  </si>
  <si>
    <t>健康科学・看護学科</t>
  </si>
  <si>
    <t>1364</t>
  </si>
  <si>
    <t>地球・惑星科学科</t>
  </si>
  <si>
    <t>1365</t>
  </si>
  <si>
    <t>東南アジア語学科</t>
  </si>
  <si>
    <t>1366</t>
  </si>
  <si>
    <t>文化行動学科</t>
  </si>
  <si>
    <t>1367</t>
  </si>
  <si>
    <t>情報知能工学科</t>
  </si>
  <si>
    <t>1368</t>
  </si>
  <si>
    <t>地球惑星システム学科</t>
  </si>
  <si>
    <t>1369</t>
  </si>
  <si>
    <t>機械情報システム工学科</t>
  </si>
  <si>
    <t>1370</t>
  </si>
  <si>
    <t>船舶海洋システム工学科</t>
  </si>
  <si>
    <t>1371</t>
  </si>
  <si>
    <t>地球惑星科学科</t>
  </si>
  <si>
    <t>1372</t>
  </si>
  <si>
    <t>機械情報工学科</t>
  </si>
  <si>
    <t>1373</t>
  </si>
  <si>
    <t>地球惑星物理学科</t>
  </si>
  <si>
    <t>1374</t>
  </si>
  <si>
    <t>経営学コース</t>
  </si>
  <si>
    <t>1375</t>
  </si>
  <si>
    <t>人間基礎科学科</t>
  </si>
  <si>
    <t>1376</t>
  </si>
  <si>
    <t>情報技術科</t>
  </si>
  <si>
    <t>1377</t>
  </si>
  <si>
    <t>地球システム工学科</t>
  </si>
  <si>
    <t>1378</t>
  </si>
  <si>
    <t>化学生命工学科</t>
  </si>
  <si>
    <t>1379</t>
  </si>
  <si>
    <t>システム制御工学科</t>
  </si>
  <si>
    <t>1380</t>
  </si>
  <si>
    <t>機械宇宙学科</t>
  </si>
  <si>
    <t>1381</t>
  </si>
  <si>
    <t>機械科学科</t>
  </si>
  <si>
    <t>1382</t>
  </si>
  <si>
    <t>機械知能システム学科</t>
  </si>
  <si>
    <t>1383</t>
  </si>
  <si>
    <t>経営システム工学科</t>
  </si>
  <si>
    <t>1384</t>
  </si>
  <si>
    <t>総合政策学科</t>
  </si>
  <si>
    <t>1385</t>
  </si>
  <si>
    <t>環境情報学科</t>
  </si>
  <si>
    <t>1386</t>
  </si>
  <si>
    <t>人間健康科学科</t>
  </si>
  <si>
    <t>1387</t>
  </si>
  <si>
    <t>絵画学科</t>
  </si>
  <si>
    <t>1389</t>
  </si>
  <si>
    <t>意匠科</t>
  </si>
  <si>
    <t>1390</t>
  </si>
  <si>
    <t>保健衛生学科</t>
  </si>
  <si>
    <t>1391</t>
  </si>
  <si>
    <t>文科（国文専攻）</t>
  </si>
  <si>
    <t>1392</t>
  </si>
  <si>
    <t>海洋環境学科</t>
  </si>
  <si>
    <t>1401</t>
  </si>
  <si>
    <t>宗教教育科</t>
  </si>
  <si>
    <t>1402</t>
  </si>
  <si>
    <t>図案科</t>
  </si>
  <si>
    <t>1403</t>
  </si>
  <si>
    <t>総合農学科</t>
  </si>
  <si>
    <t>1404</t>
  </si>
  <si>
    <t>光工学科</t>
  </si>
  <si>
    <t>1405</t>
  </si>
  <si>
    <t>肢体不自由児教育教員養成課程</t>
  </si>
  <si>
    <t>1406</t>
  </si>
  <si>
    <t>ロシア文学科</t>
  </si>
  <si>
    <t>1407</t>
  </si>
  <si>
    <t>東洋哲学科</t>
  </si>
  <si>
    <t>1408</t>
  </si>
  <si>
    <t>美術史学科</t>
  </si>
  <si>
    <t>1409</t>
  </si>
  <si>
    <t>宗教学宗教史学科</t>
  </si>
  <si>
    <t>1410</t>
  </si>
  <si>
    <t>商業実習科</t>
  </si>
  <si>
    <t>1412</t>
  </si>
  <si>
    <t>金属工芸科</t>
  </si>
  <si>
    <t>1413</t>
  </si>
  <si>
    <t>人文課程（国語）</t>
  </si>
  <si>
    <t>1414</t>
  </si>
  <si>
    <t>西洋哲学科</t>
  </si>
  <si>
    <t>1415</t>
  </si>
  <si>
    <t>東洋史専修</t>
  </si>
  <si>
    <t>1416</t>
  </si>
  <si>
    <t>自治行政学科</t>
  </si>
  <si>
    <t>1417</t>
  </si>
  <si>
    <t>中国哲学科</t>
  </si>
  <si>
    <t>1418</t>
  </si>
  <si>
    <t>地理物理科</t>
  </si>
  <si>
    <t>1419</t>
  </si>
  <si>
    <t>産業技術学科</t>
  </si>
  <si>
    <t>1420</t>
  </si>
  <si>
    <t>西洋哲学専修</t>
  </si>
  <si>
    <t>1421</t>
  </si>
  <si>
    <t>燃料化学科</t>
  </si>
  <si>
    <t>1422</t>
  </si>
  <si>
    <t>人文科学課程</t>
  </si>
  <si>
    <t>1423</t>
  </si>
  <si>
    <t>基礎科</t>
  </si>
  <si>
    <t>1424</t>
  </si>
  <si>
    <t>東亜経済学科</t>
  </si>
  <si>
    <t>1425</t>
  </si>
  <si>
    <t>日本文学専攻</t>
  </si>
  <si>
    <t>1426</t>
  </si>
  <si>
    <t>機関科</t>
  </si>
  <si>
    <t>1427</t>
  </si>
  <si>
    <t>通信材料工学科</t>
  </si>
  <si>
    <t>1428</t>
  </si>
  <si>
    <t>応用化学課程</t>
  </si>
  <si>
    <t>1429</t>
  </si>
  <si>
    <t>通信経営学科</t>
  </si>
  <si>
    <t>1430</t>
  </si>
  <si>
    <t>工芸科図案部</t>
  </si>
  <si>
    <t>1431</t>
  </si>
  <si>
    <t>農芸学科</t>
  </si>
  <si>
    <t>1432</t>
  </si>
  <si>
    <t>書道学科</t>
  </si>
  <si>
    <t>1433</t>
  </si>
  <si>
    <t>法文学科</t>
  </si>
  <si>
    <t>1434</t>
  </si>
  <si>
    <t>1435</t>
  </si>
  <si>
    <t>男子部本科</t>
  </si>
  <si>
    <t>1436</t>
  </si>
  <si>
    <t>講習科</t>
  </si>
  <si>
    <t>1437</t>
  </si>
  <si>
    <t>医療秘書科</t>
  </si>
  <si>
    <t>1438</t>
  </si>
  <si>
    <t>工科</t>
  </si>
  <si>
    <t>1439</t>
  </si>
  <si>
    <t>本科一部</t>
  </si>
  <si>
    <t>1440</t>
  </si>
  <si>
    <t>高等部機械科課程</t>
  </si>
  <si>
    <t>1441</t>
  </si>
  <si>
    <t>人文地理学科</t>
  </si>
  <si>
    <t>1442</t>
  </si>
  <si>
    <t>鉱山工学科</t>
  </si>
  <si>
    <t>1443</t>
  </si>
  <si>
    <t>小学校学科</t>
  </si>
  <si>
    <t>1444</t>
  </si>
  <si>
    <t>農業化学科</t>
  </si>
  <si>
    <t>1445</t>
  </si>
  <si>
    <t>工業課程機械科</t>
  </si>
  <si>
    <t>1446</t>
  </si>
  <si>
    <t>学科</t>
  </si>
  <si>
    <t>1447</t>
  </si>
  <si>
    <t>中学校教育課程</t>
  </si>
  <si>
    <t>1448</t>
  </si>
  <si>
    <t>自然科学課程</t>
  </si>
  <si>
    <t>1449</t>
  </si>
  <si>
    <t>文科国文科</t>
  </si>
  <si>
    <t>1450</t>
  </si>
  <si>
    <t>ドイツ語ドイツ文学科</t>
  </si>
  <si>
    <t>1451</t>
  </si>
  <si>
    <t>自治行政科</t>
  </si>
  <si>
    <t>1452</t>
  </si>
  <si>
    <t>電通科</t>
  </si>
  <si>
    <t>1453</t>
  </si>
  <si>
    <t>1454</t>
  </si>
  <si>
    <t>特殊教育課程</t>
  </si>
  <si>
    <t>1455</t>
  </si>
  <si>
    <t>文科乙類</t>
  </si>
  <si>
    <t>1456</t>
  </si>
  <si>
    <t>紡織科</t>
  </si>
  <si>
    <t>1457</t>
  </si>
  <si>
    <t>獣農学科</t>
  </si>
  <si>
    <t>1458</t>
  </si>
  <si>
    <t>第２本科</t>
  </si>
  <si>
    <t>1459</t>
  </si>
  <si>
    <t>文科１類</t>
  </si>
  <si>
    <t>1460</t>
  </si>
  <si>
    <t>工芸図案科</t>
  </si>
  <si>
    <t>1461</t>
  </si>
  <si>
    <t>第一経済学科</t>
  </si>
  <si>
    <t>1462</t>
  </si>
  <si>
    <t>貿易学専修課程</t>
  </si>
  <si>
    <t>1463</t>
  </si>
  <si>
    <t>農業製造学科</t>
  </si>
  <si>
    <t>1464</t>
  </si>
  <si>
    <t>地学地理学科</t>
  </si>
  <si>
    <t>1465</t>
  </si>
  <si>
    <t>１年課程</t>
  </si>
  <si>
    <t>1466</t>
  </si>
  <si>
    <t>半年課程</t>
  </si>
  <si>
    <t>1467</t>
  </si>
  <si>
    <t>肢体不自由児教育１年課程</t>
  </si>
  <si>
    <t>1468</t>
  </si>
  <si>
    <t>ピアノ科</t>
  </si>
  <si>
    <t>1469</t>
  </si>
  <si>
    <t>海洋科</t>
  </si>
  <si>
    <t>1470</t>
  </si>
  <si>
    <t>食品製造科</t>
  </si>
  <si>
    <t>1471</t>
  </si>
  <si>
    <t>児童教育科一部</t>
  </si>
  <si>
    <t>1472</t>
  </si>
  <si>
    <t>設備工業科</t>
  </si>
  <si>
    <t>1473</t>
  </si>
  <si>
    <t>工科電気科</t>
  </si>
  <si>
    <t>1474</t>
  </si>
  <si>
    <t>商科１部</t>
  </si>
  <si>
    <t>1476</t>
  </si>
  <si>
    <t>自動車科</t>
  </si>
  <si>
    <t>1477</t>
  </si>
  <si>
    <t>理科一類</t>
  </si>
  <si>
    <t>1478</t>
  </si>
  <si>
    <t>観光経済学科</t>
  </si>
  <si>
    <t>1479</t>
  </si>
  <si>
    <t>社会環境設計学科</t>
  </si>
  <si>
    <t>1480</t>
  </si>
  <si>
    <t>畜産管理学科</t>
  </si>
  <si>
    <t>1481</t>
  </si>
  <si>
    <t>実務英語科</t>
  </si>
  <si>
    <t>1482</t>
  </si>
  <si>
    <t>能率科第１部</t>
  </si>
  <si>
    <t>1483</t>
  </si>
  <si>
    <t>計測数理工学科</t>
  </si>
  <si>
    <t>1484</t>
  </si>
  <si>
    <t>電子・情報科学科</t>
  </si>
  <si>
    <t>1485</t>
  </si>
  <si>
    <t>貿易科</t>
  </si>
  <si>
    <t>1486</t>
  </si>
  <si>
    <t>畜産科</t>
  </si>
  <si>
    <t>1487</t>
  </si>
  <si>
    <t>総合芸術課程</t>
  </si>
  <si>
    <t>1488</t>
  </si>
  <si>
    <t>第二部ロシア語学科</t>
  </si>
  <si>
    <t>1489</t>
  </si>
  <si>
    <t>環境理学科</t>
  </si>
  <si>
    <t>1490</t>
  </si>
  <si>
    <t>物理システム工学科</t>
  </si>
  <si>
    <t>1491</t>
  </si>
  <si>
    <t>情報コミュニケーション工学科</t>
  </si>
  <si>
    <t>1492</t>
  </si>
  <si>
    <t>ビジネスマネージメント学科</t>
  </si>
  <si>
    <t>1493</t>
  </si>
  <si>
    <t>産業消費情報学科</t>
  </si>
  <si>
    <t>1494</t>
  </si>
  <si>
    <t>グラフィックデザイン学科</t>
  </si>
  <si>
    <t>1495</t>
  </si>
  <si>
    <t>流通マーケティング学科</t>
  </si>
  <si>
    <t>1496</t>
  </si>
  <si>
    <t>バイオサイエンス学科</t>
  </si>
  <si>
    <t>1497</t>
  </si>
  <si>
    <t>1498</t>
  </si>
  <si>
    <t>醸造科学科</t>
  </si>
  <si>
    <t>1499</t>
  </si>
  <si>
    <t>栄養科学科</t>
  </si>
  <si>
    <t>1500</t>
  </si>
  <si>
    <t>森林総合科学科</t>
  </si>
  <si>
    <t>1501</t>
  </si>
  <si>
    <t>生産環境工学科</t>
  </si>
  <si>
    <t>1502</t>
  </si>
  <si>
    <t>造園科学科</t>
  </si>
  <si>
    <t>1503</t>
  </si>
  <si>
    <t>食料環境経済学科</t>
  </si>
  <si>
    <t>1504</t>
  </si>
  <si>
    <t>生物企業情報学科</t>
  </si>
  <si>
    <t>1505</t>
  </si>
  <si>
    <t>コミュニティ福祉学科</t>
  </si>
  <si>
    <t>1506</t>
  </si>
  <si>
    <t>エネルギー基礎工学科</t>
  </si>
  <si>
    <t>1507</t>
  </si>
  <si>
    <t>環境資源工学科</t>
  </si>
  <si>
    <t>1508</t>
  </si>
  <si>
    <t>物質開発工学科</t>
  </si>
  <si>
    <t>1509</t>
  </si>
  <si>
    <t>環境システム学科</t>
  </si>
  <si>
    <t>1510</t>
  </si>
  <si>
    <t>能率科第Ⅱ部</t>
  </si>
  <si>
    <t>1511</t>
  </si>
  <si>
    <t>経済学科第２部</t>
  </si>
  <si>
    <t>1512</t>
  </si>
  <si>
    <t>人間発達科学科</t>
  </si>
  <si>
    <t>1513</t>
  </si>
  <si>
    <t>文科２類</t>
  </si>
  <si>
    <t>1514</t>
  </si>
  <si>
    <t>分子生物学科</t>
  </si>
  <si>
    <t>1515</t>
  </si>
  <si>
    <t>畜産環境科学科</t>
  </si>
  <si>
    <t>1516</t>
  </si>
  <si>
    <t>第二部機械工学科</t>
  </si>
  <si>
    <t>1517</t>
  </si>
  <si>
    <t>国際コミュニケーション科</t>
  </si>
  <si>
    <t>1518</t>
  </si>
  <si>
    <t>文化栄養学科</t>
  </si>
  <si>
    <t>1519</t>
  </si>
  <si>
    <t>日本語・日本文化学類</t>
  </si>
  <si>
    <t>1520</t>
  </si>
  <si>
    <t>運輸科</t>
  </si>
  <si>
    <t>1521</t>
  </si>
  <si>
    <t>人間学科</t>
  </si>
  <si>
    <t>1522</t>
  </si>
  <si>
    <t>一類文科</t>
  </si>
  <si>
    <t>1523</t>
  </si>
  <si>
    <t>健康スポーツ科学科</t>
  </si>
  <si>
    <t>1524</t>
  </si>
  <si>
    <t>服飾生活学科</t>
  </si>
  <si>
    <t>1525</t>
  </si>
  <si>
    <t>公共経済学科</t>
  </si>
  <si>
    <t>1526</t>
  </si>
  <si>
    <t>幼稚園教諭・保育士養成科</t>
  </si>
  <si>
    <t>1527</t>
  </si>
  <si>
    <t>国際コミュニケーション学科</t>
  </si>
  <si>
    <t>1528</t>
  </si>
  <si>
    <t>情報ビジネス学科</t>
  </si>
  <si>
    <t>1529</t>
  </si>
  <si>
    <t>物質応用化学科</t>
  </si>
  <si>
    <t>知能機械工学科</t>
  </si>
  <si>
    <t>1531</t>
  </si>
  <si>
    <t>文化情報学科</t>
  </si>
  <si>
    <t>1532</t>
  </si>
  <si>
    <t>日本アジア言語文化学科</t>
  </si>
  <si>
    <t>1533</t>
  </si>
  <si>
    <t>米英言語文化学科</t>
  </si>
  <si>
    <t>1534</t>
  </si>
  <si>
    <t>量子・物質工学科</t>
  </si>
  <si>
    <t>1535</t>
  </si>
  <si>
    <t>1536</t>
  </si>
  <si>
    <t>人間コミュニケーション学科</t>
  </si>
  <si>
    <t>1537</t>
  </si>
  <si>
    <t>生命科学科</t>
  </si>
  <si>
    <t>1538</t>
  </si>
  <si>
    <t>幼稚園教諭保育士養成科</t>
  </si>
  <si>
    <t>1539</t>
  </si>
  <si>
    <t>家政科２類</t>
  </si>
  <si>
    <t>1540</t>
  </si>
  <si>
    <t>作業療法学科</t>
  </si>
  <si>
    <t>1541</t>
  </si>
  <si>
    <t>仏語科</t>
  </si>
  <si>
    <t>1542</t>
  </si>
  <si>
    <t>人間情報学科</t>
  </si>
  <si>
    <t>1543</t>
  </si>
  <si>
    <t>養護科</t>
  </si>
  <si>
    <t>1544</t>
  </si>
  <si>
    <t>食品流通学科</t>
  </si>
  <si>
    <t>1545</t>
  </si>
  <si>
    <t>情報ネットワーク学科第一部</t>
  </si>
  <si>
    <t>1546</t>
  </si>
  <si>
    <t>保健婦学科</t>
  </si>
  <si>
    <t>1547</t>
  </si>
  <si>
    <t>学校教育課程</t>
  </si>
  <si>
    <t>1548</t>
  </si>
  <si>
    <t>数学・情報数理学科</t>
  </si>
  <si>
    <t>1549</t>
  </si>
  <si>
    <t>図書館学科</t>
  </si>
  <si>
    <t>1550</t>
  </si>
  <si>
    <t>芸術計画学科</t>
  </si>
  <si>
    <t>1551</t>
  </si>
  <si>
    <t>人間環境科学科</t>
  </si>
  <si>
    <t>1552</t>
  </si>
  <si>
    <t>1553</t>
  </si>
  <si>
    <t>初等教育科（第二部）</t>
  </si>
  <si>
    <t>1554</t>
  </si>
  <si>
    <t>学校教育教員養成課程</t>
  </si>
  <si>
    <t>1555</t>
  </si>
  <si>
    <t>機械創造工学科</t>
  </si>
  <si>
    <t>1556</t>
  </si>
  <si>
    <t>1557</t>
  </si>
  <si>
    <t>現代法学科</t>
  </si>
  <si>
    <t>1558</t>
  </si>
  <si>
    <t>マテリアル工学科</t>
  </si>
  <si>
    <t>1559</t>
  </si>
  <si>
    <t>芸術文化学科</t>
  </si>
  <si>
    <t>1560</t>
  </si>
  <si>
    <t>スポーツ医科学科</t>
  </si>
  <si>
    <t>1561</t>
  </si>
  <si>
    <t>日本文学文化学科</t>
  </si>
  <si>
    <t>1562</t>
  </si>
  <si>
    <t>英語コミュニケーション学科</t>
  </si>
  <si>
    <t>1563</t>
  </si>
  <si>
    <t>社会経済システム学科</t>
  </si>
  <si>
    <t>1564</t>
  </si>
  <si>
    <t>社会文化システム学科</t>
  </si>
  <si>
    <t>1565</t>
  </si>
  <si>
    <t>メディアコミュニケーション学科</t>
  </si>
  <si>
    <t>1566</t>
  </si>
  <si>
    <t>社会心理学科</t>
  </si>
  <si>
    <t>1567</t>
  </si>
  <si>
    <t>電気電子情報通信工学科</t>
  </si>
  <si>
    <t>1568</t>
  </si>
  <si>
    <t>英語・英米文学科</t>
  </si>
  <si>
    <t>1569</t>
  </si>
  <si>
    <t>言語文化コミュニケーション科</t>
  </si>
  <si>
    <t>1570</t>
  </si>
  <si>
    <t>環境ビジネス学科</t>
  </si>
  <si>
    <t>1571</t>
  </si>
  <si>
    <t>情報社会学科</t>
  </si>
  <si>
    <t>1572</t>
  </si>
  <si>
    <t>企業システム学科</t>
  </si>
  <si>
    <t>1573</t>
  </si>
  <si>
    <t>健康心理学科</t>
  </si>
  <si>
    <t>1574</t>
  </si>
  <si>
    <t>先端芸術表現科</t>
  </si>
  <si>
    <t>1575</t>
  </si>
  <si>
    <t>地球環境法学科</t>
  </si>
  <si>
    <t>1576</t>
  </si>
  <si>
    <t>消費情報環境法学科</t>
  </si>
  <si>
    <t>1577</t>
  </si>
  <si>
    <t>1578</t>
  </si>
  <si>
    <t>生涯学習課程</t>
  </si>
  <si>
    <t>1579</t>
  </si>
  <si>
    <t>人間福祉課程</t>
  </si>
  <si>
    <t>1580</t>
  </si>
  <si>
    <t>国際理解教育課程</t>
  </si>
  <si>
    <t>1581</t>
  </si>
  <si>
    <t>環境教育課程</t>
  </si>
  <si>
    <t>1582</t>
  </si>
  <si>
    <t>服装造形学科</t>
  </si>
  <si>
    <t>1583</t>
  </si>
  <si>
    <t>服装社会学科</t>
  </si>
  <si>
    <t>1584</t>
  </si>
  <si>
    <t>有機材料化学科</t>
  </si>
  <si>
    <t>1585</t>
  </si>
  <si>
    <t>中学校教諭養成科</t>
  </si>
  <si>
    <t>1586</t>
  </si>
  <si>
    <t>1587</t>
  </si>
  <si>
    <t>幼稚園教員保育士科</t>
  </si>
  <si>
    <t>1588</t>
  </si>
  <si>
    <t>幼稚園教員・保育士養成科</t>
  </si>
  <si>
    <t>1589</t>
  </si>
  <si>
    <t>運動科学科</t>
  </si>
  <si>
    <t>1590</t>
  </si>
  <si>
    <t>地球環境工学科</t>
  </si>
  <si>
    <t>1591</t>
  </si>
  <si>
    <t>マリンデザイン工学科</t>
  </si>
  <si>
    <t>1592</t>
  </si>
  <si>
    <t>物理情報工学科</t>
  </si>
  <si>
    <t>1593</t>
  </si>
  <si>
    <t>システムデザイン工学科</t>
  </si>
  <si>
    <t>1594</t>
  </si>
  <si>
    <t>建築都市デザイン学科</t>
  </si>
  <si>
    <t>1595</t>
  </si>
  <si>
    <t>スポーツ健康学科</t>
  </si>
  <si>
    <t>1596</t>
  </si>
  <si>
    <t>国際社会文化学科</t>
  </si>
  <si>
    <t>1597</t>
  </si>
  <si>
    <t>人間環境学科</t>
  </si>
  <si>
    <t>1598</t>
  </si>
  <si>
    <t>言語コミュニケーション学科</t>
  </si>
  <si>
    <t>1599</t>
  </si>
  <si>
    <t>1600</t>
  </si>
  <si>
    <t>1601</t>
  </si>
  <si>
    <t>文化国際学科</t>
  </si>
  <si>
    <t>1602</t>
  </si>
  <si>
    <t>地域システム学科</t>
  </si>
  <si>
    <t>1603</t>
  </si>
  <si>
    <t>診療放射線学科</t>
  </si>
  <si>
    <t>1604</t>
  </si>
  <si>
    <t>写真応用科</t>
  </si>
  <si>
    <t>1605</t>
  </si>
  <si>
    <t>情報科学課程</t>
  </si>
  <si>
    <t>1606</t>
  </si>
  <si>
    <t>社会文化学科</t>
  </si>
  <si>
    <t>1607</t>
  </si>
  <si>
    <t>日本アジア文化学科</t>
  </si>
  <si>
    <t>1608</t>
  </si>
  <si>
    <t>経営システム学科</t>
  </si>
  <si>
    <t>1609</t>
  </si>
  <si>
    <t>自動車工業科第一部</t>
  </si>
  <si>
    <t>地域文化学科昼間主コース</t>
  </si>
  <si>
    <t>1611</t>
  </si>
  <si>
    <t>1612</t>
  </si>
  <si>
    <t>日本語・日本文化学科</t>
  </si>
  <si>
    <t>1613</t>
  </si>
  <si>
    <t>電子情報システム学科</t>
  </si>
  <si>
    <t>1614</t>
  </si>
  <si>
    <t>理学療法学科</t>
  </si>
  <si>
    <t>1615</t>
  </si>
  <si>
    <t>工学システム学類</t>
  </si>
  <si>
    <t>1616</t>
  </si>
  <si>
    <t>地球工学科</t>
  </si>
  <si>
    <t>1617</t>
  </si>
  <si>
    <t>1700</t>
  </si>
  <si>
    <t>1702</t>
  </si>
  <si>
    <t>現代経済学科</t>
  </si>
  <si>
    <t>1710</t>
  </si>
  <si>
    <t>水産海洋科学科</t>
  </si>
  <si>
    <t>1711</t>
  </si>
  <si>
    <t>日本文化コミュニケーション学科</t>
  </si>
  <si>
    <t>1712</t>
  </si>
  <si>
    <t>情報文化学科</t>
  </si>
  <si>
    <t>1713</t>
  </si>
  <si>
    <t>基礎機械工学科</t>
  </si>
  <si>
    <t>1714</t>
  </si>
  <si>
    <t>法政コミュニケーション学科</t>
  </si>
  <si>
    <t>1715</t>
  </si>
  <si>
    <t>経営システム科学科</t>
  </si>
  <si>
    <t>1716</t>
  </si>
  <si>
    <t>機械システムデザイン学科</t>
  </si>
  <si>
    <t>1717</t>
  </si>
  <si>
    <t>化学応用デザイン学科</t>
  </si>
  <si>
    <t>1718</t>
  </si>
  <si>
    <t>農業経済科</t>
  </si>
  <si>
    <t>1719</t>
  </si>
  <si>
    <t>都市環境システム学科</t>
  </si>
  <si>
    <t>1720</t>
  </si>
  <si>
    <t>日本語コミュニケーション学科</t>
  </si>
  <si>
    <t>2001</t>
  </si>
  <si>
    <t>建設システム工学科</t>
  </si>
  <si>
    <t>2002</t>
  </si>
  <si>
    <t>農業生産科学科</t>
  </si>
  <si>
    <t>2003</t>
  </si>
  <si>
    <t>農業システム工学科</t>
  </si>
  <si>
    <t>2004</t>
  </si>
  <si>
    <t>農業生産環境工学科</t>
  </si>
  <si>
    <t>2005</t>
  </si>
  <si>
    <t>資源・素材工学科</t>
  </si>
  <si>
    <t>2006</t>
  </si>
  <si>
    <t>都市システム工学科</t>
  </si>
  <si>
    <t>2007</t>
  </si>
  <si>
    <t>2008</t>
  </si>
  <si>
    <t>2009</t>
  </si>
  <si>
    <t>2010</t>
  </si>
  <si>
    <t>知能情報システム学科</t>
  </si>
  <si>
    <t>2011</t>
  </si>
  <si>
    <t>情報教育課程</t>
  </si>
  <si>
    <t>2012</t>
  </si>
  <si>
    <t>分子素材工学科</t>
  </si>
  <si>
    <t>2013</t>
  </si>
  <si>
    <t>ファイナンス学科</t>
  </si>
  <si>
    <t>2014</t>
  </si>
  <si>
    <t>商船システム学課程</t>
  </si>
  <si>
    <t>2015</t>
  </si>
  <si>
    <t>輸送情報システム工学課程</t>
  </si>
  <si>
    <t>2016</t>
  </si>
  <si>
    <t>海洋電子機械工学課程</t>
  </si>
  <si>
    <t>2017</t>
  </si>
  <si>
    <t>動力システム工学課程</t>
  </si>
  <si>
    <t>2018</t>
  </si>
  <si>
    <t>生体機能応用工学科</t>
  </si>
  <si>
    <t>2019</t>
  </si>
  <si>
    <t>応用化学工学科</t>
  </si>
  <si>
    <t>2020</t>
  </si>
  <si>
    <t>社会建設工学科</t>
  </si>
  <si>
    <t>2021</t>
  </si>
  <si>
    <t>知能情報システム工学科</t>
  </si>
  <si>
    <t>2022</t>
  </si>
  <si>
    <t>商船システム工学課程</t>
  </si>
  <si>
    <t>2023</t>
  </si>
  <si>
    <t>土木海洋工学科</t>
  </si>
  <si>
    <t>2024</t>
  </si>
  <si>
    <t>総合文化科学課程</t>
  </si>
  <si>
    <t>2025</t>
  </si>
  <si>
    <t>応用生物化学科</t>
  </si>
  <si>
    <t>2026</t>
  </si>
  <si>
    <t>生物化学システム工学科</t>
  </si>
  <si>
    <t>2027</t>
  </si>
  <si>
    <t>生物資源化学科</t>
  </si>
  <si>
    <t>2028</t>
  </si>
  <si>
    <t>生物環境学科</t>
  </si>
  <si>
    <t>2029</t>
  </si>
  <si>
    <t>数理情報科学科</t>
  </si>
  <si>
    <t>2030</t>
  </si>
  <si>
    <t>食生活科学科</t>
  </si>
  <si>
    <t>2031</t>
  </si>
  <si>
    <t>情報教育学科</t>
  </si>
  <si>
    <t>2032</t>
  </si>
  <si>
    <t>音楽デザイン学科</t>
  </si>
  <si>
    <t>2033</t>
  </si>
  <si>
    <t>応用演奏学科</t>
  </si>
  <si>
    <t>2034</t>
  </si>
  <si>
    <t>国際社会学科</t>
  </si>
  <si>
    <t>2035</t>
  </si>
  <si>
    <t>現代社会学科</t>
  </si>
  <si>
    <t>2036</t>
  </si>
  <si>
    <t>情報学科</t>
  </si>
  <si>
    <t>2037</t>
  </si>
  <si>
    <t>生活社会科学科</t>
  </si>
  <si>
    <t>2038</t>
  </si>
  <si>
    <t>認知科学科</t>
  </si>
  <si>
    <t>2039</t>
  </si>
  <si>
    <t>生産環境科学科</t>
  </si>
  <si>
    <t>2040</t>
  </si>
  <si>
    <t>2041</t>
  </si>
  <si>
    <t>電子・情報工学科</t>
  </si>
  <si>
    <t>2042</t>
  </si>
  <si>
    <t>健康生活科</t>
  </si>
  <si>
    <t>2043</t>
  </si>
  <si>
    <t>情報文化課程</t>
  </si>
  <si>
    <t>2044</t>
  </si>
  <si>
    <t>環境・資源学科</t>
  </si>
  <si>
    <t>2045</t>
  </si>
  <si>
    <t>国際農業開発学科</t>
  </si>
  <si>
    <t>2046</t>
  </si>
  <si>
    <t>ロシヤ・東欧語学科</t>
  </si>
  <si>
    <t>2047</t>
  </si>
  <si>
    <t>看護専門課程保健学科</t>
  </si>
  <si>
    <t>2048</t>
  </si>
  <si>
    <t>社会科学科国際政経コース</t>
  </si>
  <si>
    <t>2049</t>
  </si>
  <si>
    <t>社会科学科法律政治コース</t>
  </si>
  <si>
    <t>2050</t>
  </si>
  <si>
    <t>社会科学科経営情報コース</t>
  </si>
  <si>
    <t>情緒障害教育教員養成課程</t>
  </si>
  <si>
    <t>システム創成学科</t>
  </si>
  <si>
    <t>情報テクノロジー学科</t>
  </si>
  <si>
    <t>現代ビジネス法学科</t>
  </si>
  <si>
    <t>経営・情報工学科</t>
  </si>
  <si>
    <t>ネットワーク情報学科</t>
  </si>
  <si>
    <t>社会福祉学専攻昼間主コース社会コース</t>
  </si>
  <si>
    <t>2059</t>
  </si>
  <si>
    <t>社会福祉学専攻昼間主コース福祉コース</t>
  </si>
  <si>
    <t>社会福祉学専攻夜間主コース社会コース</t>
  </si>
  <si>
    <t>社会福祉学専攻夜間主コース福祉コース</t>
  </si>
  <si>
    <t>社会経済学科</t>
  </si>
  <si>
    <t>コンピュテーショナル情報工学科</t>
  </si>
  <si>
    <t>マーケティング学科</t>
  </si>
  <si>
    <t>企業法学科</t>
  </si>
  <si>
    <t>生命化学科</t>
  </si>
  <si>
    <t>英語文化コミュニケーション学科</t>
  </si>
  <si>
    <t>広報メディア学科</t>
  </si>
  <si>
    <t>2070</t>
  </si>
  <si>
    <t>心理・社会学科</t>
  </si>
  <si>
    <t>文芸創作学科</t>
  </si>
  <si>
    <t>2072</t>
  </si>
  <si>
    <t>アジア文明学科</t>
  </si>
  <si>
    <t>ヨーロッパ文明学科</t>
  </si>
  <si>
    <t>2074</t>
  </si>
  <si>
    <t>アメリカ文明学科</t>
  </si>
  <si>
    <t>情報メディア学科</t>
  </si>
  <si>
    <t>2076</t>
  </si>
  <si>
    <t>コンピュータ応用工学科</t>
  </si>
  <si>
    <t>エレクトロニクス学科</t>
  </si>
  <si>
    <t>コミュニケーション工学科</t>
  </si>
  <si>
    <t>中国語中国文化学科</t>
  </si>
  <si>
    <t>情報システム解析学科</t>
  </si>
  <si>
    <t>社会交通工学科</t>
  </si>
  <si>
    <t>動物科学科</t>
  </si>
  <si>
    <t>コンピュータ科学科</t>
  </si>
  <si>
    <t>ディジタルメディア学科</t>
  </si>
  <si>
    <t>現代福祉学科</t>
  </si>
  <si>
    <t>デザイン情報学科</t>
  </si>
  <si>
    <t>服飾芸術科</t>
  </si>
  <si>
    <t>生物生産環境学科</t>
  </si>
  <si>
    <t>水産生物科学科</t>
  </si>
  <si>
    <t>文科３類</t>
  </si>
  <si>
    <t>人間教育学専攻</t>
  </si>
  <si>
    <t>総合教育課程環境教育コース</t>
  </si>
  <si>
    <t>産業情報学科</t>
  </si>
  <si>
    <t>児童教育科初等教育課程</t>
  </si>
  <si>
    <t>言語聴覚障害学科</t>
  </si>
  <si>
    <t>2096</t>
  </si>
  <si>
    <t>空間造形学科</t>
  </si>
  <si>
    <t>2101</t>
  </si>
  <si>
    <t>映像コミュニケーション学科</t>
  </si>
  <si>
    <t>2102</t>
  </si>
  <si>
    <t>臨床心理学科</t>
  </si>
  <si>
    <t>国際基礎工学科</t>
  </si>
  <si>
    <t>2104</t>
  </si>
  <si>
    <t>マテリアル科学科</t>
  </si>
  <si>
    <t>国際ビジネス学科</t>
  </si>
  <si>
    <t>情報エレクトロニクス学科</t>
  </si>
  <si>
    <t>パフォーミング・アーツ学科</t>
  </si>
  <si>
    <t>ビジュアル・アーツ学科</t>
  </si>
  <si>
    <t>建築デザイン学科</t>
  </si>
  <si>
    <t>環境物質化学科</t>
  </si>
  <si>
    <t>2112</t>
  </si>
  <si>
    <t>メディア社会学科</t>
  </si>
  <si>
    <t>情報電気電子工学科</t>
  </si>
  <si>
    <t>都市基盤工学科</t>
  </si>
  <si>
    <t>システム情報工学科</t>
  </si>
  <si>
    <t>地域行政学科</t>
  </si>
  <si>
    <t>2117</t>
  </si>
  <si>
    <t>心理社会学科</t>
  </si>
  <si>
    <t>2118</t>
  </si>
  <si>
    <t>公共経営学科</t>
  </si>
  <si>
    <t>会計ファイナンス学科</t>
  </si>
  <si>
    <t>現代文化学科</t>
  </si>
  <si>
    <t>総合人文学科</t>
  </si>
  <si>
    <t>建築デザイン工学科</t>
  </si>
  <si>
    <t>総合政策科学科</t>
  </si>
  <si>
    <t>2124</t>
  </si>
  <si>
    <t>保健看護学科</t>
  </si>
  <si>
    <t>食保健学科</t>
  </si>
  <si>
    <t>実践栄養学科</t>
  </si>
  <si>
    <t>2127</t>
  </si>
  <si>
    <t>地域環境科学科</t>
  </si>
  <si>
    <t>生物地球環境科学科</t>
  </si>
  <si>
    <t>人間総合学科</t>
  </si>
  <si>
    <t>共生社会学科</t>
  </si>
  <si>
    <t>物質生命理工学科</t>
  </si>
  <si>
    <t>エレクトロメカニクス学科</t>
  </si>
  <si>
    <t>生物環境システム学科</t>
  </si>
  <si>
    <t>国際バイオビジネス学科</t>
  </si>
  <si>
    <t>2135</t>
  </si>
  <si>
    <t>コンピュテーショナル工学科</t>
  </si>
  <si>
    <t>機能ロボティクス学科</t>
  </si>
  <si>
    <t>生活支援学科</t>
  </si>
  <si>
    <t>健康スポーツ学科</t>
  </si>
  <si>
    <t>現代ビジネス学科</t>
  </si>
  <si>
    <t>英米比較文化学科</t>
  </si>
  <si>
    <t>2141</t>
  </si>
  <si>
    <t>ヨーロッパ比較文化学科</t>
  </si>
  <si>
    <t>2142</t>
  </si>
  <si>
    <t>日本・東アジア比較文化学科</t>
  </si>
  <si>
    <t>2143</t>
  </si>
  <si>
    <t>電気電子システム工学科</t>
  </si>
  <si>
    <t>2144</t>
  </si>
  <si>
    <t>幼児保育学科</t>
  </si>
  <si>
    <t>2145</t>
  </si>
  <si>
    <t>都市教養学科</t>
  </si>
  <si>
    <t>2146</t>
  </si>
  <si>
    <t>都市環境学科</t>
  </si>
  <si>
    <t>2147</t>
  </si>
  <si>
    <t>メディア表現学科</t>
  </si>
  <si>
    <t>2148</t>
  </si>
  <si>
    <t>こども学科</t>
  </si>
  <si>
    <t>2149</t>
  </si>
  <si>
    <t>アジア語学科</t>
  </si>
  <si>
    <t>2150</t>
  </si>
  <si>
    <t>生命情報学科</t>
  </si>
  <si>
    <t>2151</t>
  </si>
  <si>
    <t>建築環境システム学科</t>
  </si>
  <si>
    <t>2152</t>
  </si>
  <si>
    <t>子ども学科</t>
  </si>
  <si>
    <t>2153</t>
  </si>
  <si>
    <t>製造技能工芸学科</t>
  </si>
  <si>
    <t>2154</t>
  </si>
  <si>
    <t>環境マテリアル学科</t>
  </si>
  <si>
    <t>2155</t>
  </si>
  <si>
    <t>メディアサイエンス学科</t>
  </si>
  <si>
    <t>2156</t>
  </si>
  <si>
    <t>ソフトウェア情報学科</t>
  </si>
  <si>
    <t>2157</t>
  </si>
  <si>
    <t>人間環境課程</t>
  </si>
  <si>
    <t>2158</t>
  </si>
  <si>
    <t>文学言語学科</t>
  </si>
  <si>
    <t>2159</t>
  </si>
  <si>
    <t>映像学科</t>
  </si>
  <si>
    <t>2160</t>
  </si>
  <si>
    <t>応用物性学科</t>
  </si>
  <si>
    <t>2161</t>
  </si>
  <si>
    <t>コミュニティ福祉政策学科</t>
  </si>
  <si>
    <t>2162</t>
  </si>
  <si>
    <t>観光産業学科</t>
  </si>
  <si>
    <t>2163</t>
  </si>
  <si>
    <t>総合管理学科</t>
  </si>
  <si>
    <t>2164</t>
  </si>
  <si>
    <t>体育科学科</t>
  </si>
  <si>
    <t>2165</t>
  </si>
  <si>
    <t>英語文化学科</t>
  </si>
  <si>
    <t>2166</t>
  </si>
  <si>
    <t>生産環境情報学科</t>
  </si>
  <si>
    <t>2167</t>
  </si>
  <si>
    <t>アジア文化学科</t>
  </si>
  <si>
    <t>2168</t>
  </si>
  <si>
    <t>幼児教育科第一部</t>
  </si>
  <si>
    <t>2169</t>
  </si>
  <si>
    <t>国際ビジネス情報学科</t>
  </si>
  <si>
    <t>2170</t>
  </si>
  <si>
    <t>健康栄養学科</t>
  </si>
  <si>
    <t>2171</t>
  </si>
  <si>
    <t>経営環境学科</t>
  </si>
  <si>
    <t>2172</t>
  </si>
  <si>
    <t>生産造形学科</t>
  </si>
  <si>
    <t>2173</t>
  </si>
  <si>
    <t>現代経済課程</t>
  </si>
  <si>
    <t>2174</t>
  </si>
  <si>
    <t>物質循環学科</t>
  </si>
  <si>
    <t>2175</t>
  </si>
  <si>
    <t>経営マネージメント学科</t>
  </si>
  <si>
    <t>2176</t>
  </si>
  <si>
    <t>情報通信科</t>
  </si>
  <si>
    <t>2177</t>
  </si>
  <si>
    <t>開発協力学科</t>
  </si>
  <si>
    <t>2178</t>
  </si>
  <si>
    <t>メディア学科</t>
  </si>
  <si>
    <t>2179</t>
  </si>
  <si>
    <t>自然環境科学科</t>
  </si>
  <si>
    <t>2180</t>
  </si>
  <si>
    <t>自然機能科学科</t>
  </si>
  <si>
    <t>2181</t>
  </si>
  <si>
    <t>地球生命環境科学科</t>
  </si>
  <si>
    <t>2182</t>
  </si>
  <si>
    <t>家政科第一部</t>
  </si>
  <si>
    <t>2183</t>
  </si>
  <si>
    <t>応用理工学科</t>
  </si>
  <si>
    <t>2184</t>
  </si>
  <si>
    <t>電子情報エネルギー工学科</t>
  </si>
  <si>
    <t>2185</t>
  </si>
  <si>
    <t>食品生産科学科</t>
  </si>
  <si>
    <t>2186</t>
  </si>
  <si>
    <t>2187</t>
  </si>
  <si>
    <t>観光経営学科</t>
  </si>
  <si>
    <t>2188</t>
  </si>
  <si>
    <t>幼児教育保育科</t>
  </si>
  <si>
    <t>2189</t>
  </si>
  <si>
    <t>人間環境デザイン学科</t>
  </si>
  <si>
    <t>2190</t>
  </si>
  <si>
    <t>生命機能学科</t>
  </si>
  <si>
    <t>2191</t>
  </si>
  <si>
    <t>企業経営学科</t>
  </si>
  <si>
    <t>2192</t>
  </si>
  <si>
    <t>文化創造学科</t>
  </si>
  <si>
    <t>2193</t>
  </si>
  <si>
    <t>子ども教育学科</t>
  </si>
  <si>
    <t>2194</t>
  </si>
  <si>
    <t>情報環境学科</t>
  </si>
  <si>
    <t>2195</t>
  </si>
  <si>
    <t>メディア・アーツ学科</t>
  </si>
  <si>
    <t>2196</t>
  </si>
  <si>
    <t>電気システム工学科</t>
  </si>
  <si>
    <t>2197</t>
  </si>
  <si>
    <t>情報通信メディア工学科</t>
  </si>
  <si>
    <t>2198</t>
  </si>
  <si>
    <t>グローバル・メディア学科</t>
  </si>
  <si>
    <t>2199</t>
  </si>
  <si>
    <t>環境創造学科</t>
  </si>
  <si>
    <t>2200</t>
  </si>
  <si>
    <t>地球惑星環境学科</t>
  </si>
  <si>
    <t>2201</t>
  </si>
  <si>
    <t>環境資源科学課程</t>
  </si>
  <si>
    <t>2202</t>
  </si>
  <si>
    <t>音楽環境創造科</t>
  </si>
  <si>
    <t>2203</t>
  </si>
  <si>
    <t>２１世紀アジア学科</t>
  </si>
  <si>
    <t>2204</t>
  </si>
  <si>
    <t>経済政策学科</t>
  </si>
  <si>
    <t>2205</t>
  </si>
  <si>
    <t>交流文化学科</t>
  </si>
  <si>
    <t>2206</t>
  </si>
  <si>
    <t>コミュニティ政策学科</t>
  </si>
  <si>
    <t>2207</t>
  </si>
  <si>
    <t>ソフトウェア開発工学科</t>
  </si>
  <si>
    <t>2208</t>
  </si>
  <si>
    <t>情報通信電子工学科</t>
  </si>
  <si>
    <t>2209</t>
  </si>
  <si>
    <t>光・画像工学科</t>
  </si>
  <si>
    <t>2210</t>
  </si>
  <si>
    <t>海洋建設工学科</t>
  </si>
  <si>
    <t>2211</t>
  </si>
  <si>
    <t>会計・情報学科</t>
  </si>
  <si>
    <t>2212</t>
  </si>
  <si>
    <t>重複障害教育学科</t>
  </si>
  <si>
    <t>2213</t>
  </si>
  <si>
    <t>音楽芸術運営学科</t>
  </si>
  <si>
    <t>2214</t>
  </si>
  <si>
    <t>栄養健康科学科</t>
  </si>
  <si>
    <t>2215</t>
  </si>
  <si>
    <t>宇宙航空システム工学科</t>
  </si>
  <si>
    <t>2216</t>
  </si>
  <si>
    <t>経営経済科</t>
  </si>
  <si>
    <t>2217</t>
  </si>
  <si>
    <t>人類文化学科</t>
  </si>
  <si>
    <t>2218</t>
  </si>
  <si>
    <t>化学・生物工学科（応用化学コース）</t>
  </si>
  <si>
    <t>2219</t>
  </si>
  <si>
    <t>建築技能工芸学科</t>
  </si>
  <si>
    <t>2220</t>
  </si>
  <si>
    <t>応用自然科学科</t>
  </si>
  <si>
    <t>2221</t>
  </si>
  <si>
    <t>ビジネスコミュニケーション学科</t>
  </si>
  <si>
    <t>2222</t>
  </si>
  <si>
    <t>福祉臨床学科</t>
  </si>
  <si>
    <t>2223</t>
  </si>
  <si>
    <t>文化環境学科</t>
  </si>
  <si>
    <t>2224</t>
  </si>
  <si>
    <t>信頼性情報システム工学科</t>
  </si>
  <si>
    <t>2225</t>
  </si>
  <si>
    <t>資源生物環境学科</t>
  </si>
  <si>
    <t>2226</t>
  </si>
  <si>
    <t>第二類科学文化教育系</t>
  </si>
  <si>
    <t>2227</t>
  </si>
  <si>
    <t>応用実務法学科</t>
  </si>
  <si>
    <t>2228</t>
  </si>
  <si>
    <t>小学校教員養成課程社会科</t>
  </si>
  <si>
    <t>2229</t>
  </si>
  <si>
    <t>生涯教育総合課程</t>
  </si>
  <si>
    <t>2230</t>
  </si>
  <si>
    <t>総合人間・文化学科</t>
  </si>
  <si>
    <t>2231</t>
  </si>
  <si>
    <t>福祉文化学科</t>
  </si>
  <si>
    <t>2232</t>
  </si>
  <si>
    <t>電気電子情報工学課程</t>
  </si>
  <si>
    <t>2233</t>
  </si>
  <si>
    <t>国際地域学科</t>
  </si>
  <si>
    <t>2234</t>
  </si>
  <si>
    <t>要素科学科</t>
  </si>
  <si>
    <t>2235</t>
  </si>
  <si>
    <t>教科教育専攻</t>
  </si>
  <si>
    <t>2236</t>
  </si>
  <si>
    <t>音楽文化学科</t>
  </si>
  <si>
    <t>2237</t>
  </si>
  <si>
    <t>都市生活学科</t>
  </si>
  <si>
    <t>2249</t>
  </si>
  <si>
    <t>リハビリテーション学科</t>
  </si>
  <si>
    <t>2694</t>
  </si>
  <si>
    <t>地域文化課程</t>
  </si>
  <si>
    <t>2965</t>
  </si>
  <si>
    <t>医用生体工学科</t>
  </si>
  <si>
    <t>2966</t>
  </si>
  <si>
    <t>公民コース</t>
  </si>
  <si>
    <t>2967</t>
  </si>
  <si>
    <t>独逸文学科</t>
  </si>
  <si>
    <t>2968</t>
  </si>
  <si>
    <t>ヘルスケア栄養学科</t>
  </si>
  <si>
    <t>2969</t>
  </si>
  <si>
    <t>情報表現学科</t>
  </si>
  <si>
    <t>2970</t>
  </si>
  <si>
    <t>健康運動科学科</t>
  </si>
  <si>
    <t>2971</t>
  </si>
  <si>
    <t>映像演劇学科</t>
  </si>
  <si>
    <t>2972</t>
  </si>
  <si>
    <t>生物情報科学科</t>
  </si>
  <si>
    <t>2973</t>
  </si>
  <si>
    <t>こども教育学科</t>
  </si>
  <si>
    <t>2974</t>
  </si>
  <si>
    <t>ロボット・メカトロニクス学科</t>
  </si>
  <si>
    <t>2975</t>
  </si>
  <si>
    <t>理工学科</t>
  </si>
  <si>
    <t>2976</t>
  </si>
  <si>
    <t>身体環境共生学科</t>
  </si>
  <si>
    <t>2977</t>
  </si>
  <si>
    <t>国際ビジネス法学科</t>
  </si>
  <si>
    <t>2978</t>
  </si>
  <si>
    <t>健康福祉学科</t>
  </si>
  <si>
    <t>2979</t>
  </si>
  <si>
    <t>環境ゲノム学科</t>
  </si>
  <si>
    <t>2980</t>
  </si>
  <si>
    <t>地域社会学科</t>
  </si>
  <si>
    <t>2981</t>
  </si>
  <si>
    <t>ドイツ語圏文化学科</t>
  </si>
  <si>
    <t>2982</t>
  </si>
  <si>
    <t>フランス語圏文化学科</t>
  </si>
  <si>
    <t>2983</t>
  </si>
  <si>
    <t>現代応用経済学科</t>
  </si>
  <si>
    <t>2984</t>
  </si>
  <si>
    <t>電子システム工学科</t>
  </si>
  <si>
    <t>2985</t>
  </si>
  <si>
    <t>経済情報システム学科</t>
  </si>
  <si>
    <t>2986</t>
  </si>
  <si>
    <t>公共・環境経済学科</t>
  </si>
  <si>
    <t>2987</t>
  </si>
  <si>
    <t>スポーツ医療学科</t>
  </si>
  <si>
    <t>2988</t>
  </si>
  <si>
    <t>電気電子生命学科</t>
  </si>
  <si>
    <t>2989</t>
  </si>
  <si>
    <t>特別支援教育教員養成課程</t>
  </si>
  <si>
    <t>2990</t>
  </si>
  <si>
    <t>養護教育教員養成課程</t>
  </si>
  <si>
    <t>2991</t>
  </si>
  <si>
    <t>人間社会科学課程</t>
  </si>
  <si>
    <t>2992</t>
  </si>
  <si>
    <t>環境総合科学課程</t>
  </si>
  <si>
    <t>2993</t>
  </si>
  <si>
    <t>芸術スポーツ文化課程</t>
  </si>
  <si>
    <t>2994</t>
  </si>
  <si>
    <t>土木・環境工学科</t>
  </si>
  <si>
    <t>2995</t>
  </si>
  <si>
    <t>ビジネスマネジメント学類</t>
  </si>
  <si>
    <t>2996</t>
  </si>
  <si>
    <t>生体医工学科</t>
  </si>
  <si>
    <t>2997</t>
  </si>
  <si>
    <t>情報ネットワーク工学科</t>
  </si>
  <si>
    <t>2998</t>
  </si>
  <si>
    <t>応用情報工学科</t>
  </si>
  <si>
    <t>2999</t>
  </si>
  <si>
    <t>文化構想学科</t>
  </si>
  <si>
    <t>3000</t>
  </si>
  <si>
    <t>複合文化学科</t>
  </si>
  <si>
    <t>3001</t>
  </si>
  <si>
    <t>情報理工学科</t>
  </si>
  <si>
    <t>3002</t>
  </si>
  <si>
    <t>機械科学・航空学科</t>
  </si>
  <si>
    <t>3003</t>
  </si>
  <si>
    <t>電子光システム学科</t>
  </si>
  <si>
    <t>3004</t>
  </si>
  <si>
    <t>表現工学科</t>
  </si>
  <si>
    <t>3005</t>
  </si>
  <si>
    <t>総合機械工学科</t>
  </si>
  <si>
    <t>3006</t>
  </si>
  <si>
    <t>化学・生命化学科</t>
  </si>
  <si>
    <t>3007</t>
  </si>
  <si>
    <t>生命医科学科</t>
  </si>
  <si>
    <t>3008</t>
  </si>
  <si>
    <t>現代コミュニケーション学科</t>
  </si>
  <si>
    <t>3009</t>
  </si>
  <si>
    <t>言語聴覚学科</t>
  </si>
  <si>
    <t>3010</t>
  </si>
  <si>
    <t>言語文化科</t>
  </si>
  <si>
    <t>3011</t>
  </si>
  <si>
    <t>応用理工系学科</t>
  </si>
  <si>
    <t>3012</t>
  </si>
  <si>
    <t>現代経営学科</t>
  </si>
  <si>
    <t>3013</t>
  </si>
  <si>
    <t>文化政策学科</t>
  </si>
  <si>
    <t>3014</t>
  </si>
  <si>
    <t>衛生専門課程栄養学科</t>
  </si>
  <si>
    <t>3015</t>
  </si>
  <si>
    <t>機械デザイン工学科</t>
  </si>
  <si>
    <t>3016</t>
  </si>
  <si>
    <t>自然情報学科</t>
  </si>
  <si>
    <t>3017</t>
  </si>
  <si>
    <t>国際言語コミュニケーション学科</t>
  </si>
  <si>
    <t>3018</t>
  </si>
  <si>
    <t>人間発達科学課程</t>
  </si>
  <si>
    <t>3019</t>
  </si>
  <si>
    <t>社会システム学科</t>
  </si>
  <si>
    <t>3020</t>
  </si>
  <si>
    <t>健康環境科学科</t>
  </si>
  <si>
    <t>3021</t>
  </si>
  <si>
    <t>スポーツ行動学科</t>
  </si>
  <si>
    <t>3022</t>
  </si>
  <si>
    <t>臨床福祉学科</t>
  </si>
  <si>
    <t>3023</t>
  </si>
  <si>
    <t>国際キリスト教学科</t>
  </si>
  <si>
    <t>3024</t>
  </si>
  <si>
    <t>総合薬学科</t>
  </si>
  <si>
    <t>3025</t>
  </si>
  <si>
    <t>デザイン経営工学科</t>
  </si>
  <si>
    <t>3026</t>
  </si>
  <si>
    <t>人間・環境科学科</t>
  </si>
  <si>
    <t>3027</t>
  </si>
  <si>
    <t>文化情報メディア学科</t>
  </si>
  <si>
    <t>3028</t>
  </si>
  <si>
    <t>アジア学科</t>
  </si>
  <si>
    <t>3029</t>
  </si>
  <si>
    <t>知識情報学科</t>
  </si>
  <si>
    <t>3030</t>
  </si>
  <si>
    <t>国際スポーツ文化学科</t>
  </si>
  <si>
    <t>3031</t>
  </si>
  <si>
    <t>運動栄養学科</t>
  </si>
  <si>
    <t>3032</t>
  </si>
  <si>
    <t>第一類（学校教育系）</t>
  </si>
  <si>
    <t>3033</t>
  </si>
  <si>
    <t>共生科学科</t>
  </si>
  <si>
    <t>3034</t>
  </si>
  <si>
    <t>環境政策学科</t>
  </si>
  <si>
    <t>3035</t>
  </si>
  <si>
    <t>自然環境学科</t>
  </si>
  <si>
    <t>3036</t>
  </si>
  <si>
    <t>コンピュータハードウェア学科</t>
  </si>
  <si>
    <t>3038</t>
  </si>
  <si>
    <t>スポーツマネジメント学科</t>
  </si>
  <si>
    <t>3039</t>
  </si>
  <si>
    <t>基礎化学科</t>
  </si>
  <si>
    <t>3040</t>
  </si>
  <si>
    <t>アジア太平洋学科</t>
  </si>
  <si>
    <t>機械知能工学科</t>
  </si>
  <si>
    <t>3042</t>
  </si>
  <si>
    <t>感性工学科</t>
  </si>
  <si>
    <t>3043</t>
  </si>
  <si>
    <t>第一部英語学科</t>
  </si>
  <si>
    <t>3044</t>
  </si>
  <si>
    <t>音楽表現学科</t>
  </si>
  <si>
    <t>3045</t>
  </si>
  <si>
    <t>政策学科</t>
  </si>
  <si>
    <t>3046</t>
  </si>
  <si>
    <t>歯科衛生科</t>
  </si>
  <si>
    <t>3047</t>
  </si>
  <si>
    <t>国際観光学科</t>
  </si>
  <si>
    <t>3048</t>
  </si>
  <si>
    <t>機械情報システム学科</t>
  </si>
  <si>
    <t>3049</t>
  </si>
  <si>
    <t>ソフトウェアサイエンス学科</t>
  </si>
  <si>
    <t>3050</t>
  </si>
  <si>
    <t>こどもスポーツ教育学科</t>
  </si>
  <si>
    <t>3051</t>
  </si>
  <si>
    <t>市場戦略学科</t>
  </si>
  <si>
    <t>ヒューマン情報システム学科</t>
  </si>
  <si>
    <t>柔道整復学科</t>
  </si>
  <si>
    <t>英語英米文化学科</t>
  </si>
  <si>
    <t>グローバル教養学科</t>
  </si>
  <si>
    <t>環境応用化学科</t>
  </si>
  <si>
    <t>機能創造理工学科</t>
  </si>
  <si>
    <t>食料環境政策学科</t>
  </si>
  <si>
    <t>国際日本学科</t>
  </si>
  <si>
    <t>マネジメント学科</t>
  </si>
  <si>
    <t>環境保全学科</t>
  </si>
  <si>
    <t>電子知能システム工学科</t>
  </si>
  <si>
    <t>応用植物科学科</t>
  </si>
  <si>
    <t>応用動物科学科</t>
  </si>
  <si>
    <t>地域創造学科</t>
  </si>
  <si>
    <t>生体機能科学科</t>
  </si>
  <si>
    <t>海洋生物科学科</t>
  </si>
  <si>
    <t>児童発達学科</t>
  </si>
  <si>
    <t>異文化コミュニケーション学科</t>
  </si>
  <si>
    <t>スポーツウエルネス学科</t>
  </si>
  <si>
    <t>国際開発工学科</t>
  </si>
  <si>
    <t>アーツ・サイエンス学科</t>
  </si>
  <si>
    <t>原子力安全工学科</t>
  </si>
  <si>
    <t>エネルギー化学科</t>
  </si>
  <si>
    <t>国際文化学科夜間主コース</t>
  </si>
  <si>
    <t>地域文化学科夜間主コース</t>
  </si>
  <si>
    <t>海洋自然科学科</t>
  </si>
  <si>
    <t>食文化栄養学科</t>
  </si>
  <si>
    <t>食物栄養科学科</t>
  </si>
  <si>
    <t>医療栄養学科</t>
  </si>
  <si>
    <t>ロボット工学科</t>
  </si>
  <si>
    <t>流通学科</t>
  </si>
  <si>
    <t>政策情報学科</t>
  </si>
  <si>
    <t>人文経営学科</t>
  </si>
  <si>
    <t>生涯学習学科</t>
  </si>
  <si>
    <t>健康生活学科</t>
  </si>
  <si>
    <t>国際文化学科昼間主コース</t>
  </si>
  <si>
    <t>生物機能科学科</t>
  </si>
  <si>
    <t>身体機能ケア学科</t>
  </si>
  <si>
    <t>国際協力学科</t>
  </si>
  <si>
    <t>人間文化課程</t>
  </si>
  <si>
    <t>生命圏環境科学科</t>
  </si>
  <si>
    <t>保育児童学科</t>
  </si>
  <si>
    <t>海洋生産システム学科</t>
  </si>
  <si>
    <t>保育専修</t>
  </si>
  <si>
    <t>公共政策学科</t>
  </si>
  <si>
    <t>環境教育学科</t>
  </si>
  <si>
    <t>心理カウンセリング学科</t>
  </si>
  <si>
    <t>教育福祉学科</t>
  </si>
  <si>
    <t>環境エネルギー化学科</t>
  </si>
  <si>
    <t>獣医保健看護学科</t>
  </si>
  <si>
    <t>機械機能工学科</t>
  </si>
  <si>
    <t>食環境科学科</t>
  </si>
  <si>
    <t>3106</t>
  </si>
  <si>
    <t>総合情報学科</t>
  </si>
  <si>
    <t>福祉社会学科</t>
  </si>
  <si>
    <t>3108</t>
  </si>
  <si>
    <t>管理栄養学科</t>
  </si>
  <si>
    <t>健康デザイン学科</t>
  </si>
  <si>
    <t>情報サイエンス学科</t>
  </si>
  <si>
    <t>5052</t>
  </si>
  <si>
    <t>電子・情報通信学科</t>
  </si>
  <si>
    <t>3140</t>
  </si>
  <si>
    <t>3141</t>
  </si>
  <si>
    <t>3142</t>
  </si>
  <si>
    <t>3143</t>
  </si>
  <si>
    <t>3144</t>
  </si>
  <si>
    <t>アジア専攻</t>
  </si>
  <si>
    <t>アジア第一言語専攻</t>
  </si>
  <si>
    <t>アジア第二言語専攻</t>
  </si>
  <si>
    <t>アジア第三言語専攻</t>
  </si>
  <si>
    <t>イギリス文学専攻</t>
  </si>
  <si>
    <t>エネルギー科学専攻</t>
  </si>
  <si>
    <t>ゲルマン系言語専攻</t>
  </si>
  <si>
    <t>コーチ学専攻</t>
  </si>
  <si>
    <t>コミュニケーション学専攻</t>
  </si>
  <si>
    <t>システム科学専攻</t>
  </si>
  <si>
    <t>システム工学専攻</t>
  </si>
  <si>
    <t>スラブ系言語専攻</t>
  </si>
  <si>
    <t>デザイン専攻</t>
  </si>
  <si>
    <t>ドイツ語専攻</t>
  </si>
  <si>
    <t>ドイツ語ドイツ文学専攻</t>
  </si>
  <si>
    <t>ドイツ文学専攻</t>
  </si>
  <si>
    <t>ピアノ専攻</t>
  </si>
  <si>
    <t>フランス語専攻</t>
  </si>
  <si>
    <t>フランス語フランス文学専攻</t>
  </si>
  <si>
    <t>フランス文学専攻</t>
  </si>
  <si>
    <t>フランス文学語学専攻</t>
  </si>
  <si>
    <t>ヨーロッパ専攻</t>
  </si>
  <si>
    <t>ヨーロッパ文化専攻</t>
  </si>
  <si>
    <t>ロシア文学専攻</t>
  </si>
  <si>
    <t>ロマンス系言語専攻</t>
  </si>
  <si>
    <t>印刷工学専攻</t>
  </si>
  <si>
    <t>印度哲学専攻</t>
  </si>
  <si>
    <t>運送工学専攻</t>
  </si>
  <si>
    <t>栄養科学専攻</t>
  </si>
  <si>
    <t>栄養学専攻</t>
  </si>
  <si>
    <t>英語専攻</t>
  </si>
  <si>
    <t>英語英文学専攻</t>
  </si>
  <si>
    <t>英語英文学教育専攻</t>
  </si>
  <si>
    <t>英語英米文学専攻</t>
  </si>
  <si>
    <t>英語学専攻</t>
  </si>
  <si>
    <t>英語学英米文専攻</t>
  </si>
  <si>
    <t>英語学英米文学専攻</t>
  </si>
  <si>
    <t>英文専攻</t>
  </si>
  <si>
    <t>英文学専攻</t>
  </si>
  <si>
    <t>英米文学専攻</t>
  </si>
  <si>
    <t>英米法専攻</t>
  </si>
  <si>
    <t>衛生学専攻</t>
  </si>
  <si>
    <t>衛生技術学専攻</t>
  </si>
  <si>
    <t>園芸化学専攻</t>
  </si>
  <si>
    <t>園芸学専攻</t>
  </si>
  <si>
    <t>園芸経済学専攻</t>
  </si>
  <si>
    <t>演劇学専攻</t>
  </si>
  <si>
    <t>応用システム工学専攻</t>
  </si>
  <si>
    <t>応用数学専攻</t>
  </si>
  <si>
    <t>応用生物科学専攻</t>
  </si>
  <si>
    <t>応用物理学専攻</t>
  </si>
  <si>
    <t>応用理学専攻</t>
  </si>
  <si>
    <t>乙類（政治学）専攻</t>
  </si>
  <si>
    <t>乙類（哲学）専攻</t>
  </si>
  <si>
    <t>音楽専攻</t>
  </si>
  <si>
    <t>音楽学専攻</t>
  </si>
  <si>
    <t>音楽教育専攻</t>
  </si>
  <si>
    <t>音楽教育学専攻</t>
  </si>
  <si>
    <t>音響芸術専攻</t>
  </si>
  <si>
    <t>化学専攻</t>
  </si>
  <si>
    <t>化学環境工学専攻</t>
  </si>
  <si>
    <t>化学工学専攻</t>
  </si>
  <si>
    <t>家政専攻</t>
  </si>
  <si>
    <t>家政学専攻</t>
  </si>
  <si>
    <t>家政教育専攻</t>
  </si>
  <si>
    <t>家庭経営学専攻</t>
  </si>
  <si>
    <t>科学エネルギー工学専攻</t>
  </si>
  <si>
    <t>科学史科学基礎論専攻</t>
  </si>
  <si>
    <t>会計学専攻</t>
  </si>
  <si>
    <t>海洋科学専攻</t>
  </si>
  <si>
    <t>海洋環境工学専攻</t>
  </si>
  <si>
    <t>海洋建築工学専攻</t>
  </si>
  <si>
    <t>海洋工学専攻</t>
  </si>
  <si>
    <t>海洋資源学専攻</t>
  </si>
  <si>
    <t>絵画専攻</t>
  </si>
  <si>
    <t>学校教育学専攻</t>
  </si>
  <si>
    <t>環境科学専攻</t>
  </si>
  <si>
    <t>環境保護学専攻</t>
  </si>
  <si>
    <t>管理工学専攻</t>
  </si>
  <si>
    <t>器楽専攻</t>
  </si>
  <si>
    <t>基礎法学専攻</t>
  </si>
  <si>
    <t>機械工学専攻</t>
  </si>
  <si>
    <t>機械工学第２専攻</t>
  </si>
  <si>
    <t>機械理学専攻</t>
  </si>
  <si>
    <t>機関学専攻</t>
  </si>
  <si>
    <t>技術教育専攻</t>
  </si>
  <si>
    <t>漁業学専攻</t>
  </si>
  <si>
    <t>漁船運用学専攻</t>
  </si>
  <si>
    <t>教育学専攻</t>
  </si>
  <si>
    <t>教育原理専攻</t>
  </si>
  <si>
    <t>教育行政学専攻</t>
  </si>
  <si>
    <t>教育心理学専攻</t>
  </si>
  <si>
    <t>教育方法学専攻</t>
  </si>
  <si>
    <t>金属工学専攻</t>
  </si>
  <si>
    <t>金属材料学専攻</t>
  </si>
  <si>
    <t>金属材料工学専攻</t>
  </si>
  <si>
    <t>金融経済専攻</t>
  </si>
  <si>
    <t>刑事法専攻</t>
  </si>
  <si>
    <t>経営学専攻</t>
  </si>
  <si>
    <t>経営学及び会計学専攻</t>
  </si>
  <si>
    <t>経営工学専攻</t>
  </si>
  <si>
    <t>経営政策科学専攻</t>
  </si>
  <si>
    <t>経済学専攻</t>
  </si>
  <si>
    <t>経済学史社会経済史専攻</t>
  </si>
  <si>
    <t>経済史専攻</t>
  </si>
  <si>
    <t>経済史及び経済政策専攻</t>
  </si>
  <si>
    <t>経済史経済学史専攻</t>
  </si>
  <si>
    <t>経済制度組織専攻</t>
  </si>
  <si>
    <t>経済政策専攻</t>
  </si>
  <si>
    <t>経済法専攻</t>
  </si>
  <si>
    <t>計算機科学専攻</t>
  </si>
  <si>
    <t>計数工学専攻</t>
  </si>
  <si>
    <t>計測工学専攻</t>
  </si>
  <si>
    <t>計測制御専攻</t>
  </si>
  <si>
    <t>芸術専攻</t>
  </si>
  <si>
    <t>健康教育学専攻</t>
  </si>
  <si>
    <t>建設工学専攻</t>
  </si>
  <si>
    <t>建築学専攻</t>
  </si>
  <si>
    <t>建築工学専攻</t>
  </si>
  <si>
    <t>原子核工学専攻</t>
  </si>
  <si>
    <t>原子物理学専攻</t>
  </si>
  <si>
    <t>原子力工学専攻</t>
  </si>
  <si>
    <t>弦管打楽器専攻</t>
  </si>
  <si>
    <t>言語学専攻</t>
  </si>
  <si>
    <t>交通土木工学専攻</t>
  </si>
  <si>
    <t>光工学専攻</t>
  </si>
  <si>
    <t>公法専攻</t>
  </si>
  <si>
    <t>公法学専攻</t>
  </si>
  <si>
    <t>工業化学専攻</t>
  </si>
  <si>
    <t>工芸専攻</t>
  </si>
  <si>
    <t>広域科学専攻</t>
  </si>
  <si>
    <t>構造工学専攻</t>
  </si>
  <si>
    <t>甲類（文学）専攻</t>
  </si>
  <si>
    <t>甲類（法律学）専攻</t>
  </si>
  <si>
    <t>考古学専攻</t>
  </si>
  <si>
    <t>航海学専攻</t>
  </si>
  <si>
    <t>航空宇宙学専攻</t>
  </si>
  <si>
    <t>航空宇宙工学専攻</t>
  </si>
  <si>
    <t>航空学専攻</t>
  </si>
  <si>
    <t>行政学専攻</t>
  </si>
  <si>
    <t>行動科学専攻</t>
  </si>
  <si>
    <t>鉱物学専攻</t>
  </si>
  <si>
    <t>高分子工学専攻</t>
  </si>
  <si>
    <t>合成化学専攻</t>
  </si>
  <si>
    <t>国語専攻</t>
  </si>
  <si>
    <t>国語学国文学専攻</t>
  </si>
  <si>
    <t>国語教育専攻</t>
  </si>
  <si>
    <t>国語国文学専攻</t>
  </si>
  <si>
    <t>国際関係論専攻</t>
  </si>
  <si>
    <t>国際経営学専攻</t>
  </si>
  <si>
    <t>国際経済専攻</t>
  </si>
  <si>
    <t>国際経済学専攻</t>
  </si>
  <si>
    <t>国史学専攻</t>
  </si>
  <si>
    <t>国文専攻</t>
  </si>
  <si>
    <t>国文学専攻</t>
  </si>
  <si>
    <t>材料科学専攻</t>
  </si>
  <si>
    <t>作曲専攻</t>
  </si>
  <si>
    <t>作曲指揮専攻</t>
  </si>
  <si>
    <t>産業社会学専攻</t>
  </si>
  <si>
    <t>蚕糸生物学専攻</t>
  </si>
  <si>
    <t>指揮専攻</t>
  </si>
  <si>
    <t>私法学専攻</t>
  </si>
  <si>
    <t>資源応用化学専攻</t>
  </si>
  <si>
    <t>資源開発工学専攻</t>
  </si>
  <si>
    <t>資源生物学専攻</t>
  </si>
  <si>
    <t>資源増殖学専攻</t>
  </si>
  <si>
    <t>児童学専攻</t>
  </si>
  <si>
    <t>児童教育専攻</t>
  </si>
  <si>
    <t>写真工学専攻</t>
  </si>
  <si>
    <t>社会開発工学専攻</t>
  </si>
  <si>
    <t>社会学専攻</t>
  </si>
  <si>
    <t>社会工学専攻</t>
  </si>
  <si>
    <t>社会心理学専攻</t>
  </si>
  <si>
    <t>社会人類学専攻</t>
  </si>
  <si>
    <t>社会福祉専攻</t>
  </si>
  <si>
    <t>社会福祉学専攻</t>
  </si>
  <si>
    <t>宗教学宗教史学専攻</t>
  </si>
  <si>
    <t>住居学専攻</t>
  </si>
  <si>
    <t>獣医学専攻</t>
  </si>
  <si>
    <t>初等教育専攻</t>
  </si>
  <si>
    <t>商学専攻</t>
  </si>
  <si>
    <t>障害児教育専攻</t>
  </si>
  <si>
    <t>情報科学専攻</t>
  </si>
  <si>
    <t>食物科学専攻</t>
  </si>
  <si>
    <t>情報処理専攻</t>
  </si>
  <si>
    <t>情報数理工学専攻</t>
  </si>
  <si>
    <t>植物学専攻</t>
  </si>
  <si>
    <t>植物防疫学専攻</t>
  </si>
  <si>
    <t>食品科学専攻</t>
  </si>
  <si>
    <t>食品工学専攻</t>
  </si>
  <si>
    <t>食品生産化学専攻</t>
  </si>
  <si>
    <t>食物栄養専攻</t>
  </si>
  <si>
    <t>食物栄養学専攻</t>
  </si>
  <si>
    <t>食物学専攻</t>
  </si>
  <si>
    <t>心理学専攻</t>
  </si>
  <si>
    <t>新聞学専攻</t>
  </si>
  <si>
    <t>真宗学専攻</t>
  </si>
  <si>
    <t>神学専攻</t>
  </si>
  <si>
    <t>神道学専攻</t>
  </si>
  <si>
    <t>人類学専攻</t>
  </si>
  <si>
    <t>図書館情報学専攻</t>
  </si>
  <si>
    <t>水産学専攻</t>
  </si>
  <si>
    <t>水産養殖学専攻</t>
  </si>
  <si>
    <t>数学専攻</t>
  </si>
  <si>
    <t>数学教育専攻</t>
  </si>
  <si>
    <t>数理科学専攻</t>
  </si>
  <si>
    <t>数理学専攻</t>
  </si>
  <si>
    <t>数理工学専攻</t>
  </si>
  <si>
    <t>数理情報工学専攻</t>
  </si>
  <si>
    <t>制御工学専攻</t>
  </si>
  <si>
    <t>政治専攻</t>
  </si>
  <si>
    <t>政治学専攻</t>
  </si>
  <si>
    <t>生活造形学専攻</t>
  </si>
  <si>
    <t>生産機械工学専攻</t>
  </si>
  <si>
    <t>生物化学専攻</t>
  </si>
  <si>
    <t>生物学専攻</t>
  </si>
  <si>
    <t>生物農芸専攻</t>
  </si>
  <si>
    <t>生命化学専攻</t>
  </si>
  <si>
    <t>生命薬学専攻</t>
  </si>
  <si>
    <t>精神薄弱教育専攻</t>
  </si>
  <si>
    <t>精密機械システム専攻</t>
  </si>
  <si>
    <t>精密機械工学専攻</t>
  </si>
  <si>
    <t>精密工学専攻</t>
  </si>
  <si>
    <t>聖書神学専攻</t>
  </si>
  <si>
    <t>聖書神学思想専攻</t>
  </si>
  <si>
    <t>声楽専攻</t>
  </si>
  <si>
    <t>製糸学専攻</t>
  </si>
  <si>
    <t>製薬化学専攻</t>
  </si>
  <si>
    <t>西洋古典学専攻</t>
  </si>
  <si>
    <t>繊維高分子工学専攻</t>
  </si>
  <si>
    <t>船舶工業専攻</t>
  </si>
  <si>
    <t>組織神学専攻</t>
  </si>
  <si>
    <t>相関社会学専攻</t>
  </si>
  <si>
    <t>相関理化学専攻</t>
  </si>
  <si>
    <t>総合薬品化学専攻</t>
  </si>
  <si>
    <t>造園学専攻</t>
  </si>
  <si>
    <t>造形芸術専攻</t>
  </si>
  <si>
    <t>体育専攻</t>
  </si>
  <si>
    <t>体育学専攻</t>
  </si>
  <si>
    <t>体育方法学専攻</t>
  </si>
  <si>
    <t>地域研究専攻</t>
  </si>
  <si>
    <t>地質学専攻</t>
  </si>
  <si>
    <t>地理学専攻</t>
  </si>
  <si>
    <t>畜産学専攻</t>
  </si>
  <si>
    <t>畜産獣医学専攻</t>
  </si>
  <si>
    <t>中国学専攻</t>
  </si>
  <si>
    <t>中国語中国文学専攻</t>
  </si>
  <si>
    <t>中国哲学専攻</t>
  </si>
  <si>
    <t>中国文化専攻</t>
  </si>
  <si>
    <t>中国文学専攻</t>
  </si>
  <si>
    <t>彫刻専攻</t>
  </si>
  <si>
    <t>通信工学専攻</t>
  </si>
  <si>
    <t>天文学専攻</t>
  </si>
  <si>
    <t>電気化学専攻</t>
  </si>
  <si>
    <t>電気電子専攻</t>
  </si>
  <si>
    <t>電気電子工学専攻</t>
  </si>
  <si>
    <t>電子システム専攻</t>
  </si>
  <si>
    <t>電子化学専攻</t>
  </si>
  <si>
    <t>電子電気工学専攻</t>
  </si>
  <si>
    <t>電子物理工学専攻</t>
  </si>
  <si>
    <t>電子理学専攻</t>
  </si>
  <si>
    <t>電波通信学専攻</t>
  </si>
  <si>
    <t>都市工学専攻</t>
  </si>
  <si>
    <t>土木工学専攻</t>
  </si>
  <si>
    <t>東洋史専攻</t>
  </si>
  <si>
    <t>東洋史学専攻</t>
  </si>
  <si>
    <t>東洋哲学専攻</t>
  </si>
  <si>
    <t>東洋文学思想専攻</t>
  </si>
  <si>
    <t>統計学専攻</t>
  </si>
  <si>
    <t>動物学専攻</t>
  </si>
  <si>
    <t>独逸文学専攻</t>
  </si>
  <si>
    <t>独語独文学専攻</t>
  </si>
  <si>
    <t>独文学専攻</t>
  </si>
  <si>
    <t>日本語学専攻</t>
  </si>
  <si>
    <t>日本語日本文学専攻</t>
  </si>
  <si>
    <t>日本史専攻</t>
  </si>
  <si>
    <t>日本史学専攻</t>
  </si>
  <si>
    <t>日本常民文化専攻</t>
  </si>
  <si>
    <t>日本文化学専攻</t>
  </si>
  <si>
    <t>日本文学日本語専攻</t>
  </si>
  <si>
    <t>農学専攻</t>
  </si>
  <si>
    <t>農業経済学専攻</t>
  </si>
  <si>
    <t>農業工学専攻</t>
  </si>
  <si>
    <t>農業生物学専攻</t>
  </si>
  <si>
    <t>農芸化学専攻</t>
  </si>
  <si>
    <t>舶用機械工学専攻</t>
  </si>
  <si>
    <t>舶用制御工学専攻</t>
  </si>
  <si>
    <t>反応化学専攻</t>
  </si>
  <si>
    <t>比較文化専攻</t>
  </si>
  <si>
    <t>比較文化研究専攻</t>
  </si>
  <si>
    <t>比較法専攻</t>
  </si>
  <si>
    <t>被服専攻</t>
  </si>
  <si>
    <t>被服学専攻</t>
  </si>
  <si>
    <t>美学専攻</t>
  </si>
  <si>
    <t>美術専攻</t>
  </si>
  <si>
    <t>美術教育専攻</t>
  </si>
  <si>
    <t>美術芸術学専攻</t>
  </si>
  <si>
    <t>美術史学専攻</t>
  </si>
  <si>
    <t>美術美術史専攻</t>
  </si>
  <si>
    <t>舞踏専攻</t>
  </si>
  <si>
    <t>舞踏教育学専攻</t>
  </si>
  <si>
    <t>仏教学専攻</t>
  </si>
  <si>
    <t>仏語学仏文学専攻</t>
  </si>
  <si>
    <t>仏語仏文学専攻</t>
  </si>
  <si>
    <t>仏文学専攻</t>
  </si>
  <si>
    <t>仏蘭西文学専攻</t>
  </si>
  <si>
    <t>物理専攻</t>
  </si>
  <si>
    <t>物理化学専攻</t>
  </si>
  <si>
    <t>物理学及応用物理学専攻</t>
  </si>
  <si>
    <t>物理工学専攻</t>
  </si>
  <si>
    <t>物理情報工学専攻</t>
  </si>
  <si>
    <t>文化史専攻</t>
  </si>
  <si>
    <t>文化人類学専攻</t>
  </si>
  <si>
    <t>文芸学専攻</t>
  </si>
  <si>
    <t>丙類（史学）専攻</t>
  </si>
  <si>
    <t>保健学専攻</t>
  </si>
  <si>
    <t>保健体育学専攻</t>
  </si>
  <si>
    <t>法学専攻</t>
  </si>
  <si>
    <t>法律学専攻</t>
  </si>
  <si>
    <t>邦楽専攻</t>
  </si>
  <si>
    <t>民刑事法専攻</t>
  </si>
  <si>
    <t>民刑事法学専攻</t>
  </si>
  <si>
    <t>民事法専攻</t>
  </si>
  <si>
    <t>民事法学専攻</t>
  </si>
  <si>
    <t>薬学専攻</t>
  </si>
  <si>
    <t>有機材料工学専攻</t>
  </si>
  <si>
    <t>幼児教育専攻</t>
  </si>
  <si>
    <t>理科教育専攻</t>
  </si>
  <si>
    <t>理科教育法専攻</t>
  </si>
  <si>
    <t>理論経済学専攻</t>
  </si>
  <si>
    <t>理論経済学及び統計学専攻</t>
  </si>
  <si>
    <t>理論経済学・経済史専攻</t>
  </si>
  <si>
    <t>理論経済学経済史学専攻</t>
  </si>
  <si>
    <t>流体工学専攻</t>
  </si>
  <si>
    <t>倫理学専攻</t>
  </si>
  <si>
    <t>林学専攻</t>
  </si>
  <si>
    <t>林産学専攻</t>
  </si>
  <si>
    <t>西洋文化専攻</t>
  </si>
  <si>
    <t>文芸専攻</t>
  </si>
  <si>
    <t>東洋文化専攻</t>
  </si>
  <si>
    <t>精神薄弱教育専攻一種免コース</t>
  </si>
  <si>
    <t>精神薄弱教育専攻専修免コース</t>
  </si>
  <si>
    <t>中国語コース</t>
  </si>
  <si>
    <t>宗教コース</t>
  </si>
  <si>
    <t>言語文化専攻イスパニア語コース</t>
  </si>
  <si>
    <t>思想文化専攻社会コース</t>
  </si>
  <si>
    <t>思想文化専攻宗教コース</t>
  </si>
  <si>
    <t>人間環境システム専攻</t>
  </si>
  <si>
    <t>社会文化研究専攻</t>
  </si>
  <si>
    <t>社会情報学専攻</t>
  </si>
  <si>
    <t>国際関係法専攻</t>
  </si>
  <si>
    <t>国際社会科学専攻</t>
  </si>
  <si>
    <t>経済理論専攻</t>
  </si>
  <si>
    <t>社会基盤工学専攻</t>
  </si>
  <si>
    <t>農業・資源経済学専攻</t>
  </si>
  <si>
    <t>生物・環境工学専攻</t>
  </si>
  <si>
    <t>商業英語専攻</t>
  </si>
  <si>
    <t>音楽芸術専攻</t>
  </si>
  <si>
    <t>人文学専攻</t>
  </si>
  <si>
    <t>水産専攻</t>
  </si>
  <si>
    <t>音楽専攻科器学専攻</t>
  </si>
  <si>
    <t>教育専攻科書道専攻</t>
  </si>
  <si>
    <t>理学専攻</t>
  </si>
  <si>
    <t>国語副専攻</t>
  </si>
  <si>
    <t>水産専攻科漁船運用学専攻</t>
  </si>
  <si>
    <t>物理学専攻</t>
  </si>
  <si>
    <t>英語教育専攻</t>
  </si>
  <si>
    <t>社会問題政策専攻</t>
  </si>
  <si>
    <t>養護学校教育専攻</t>
  </si>
  <si>
    <t>電気工学専攻</t>
  </si>
  <si>
    <t>言語障害児教育専攻</t>
  </si>
  <si>
    <t>社会科教育専攻</t>
  </si>
  <si>
    <t>日本文学専攻博士課程前期</t>
  </si>
  <si>
    <t>社会福祉学専攻博士課程前期</t>
  </si>
  <si>
    <t>生物科学専攻</t>
  </si>
  <si>
    <t>保健体育専攻</t>
  </si>
  <si>
    <t>英文学専攻博士課程前期</t>
  </si>
  <si>
    <t>技術教育攻専</t>
  </si>
  <si>
    <t>舞踊教育学専攻</t>
  </si>
  <si>
    <t>理学専攻科数学専攻</t>
  </si>
  <si>
    <t>資源及金属工学専攻</t>
  </si>
  <si>
    <t>西洋史学専攻</t>
  </si>
  <si>
    <t>理学専攻科物理学専攻</t>
  </si>
  <si>
    <t>理学専攻科化学専攻</t>
  </si>
  <si>
    <t>ろう教育専攻</t>
  </si>
  <si>
    <t>社会科学教育専攻</t>
  </si>
  <si>
    <t>音楽専攻科器楽専攻</t>
  </si>
  <si>
    <t>地域社会研究専攻</t>
  </si>
  <si>
    <t>私法専攻</t>
  </si>
  <si>
    <t>人間関係専攻</t>
  </si>
  <si>
    <t>初等教育学専攻</t>
  </si>
  <si>
    <t>基礎理学専攻</t>
  </si>
  <si>
    <t>西洋史専攻</t>
  </si>
  <si>
    <t>社会学コース</t>
  </si>
  <si>
    <t>社会福祉コース</t>
  </si>
  <si>
    <t>心理学コース</t>
  </si>
  <si>
    <t>食物・栄養学専攻</t>
  </si>
  <si>
    <t>産業機械工学専攻</t>
  </si>
  <si>
    <t>船舶工学専攻</t>
  </si>
  <si>
    <t>電子工学専攻</t>
  </si>
  <si>
    <t>情報工学専攻</t>
  </si>
  <si>
    <t>化学エネルギー工学専攻</t>
  </si>
  <si>
    <t>日本画専攻</t>
  </si>
  <si>
    <t>油画専攻</t>
  </si>
  <si>
    <t>グラヒックデザイン専攻</t>
  </si>
  <si>
    <t>立体デザイン専攻</t>
  </si>
  <si>
    <t>染織デザイン専攻</t>
  </si>
  <si>
    <t>マスコミ学専攻</t>
  </si>
  <si>
    <t>図書館学専攻</t>
  </si>
  <si>
    <t>工芸デザイン専攻</t>
  </si>
  <si>
    <t>空間演出デザイン専攻</t>
  </si>
  <si>
    <t>外国語専攻</t>
  </si>
  <si>
    <t>人文専攻</t>
  </si>
  <si>
    <t>国際関係専攻</t>
  </si>
  <si>
    <t>社会専攻</t>
  </si>
  <si>
    <t>生物専攻</t>
  </si>
  <si>
    <t>食物専攻</t>
  </si>
  <si>
    <t>社会科学専攻</t>
  </si>
  <si>
    <t>理科専攻</t>
  </si>
  <si>
    <t>保健専攻</t>
  </si>
  <si>
    <t>技術専攻</t>
  </si>
  <si>
    <t>職業専攻</t>
  </si>
  <si>
    <t>美術学課程専攻</t>
  </si>
  <si>
    <t>音楽学課程専攻</t>
  </si>
  <si>
    <t>生活経済課程専攻</t>
  </si>
  <si>
    <t>生活科学課程専攻</t>
  </si>
  <si>
    <t>文明研究専攻</t>
  </si>
  <si>
    <t>経営専攻</t>
  </si>
  <si>
    <t>経営管理専攻</t>
  </si>
  <si>
    <t>経営情報処理専攻</t>
  </si>
  <si>
    <t>芸能デザイン専攻</t>
  </si>
  <si>
    <t>社会選修</t>
  </si>
  <si>
    <t>理科選修</t>
  </si>
  <si>
    <t>学校教育選修</t>
  </si>
  <si>
    <t>音楽課程</t>
  </si>
  <si>
    <t>美術学課程</t>
  </si>
  <si>
    <t>職業科</t>
  </si>
  <si>
    <t>理科コース</t>
  </si>
  <si>
    <t>農業コース</t>
  </si>
  <si>
    <t>英語専攻Ⅰ類</t>
  </si>
  <si>
    <t>英語専攻Ⅱ類</t>
  </si>
  <si>
    <t>家庭生活科Ⅰ類</t>
  </si>
  <si>
    <t>家庭生活科Ⅱ類</t>
  </si>
  <si>
    <t>印度哲学印度文学</t>
  </si>
  <si>
    <t>建築専攻</t>
  </si>
  <si>
    <t>教育音楽専攻</t>
  </si>
  <si>
    <t>機械物理工学専攻</t>
  </si>
  <si>
    <t>比較文学比較文化専攻</t>
  </si>
  <si>
    <t>地域文化研究専攻</t>
  </si>
  <si>
    <t>地球物理学専攻</t>
  </si>
  <si>
    <t>グラフィックデザイン専攻</t>
  </si>
  <si>
    <t>幼稚園教育専攻</t>
  </si>
  <si>
    <t>水産製造学専攻</t>
  </si>
  <si>
    <t>電子情報学専攻</t>
  </si>
  <si>
    <t>農業経済専攻</t>
  </si>
  <si>
    <t>食品栄養学専攻</t>
  </si>
  <si>
    <t>材料システム工学専攻</t>
  </si>
  <si>
    <t>機械システム工学専攻</t>
  </si>
  <si>
    <t>社会教育専攻</t>
  </si>
  <si>
    <t>地理歴史専攻</t>
  </si>
  <si>
    <t>地学専攻</t>
  </si>
  <si>
    <t>宗教学専攻</t>
  </si>
  <si>
    <t>地球科学専攻</t>
  </si>
  <si>
    <t>家庭専攻</t>
  </si>
  <si>
    <t>小学部専攻</t>
  </si>
  <si>
    <t>中学部専攻</t>
  </si>
  <si>
    <t>社会文化論専攻</t>
  </si>
  <si>
    <t>言語文化論専攻</t>
  </si>
  <si>
    <t>生化学専攻</t>
  </si>
  <si>
    <t>生体制御学専攻</t>
  </si>
  <si>
    <t>環境化学工学専攻</t>
  </si>
  <si>
    <t>建設基礎工学専攻</t>
  </si>
  <si>
    <t>国語学専攻</t>
  </si>
  <si>
    <t>洋画専攻</t>
  </si>
  <si>
    <t>生産工学専攻</t>
  </si>
  <si>
    <t>物質工学専攻</t>
  </si>
  <si>
    <t>計画建設学専攻</t>
  </si>
  <si>
    <t>電子情報工学専攻</t>
  </si>
  <si>
    <t>考古学・民族学専攻</t>
  </si>
  <si>
    <t>比較文学専攻</t>
  </si>
  <si>
    <t>0498</t>
  </si>
  <si>
    <t>比較・地域文化学専攻</t>
  </si>
  <si>
    <t>現代思想学専攻</t>
  </si>
  <si>
    <t>構成専攻</t>
  </si>
  <si>
    <t>書道科専攻</t>
  </si>
  <si>
    <t>看護学専攻</t>
  </si>
  <si>
    <t>工業意匠学専攻</t>
  </si>
  <si>
    <t>画像工学専攻</t>
  </si>
  <si>
    <t>画像応用工学専攻</t>
  </si>
  <si>
    <t>環境緑地学専攻</t>
  </si>
  <si>
    <t>農業開発工学専攻</t>
  </si>
  <si>
    <t>国語学教育専修</t>
  </si>
  <si>
    <t>社会科教育専修</t>
  </si>
  <si>
    <t>理科教育専修</t>
  </si>
  <si>
    <t>音楽教育専修</t>
  </si>
  <si>
    <t>技術教育専修</t>
  </si>
  <si>
    <t>英語教育専修</t>
  </si>
  <si>
    <t>ドイツ語学専攻</t>
  </si>
  <si>
    <t>国語選修</t>
  </si>
  <si>
    <t>数学選修</t>
  </si>
  <si>
    <t>音楽選修</t>
  </si>
  <si>
    <t>美術選修</t>
  </si>
  <si>
    <t>保健体育選修</t>
  </si>
  <si>
    <t>家庭選修</t>
  </si>
  <si>
    <t>書道専攻</t>
  </si>
  <si>
    <t>国語専修</t>
  </si>
  <si>
    <t>教育学専修</t>
  </si>
  <si>
    <t>社会教育専修</t>
  </si>
  <si>
    <t>教育心理学専修</t>
  </si>
  <si>
    <t>体育学専修</t>
  </si>
  <si>
    <t>地理歴史専修</t>
  </si>
  <si>
    <t>社会科学専修</t>
  </si>
  <si>
    <t>数学専修</t>
  </si>
  <si>
    <t>生物学専修</t>
  </si>
  <si>
    <t>地学専修</t>
  </si>
  <si>
    <t>化学工学コース</t>
  </si>
  <si>
    <t>工学化学コース</t>
  </si>
  <si>
    <t>日本史学専修</t>
  </si>
  <si>
    <t>東洋史学専修</t>
  </si>
  <si>
    <t>西洋史学専修</t>
  </si>
  <si>
    <t>美術史学専修</t>
  </si>
  <si>
    <t>考古学専修</t>
  </si>
  <si>
    <t>哲学専修</t>
  </si>
  <si>
    <t>東洋哲学専修</t>
  </si>
  <si>
    <t>心理学専修</t>
  </si>
  <si>
    <t>社会学専修</t>
  </si>
  <si>
    <t>書道コース</t>
  </si>
  <si>
    <t>人文専修</t>
  </si>
  <si>
    <t>中国文学専修</t>
  </si>
  <si>
    <t>フランス文学専修</t>
  </si>
  <si>
    <t>ドイツ文学専修</t>
  </si>
  <si>
    <t>ロシア文学専修</t>
  </si>
  <si>
    <t>ロシヤ文学専攻</t>
  </si>
  <si>
    <t>資源及材料工学専攻</t>
  </si>
  <si>
    <t>電気・電子工学専攻</t>
  </si>
  <si>
    <t>仏文学・仏語学専攻</t>
  </si>
  <si>
    <t>英文学・英語学専攻</t>
  </si>
  <si>
    <t>書道選修</t>
  </si>
  <si>
    <t>中国文学・中国語学専攻</t>
  </si>
  <si>
    <t>社会問題・政策専攻</t>
  </si>
  <si>
    <t>図書館・情報学専攻</t>
  </si>
  <si>
    <t>経営学・会計学専攻</t>
  </si>
  <si>
    <t>音楽学課程</t>
  </si>
  <si>
    <t>生活経済学課程</t>
  </si>
  <si>
    <t>生活科学課程</t>
  </si>
  <si>
    <t>広報学専攻</t>
  </si>
  <si>
    <t>史学研究専攻</t>
  </si>
  <si>
    <t>文学専攻（国文学）</t>
  </si>
  <si>
    <t>文学専攻（英文学）</t>
  </si>
  <si>
    <t>舞踊専攻</t>
  </si>
  <si>
    <t>印度哲学印度文学専攻</t>
  </si>
  <si>
    <t>応用生命工学専攻</t>
  </si>
  <si>
    <t>相関社会科学専攻</t>
  </si>
  <si>
    <t>美学芸術学専攻</t>
  </si>
  <si>
    <t>理論経済学・経済史学専攻</t>
  </si>
  <si>
    <t>0577</t>
  </si>
  <si>
    <t>英文学英語学専攻</t>
  </si>
  <si>
    <t>国文学専修</t>
  </si>
  <si>
    <t>哲学専修課程</t>
  </si>
  <si>
    <t>中国哲学専修課程</t>
  </si>
  <si>
    <t>印度哲学・印度文学専修課程</t>
  </si>
  <si>
    <t>倫理学専修課程</t>
  </si>
  <si>
    <t>宗教学・宗教史学専修課程</t>
  </si>
  <si>
    <t>美学芸術学専修課程</t>
  </si>
  <si>
    <t>国史学専修課程</t>
  </si>
  <si>
    <t>東洋史学専修課程</t>
  </si>
  <si>
    <t>西洋史学専修課程</t>
  </si>
  <si>
    <t>考古学専修課程</t>
  </si>
  <si>
    <t>美術史学専修課程</t>
  </si>
  <si>
    <t>言語学専修課程</t>
  </si>
  <si>
    <t>国語学専修課程</t>
  </si>
  <si>
    <t>国文学専修課程</t>
  </si>
  <si>
    <t>中国語中国文学専修課程</t>
  </si>
  <si>
    <t>英語英米文学専修課程</t>
  </si>
  <si>
    <t>ドイツ語ドイツ文学専修課程</t>
  </si>
  <si>
    <t>フランス語フランス文学専修課程</t>
  </si>
  <si>
    <t>心理学専修課程</t>
  </si>
  <si>
    <t>社会心理学専修課程</t>
  </si>
  <si>
    <t>社会学専修課程</t>
  </si>
  <si>
    <t>保健体育コース</t>
  </si>
  <si>
    <t>保健コース</t>
  </si>
  <si>
    <t>体育選修</t>
  </si>
  <si>
    <t>音楽教育学専修</t>
  </si>
  <si>
    <t>海洋生産学専攻</t>
  </si>
  <si>
    <t>資源育成学専攻</t>
  </si>
  <si>
    <t>食品生産学専攻</t>
  </si>
  <si>
    <t>理科専修</t>
  </si>
  <si>
    <t>環境デザイン専攻</t>
  </si>
  <si>
    <t>体操競技専攻</t>
  </si>
  <si>
    <t>国語国文専攻</t>
  </si>
  <si>
    <t>人間科学専攻</t>
  </si>
  <si>
    <t>水産コース</t>
  </si>
  <si>
    <t>学校教育専攻</t>
  </si>
  <si>
    <t>国際法比較法専攻</t>
  </si>
  <si>
    <t>地球惑星物理学専攻</t>
  </si>
  <si>
    <t>生物システム応用科学専攻</t>
  </si>
  <si>
    <t>管理栄養士専攻</t>
  </si>
  <si>
    <t>水産増殖学専攻</t>
  </si>
  <si>
    <t>情報工学コース</t>
  </si>
  <si>
    <t>無機材料工学専攻</t>
  </si>
  <si>
    <t>表現体育学専攻</t>
  </si>
  <si>
    <t>文科英語専攻</t>
  </si>
  <si>
    <t>作曲・指揮専攻</t>
  </si>
  <si>
    <t>美学美術史学専攻</t>
  </si>
  <si>
    <t>建築学第一専攻</t>
  </si>
  <si>
    <t>被服造形学専攻</t>
  </si>
  <si>
    <t>教科・領域教育専攻</t>
  </si>
  <si>
    <t>音楽科専攻</t>
  </si>
  <si>
    <t>数学科専攻</t>
  </si>
  <si>
    <t>0633</t>
  </si>
  <si>
    <t>保健体育科専攻</t>
  </si>
  <si>
    <t>英語科専攻</t>
  </si>
  <si>
    <t>国語科専攻</t>
  </si>
  <si>
    <t>美術科専攻</t>
  </si>
  <si>
    <t>社会科専攻</t>
  </si>
  <si>
    <t>技術科専攻</t>
  </si>
  <si>
    <t>職業科専攻</t>
  </si>
  <si>
    <t>家庭科専攻</t>
  </si>
  <si>
    <t>物質科学専攻</t>
  </si>
  <si>
    <t>生体医工学専攻</t>
  </si>
  <si>
    <t>印度哲学専修課程</t>
  </si>
  <si>
    <t>生活科学専攻</t>
  </si>
  <si>
    <t>電子情報工学専攻数理・情報分野</t>
  </si>
  <si>
    <t>電子情報工学専攻物理・電気分野</t>
  </si>
  <si>
    <t>物質生物工学専攻</t>
  </si>
  <si>
    <t>ハードウエアコース</t>
  </si>
  <si>
    <t>ソフトウエアコース</t>
  </si>
  <si>
    <t>基礎工学コース</t>
  </si>
  <si>
    <t>繊維工学専攻</t>
  </si>
  <si>
    <t>生活経営専攻</t>
  </si>
  <si>
    <t>日本文化専攻</t>
  </si>
  <si>
    <t>欧米文化専攻</t>
  </si>
  <si>
    <t>機械制御工学専攻</t>
  </si>
  <si>
    <t>電子物性工学専攻</t>
  </si>
  <si>
    <t>健康学専攻</t>
  </si>
  <si>
    <t>体力学専攻</t>
  </si>
  <si>
    <t>電子計算機学専攻</t>
  </si>
  <si>
    <t>高分子学専攻</t>
  </si>
  <si>
    <t>ロシア文学専攻課程</t>
  </si>
  <si>
    <t>農業機械学専攻</t>
  </si>
  <si>
    <t>農産製造学専攻</t>
  </si>
  <si>
    <t>家庭コース</t>
  </si>
  <si>
    <t>造型芸術専攻</t>
  </si>
  <si>
    <t>フランス文学・語学専攻</t>
  </si>
  <si>
    <t>船舶海洋工学専攻</t>
  </si>
  <si>
    <t>機械工学第二専攻</t>
  </si>
  <si>
    <t>日本文学・日本語専攻</t>
  </si>
  <si>
    <t>史学（東洋史）専攻</t>
  </si>
  <si>
    <t>史学（西洋史）専攻</t>
  </si>
  <si>
    <t>幼児教育学専攻</t>
  </si>
  <si>
    <t>国際政治学専攻</t>
  </si>
  <si>
    <t>特殊教育学専攻</t>
  </si>
  <si>
    <t>薬理学専攻</t>
  </si>
  <si>
    <t>薬品治験学専攻</t>
  </si>
  <si>
    <t>薬品製造化学専攻</t>
  </si>
  <si>
    <t>家庭副専攻</t>
  </si>
  <si>
    <t>社会教育課程</t>
  </si>
  <si>
    <t>鉱山地質学専攻</t>
  </si>
  <si>
    <t>文化科学コース</t>
  </si>
  <si>
    <t>人間科学コース</t>
  </si>
  <si>
    <t>情報科学コース</t>
  </si>
  <si>
    <t>音楽コース</t>
  </si>
  <si>
    <t>美術工芸コース</t>
  </si>
  <si>
    <t>農学コース</t>
  </si>
  <si>
    <t>農業経済コース</t>
  </si>
  <si>
    <t>国語コース</t>
  </si>
  <si>
    <t>社会コース</t>
  </si>
  <si>
    <t>英語コース</t>
  </si>
  <si>
    <t>ドイツ語コース</t>
  </si>
  <si>
    <t>フランス語コース</t>
  </si>
  <si>
    <t>商業コース</t>
  </si>
  <si>
    <t>社会教育コース地方文化分野</t>
  </si>
  <si>
    <t>国文学コース</t>
  </si>
  <si>
    <t>英文学コース</t>
  </si>
  <si>
    <t>独文学コース</t>
  </si>
  <si>
    <t>仏文学コース</t>
  </si>
  <si>
    <t>日本アジア文化コース</t>
  </si>
  <si>
    <t>社会文化論コース</t>
  </si>
  <si>
    <t>数理科学コース</t>
  </si>
  <si>
    <t>物理科学コース</t>
  </si>
  <si>
    <t>生命・地球科学コース</t>
  </si>
  <si>
    <t>生活教育コース</t>
  </si>
  <si>
    <t>社会体育コース</t>
  </si>
  <si>
    <t>基礎文化コース</t>
  </si>
  <si>
    <t>西洋文化コース西洋史学分野</t>
  </si>
  <si>
    <t>西洋文化コース英米文学分野</t>
  </si>
  <si>
    <t>西洋文化コース英語学分野</t>
  </si>
  <si>
    <t>西洋文化コースドイツ文学分野</t>
  </si>
  <si>
    <t>西洋文化コースドイツ語学分野</t>
  </si>
  <si>
    <t>東洋文化コース国文学及び中国文学分野</t>
  </si>
  <si>
    <t>東洋文化コース国語学分野</t>
  </si>
  <si>
    <t>東洋文化コース日本史学分野</t>
  </si>
  <si>
    <t>東洋文化コース東洋史学分野</t>
  </si>
  <si>
    <t>土木コース</t>
  </si>
  <si>
    <t>建築コース</t>
  </si>
  <si>
    <t>国際文化教育コース</t>
  </si>
  <si>
    <t>自然環境教育コース</t>
  </si>
  <si>
    <t>生涯教育コース生涯スポーツ選修</t>
  </si>
  <si>
    <t>生涯教育コース生活科学選修</t>
  </si>
  <si>
    <t>芸術コース音楽選修</t>
  </si>
  <si>
    <t>美術・書道選修</t>
  </si>
  <si>
    <t>日本語教育コース日本語</t>
  </si>
  <si>
    <t>日本語教育コース英語</t>
  </si>
  <si>
    <t>日本文化コース</t>
  </si>
  <si>
    <t>アジア・オセアニア文化コース</t>
  </si>
  <si>
    <t>ヨーロッパ・地中海文化コース</t>
  </si>
  <si>
    <t>アメリカ文化コース</t>
  </si>
  <si>
    <t>農業生産学コース</t>
  </si>
  <si>
    <t>森林資源学コース</t>
  </si>
  <si>
    <t>水産学コース</t>
  </si>
  <si>
    <t>農業土木学コース</t>
  </si>
  <si>
    <t>生物生産機械学コース</t>
  </si>
  <si>
    <t>農芸化学コース</t>
  </si>
  <si>
    <t>情報教育コース情報数学専攻</t>
  </si>
  <si>
    <t>情報教育コース情報音楽専攻</t>
  </si>
  <si>
    <t>社会文化コース</t>
  </si>
  <si>
    <t>言語文化コース日本言語文化専攻</t>
  </si>
  <si>
    <t>言語文化コース欧米言語文化専攻</t>
  </si>
  <si>
    <t>自然科学コース</t>
  </si>
  <si>
    <t>スポーツ・健康コース</t>
  </si>
  <si>
    <t>文化研究専攻（日本・アジア言語文化コース</t>
  </si>
  <si>
    <t>文化研究専攻（欧米言語文化コース）</t>
  </si>
  <si>
    <t>文化研究専攻（社会文化コース）</t>
  </si>
  <si>
    <t>自然研究専攻</t>
  </si>
  <si>
    <t>スポーツ・健康科学・生活環境専攻（スポー</t>
  </si>
  <si>
    <t>スポーツ・健康科学・生活環境専攻（健康科</t>
  </si>
  <si>
    <t>芸術専攻（音楽コース）</t>
  </si>
  <si>
    <t>芸術専攻（美術コース美術専修）</t>
  </si>
  <si>
    <t>芸術専攻（美術コース書道専修）</t>
  </si>
  <si>
    <t>国際文化コース</t>
  </si>
  <si>
    <t>生涯教育コース</t>
  </si>
  <si>
    <t>生産基礎コース</t>
  </si>
  <si>
    <t>理数情報コース数学系</t>
  </si>
  <si>
    <t>理数情報コース理科系</t>
  </si>
  <si>
    <t>生物資源開発領域</t>
  </si>
  <si>
    <t>農業生産技術開発領域</t>
  </si>
  <si>
    <t>人間生存環境保全領域</t>
  </si>
  <si>
    <t>地域文化コース</t>
  </si>
  <si>
    <t>社会科学コース</t>
  </si>
  <si>
    <t>外国語コースⅠ群英語</t>
  </si>
  <si>
    <t>外国語コースⅡ群ドイツ語</t>
  </si>
  <si>
    <t>数理情報科学コース</t>
  </si>
  <si>
    <t>物質生命科学コース</t>
  </si>
  <si>
    <t>自然環境研究コース</t>
  </si>
  <si>
    <t>生体行動科学コース</t>
  </si>
  <si>
    <t>国語教育学</t>
  </si>
  <si>
    <t>英語教育学</t>
  </si>
  <si>
    <t>社会教育学</t>
  </si>
  <si>
    <t>数学教育学</t>
  </si>
  <si>
    <t>理科教育学</t>
  </si>
  <si>
    <t>体育教育学</t>
  </si>
  <si>
    <t>家政教育学</t>
  </si>
  <si>
    <t>情報科学教育コース</t>
  </si>
  <si>
    <t>国際文化教育コース国際関係分野</t>
  </si>
  <si>
    <t>国際文化教育コース日本文化分野</t>
  </si>
  <si>
    <t>国際文化教育コース英語文化分野</t>
  </si>
  <si>
    <t>国語学・国文学学問分野</t>
  </si>
  <si>
    <t>英語学・英米文学学問分野</t>
  </si>
  <si>
    <t>中国語学・中国文学学問分野</t>
  </si>
  <si>
    <t>言語文化コース日本語文化専攻</t>
  </si>
  <si>
    <t>言語文化コース英語文化専攻</t>
  </si>
  <si>
    <t>人間文化コース</t>
  </si>
  <si>
    <t>経営法専攻</t>
  </si>
  <si>
    <t>基礎科学コース</t>
  </si>
  <si>
    <t>日本・東洋文化コース</t>
  </si>
  <si>
    <t>欧米・文化コース</t>
  </si>
  <si>
    <t>哲学</t>
  </si>
  <si>
    <t>心理学</t>
  </si>
  <si>
    <t>史学</t>
  </si>
  <si>
    <t>国文学</t>
  </si>
  <si>
    <t>英文学</t>
  </si>
  <si>
    <t>独文学</t>
  </si>
  <si>
    <t>社会文化コース（社会系）</t>
  </si>
  <si>
    <t>社会文化コース（保健体育系）</t>
  </si>
  <si>
    <t>造形文化コース</t>
  </si>
  <si>
    <t>生活環境科学コース</t>
  </si>
  <si>
    <t>情報教育コース</t>
  </si>
  <si>
    <t>農林計画情報学コース</t>
  </si>
  <si>
    <t>植物生産科学コース</t>
  </si>
  <si>
    <t>森林科学コース</t>
  </si>
  <si>
    <t>生産環境工学コース</t>
  </si>
  <si>
    <t>生物工学コース</t>
  </si>
  <si>
    <t>生物資源利用学コース</t>
  </si>
  <si>
    <t>水産生産学コース</t>
  </si>
  <si>
    <t>家畜生産学コース</t>
  </si>
  <si>
    <t>草地生産学コース</t>
  </si>
  <si>
    <t>日本語教育コース</t>
  </si>
  <si>
    <t>英米文化コース</t>
  </si>
  <si>
    <t>陶磁専攻</t>
  </si>
  <si>
    <t>国文学・中国文学専攻</t>
  </si>
  <si>
    <t>西洋文学専攻</t>
  </si>
  <si>
    <t>西洋文化コース</t>
  </si>
  <si>
    <t>人間関係コース</t>
  </si>
  <si>
    <t>物質科学コース</t>
  </si>
  <si>
    <t>生命科学コース</t>
  </si>
  <si>
    <t>計測科学コース</t>
  </si>
  <si>
    <t>教育学専攻課程</t>
  </si>
  <si>
    <t>日本文学コース</t>
  </si>
  <si>
    <t>英米文学コース</t>
  </si>
  <si>
    <t>中国文学コース</t>
  </si>
  <si>
    <t>独文学専修</t>
  </si>
  <si>
    <t>仏文学専修</t>
  </si>
  <si>
    <t>英米語専攻</t>
  </si>
  <si>
    <t>交通経営学専攻</t>
  </si>
  <si>
    <t>マスコミニュケーション学専攻</t>
  </si>
  <si>
    <t>産業心理学専攻</t>
  </si>
  <si>
    <t>日本語日本文化専攻</t>
  </si>
  <si>
    <t>英語英米文化専攻</t>
  </si>
  <si>
    <t>アラビア語アラビア文化専攻</t>
  </si>
  <si>
    <t>情報専攻</t>
  </si>
  <si>
    <t>児童教育学専攻</t>
  </si>
  <si>
    <t>生活芸術専攻</t>
  </si>
  <si>
    <t>生活文化専攻</t>
  </si>
  <si>
    <t>文学コース</t>
  </si>
  <si>
    <t>生活教養専攻</t>
  </si>
  <si>
    <t>英語英文専攻</t>
  </si>
  <si>
    <t>服飾文化専攻</t>
  </si>
  <si>
    <t>食生活専攻</t>
  </si>
  <si>
    <t>仏語仏文専攻</t>
  </si>
  <si>
    <t>絵画彫塑専攻</t>
  </si>
  <si>
    <t>デザイン工芸専攻</t>
  </si>
  <si>
    <t>服飾専攻</t>
  </si>
  <si>
    <t>意匠専攻</t>
  </si>
  <si>
    <t>文化コース国語科教育専修</t>
  </si>
  <si>
    <t>家庭経営専攻</t>
  </si>
  <si>
    <t>服飾デザイン専攻</t>
  </si>
  <si>
    <t>日本文芸専攻</t>
  </si>
  <si>
    <t>英米文芸専攻</t>
  </si>
  <si>
    <t>日本文化史専攻</t>
  </si>
  <si>
    <t>生活環境専攻</t>
  </si>
  <si>
    <t>生活専攻</t>
  </si>
  <si>
    <t>人文社会専攻</t>
  </si>
  <si>
    <t>生活科学専攻生活科学コース</t>
  </si>
  <si>
    <t>生活科学専攻養護コース</t>
  </si>
  <si>
    <t>理論専攻</t>
  </si>
  <si>
    <t>生涯スポーツコース</t>
  </si>
  <si>
    <t>生涯教育専攻</t>
  </si>
  <si>
    <t>心理臨床専攻</t>
  </si>
  <si>
    <t>総合社会システム専攻</t>
  </si>
  <si>
    <t>生涯スポーツ専攻</t>
  </si>
  <si>
    <t>教育情報科学専攻</t>
  </si>
  <si>
    <t>自然環境科学専攻</t>
  </si>
  <si>
    <t>文化財科学専攻</t>
  </si>
  <si>
    <t>ヨーロッパ・アメリカ文化コース</t>
  </si>
  <si>
    <t>情報コース</t>
  </si>
  <si>
    <t>法経コース</t>
  </si>
  <si>
    <t>理数コース</t>
  </si>
  <si>
    <t>文化研究専攻（欧米言語文化コース独語圏）</t>
  </si>
  <si>
    <t>文化研究専攻（欧米言語文化コース仏語圏）</t>
  </si>
  <si>
    <t>国際文化コース日本文化領域</t>
  </si>
  <si>
    <t>国際文化コース外国文化領域</t>
  </si>
  <si>
    <t>造形計画専攻</t>
  </si>
  <si>
    <t>環境計画専攻</t>
  </si>
  <si>
    <t>造形美術専攻</t>
  </si>
  <si>
    <t>児童専攻</t>
  </si>
  <si>
    <t>生活学専攻</t>
  </si>
  <si>
    <t>生活福祉専攻</t>
  </si>
  <si>
    <t>生活造形専攻</t>
  </si>
  <si>
    <t>社会専攻課程</t>
  </si>
  <si>
    <t>生涯スポーツ専攻課程</t>
  </si>
  <si>
    <t>教育制度専攻</t>
  </si>
  <si>
    <t>農産化学専攻</t>
  </si>
  <si>
    <t>畜産環境学専攻</t>
  </si>
  <si>
    <t>文化基礎論専攻</t>
  </si>
  <si>
    <t>地域文化論専攻国語コース</t>
  </si>
  <si>
    <t>地域文化論専攻社会コース</t>
  </si>
  <si>
    <t>地域文化論専攻英語コース</t>
  </si>
  <si>
    <t>国文学国語学日本思想史学専攻</t>
  </si>
  <si>
    <t>英文学英語学言語学専攻</t>
  </si>
  <si>
    <t>ドイツ文学ドイツ語学専攻</t>
  </si>
  <si>
    <t>フランス文学フランス語学専攻</t>
  </si>
  <si>
    <t>実践哲学専攻</t>
  </si>
  <si>
    <t>印度学仏教史学専攻</t>
  </si>
  <si>
    <t>物理学第二専攻</t>
  </si>
  <si>
    <t>化学第二専攻</t>
  </si>
  <si>
    <t>食糧化学専攻</t>
  </si>
  <si>
    <t>学校教育専攻学校教育専修</t>
  </si>
  <si>
    <t>障害児教育専攻障害児教育専修</t>
  </si>
  <si>
    <t>教科教育専攻国語教育専修</t>
  </si>
  <si>
    <t>教科教育専攻理科教育専修</t>
  </si>
  <si>
    <t>教科教育専攻音楽教育専修</t>
  </si>
  <si>
    <t>教科教育専攻保健体育教育専修</t>
  </si>
  <si>
    <t>教科教育専攻英語教育専修</t>
  </si>
  <si>
    <t>教科教育専攻数学教育専修</t>
  </si>
  <si>
    <t>教科教育専攻美術教育専修</t>
  </si>
  <si>
    <t>教科教育専攻社会科教育専修</t>
  </si>
  <si>
    <t>教科教育専攻家政教育専修</t>
  </si>
  <si>
    <t>カウンセリング専攻</t>
  </si>
  <si>
    <t>各国文学専攻</t>
  </si>
  <si>
    <t>教育基礎学専攻</t>
  </si>
  <si>
    <t>心身障害学専攻</t>
  </si>
  <si>
    <t>学校教育専攻技術教育専修</t>
  </si>
  <si>
    <t>材料工学専攻</t>
  </si>
  <si>
    <t>生物化学工学専攻</t>
  </si>
  <si>
    <t>建設化学専攻</t>
  </si>
  <si>
    <t>学校教育専攻障害児教育分野</t>
  </si>
  <si>
    <t>文化コース書道科教育専修</t>
  </si>
  <si>
    <t>美術教育専攻（美術選修）</t>
  </si>
  <si>
    <t>美術教育専攻（書道選修）</t>
  </si>
  <si>
    <t>学校教育専攻幼児教育分野</t>
  </si>
  <si>
    <t>教科教育専攻美術教育専修美術コース</t>
  </si>
  <si>
    <t>日本・東洋文化専攻言語文化分野</t>
  </si>
  <si>
    <t>日本・東洋文化専攻社会文化分野</t>
  </si>
  <si>
    <t>地質鉱物学専攻</t>
  </si>
  <si>
    <t>学校教育専攻教育基礎コース</t>
  </si>
  <si>
    <t>学校教育専攻教育経営コース</t>
  </si>
  <si>
    <t>学校教育専攻教育方法コース</t>
  </si>
  <si>
    <t>学校教育専攻生徒指導コース</t>
  </si>
  <si>
    <t>障害児教育専攻聾学校教員コース</t>
  </si>
  <si>
    <t>障害児教育専攻養護学校教員コース</t>
  </si>
  <si>
    <t>教科・領域教育専攻言語系コース（国語）</t>
  </si>
  <si>
    <t>教科・領域教育専攻言語系コース（英語）</t>
  </si>
  <si>
    <t>教科・領域教育専攻言語系コース（社会）</t>
  </si>
  <si>
    <t>教科・領域教育専攻自然系コース（数学）</t>
  </si>
  <si>
    <t>教科・領域教育専攻自然系コース（理科）</t>
  </si>
  <si>
    <t>教科・領域教育専攻芸術系コース（音楽）</t>
  </si>
  <si>
    <t>教科・領域教育専攻芸術系コース（美術）</t>
  </si>
  <si>
    <t>教科・領域教育専攻生活健康系コース（保健</t>
  </si>
  <si>
    <t>教科・領域教育専攻生活健康系コース（技術</t>
  </si>
  <si>
    <t>教科・領域教育専攻生活健康系コース（家庭</t>
  </si>
  <si>
    <t>日本・東洋文化専攻日本・東洋歴史文化コー</t>
  </si>
  <si>
    <t>日本・東洋文化専攻国語・国文学コース</t>
  </si>
  <si>
    <t>日本・東洋文化専攻中国語・中国文学コース</t>
  </si>
  <si>
    <t>西洋文化専攻西洋思想・歴史文化コース</t>
  </si>
  <si>
    <t>西洋文化専攻英語・英米文学コース</t>
  </si>
  <si>
    <t>西洋文化専攻ドイツ語・ドイツ文学コース</t>
  </si>
  <si>
    <t>地域文化専攻哲学分野</t>
  </si>
  <si>
    <t>地域文化専攻史学分野</t>
  </si>
  <si>
    <t>言語文化専攻国文学分野</t>
  </si>
  <si>
    <t>繊維工業化学専攻</t>
  </si>
  <si>
    <t>学校教育専攻障害児教育専修</t>
  </si>
  <si>
    <t>国語教育専攻国語コース</t>
  </si>
  <si>
    <t>国語教育専攻書道コース</t>
  </si>
  <si>
    <t>史学地理学専攻</t>
  </si>
  <si>
    <t>分子生物学専攻</t>
  </si>
  <si>
    <t>大気水圏科学専攻</t>
  </si>
  <si>
    <t>宇宙理学専攻</t>
  </si>
  <si>
    <t>結晶材料工学専攻</t>
  </si>
  <si>
    <t>電子機械工学専攻</t>
  </si>
  <si>
    <t>芸術教育専攻</t>
  </si>
  <si>
    <t>生物資源利用学専攻理科専修</t>
  </si>
  <si>
    <t>中国語学中国文学専攻</t>
  </si>
  <si>
    <t>フランス語学フランス文学専攻</t>
  </si>
  <si>
    <t>ドイツ語学ドイツ文学専攻</t>
  </si>
  <si>
    <t>経済政策学専攻</t>
  </si>
  <si>
    <t>現代経済学専攻</t>
  </si>
  <si>
    <t>物理学第一専攻</t>
  </si>
  <si>
    <t>宇宙物理学専攻</t>
  </si>
  <si>
    <t>地質学鉱物学専攻</t>
  </si>
  <si>
    <t>生物物理学専攻</t>
  </si>
  <si>
    <t>数理解析専攻</t>
  </si>
  <si>
    <t>霊長類学専攻</t>
  </si>
  <si>
    <t>応用生物学専攻</t>
  </si>
  <si>
    <t>哲学・哲学史専攻</t>
  </si>
  <si>
    <t>日本学専攻</t>
  </si>
  <si>
    <t>行動学専攻</t>
  </si>
  <si>
    <t>人間学専攻</t>
  </si>
  <si>
    <t>公共経済学専攻</t>
  </si>
  <si>
    <t>無機及び物理化学専攻</t>
  </si>
  <si>
    <t>有機化学専攻</t>
  </si>
  <si>
    <t>生理学専攻</t>
  </si>
  <si>
    <t>応用工学専攻</t>
  </si>
  <si>
    <t>薬品化学専攻</t>
  </si>
  <si>
    <t>応用薬学専攻</t>
  </si>
  <si>
    <t>応用精密化学専攻</t>
  </si>
  <si>
    <t>酵工学専攻</t>
  </si>
  <si>
    <t>溶接工学専攻</t>
  </si>
  <si>
    <t>プロセス工学専攻</t>
  </si>
  <si>
    <t>電磁エネルギー工学専攻</t>
  </si>
  <si>
    <t>数理系専攻</t>
  </si>
  <si>
    <t>物理系専攻</t>
  </si>
  <si>
    <t>化学系専攻</t>
  </si>
  <si>
    <t>言語文化学専攻</t>
  </si>
  <si>
    <t>美術教育専攻（美術分野）</t>
  </si>
  <si>
    <t>美術教育専攻（工芸分野）</t>
  </si>
  <si>
    <t>保健体育専攻（保健体育分野）</t>
  </si>
  <si>
    <t>保健体育専攻（保健分野）</t>
  </si>
  <si>
    <t>保健体育専攻（養教分野）</t>
  </si>
  <si>
    <t>教科・領域教育専攻社会系コース</t>
  </si>
  <si>
    <t>住環境学専攻</t>
  </si>
  <si>
    <t>生活経営学専攻</t>
  </si>
  <si>
    <t>保健体育教育専攻</t>
  </si>
  <si>
    <t>公法・政治学専攻</t>
  </si>
  <si>
    <t>西洋哲学専攻</t>
  </si>
  <si>
    <t>中国哲学・インド哲学専攻</t>
  </si>
  <si>
    <t>英語学英文学専攻</t>
  </si>
  <si>
    <t>生物材料科学専攻</t>
  </si>
  <si>
    <t>実験心理学専攻</t>
  </si>
  <si>
    <t>教科教育学専攻国語科教育</t>
  </si>
  <si>
    <t>教科教育学専攻社会科教育</t>
  </si>
  <si>
    <t>教科教育学専攻数学科教育</t>
  </si>
  <si>
    <t>教科教育学専攻理科教育</t>
  </si>
  <si>
    <t>教科教育学専攻音楽科教育</t>
  </si>
  <si>
    <t>教科教育学専攻保健体育科教育</t>
  </si>
  <si>
    <t>教科教育学専攻家政科教育</t>
  </si>
  <si>
    <t>教科教育学専攻英語科教育</t>
  </si>
  <si>
    <t>障害児教育専攻（盲教育）</t>
  </si>
  <si>
    <t>障害児教育専攻（聾教育）</t>
  </si>
  <si>
    <t>障害児教育専攻（養護教育）</t>
  </si>
  <si>
    <t>言語教育専攻（国語教育）</t>
  </si>
  <si>
    <t>言語教育専攻（英語教育）</t>
  </si>
  <si>
    <t>国際社会論専攻</t>
  </si>
  <si>
    <t>物性学専攻</t>
  </si>
  <si>
    <t>環境計画科学専攻</t>
  </si>
  <si>
    <t>生物機能科学専攻</t>
  </si>
  <si>
    <t>生物生産学専攻</t>
  </si>
  <si>
    <t>地域文化専攻</t>
  </si>
  <si>
    <t>言語文化専攻</t>
  </si>
  <si>
    <t>学校教育専攻人間形成基礎コース</t>
  </si>
  <si>
    <t>学校教育専攻幼児教育コース</t>
  </si>
  <si>
    <t>教科・領域教育専攻生活健康系コース（体育</t>
  </si>
  <si>
    <t>遺伝子資源工学専攻</t>
  </si>
  <si>
    <t>設計生産工学専攻</t>
  </si>
  <si>
    <t>教科教育専攻技術教育専修</t>
  </si>
  <si>
    <t>地域科学専攻</t>
  </si>
  <si>
    <t>地域文化論専攻歴史文化コース</t>
  </si>
  <si>
    <t>地域文化論専攻日本・東洋言語文化コース</t>
  </si>
  <si>
    <t>地域文化論専攻西洋言語文化コース</t>
  </si>
  <si>
    <t>海洋学専攻</t>
  </si>
  <si>
    <t>システム要素科学専攻理科コース</t>
  </si>
  <si>
    <t>システム要素科学専攻数学コース</t>
  </si>
  <si>
    <t>システム機能科学専攻理科コース</t>
  </si>
  <si>
    <t>システム機能科学専攻数学コース</t>
  </si>
  <si>
    <t>絵画・彫刻専攻</t>
  </si>
  <si>
    <t>産業デザイン専攻</t>
  </si>
  <si>
    <t>栄養・保健学専攻</t>
  </si>
  <si>
    <t>生活環境学専攻</t>
  </si>
  <si>
    <t>文化学専攻</t>
  </si>
  <si>
    <t>ロシア語学専攻</t>
  </si>
  <si>
    <t>イスパニア語学専攻</t>
  </si>
  <si>
    <t>英米言語文化専攻</t>
  </si>
  <si>
    <t>中国言語文化専攻</t>
  </si>
  <si>
    <t>酪農学専攻理科コース（畜産製造部門）</t>
  </si>
  <si>
    <t>機械工業専攻</t>
  </si>
  <si>
    <t>電気工業専攻</t>
  </si>
  <si>
    <t>土木工業専攻</t>
  </si>
  <si>
    <t>フランス語学専攻</t>
  </si>
  <si>
    <t>経済・経営情報専攻</t>
  </si>
  <si>
    <t>文化コース英語科教育専修</t>
  </si>
  <si>
    <t>応用科学専攻</t>
  </si>
  <si>
    <t>言語学専攻英語コース</t>
  </si>
  <si>
    <t>言語学専攻ドイツ語コース</t>
  </si>
  <si>
    <t>言語学専攻フランス語コース</t>
  </si>
  <si>
    <t>言語学専攻イスパニア語コース</t>
  </si>
  <si>
    <t>言語学専攻ロシア語コース</t>
  </si>
  <si>
    <t>言語学専攻ポルトガル語コース</t>
  </si>
  <si>
    <t>経済学専攻経済学コース</t>
  </si>
  <si>
    <t>経済学専攻経営学コース</t>
  </si>
  <si>
    <t>教育学専攻教育学コース</t>
  </si>
  <si>
    <t>教育学専攻児童教育学コース</t>
  </si>
  <si>
    <t>絵画専門課程</t>
  </si>
  <si>
    <t>彫刻専門課程</t>
  </si>
  <si>
    <t>デザイン専門課程</t>
  </si>
  <si>
    <t>情報通信工学専攻</t>
  </si>
  <si>
    <t>醸造学専攻</t>
  </si>
  <si>
    <t>国際農業開発学専攻</t>
  </si>
  <si>
    <t>システム設計工学専攻</t>
  </si>
  <si>
    <t>材料設計工学専攻</t>
  </si>
  <si>
    <t>宗教学仏教学専攻</t>
  </si>
  <si>
    <t>英語文化学専攻</t>
  </si>
  <si>
    <t>歴史学専攻</t>
  </si>
  <si>
    <t>仏教文化専攻</t>
  </si>
  <si>
    <t>英米語学専攻</t>
  </si>
  <si>
    <t>現代文化専攻</t>
  </si>
  <si>
    <t>ブラジル・ポルトガル語学専攻</t>
  </si>
  <si>
    <t>歴史神学専攻</t>
  </si>
  <si>
    <t>文化史学専攻</t>
  </si>
  <si>
    <t>美学および芸術学専攻</t>
  </si>
  <si>
    <t>浄土学専攻</t>
  </si>
  <si>
    <t>東洋思想専攻</t>
  </si>
  <si>
    <t>総合電子工学専攻</t>
  </si>
  <si>
    <t>制御機械工学専攻</t>
  </si>
  <si>
    <t>健康科学・看護学専攻</t>
  </si>
  <si>
    <t>総合理学専攻数学コース</t>
  </si>
  <si>
    <t>総合理学専攻理科コース</t>
  </si>
  <si>
    <t>宗教音楽学専攻</t>
  </si>
  <si>
    <t>美術工芸専攻</t>
  </si>
  <si>
    <t>精神薄弱教育専攻養護学校専修免コース</t>
  </si>
  <si>
    <t>重複障害教育専攻</t>
  </si>
  <si>
    <t>言語障害教育専攻</t>
  </si>
  <si>
    <t>精神薄弱教育専攻（Ｂコース）</t>
  </si>
  <si>
    <t>理学専攻（数学分野）</t>
  </si>
  <si>
    <t>理学専攻（理科分野）</t>
  </si>
  <si>
    <t>芸術・体育専攻（保健体育分野）</t>
  </si>
  <si>
    <t>芸術・体育専攻（絵画分野）</t>
  </si>
  <si>
    <t>大学専攻哲学コース</t>
  </si>
  <si>
    <t>大学専攻地域社会コース</t>
  </si>
  <si>
    <t>大学専攻歴史学コース</t>
  </si>
  <si>
    <t>大学専攻東洋文学・語学コース</t>
  </si>
  <si>
    <t>1118</t>
  </si>
  <si>
    <t>大学専攻西洋文学・語学コース</t>
  </si>
  <si>
    <t>言語障害教育専攻聴覚障害コースⅠ</t>
  </si>
  <si>
    <t>言語障害教育専攻聴覚障害コースⅡ</t>
  </si>
  <si>
    <t>言語障害教育専攻発達障害コース</t>
  </si>
  <si>
    <t>経済専攻</t>
  </si>
  <si>
    <t>弦楽器専攻</t>
  </si>
  <si>
    <t>管打楽器専攻</t>
  </si>
  <si>
    <t>声楽学専攻</t>
  </si>
  <si>
    <t>器楽学専攻</t>
  </si>
  <si>
    <t>国際文化専攻</t>
  </si>
  <si>
    <t>水族生産学コース</t>
  </si>
  <si>
    <t>言語科学専攻</t>
  </si>
  <si>
    <t>服装学専攻</t>
  </si>
  <si>
    <t>生活デザイン専攻</t>
  </si>
  <si>
    <t>映像専攻</t>
  </si>
  <si>
    <t>食物文化コース</t>
  </si>
  <si>
    <t>生活科学コース</t>
  </si>
  <si>
    <t>保健養護コース</t>
  </si>
  <si>
    <t>経済学経済政策専攻</t>
  </si>
  <si>
    <t>合成化学工学専攻</t>
  </si>
  <si>
    <t>衛生工学専攻</t>
  </si>
  <si>
    <t>原子工学専攻</t>
  </si>
  <si>
    <t>生体工学専攻</t>
  </si>
  <si>
    <t>システム量子工学専攻</t>
  </si>
  <si>
    <t>イタリア語コース</t>
  </si>
  <si>
    <t>予防治療学専攻</t>
  </si>
  <si>
    <t>形態機能学専攻</t>
  </si>
  <si>
    <t>水産食品学専攻</t>
  </si>
  <si>
    <t>水産化学専攻</t>
  </si>
  <si>
    <t>環境構造学専攻</t>
  </si>
  <si>
    <t>環境保全学専攻</t>
  </si>
  <si>
    <t>社会環境学専攻</t>
  </si>
  <si>
    <t>環境計画学専攻</t>
  </si>
  <si>
    <t>家畜生産科学専攻</t>
  </si>
  <si>
    <t>草地学専攻</t>
  </si>
  <si>
    <t>畜産経営学専攻</t>
  </si>
  <si>
    <t>地域文化論専攻独語コース</t>
  </si>
  <si>
    <t>資源化学専攻</t>
  </si>
  <si>
    <t>原子核理学専攻</t>
  </si>
  <si>
    <t>電気及び電信工学専攻</t>
  </si>
  <si>
    <t>材料化学専攻</t>
  </si>
  <si>
    <t>材料物性学専攻</t>
  </si>
  <si>
    <t>材料加工学専攻</t>
  </si>
  <si>
    <t>資源工学専攻</t>
  </si>
  <si>
    <t>採鉱学専攻</t>
  </si>
  <si>
    <t>スペイン語コース</t>
  </si>
  <si>
    <t>冶金学専攻</t>
  </si>
  <si>
    <t>燃料化学専攻</t>
  </si>
  <si>
    <t>資源化学工学専攻</t>
  </si>
  <si>
    <t>高分子材料工学専攻</t>
  </si>
  <si>
    <t>高分子化学専攻</t>
  </si>
  <si>
    <t>環境化学専攻</t>
  </si>
  <si>
    <t>美術教育専攻（書道専修）</t>
  </si>
  <si>
    <t>海洋生産学専攻理科コース</t>
  </si>
  <si>
    <t>海洋生産学専攻水産コース</t>
  </si>
  <si>
    <t>食品生産学専攻理科コース</t>
  </si>
  <si>
    <t>食品生産学専攻水産コース</t>
  </si>
  <si>
    <t>資源育成学専攻理科コース</t>
  </si>
  <si>
    <t>資源育成学専攻水産コース</t>
  </si>
  <si>
    <t>ポルトガル語コース</t>
  </si>
  <si>
    <t>教科教育専攻美術教育専修書道コース</t>
  </si>
  <si>
    <t>創造設計工学専攻</t>
  </si>
  <si>
    <t>電気・電子システム工学専攻</t>
  </si>
  <si>
    <t>電子機器工学専攻</t>
  </si>
  <si>
    <t>材料開発工学専攻</t>
  </si>
  <si>
    <t>教科領域教育専攻社会系コース（社会）</t>
  </si>
  <si>
    <t>土木建設工学専攻</t>
  </si>
  <si>
    <t>電気・情報工学専攻</t>
  </si>
  <si>
    <t>応用反応化学専攻</t>
  </si>
  <si>
    <t>発酵生産学専攻</t>
  </si>
  <si>
    <t>環境整備工学専攻</t>
  </si>
  <si>
    <t>生産・環境生物学専攻理科コース</t>
  </si>
  <si>
    <t>生産・環境生物学専攻農業コース</t>
  </si>
  <si>
    <t>ロシア語コース</t>
  </si>
  <si>
    <t>園芸農学専攻</t>
  </si>
  <si>
    <t>森林工学専攻</t>
  </si>
  <si>
    <t>繊維システム工学専攻</t>
  </si>
  <si>
    <t>機能機械学専攻</t>
  </si>
  <si>
    <t>繊維化学工学専攻</t>
  </si>
  <si>
    <t>機能高分子学専攻</t>
  </si>
  <si>
    <t>1200</t>
  </si>
  <si>
    <t>農学専攻（理科）</t>
  </si>
  <si>
    <t>農学専攻（農業）</t>
  </si>
  <si>
    <t>林学専攻（農業）</t>
  </si>
  <si>
    <t>農芸化学専攻（理科）</t>
  </si>
  <si>
    <t>農芸化学専攻（農業）</t>
  </si>
  <si>
    <t>農業工学専攻（理科）</t>
  </si>
  <si>
    <t>農業工学専攻（農業）</t>
  </si>
  <si>
    <t>家禽畜産学専攻（農業）</t>
  </si>
  <si>
    <t>エネルギー機械工学専攻</t>
  </si>
  <si>
    <t>光電機械工学専攻</t>
  </si>
  <si>
    <t>材料精密化学専攻</t>
  </si>
  <si>
    <t>電気工学第二専攻</t>
  </si>
  <si>
    <t>鉄鋼工学専攻</t>
  </si>
  <si>
    <t>航空工学専攻</t>
  </si>
  <si>
    <t>地盤工学専攻</t>
  </si>
  <si>
    <t>食品工業化学専攻</t>
  </si>
  <si>
    <t>生産システム工学専攻</t>
  </si>
  <si>
    <t>機械材料工学専攻</t>
  </si>
  <si>
    <t>創造エネルギー専攻</t>
  </si>
  <si>
    <t>農業生産学専攻</t>
  </si>
  <si>
    <t>森林資源学専攻</t>
  </si>
  <si>
    <t>水産生物生産学専攻</t>
  </si>
  <si>
    <t>ポーランド語コース</t>
  </si>
  <si>
    <t>生物資源利用学専攻水産専修</t>
  </si>
  <si>
    <t>栽培漁業学専攻</t>
  </si>
  <si>
    <t>朝鮮語コース</t>
  </si>
  <si>
    <t>石油化学専攻</t>
  </si>
  <si>
    <t>金属加工学専攻</t>
  </si>
  <si>
    <t>建築学第二専攻</t>
  </si>
  <si>
    <t>分子工学専攻</t>
  </si>
  <si>
    <t>応用システム科学専攻</t>
  </si>
  <si>
    <t>農林生物学専攻</t>
  </si>
  <si>
    <t>農林経済学専攻</t>
  </si>
  <si>
    <t>林産工学専攻</t>
  </si>
  <si>
    <t>熱帯農学専攻</t>
  </si>
  <si>
    <t>造形工学専攻</t>
  </si>
  <si>
    <t>社会法学専攻</t>
  </si>
  <si>
    <t>冶金工学専攻</t>
  </si>
  <si>
    <t>造船学専攻</t>
  </si>
  <si>
    <t>環境工学専攻</t>
  </si>
  <si>
    <t>機械学専攻</t>
  </si>
  <si>
    <t>文化財保存学専攻</t>
  </si>
  <si>
    <t>教科領域教育専攻社会系コース</t>
  </si>
  <si>
    <t>東アジア語学専攻（中国語学コース）</t>
  </si>
  <si>
    <t>東アジア語学専攻（朝鮮語学コース）</t>
  </si>
  <si>
    <t>東アジア語学専攻（モンゴル語学コース）</t>
  </si>
  <si>
    <t>南アジア語学専攻（インドネシア語学コース</t>
  </si>
  <si>
    <t>南アジア語学専攻（タイ・ベトナム語学コー</t>
  </si>
  <si>
    <t>南アジア語学専攻（ビルマ語学コース）</t>
  </si>
  <si>
    <t>西アジア語学専攻（インド・パキスタン語学</t>
  </si>
  <si>
    <t>西アジア語学専攻（アラビア語学コース）</t>
  </si>
  <si>
    <t>西アジア語学専攻（ペルシア語学コース）</t>
  </si>
  <si>
    <t>イタリア語学専攻</t>
  </si>
  <si>
    <t>美術教育専攻（書道分野）</t>
  </si>
  <si>
    <t>原子動力学専攻</t>
  </si>
  <si>
    <t>輸送科学専攻</t>
  </si>
  <si>
    <t>海洋機械管理学専攻</t>
  </si>
  <si>
    <t>美術教育専攻美術専修書道履修コース</t>
  </si>
  <si>
    <t>資源循環化学専攻</t>
  </si>
  <si>
    <t>海洋土木工学専攻</t>
  </si>
  <si>
    <t>社会開発システム工学専攻</t>
  </si>
  <si>
    <t>農業経営学専攻</t>
  </si>
  <si>
    <t>応用機械工学専攻</t>
  </si>
  <si>
    <t>移動現象工学専攻</t>
  </si>
  <si>
    <t>設計工学専攻</t>
  </si>
  <si>
    <t>経営農学専攻</t>
  </si>
  <si>
    <t>暖地農学専攻</t>
  </si>
  <si>
    <t>経済工学専攻</t>
  </si>
  <si>
    <t>水工土木学専攻</t>
  </si>
  <si>
    <t>鉄鋼冶金学専攻</t>
  </si>
  <si>
    <t>応用力学専攻</t>
  </si>
  <si>
    <t>応用原子核工学専攻</t>
  </si>
  <si>
    <t>動力機械工学専攻</t>
  </si>
  <si>
    <t>化学機械工学専攻</t>
  </si>
  <si>
    <t>林業学専攻</t>
  </si>
  <si>
    <t>農政経済学専攻</t>
  </si>
  <si>
    <t>食糧化学工学専攻</t>
  </si>
  <si>
    <t>高エネルギー物質科学専攻</t>
  </si>
  <si>
    <t>エネルギー交換工学専攻</t>
  </si>
  <si>
    <t>情報システム学専攻</t>
  </si>
  <si>
    <t>農業土木学専攻</t>
  </si>
  <si>
    <t>1281</t>
  </si>
  <si>
    <t>医療薬科学専攻</t>
  </si>
  <si>
    <t>1282</t>
  </si>
  <si>
    <t>医療・福祉工学専攻</t>
  </si>
  <si>
    <t>1283</t>
  </si>
  <si>
    <t>環境建設工学専攻</t>
  </si>
  <si>
    <t>1284</t>
  </si>
  <si>
    <t>組織工学専攻</t>
  </si>
  <si>
    <t>1285</t>
  </si>
  <si>
    <t>量子理工学専攻</t>
  </si>
  <si>
    <t>1286</t>
  </si>
  <si>
    <t>エネルギー工学専攻</t>
  </si>
  <si>
    <t>1287</t>
  </si>
  <si>
    <t>農業化学専攻</t>
  </si>
  <si>
    <t>1288</t>
  </si>
  <si>
    <t>昼夜開講制コース</t>
  </si>
  <si>
    <t>1289</t>
  </si>
  <si>
    <t>地球文化論専攻歴史文化コース</t>
  </si>
  <si>
    <t>1290</t>
  </si>
  <si>
    <t>地球文化論専攻日本・東洋言語文化コース</t>
  </si>
  <si>
    <t>1291</t>
  </si>
  <si>
    <t>地球文化論専攻西洋言語文化コース</t>
  </si>
  <si>
    <t>1292</t>
  </si>
  <si>
    <t>海洋土木開発工学専攻</t>
  </si>
  <si>
    <t>1293</t>
  </si>
  <si>
    <t>小学校・幼稚園コース</t>
  </si>
  <si>
    <t>1294</t>
  </si>
  <si>
    <t>食生活科学専攻</t>
  </si>
  <si>
    <t>1295</t>
  </si>
  <si>
    <t>住環境科学専攻</t>
  </si>
  <si>
    <t>1296</t>
  </si>
  <si>
    <t>環境物理工学専攻</t>
  </si>
  <si>
    <t>1297</t>
  </si>
  <si>
    <t>中国語学専攻</t>
  </si>
  <si>
    <t>1298</t>
  </si>
  <si>
    <t>酪農学専攻理科コース</t>
  </si>
  <si>
    <t>1299</t>
  </si>
  <si>
    <t>酪農学専攻農業コース</t>
  </si>
  <si>
    <t>1300</t>
  </si>
  <si>
    <t>モンゴル語コース</t>
  </si>
  <si>
    <t>応用理化学専攻</t>
  </si>
  <si>
    <t>工業デザイン学専攻</t>
  </si>
  <si>
    <t>工業物理学専攻</t>
  </si>
  <si>
    <t>企業経営専攻</t>
  </si>
  <si>
    <t>電子・電気工学専攻</t>
  </si>
  <si>
    <t>比較文化専攻社会科コース</t>
  </si>
  <si>
    <t>比較文化専攻商業科コース</t>
  </si>
  <si>
    <t>応用微生物工学専攻</t>
  </si>
  <si>
    <t>病虚弱教育専攻</t>
  </si>
  <si>
    <t>教育専攻国語コース</t>
  </si>
  <si>
    <t>教育専攻社会コース</t>
  </si>
  <si>
    <t>教育専攻英語コース</t>
  </si>
  <si>
    <t>教育専攻ドイツ語コース</t>
  </si>
  <si>
    <t>教育専攻フランス語コース</t>
  </si>
  <si>
    <t>精神薄弱教育専攻養護学校一種免コース</t>
  </si>
  <si>
    <t>経理・経営専攻</t>
  </si>
  <si>
    <t>1317</t>
  </si>
  <si>
    <t>法経学専攻</t>
  </si>
  <si>
    <t>精神薄弱専攻</t>
  </si>
  <si>
    <t>肢体不自由教育専攻</t>
  </si>
  <si>
    <t>遠洋漁業専攻</t>
  </si>
  <si>
    <t>美学・美術史専攻</t>
  </si>
  <si>
    <t>商業専攻</t>
  </si>
  <si>
    <t>ソフト系コース</t>
  </si>
  <si>
    <t>ハード系コース</t>
  </si>
  <si>
    <t>総合教育科学専攻社会コース</t>
  </si>
  <si>
    <t>総合教育科学専攻保健体育コース</t>
  </si>
  <si>
    <t>総合教育科学専攻保健コース</t>
  </si>
  <si>
    <t>ハードウェアコース</t>
  </si>
  <si>
    <t>ソフトウェアコース</t>
  </si>
  <si>
    <t>中国文学・中国語学</t>
  </si>
  <si>
    <t>英文学・英語学</t>
  </si>
  <si>
    <t>仏文学・仏語学</t>
  </si>
  <si>
    <t>舞踊教育学</t>
  </si>
  <si>
    <t>アジア文化研究専攻国語コース</t>
  </si>
  <si>
    <t>アジア文化研究専攻社会コース</t>
  </si>
  <si>
    <t>アジア文化研究専攻中国語コース</t>
  </si>
  <si>
    <t>欧米系文化研究専攻英語コース</t>
  </si>
  <si>
    <t>欧米系文化研究専攻社会コース</t>
  </si>
  <si>
    <t>欧米系文化研究専攻独語コース</t>
  </si>
  <si>
    <t>欧米系文化研究専攻仏語コース</t>
  </si>
  <si>
    <t>基礎文化研究専攻国語コース</t>
  </si>
  <si>
    <t>基礎文化研究専攻社会コース</t>
  </si>
  <si>
    <t>ウルドゥー語コース</t>
  </si>
  <si>
    <t>ヒンディー語コース</t>
  </si>
  <si>
    <t>地球惑星科学専攻</t>
  </si>
  <si>
    <t>人間行動システム専攻</t>
  </si>
  <si>
    <t>知能システム科学専攻</t>
  </si>
  <si>
    <t>日本語教育学</t>
  </si>
  <si>
    <t>電子工学コース</t>
  </si>
  <si>
    <t>日本語・日本文学履修コース</t>
  </si>
  <si>
    <t>生活文科専攻</t>
  </si>
  <si>
    <t>教育学・教育心理学専修</t>
  </si>
  <si>
    <t>1353</t>
  </si>
  <si>
    <t>政治経済学専攻</t>
  </si>
  <si>
    <t>ヨーロッパ第一専攻ドイツ語コース</t>
  </si>
  <si>
    <t>ヨーロッパ第一専攻英語コース</t>
  </si>
  <si>
    <t>ヨーロッパ第一専攻社会コース</t>
  </si>
  <si>
    <t>ヨーロッパ第二専攻フランス語コース</t>
  </si>
  <si>
    <t>ヨーロッパ第二専攻イタリア語コース</t>
  </si>
  <si>
    <t>ヨーロッパ第二専攻スペイン語コース</t>
  </si>
  <si>
    <t>ヨーロッパ第二専攻ポルトガル語コース</t>
  </si>
  <si>
    <t>ヨーロッパ第二専攻社会コース</t>
  </si>
  <si>
    <t>ヨーロッパ第三専攻ロシヤ語コース</t>
  </si>
  <si>
    <t>ヨーロッパ第三専攻社会コース</t>
  </si>
  <si>
    <t>中国語圏言語文化履修コース</t>
  </si>
  <si>
    <t>発達社会科学専攻教育コース</t>
  </si>
  <si>
    <t>英語圏言語文化履修コース</t>
  </si>
  <si>
    <t>仏語圏言語文化履修コース</t>
  </si>
  <si>
    <t>舞踊教育学履修コース</t>
  </si>
  <si>
    <t>アジア第一専攻中国語コース</t>
  </si>
  <si>
    <t>アジア第一専攻朝鮮語コース</t>
  </si>
  <si>
    <t>アジア第一専攻モンゴル語コース</t>
  </si>
  <si>
    <t>アジア第一専攻社会コース</t>
  </si>
  <si>
    <t>アジア第二専攻インドネシア語コース</t>
  </si>
  <si>
    <t>アジア第二専攻マレーシア語コース</t>
  </si>
  <si>
    <t>アジア第二専攻タイ語コース</t>
  </si>
  <si>
    <t>アジア第二専攻ベトナム語コース</t>
  </si>
  <si>
    <t>アジア第二専攻ビルマ語コース</t>
  </si>
  <si>
    <t>アジア第三専攻ウルドゥー語コース</t>
  </si>
  <si>
    <t>アジア第三専攻ヒンディー語コース</t>
  </si>
  <si>
    <t>アジア第三専攻アラビア語コース</t>
  </si>
  <si>
    <t>アジア第三専攻ぺルシア語コース</t>
  </si>
  <si>
    <t>アジア第三専攻社会コース</t>
  </si>
  <si>
    <t>音楽表現履修コース</t>
  </si>
  <si>
    <t>日本言語文化専攻</t>
  </si>
  <si>
    <t>心理教育学専攻</t>
  </si>
  <si>
    <t>福祉社会システム専攻</t>
  </si>
  <si>
    <t>1388</t>
  </si>
  <si>
    <t>児童学専攻家庭コース</t>
  </si>
  <si>
    <t>児童学専攻初等教育コース</t>
  </si>
  <si>
    <t>生活経済専攻家庭コース</t>
  </si>
  <si>
    <t>アラビア語コース</t>
  </si>
  <si>
    <t>ペルシア語コース</t>
  </si>
  <si>
    <t>1393</t>
  </si>
  <si>
    <t>インドネシア語コース</t>
  </si>
  <si>
    <t>1394</t>
  </si>
  <si>
    <t>マレーシア語コース</t>
  </si>
  <si>
    <t>1395</t>
  </si>
  <si>
    <t>タイ語コース</t>
  </si>
  <si>
    <t>1396</t>
  </si>
  <si>
    <t>ベトナム語コース</t>
  </si>
  <si>
    <t>1397</t>
  </si>
  <si>
    <t>ビルマ語コース</t>
  </si>
  <si>
    <t>1398</t>
  </si>
  <si>
    <t>生活経済専攻社会コース</t>
  </si>
  <si>
    <t>1399</t>
  </si>
  <si>
    <t>数理・物性構造科学専攻数学コース</t>
  </si>
  <si>
    <t>1400</t>
  </si>
  <si>
    <t>数理・物性構造科学専攻理科コース</t>
  </si>
  <si>
    <t>ヨーロッパ第一専攻</t>
  </si>
  <si>
    <t>ヨーロッパ第二専攻</t>
  </si>
  <si>
    <t>ヨーロッパ第三専攻</t>
  </si>
  <si>
    <t>アジア第一専攻</t>
  </si>
  <si>
    <t>アジア第二専攻</t>
  </si>
  <si>
    <t>アジア第三専攻</t>
  </si>
  <si>
    <t>日本専攻</t>
  </si>
  <si>
    <t>環太平洋地域文化専攻</t>
  </si>
  <si>
    <t>国際開発専攻社会・公民コース</t>
  </si>
  <si>
    <t>国際開発専攻商業コース</t>
  </si>
  <si>
    <t>1411</t>
  </si>
  <si>
    <t>国際文化交流専攻英語コース</t>
  </si>
  <si>
    <t>国際文化交流専攻中国語コース</t>
  </si>
  <si>
    <t>経営学専攻社会コース</t>
  </si>
  <si>
    <t>経営学専攻商業コース</t>
  </si>
  <si>
    <t>物質・生物機能科学専攻</t>
  </si>
  <si>
    <t>生涯学習学専攻</t>
  </si>
  <si>
    <t>フィリピン語コース</t>
  </si>
  <si>
    <t>ラオス語コース</t>
  </si>
  <si>
    <t>カンボジア語コース</t>
  </si>
  <si>
    <t>環太平洋地域文化専攻英語コース</t>
  </si>
  <si>
    <t>環太平洋地域文化専攻社会コース</t>
  </si>
  <si>
    <t>トルコ語コース</t>
  </si>
  <si>
    <t>チェコ語コース</t>
  </si>
  <si>
    <t>児童文学専攻</t>
  </si>
  <si>
    <t>理工学専攻</t>
  </si>
  <si>
    <t>洋画コース</t>
  </si>
  <si>
    <t>経済科学専攻社会コース</t>
  </si>
  <si>
    <t>経済科学専攻商業コース</t>
  </si>
  <si>
    <t>保健・体育学専攻</t>
  </si>
  <si>
    <t>国際関係専攻英語コース</t>
  </si>
  <si>
    <t>国際関係専攻社会コース</t>
  </si>
  <si>
    <t>国際関係専攻商業コース</t>
  </si>
  <si>
    <t>畜産土木工学専攻</t>
  </si>
  <si>
    <t>発達社会科学専攻社会コース</t>
  </si>
  <si>
    <t>発達社会科学専攻家庭コース</t>
  </si>
  <si>
    <t>ライフサイエンス専攻生活科学コース</t>
  </si>
  <si>
    <t>ライフサイエンス専攻生命科学コース</t>
  </si>
  <si>
    <t>生物分子科学専攻</t>
  </si>
  <si>
    <t>コミュニケーション専攻</t>
  </si>
  <si>
    <t>エネルギーシステム工学専攻</t>
  </si>
  <si>
    <t>生物機能工学専攻</t>
  </si>
  <si>
    <t>英語文化圏コース</t>
  </si>
  <si>
    <t>総合教育開発専攻</t>
  </si>
  <si>
    <t>障害児教育専攻聾学校専修免コース</t>
  </si>
  <si>
    <t>児童文学・文化専攻</t>
  </si>
  <si>
    <t>応用言語学専攻中国語コース</t>
  </si>
  <si>
    <t>都市基盤工学専攻</t>
  </si>
  <si>
    <t>エネルギー量子工学専攻</t>
  </si>
  <si>
    <t>基礎理工学専攻情報コース</t>
  </si>
  <si>
    <t>基礎理工学専攻（情報科学系コース）</t>
  </si>
  <si>
    <t>基礎理工学専攻（数学系コース）</t>
  </si>
  <si>
    <t>基礎理工学専攻（物理学系コース）</t>
  </si>
  <si>
    <t>日本文化研究専攻国語コース</t>
  </si>
  <si>
    <t>日本文化研究専攻社会コース</t>
  </si>
  <si>
    <t>障害児教育専攻養護学校専修免コース</t>
  </si>
  <si>
    <t>臨床心理学専攻</t>
  </si>
  <si>
    <t>現代社会論専攻</t>
  </si>
  <si>
    <t>思想文化専攻</t>
  </si>
  <si>
    <t>森林科学専攻</t>
  </si>
  <si>
    <t>生活文化研究専攻</t>
  </si>
  <si>
    <t>生活科学研究専攻</t>
  </si>
  <si>
    <t>応用生命化学専攻</t>
  </si>
  <si>
    <t>応用動物科学専攻</t>
  </si>
  <si>
    <t>化学システム工学専攻</t>
  </si>
  <si>
    <t>化学生命工学専攻</t>
  </si>
  <si>
    <t>企業・市場専攻</t>
  </si>
  <si>
    <t>現代経済専攻</t>
  </si>
  <si>
    <t>言語情報科学専攻</t>
  </si>
  <si>
    <t>政策科学論専攻</t>
  </si>
  <si>
    <t>地球システム工学専攻</t>
  </si>
  <si>
    <t>地球社会論専攻</t>
  </si>
  <si>
    <t>彫塑専攻</t>
  </si>
  <si>
    <t>情報デザイン専攻</t>
  </si>
  <si>
    <t>1475</t>
  </si>
  <si>
    <t>空間デザイン専攻</t>
  </si>
  <si>
    <t>計算工学専攻</t>
  </si>
  <si>
    <t>情報環境学専攻</t>
  </si>
  <si>
    <t>数理・計算科学専攻</t>
  </si>
  <si>
    <t>地域文化論専攻社会課程</t>
  </si>
  <si>
    <t>電子・情報通信学専攻</t>
  </si>
  <si>
    <t>経営学専攻社会科・公民科コース</t>
  </si>
  <si>
    <t>経営学専攻商業科コース</t>
  </si>
  <si>
    <t>社会・地理歴史・公民コース</t>
  </si>
  <si>
    <t>数理・情報科学専攻</t>
  </si>
  <si>
    <t>数学教育専攻数学コース</t>
  </si>
  <si>
    <t>数学教育専攻情報コース</t>
  </si>
  <si>
    <t>情報コミュニケーション工学専攻</t>
  </si>
  <si>
    <t>物理システム工学専攻</t>
  </si>
  <si>
    <t>国際情報通信学専攻</t>
  </si>
  <si>
    <t>言語情報科学専攻国語コース</t>
  </si>
  <si>
    <t>言語情報科学専攻英語コース</t>
  </si>
  <si>
    <t>言語情報科学専攻独語コース</t>
  </si>
  <si>
    <t>言語情報科学専攻仏語コース</t>
  </si>
  <si>
    <t>森林科学専攻農業コース</t>
  </si>
  <si>
    <t>森林科学専攻理科コース</t>
  </si>
  <si>
    <t>人文学専攻音楽表現学コース</t>
  </si>
  <si>
    <t>人文学専攻思想文化学コース</t>
  </si>
  <si>
    <t>人文学専攻服飾文化学コース</t>
  </si>
  <si>
    <t>人文学専攻舞踊・表現行動学コース</t>
  </si>
  <si>
    <t>経営情報コース</t>
  </si>
  <si>
    <t>国際政経コース</t>
  </si>
  <si>
    <t>法律政治コース</t>
  </si>
  <si>
    <t>昼間コース</t>
  </si>
  <si>
    <t>夜間主コース</t>
  </si>
  <si>
    <t>経済法・民事法専攻</t>
  </si>
  <si>
    <t>公法・国際関係専攻</t>
  </si>
  <si>
    <t>教育・心理学専攻</t>
  </si>
  <si>
    <t>文化コース音楽科教育専修</t>
  </si>
  <si>
    <t>文化コース美術科教育専修</t>
  </si>
  <si>
    <t>社会科学コース社会科教育専修</t>
  </si>
  <si>
    <t>基礎科学コース数学科教育専修</t>
  </si>
  <si>
    <t>基礎科学コース理科教育専修</t>
  </si>
  <si>
    <t>健康科学コース保健体育教育専修</t>
  </si>
  <si>
    <t>健康科学コース養護教育専修</t>
  </si>
  <si>
    <t>日本研究専攻</t>
  </si>
  <si>
    <t>アジア研究専攻</t>
  </si>
  <si>
    <t>欧米研究専攻</t>
  </si>
  <si>
    <t>国際教育研究専攻</t>
  </si>
  <si>
    <t>生命理学専攻</t>
  </si>
  <si>
    <t>生物工学専攻</t>
  </si>
  <si>
    <t>知能科学専攻</t>
  </si>
  <si>
    <t>土木専攻</t>
  </si>
  <si>
    <t>地質学・鉱物科学専攻</t>
  </si>
  <si>
    <t>聴覚障害児教育専攻</t>
  </si>
  <si>
    <t>美術・工芸専攻</t>
  </si>
  <si>
    <t>幼稚園専攻</t>
  </si>
  <si>
    <t>天理教学専攻</t>
  </si>
  <si>
    <t>臨床心理専攻</t>
  </si>
  <si>
    <t>社会生活情報学専攻</t>
  </si>
  <si>
    <t>社会環境情報学専攻</t>
  </si>
  <si>
    <t>社会情報処理学専攻</t>
  </si>
  <si>
    <t>機械情報工学専攻</t>
  </si>
  <si>
    <t>材料学専攻</t>
  </si>
  <si>
    <t>超伝導工学専攻</t>
  </si>
  <si>
    <t>国際保健学専攻</t>
  </si>
  <si>
    <t>国文学・国語学専攻</t>
  </si>
  <si>
    <t>電気電子工学コース</t>
  </si>
  <si>
    <t>政策科学論専攻社会コース</t>
  </si>
  <si>
    <t>政策科学論専攻商業コース</t>
  </si>
  <si>
    <t>人文学専攻歴史文化学コース</t>
  </si>
  <si>
    <t>生命理工学専攻</t>
  </si>
  <si>
    <t>総合デザイン工学専攻情報コース</t>
  </si>
  <si>
    <t>開放環境科学専攻情報コース</t>
  </si>
  <si>
    <t>政策・メディア専攻社会・公民コース</t>
  </si>
  <si>
    <t>政策・メディア専攻情報コース</t>
  </si>
  <si>
    <t>化学応用学専攻</t>
  </si>
  <si>
    <t>農学国際専攻社会コース</t>
  </si>
  <si>
    <t>農学国際専攻理科コース</t>
  </si>
  <si>
    <t>生圏システム学専攻</t>
  </si>
  <si>
    <t>複雑理工学専攻</t>
  </si>
  <si>
    <t>昼間主コース情報科コース</t>
  </si>
  <si>
    <t>昼間主コース農業科コース</t>
  </si>
  <si>
    <t>夜間主コース情報科コース</t>
  </si>
  <si>
    <t>夜間主コース農業科コース</t>
  </si>
  <si>
    <t>昼間コース数学コース</t>
  </si>
  <si>
    <t>「社会」免許取得課程</t>
  </si>
  <si>
    <t>「公民」免許取得課程</t>
  </si>
  <si>
    <t>「商業」免許取得課程</t>
  </si>
  <si>
    <t>ロシア語ロシア文学専修課程</t>
  </si>
  <si>
    <t>人間関係学専攻</t>
  </si>
  <si>
    <t>比較組織ネットワーク学専攻</t>
  </si>
  <si>
    <t>異文化コミュニケーション専攻社会コース</t>
  </si>
  <si>
    <t>異文化コミュニケーション専攻英語コース</t>
  </si>
  <si>
    <t>養護学校教諭コース</t>
  </si>
  <si>
    <t>社会福祉学専攻社会コース</t>
  </si>
  <si>
    <t>老年学専攻</t>
  </si>
  <si>
    <t>福祉社会専攻</t>
  </si>
  <si>
    <t>福祉マネジメント専攻</t>
  </si>
  <si>
    <t>言語文化専攻アジア言語文化学コース</t>
  </si>
  <si>
    <t>言語文化専攻英語圏言語文化学コース</t>
  </si>
  <si>
    <t>言語文化専攻日本言語文化学・日本語教育コ</t>
  </si>
  <si>
    <t>言語文化専攻仏語圏言語文化学コース</t>
  </si>
  <si>
    <t>体育科学専攻</t>
  </si>
  <si>
    <t>経営システム工学専攻</t>
  </si>
  <si>
    <t>昼主コース</t>
  </si>
  <si>
    <t>夜主コース</t>
  </si>
  <si>
    <t>国際企業関係法専攻</t>
  </si>
  <si>
    <t>総合政策専攻</t>
  </si>
  <si>
    <t>英語教育学専攻</t>
  </si>
  <si>
    <t>情報学専攻</t>
  </si>
  <si>
    <t>仏語コース</t>
  </si>
  <si>
    <t>物質電子化学専攻</t>
  </si>
  <si>
    <t>物質科学創造専攻</t>
  </si>
  <si>
    <t>材料物理科学専攻</t>
  </si>
  <si>
    <t>情報学専攻数学コース</t>
  </si>
  <si>
    <t>情報学専攻工業コース</t>
  </si>
  <si>
    <t>バイオシステム専攻理科コース</t>
  </si>
  <si>
    <t>南欧地域文化専攻イタリア語コース</t>
  </si>
  <si>
    <t>開発化学専攻</t>
  </si>
  <si>
    <t>精密化学専攻</t>
  </si>
  <si>
    <t>生命・地球科学専攻</t>
  </si>
  <si>
    <t>分子科学専攻</t>
  </si>
  <si>
    <t>環境海洋工学専攻</t>
  </si>
  <si>
    <t>基礎物理学専攻</t>
  </si>
  <si>
    <t>物性物理学専攻</t>
  </si>
  <si>
    <t>化学環境学専攻</t>
  </si>
  <si>
    <t>環境理工学創造専攻</t>
  </si>
  <si>
    <t>地理科学専攻</t>
  </si>
  <si>
    <t>農業科コース</t>
  </si>
  <si>
    <t>技術科コース</t>
  </si>
  <si>
    <t>昼間主社会科コース</t>
  </si>
  <si>
    <t>昼間主農業科コース</t>
  </si>
  <si>
    <t>夜間主社会科コース</t>
  </si>
  <si>
    <t>夜間主農業科コース</t>
  </si>
  <si>
    <t>理数教育専攻数学コース</t>
  </si>
  <si>
    <t>理数教育専攻理科コース</t>
  </si>
  <si>
    <t>地球情報数理科学専攻数学コース</t>
  </si>
  <si>
    <t>地球情報数理科学専攻理科コース</t>
  </si>
  <si>
    <t>比較文明学専攻</t>
  </si>
  <si>
    <t>観光学専攻社会コース</t>
  </si>
  <si>
    <t>観光学専攻商業コース</t>
  </si>
  <si>
    <t>相関文化論専攻</t>
  </si>
  <si>
    <t>視覚伝達専攻</t>
  </si>
  <si>
    <t>1618</t>
  </si>
  <si>
    <t>比較造形専攻</t>
  </si>
  <si>
    <t>1619</t>
  </si>
  <si>
    <t>メディア造形専攻</t>
  </si>
  <si>
    <t>1620</t>
  </si>
  <si>
    <t>数学・数理解析専攻</t>
  </si>
  <si>
    <t>1621</t>
  </si>
  <si>
    <t>経営情報専攻</t>
  </si>
  <si>
    <t>1622</t>
  </si>
  <si>
    <t>初等教育学コース</t>
  </si>
  <si>
    <t>1623</t>
  </si>
  <si>
    <t>社会科学課程</t>
  </si>
  <si>
    <t>1624</t>
  </si>
  <si>
    <t>数学・情報数理学専攻</t>
  </si>
  <si>
    <t>1625</t>
  </si>
  <si>
    <t>外国語課程</t>
  </si>
  <si>
    <t>1626</t>
  </si>
  <si>
    <t>国際文化研究専攻英語コース</t>
  </si>
  <si>
    <t>1627</t>
  </si>
  <si>
    <t>保育心理専攻</t>
  </si>
  <si>
    <t>1628</t>
  </si>
  <si>
    <t>環境科学専攻理科コース</t>
  </si>
  <si>
    <t>1629</t>
  </si>
  <si>
    <t>法律社会専攻</t>
  </si>
  <si>
    <t>1630</t>
  </si>
  <si>
    <t>知的障害教育専攻一種免コース</t>
  </si>
  <si>
    <t>1631</t>
  </si>
  <si>
    <t>知的障害教育専攻専修免コース</t>
  </si>
  <si>
    <t>1632</t>
  </si>
  <si>
    <t>経営・ファイナンス専攻</t>
  </si>
  <si>
    <t>1633</t>
  </si>
  <si>
    <t>医療薬学専攻</t>
  </si>
  <si>
    <t>1634</t>
  </si>
  <si>
    <t>経済理論・経済統計専攻社会コース</t>
  </si>
  <si>
    <t>1635</t>
  </si>
  <si>
    <t>経済理論・経済統計専攻数学コース</t>
  </si>
  <si>
    <t>1636</t>
  </si>
  <si>
    <t>応用経済専攻</t>
  </si>
  <si>
    <t>1637</t>
  </si>
  <si>
    <t>経済史・地域経済専攻</t>
  </si>
  <si>
    <t>1638</t>
  </si>
  <si>
    <t>比較経済・地域開発専攻</t>
  </si>
  <si>
    <t>1639</t>
  </si>
  <si>
    <t>経済関係法専攻</t>
  </si>
  <si>
    <t>1640</t>
  </si>
  <si>
    <t>公法関係法専攻</t>
  </si>
  <si>
    <t>1641</t>
  </si>
  <si>
    <t>農業環境工学専攻農業分野</t>
  </si>
  <si>
    <t>1642</t>
  </si>
  <si>
    <t>農業環境工学専攻理科分野</t>
  </si>
  <si>
    <t>1643</t>
  </si>
  <si>
    <t>生命工学専攻</t>
  </si>
  <si>
    <t>1644</t>
  </si>
  <si>
    <t>生物生産科学専攻農業分野</t>
  </si>
  <si>
    <t>1645</t>
  </si>
  <si>
    <t>生物生産科学専攻理科分野</t>
  </si>
  <si>
    <t>1646</t>
  </si>
  <si>
    <t>共生持続社会学専攻農業分野</t>
  </si>
  <si>
    <t>1647</t>
  </si>
  <si>
    <t>共生持続社会学専攻理科分野</t>
  </si>
  <si>
    <t>1648</t>
  </si>
  <si>
    <t>生物制御科学専攻</t>
  </si>
  <si>
    <t>1649</t>
  </si>
  <si>
    <t>環境資源物質科学専攻</t>
  </si>
  <si>
    <t>1650</t>
  </si>
  <si>
    <t>物質循環環境科学専攻</t>
  </si>
  <si>
    <t>1651</t>
  </si>
  <si>
    <t>自然環境保全学専攻農業分野</t>
  </si>
  <si>
    <t>1652</t>
  </si>
  <si>
    <t>自然環境保全学専攻理科分野</t>
  </si>
  <si>
    <t>1653</t>
  </si>
  <si>
    <t>人間社会専攻宗教コース</t>
  </si>
  <si>
    <t>1654</t>
  </si>
  <si>
    <t>人間社会専攻公民コース</t>
  </si>
  <si>
    <t>1655</t>
  </si>
  <si>
    <t>現代人間研究専攻</t>
  </si>
  <si>
    <t>1656</t>
  </si>
  <si>
    <t>有機・高分子物質専攻</t>
  </si>
  <si>
    <t>1657</t>
  </si>
  <si>
    <t>国際開発工学専攻</t>
  </si>
  <si>
    <t>1658</t>
  </si>
  <si>
    <t>分子生命科学専攻</t>
  </si>
  <si>
    <t>1659</t>
  </si>
  <si>
    <t>生命情報専攻</t>
  </si>
  <si>
    <t>1660</t>
  </si>
  <si>
    <t>生体分子機能工学専攻</t>
  </si>
  <si>
    <t>1661</t>
  </si>
  <si>
    <t>物理情報システム創造専攻</t>
  </si>
  <si>
    <t>1662</t>
  </si>
  <si>
    <t>電子機能システム専攻</t>
  </si>
  <si>
    <t>1664</t>
  </si>
  <si>
    <t>アジア地域研究専攻</t>
  </si>
  <si>
    <t>1665</t>
  </si>
  <si>
    <t>中国語文化圏コース</t>
  </si>
  <si>
    <t>1675</t>
  </si>
  <si>
    <t>国際経済コース</t>
  </si>
  <si>
    <t>1676</t>
  </si>
  <si>
    <t>英語・英語圏文化専攻</t>
  </si>
  <si>
    <t>1677</t>
  </si>
  <si>
    <t>環境情報専攻</t>
  </si>
  <si>
    <t>1678</t>
  </si>
  <si>
    <t>社会公民コース</t>
  </si>
  <si>
    <t>1679</t>
  </si>
  <si>
    <t>システム情報工学専攻</t>
  </si>
  <si>
    <t>1680</t>
  </si>
  <si>
    <t>社会教育コース</t>
  </si>
  <si>
    <t>1681</t>
  </si>
  <si>
    <t>仏語・仏語圏文化専攻</t>
  </si>
  <si>
    <t>1682</t>
  </si>
  <si>
    <t>音楽文化コース</t>
  </si>
  <si>
    <t>1683</t>
  </si>
  <si>
    <t>インフォメーショナルデザイン専攻</t>
  </si>
  <si>
    <t>1684</t>
  </si>
  <si>
    <t>テキスタイルデザイン専攻</t>
  </si>
  <si>
    <t>1685</t>
  </si>
  <si>
    <t>政治政策学専攻</t>
  </si>
  <si>
    <t>1686</t>
  </si>
  <si>
    <t>物質理工学専攻工業コース</t>
  </si>
  <si>
    <t>1687</t>
  </si>
  <si>
    <t>生活科学専攻家庭コース</t>
  </si>
  <si>
    <t>1688</t>
  </si>
  <si>
    <t>生活科学専攻保健コース</t>
  </si>
  <si>
    <t>1689</t>
  </si>
  <si>
    <t>生活科学専攻養教コース</t>
  </si>
  <si>
    <t>1690</t>
  </si>
  <si>
    <t>電気情報工学専攻</t>
  </si>
  <si>
    <t>1691</t>
  </si>
  <si>
    <t>社会環境論コース</t>
  </si>
  <si>
    <t>1692</t>
  </si>
  <si>
    <t>障害児教育専攻１種免コース</t>
  </si>
  <si>
    <t>1693</t>
  </si>
  <si>
    <t>商船システム工学専攻</t>
  </si>
  <si>
    <t>1694</t>
  </si>
  <si>
    <t>美術コース</t>
  </si>
  <si>
    <t>1695</t>
  </si>
  <si>
    <t>栄養学専攻保健コース</t>
  </si>
  <si>
    <t>1696</t>
  </si>
  <si>
    <t>栄養学専攻家庭コース</t>
  </si>
  <si>
    <t>1697</t>
  </si>
  <si>
    <t>経営・会計専攻</t>
  </si>
  <si>
    <t>1698</t>
  </si>
  <si>
    <t>市場・金融専攻</t>
  </si>
  <si>
    <t>1699</t>
  </si>
  <si>
    <t>経営学修士コース</t>
  </si>
  <si>
    <t>総合社会科学専攻</t>
  </si>
  <si>
    <t>1701</t>
  </si>
  <si>
    <t>養護コース</t>
  </si>
  <si>
    <t>1703</t>
  </si>
  <si>
    <t>食物学専攻保健コース</t>
  </si>
  <si>
    <t>1704</t>
  </si>
  <si>
    <t>食物学専攻家庭コース</t>
  </si>
  <si>
    <t>1705</t>
  </si>
  <si>
    <t>昼間主コース社会コース</t>
  </si>
  <si>
    <t>1706</t>
  </si>
  <si>
    <t>昼間主コース職業コース</t>
  </si>
  <si>
    <t>1707</t>
  </si>
  <si>
    <t>昼間主コース商業コース</t>
  </si>
  <si>
    <t>1708</t>
  </si>
  <si>
    <t>夜間主コース社会コース</t>
  </si>
  <si>
    <t>1709</t>
  </si>
  <si>
    <t>夜間主コース職業コース</t>
  </si>
  <si>
    <t>夜間主コース商業コース</t>
  </si>
  <si>
    <t>職業コース</t>
  </si>
  <si>
    <t>海洋環境学専攻水産コース</t>
  </si>
  <si>
    <t>海洋環境学専攻理科コース</t>
  </si>
  <si>
    <t>機械制御システム専攻</t>
  </si>
  <si>
    <t>機械宇宙システム専攻</t>
  </si>
  <si>
    <t>集積システム専攻</t>
  </si>
  <si>
    <t>生体システム専攻</t>
  </si>
  <si>
    <t>生物プロセス専攻</t>
  </si>
  <si>
    <t>文化財科学専攻社会科コース</t>
  </si>
  <si>
    <t>文化財科学専攻理科コース</t>
  </si>
  <si>
    <t>1721</t>
  </si>
  <si>
    <t>情報教育専攻</t>
  </si>
  <si>
    <t>1722</t>
  </si>
  <si>
    <t>表現コミュニケーション専攻</t>
  </si>
  <si>
    <t>1723</t>
  </si>
  <si>
    <t>独語コース</t>
  </si>
  <si>
    <t>1724</t>
  </si>
  <si>
    <t>地理歴史コース</t>
  </si>
  <si>
    <t>1725</t>
  </si>
  <si>
    <t>物質化学専攻</t>
  </si>
  <si>
    <t>1726</t>
  </si>
  <si>
    <t>情報電子工学専攻</t>
  </si>
  <si>
    <t>1727</t>
  </si>
  <si>
    <t>昼間コース（社会コース）</t>
  </si>
  <si>
    <t>1728</t>
  </si>
  <si>
    <t>夜間主コース（社会コース）</t>
  </si>
  <si>
    <t>1729</t>
  </si>
  <si>
    <t>昼間コース（商業コース）</t>
  </si>
  <si>
    <t>1730</t>
  </si>
  <si>
    <t>夜間主コース（商業コース）</t>
  </si>
  <si>
    <t>1731</t>
  </si>
  <si>
    <t>昼間コース（宗教コース）</t>
  </si>
  <si>
    <t>1732</t>
  </si>
  <si>
    <t>夜間主コース（宗教コース）</t>
  </si>
  <si>
    <t>1733</t>
  </si>
  <si>
    <t>日本語・日本文学コース</t>
  </si>
  <si>
    <t>1734</t>
  </si>
  <si>
    <t>英語・英米文学コース</t>
  </si>
  <si>
    <t>1735</t>
  </si>
  <si>
    <t>中国語・中国文学コース</t>
  </si>
  <si>
    <t>1736</t>
  </si>
  <si>
    <t>人間生活学専攻</t>
  </si>
  <si>
    <t>1737</t>
  </si>
  <si>
    <t>超域文化科学専攻</t>
  </si>
  <si>
    <t>1738</t>
  </si>
  <si>
    <t>物質系専攻</t>
  </si>
  <si>
    <t>1739</t>
  </si>
  <si>
    <t>先端生命科学専攻</t>
  </si>
  <si>
    <t>1740</t>
  </si>
  <si>
    <t>環境学専攻</t>
  </si>
  <si>
    <t>1741</t>
  </si>
  <si>
    <t>日本語文化専攻</t>
  </si>
  <si>
    <t>英語文化専攻</t>
  </si>
  <si>
    <t>1743</t>
  </si>
  <si>
    <t>昼間主</t>
  </si>
  <si>
    <t>1744</t>
  </si>
  <si>
    <t>夜間主</t>
  </si>
  <si>
    <t>1745</t>
  </si>
  <si>
    <t>昼間主コース</t>
  </si>
  <si>
    <t>1746</t>
  </si>
  <si>
    <t>昼間主コース商業分野</t>
  </si>
  <si>
    <t>1747</t>
  </si>
  <si>
    <t>昼間主コース社会・地理歴史・公民分野</t>
  </si>
  <si>
    <t>1748</t>
  </si>
  <si>
    <t>夜間主コース商業分野</t>
  </si>
  <si>
    <t>1749</t>
  </si>
  <si>
    <t>夜間主コース社会・地理歴史・公民分野</t>
  </si>
  <si>
    <t>1750</t>
  </si>
  <si>
    <t>学習社会文化専攻</t>
  </si>
  <si>
    <t>1751</t>
  </si>
  <si>
    <t>多言語多文化専攻</t>
  </si>
  <si>
    <t>1752</t>
  </si>
  <si>
    <t>日本語教育専攻</t>
  </si>
  <si>
    <t>1753</t>
  </si>
  <si>
    <t>環境教育専攻社会科コース</t>
  </si>
  <si>
    <t>1754</t>
  </si>
  <si>
    <t>環境教育専攻理科コース</t>
  </si>
  <si>
    <t>1755</t>
  </si>
  <si>
    <t>電気電子情報通信工学専攻</t>
  </si>
  <si>
    <t>1756</t>
  </si>
  <si>
    <t>生物資源生産科学専攻</t>
  </si>
  <si>
    <t>1757</t>
  </si>
  <si>
    <t>生物資源利用科学専攻</t>
  </si>
  <si>
    <t>1758</t>
  </si>
  <si>
    <t>応用生命科学専攻</t>
  </si>
  <si>
    <t>1759</t>
  </si>
  <si>
    <t>生物環境科学専攻</t>
  </si>
  <si>
    <t>1760</t>
  </si>
  <si>
    <t>生物資源経済学専攻</t>
  </si>
  <si>
    <t>1761</t>
  </si>
  <si>
    <t>基礎理工学専攻</t>
  </si>
  <si>
    <t>1762</t>
  </si>
  <si>
    <t>総合デザイン工学専攻</t>
  </si>
  <si>
    <t>1763</t>
  </si>
  <si>
    <t>開放環境科学専攻</t>
  </si>
  <si>
    <t>1764</t>
  </si>
  <si>
    <t>保育士・幼稚園教員コース</t>
  </si>
  <si>
    <t>1765</t>
  </si>
  <si>
    <t>幼稚園教員コース</t>
  </si>
  <si>
    <t>1769</t>
  </si>
  <si>
    <t>1770</t>
  </si>
  <si>
    <t>服飾系</t>
  </si>
  <si>
    <t>1771</t>
  </si>
  <si>
    <t>美術・工芸系</t>
  </si>
  <si>
    <t>1772</t>
  </si>
  <si>
    <t>看護コース</t>
  </si>
  <si>
    <t>1774</t>
  </si>
  <si>
    <t>環境学専攻社会コース</t>
  </si>
  <si>
    <t>1775</t>
  </si>
  <si>
    <t>環境学専攻理科コース</t>
  </si>
  <si>
    <t>1776</t>
  </si>
  <si>
    <t>環境学専攻工業コース</t>
  </si>
  <si>
    <t>1778</t>
  </si>
  <si>
    <t>昼間主コース宗教コース</t>
  </si>
  <si>
    <t>1779</t>
  </si>
  <si>
    <t>夜間主コース宗教コース</t>
  </si>
  <si>
    <t>1780</t>
  </si>
  <si>
    <t>昼間主コース書道コース</t>
  </si>
  <si>
    <t>1781</t>
  </si>
  <si>
    <t>夜間主コース書道コース</t>
  </si>
  <si>
    <t>1782</t>
  </si>
  <si>
    <t>昼間主コース英語コース</t>
  </si>
  <si>
    <t>1783</t>
  </si>
  <si>
    <t>夜間主コース英語コース</t>
  </si>
  <si>
    <t>1784</t>
  </si>
  <si>
    <t>社会福祉学専攻昼間主コース</t>
  </si>
  <si>
    <t>1785</t>
  </si>
  <si>
    <t>社会福祉学専攻夜間主コース</t>
  </si>
  <si>
    <t>1786</t>
  </si>
  <si>
    <t>臨床心理学専攻昼間主コース</t>
  </si>
  <si>
    <t>1787</t>
  </si>
  <si>
    <t>臨床心理学専攻夜間主コース</t>
  </si>
  <si>
    <t>1788</t>
  </si>
  <si>
    <t>芸術表現コース音楽分野</t>
  </si>
  <si>
    <t>1789</t>
  </si>
  <si>
    <t>芸術表現コース美術分野</t>
  </si>
  <si>
    <t>1790</t>
  </si>
  <si>
    <t>基礎理工学専攻数学コース</t>
  </si>
  <si>
    <t>1791</t>
  </si>
  <si>
    <t>基礎理工学専攻理科コース</t>
  </si>
  <si>
    <t>1792</t>
  </si>
  <si>
    <t>基礎理工学専攻工業コース</t>
  </si>
  <si>
    <t>1793</t>
  </si>
  <si>
    <t>総合デザイン工学専攻数学コース</t>
  </si>
  <si>
    <t>1794</t>
  </si>
  <si>
    <t>総合デザイン工学専攻理科コース</t>
  </si>
  <si>
    <t>1795</t>
  </si>
  <si>
    <t>総合デザイン工学専攻工業コース</t>
  </si>
  <si>
    <t>1796</t>
  </si>
  <si>
    <t>開放環境科学専攻数学コース</t>
  </si>
  <si>
    <t>1797</t>
  </si>
  <si>
    <t>開放環境科学専攻理科コース</t>
  </si>
  <si>
    <t>1798</t>
  </si>
  <si>
    <t>開放環境科学専攻工業コース</t>
  </si>
  <si>
    <t>1799</t>
  </si>
  <si>
    <t>社会・公民コース</t>
  </si>
  <si>
    <t>1800</t>
  </si>
  <si>
    <t>養護教諭コース</t>
  </si>
  <si>
    <t>1801</t>
  </si>
  <si>
    <t>教育学専攻社会コース</t>
  </si>
  <si>
    <t>1802</t>
  </si>
  <si>
    <t>教育学専攻保健体育コース</t>
  </si>
  <si>
    <t>1803</t>
  </si>
  <si>
    <t>食物科学専攻家庭コース</t>
  </si>
  <si>
    <t>1804</t>
  </si>
  <si>
    <t>食物科学専攻保健コース</t>
  </si>
  <si>
    <t>1805</t>
  </si>
  <si>
    <t>昼間主コース社会科コース</t>
  </si>
  <si>
    <t>1806</t>
  </si>
  <si>
    <t>昼間主コース農業コース</t>
  </si>
  <si>
    <t>1807</t>
  </si>
  <si>
    <t>夜間主コース社会科コース</t>
  </si>
  <si>
    <t>1808</t>
  </si>
  <si>
    <t>夜間主コース農業コース</t>
  </si>
  <si>
    <t>1809</t>
  </si>
  <si>
    <t>国語・書道コース</t>
  </si>
  <si>
    <t>1810</t>
  </si>
  <si>
    <t>技術コース</t>
  </si>
  <si>
    <t>1811</t>
  </si>
  <si>
    <t>国際教育専攻</t>
  </si>
  <si>
    <t>1813</t>
  </si>
  <si>
    <t>舞踊学専攻</t>
  </si>
  <si>
    <t>1814</t>
  </si>
  <si>
    <t>健康スポーツ学専攻</t>
  </si>
  <si>
    <t>1815</t>
  </si>
  <si>
    <t>幼児発達学専攻</t>
  </si>
  <si>
    <t>1816</t>
  </si>
  <si>
    <t>保健教諭コース</t>
  </si>
  <si>
    <t>1817</t>
  </si>
  <si>
    <t>日本・アジア研究専攻国語専修コース</t>
  </si>
  <si>
    <t>1819</t>
  </si>
  <si>
    <t>極域科学専攻</t>
  </si>
  <si>
    <t>1820</t>
  </si>
  <si>
    <t>養護・保健コース</t>
  </si>
  <si>
    <t>1821</t>
  </si>
  <si>
    <t>児童文化コース</t>
  </si>
  <si>
    <t>1822</t>
  </si>
  <si>
    <t>身体運動科学専攻</t>
  </si>
  <si>
    <t>1823</t>
  </si>
  <si>
    <t>国際情報専攻</t>
  </si>
  <si>
    <t>1824</t>
  </si>
  <si>
    <t>文化情報専攻</t>
  </si>
  <si>
    <t>1825</t>
  </si>
  <si>
    <t>教育学専攻英語コース</t>
  </si>
  <si>
    <t>1826</t>
  </si>
  <si>
    <t>米英言語文化専攻</t>
  </si>
  <si>
    <t>1827</t>
  </si>
  <si>
    <t>日本アジア言語文化専攻</t>
  </si>
  <si>
    <t>1828</t>
  </si>
  <si>
    <t>環境情報コース</t>
  </si>
  <si>
    <t>1829</t>
  </si>
  <si>
    <t>理化学専攻</t>
  </si>
  <si>
    <t>1830</t>
  </si>
  <si>
    <t>社会教育コース社会体育分野</t>
  </si>
  <si>
    <t>1831</t>
  </si>
  <si>
    <t>英米文化専攻</t>
  </si>
  <si>
    <t>1833</t>
  </si>
  <si>
    <t>東南アジア・オセアニア地域文化専攻ベトナ</t>
  </si>
  <si>
    <t>1834</t>
  </si>
  <si>
    <t>公共関係法専攻</t>
  </si>
  <si>
    <t>1835</t>
  </si>
  <si>
    <t>秘書専攻</t>
  </si>
  <si>
    <t>1836</t>
  </si>
  <si>
    <t>農学国際専攻</t>
  </si>
  <si>
    <t>1837</t>
  </si>
  <si>
    <t>小学校コース</t>
  </si>
  <si>
    <t>1838</t>
  </si>
  <si>
    <t>幼稚園コース</t>
  </si>
  <si>
    <t>1839</t>
  </si>
  <si>
    <t>絵画コース洋画専攻</t>
  </si>
  <si>
    <t>1840</t>
  </si>
  <si>
    <t>言語文化専攻書道コース</t>
  </si>
  <si>
    <t>1841</t>
  </si>
  <si>
    <t>社会・地理歴史コース</t>
  </si>
  <si>
    <t>1842</t>
  </si>
  <si>
    <t>夜間主コース工業コース</t>
  </si>
  <si>
    <t>1843</t>
  </si>
  <si>
    <t>昼間主コース数学コース</t>
  </si>
  <si>
    <t>1850</t>
  </si>
  <si>
    <t>昼間主コース日本文学専攻コース</t>
  </si>
  <si>
    <t>1851</t>
  </si>
  <si>
    <t>昼間主コース英語英米文学専攻コース</t>
  </si>
  <si>
    <t>1852</t>
  </si>
  <si>
    <t>夜間主コース日本語日本文学専攻コース</t>
  </si>
  <si>
    <t>1853</t>
  </si>
  <si>
    <t>夜間主コース英語英米文学専攻コース</t>
  </si>
  <si>
    <t>1854</t>
  </si>
  <si>
    <t>昼間主コース国語コース</t>
  </si>
  <si>
    <t>1855</t>
  </si>
  <si>
    <t>夜間主コース国語コース</t>
  </si>
  <si>
    <t>1860</t>
  </si>
  <si>
    <t>国際環境農学専攻理科分野</t>
  </si>
  <si>
    <t>1861</t>
  </si>
  <si>
    <t>国際環境農学専攻農業分野</t>
  </si>
  <si>
    <t>1862</t>
  </si>
  <si>
    <t>建築学専攻工業コース</t>
  </si>
  <si>
    <t>1863</t>
  </si>
  <si>
    <t>経営システム工学専攻工業コース</t>
  </si>
  <si>
    <t>1864</t>
  </si>
  <si>
    <t>経営システム工学専攻情報コース</t>
  </si>
  <si>
    <t>1865</t>
  </si>
  <si>
    <t>経営学専攻情報科コース</t>
  </si>
  <si>
    <t>1866</t>
  </si>
  <si>
    <t>建設工学専攻技術コース</t>
  </si>
  <si>
    <t>1867</t>
  </si>
  <si>
    <t>建設工学専攻工業コース</t>
  </si>
  <si>
    <t>1868</t>
  </si>
  <si>
    <t>環境アメニティ専攻</t>
  </si>
  <si>
    <t>1869</t>
  </si>
  <si>
    <t>比較地域文化専攻</t>
  </si>
  <si>
    <t>1870</t>
  </si>
  <si>
    <t>工芸コース</t>
  </si>
  <si>
    <t>1871</t>
  </si>
  <si>
    <t>音楽表現コース</t>
  </si>
  <si>
    <t>1872</t>
  </si>
  <si>
    <t>書道学専攻</t>
  </si>
  <si>
    <t>1873</t>
  </si>
  <si>
    <t>保健養護専攻</t>
  </si>
  <si>
    <t>1881</t>
  </si>
  <si>
    <t>先端芸術表現専攻美術コース</t>
  </si>
  <si>
    <t>1882</t>
  </si>
  <si>
    <t>先端芸術表現専攻工芸コース</t>
  </si>
  <si>
    <t>1883</t>
  </si>
  <si>
    <t>デザイン専攻視覚伝達デザインコース</t>
  </si>
  <si>
    <t>1884</t>
  </si>
  <si>
    <t>デザイン専攻工芸工業デザインコース</t>
  </si>
  <si>
    <t>1885</t>
  </si>
  <si>
    <t>デザイン専攻空間演出デザインコース</t>
  </si>
  <si>
    <t>1886</t>
  </si>
  <si>
    <t>デザイン専攻デザイン情報学コース</t>
  </si>
  <si>
    <t>1887</t>
  </si>
  <si>
    <t>昼間主コース日本語日本文学専攻コース</t>
  </si>
  <si>
    <t>1888</t>
  </si>
  <si>
    <t>地域・歴史文化専攻</t>
  </si>
  <si>
    <t>1889</t>
  </si>
  <si>
    <t>保体コース</t>
  </si>
  <si>
    <t>1890</t>
  </si>
  <si>
    <t>物質応用化学専攻</t>
  </si>
  <si>
    <t>1891</t>
  </si>
  <si>
    <t>養護学校コース</t>
  </si>
  <si>
    <t>1892</t>
  </si>
  <si>
    <t>航海システムコース</t>
  </si>
  <si>
    <t>1893</t>
  </si>
  <si>
    <t>情報システムコース</t>
  </si>
  <si>
    <t>1894</t>
  </si>
  <si>
    <t>機関システム工学コース</t>
  </si>
  <si>
    <t>1895</t>
  </si>
  <si>
    <t>制御システム工学コース</t>
  </si>
  <si>
    <t>1896</t>
  </si>
  <si>
    <t>生産システム専攻</t>
  </si>
  <si>
    <t>1901</t>
  </si>
  <si>
    <t>物質応用科学専攻</t>
  </si>
  <si>
    <t>1902</t>
  </si>
  <si>
    <t>メカノマイクロ工学専攻</t>
  </si>
  <si>
    <t>1903</t>
  </si>
  <si>
    <t>電気工学専攻工業コース</t>
  </si>
  <si>
    <t>1904</t>
  </si>
  <si>
    <t>電気工学専攻情報コース</t>
  </si>
  <si>
    <t>1905</t>
  </si>
  <si>
    <t>電子工学専攻工業コース</t>
  </si>
  <si>
    <t>1906</t>
  </si>
  <si>
    <t>電子工学専攻情報コース</t>
  </si>
  <si>
    <t>1907</t>
  </si>
  <si>
    <t>機械工学専攻工業コース</t>
  </si>
  <si>
    <t>1908</t>
  </si>
  <si>
    <t>精密システム工学専攻工業コース</t>
  </si>
  <si>
    <t>1909</t>
  </si>
  <si>
    <t>数理科学専攻数学コース</t>
  </si>
  <si>
    <t>1910</t>
  </si>
  <si>
    <t>知能機械工学技術コース</t>
  </si>
  <si>
    <t>1911</t>
  </si>
  <si>
    <t>知能機械工学工業コース</t>
  </si>
  <si>
    <t>1912</t>
  </si>
  <si>
    <t>電子情報工学専攻技術コース</t>
  </si>
  <si>
    <t>1913</t>
  </si>
  <si>
    <t>電子情報工学専攻工業コース</t>
  </si>
  <si>
    <t>1914</t>
  </si>
  <si>
    <t>電子情報工学専攻情報コース</t>
  </si>
  <si>
    <t>1915</t>
  </si>
  <si>
    <t>物質工学専攻理科コース</t>
  </si>
  <si>
    <t>1916</t>
  </si>
  <si>
    <t>情報通信工学専攻工業コース</t>
  </si>
  <si>
    <t>1917</t>
  </si>
  <si>
    <t>情報通信工学専攻情報コース</t>
  </si>
  <si>
    <t>1918</t>
  </si>
  <si>
    <t>情報科学専攻数学コース</t>
  </si>
  <si>
    <t>1919</t>
  </si>
  <si>
    <t>情報科学専攻情報コース</t>
  </si>
  <si>
    <t>1920</t>
  </si>
  <si>
    <t>情報システム工学専攻技術コース</t>
  </si>
  <si>
    <t>1921</t>
  </si>
  <si>
    <t>情報システム工学専攻工業コース</t>
  </si>
  <si>
    <t>情報システム工学専攻情報コース</t>
  </si>
  <si>
    <t>1923</t>
  </si>
  <si>
    <t>情報通信工学専攻数学コース</t>
  </si>
  <si>
    <t>1925</t>
  </si>
  <si>
    <t>情報工学専攻数学コース</t>
  </si>
  <si>
    <t>1926</t>
  </si>
  <si>
    <t>情報工学専攻情報コース</t>
  </si>
  <si>
    <t>1927</t>
  </si>
  <si>
    <t>量子・物質工学専攻</t>
  </si>
  <si>
    <t>1928</t>
  </si>
  <si>
    <t>知能機械工学専攻</t>
  </si>
  <si>
    <t>1929</t>
  </si>
  <si>
    <t>知能機械情報学専攻</t>
  </si>
  <si>
    <t>1930</t>
  </si>
  <si>
    <t>人間コミュニケーション学専攻</t>
  </si>
  <si>
    <t>1931</t>
  </si>
  <si>
    <t>数理・情報科学専攻数学コース</t>
  </si>
  <si>
    <t>1932</t>
  </si>
  <si>
    <t>数理・情報科学専攻情報コース</t>
  </si>
  <si>
    <t>1933</t>
  </si>
  <si>
    <t>マテリアル工学専攻</t>
  </si>
  <si>
    <t>1934</t>
  </si>
  <si>
    <t>コンピュータ科学専攻</t>
  </si>
  <si>
    <t>1935</t>
  </si>
  <si>
    <t>数理情報学専攻</t>
  </si>
  <si>
    <t>1936</t>
  </si>
  <si>
    <t>システム情報学専攻</t>
  </si>
  <si>
    <t>1937</t>
  </si>
  <si>
    <t>情報・ネットワーク専攻数学コース</t>
  </si>
  <si>
    <t>1938</t>
  </si>
  <si>
    <t>情報・ネットワーク専攻情報コース</t>
  </si>
  <si>
    <t>1939</t>
  </si>
  <si>
    <t>物理学応用物理学専攻数学コース</t>
  </si>
  <si>
    <t>1940</t>
  </si>
  <si>
    <t>物理学応用物理学専攻理科コース</t>
  </si>
  <si>
    <t>1941</t>
  </si>
  <si>
    <t>物理学応用物理学専攻情報コース</t>
  </si>
  <si>
    <t>1942</t>
  </si>
  <si>
    <t>電気・情報生命専攻数学コース</t>
  </si>
  <si>
    <t>1943</t>
  </si>
  <si>
    <t>電気・情報生命専攻情報コース</t>
  </si>
  <si>
    <t>1944</t>
  </si>
  <si>
    <t>ナノ理工学専攻</t>
  </si>
  <si>
    <t>1945</t>
  </si>
  <si>
    <t>1946</t>
  </si>
  <si>
    <t>海洋生命科学専攻理科コース</t>
  </si>
  <si>
    <t>1947</t>
  </si>
  <si>
    <t>海洋生命科学専攻水産コース</t>
  </si>
  <si>
    <t>1948</t>
  </si>
  <si>
    <t>食機能保全科学専攻理科コース</t>
  </si>
  <si>
    <t>1949</t>
  </si>
  <si>
    <t>食機能保全科学専攻水産コース</t>
  </si>
  <si>
    <t>1950</t>
  </si>
  <si>
    <t>海洋環境保全学専攻理科コース</t>
  </si>
  <si>
    <t>1951</t>
  </si>
  <si>
    <t>海洋環境保全学専攻水産コース</t>
  </si>
  <si>
    <t>1952</t>
  </si>
  <si>
    <t>海洋環境保全学専攻商船コース</t>
  </si>
  <si>
    <t>1953</t>
  </si>
  <si>
    <t>海洋環境保全学専攻工業コース</t>
  </si>
  <si>
    <t>1954</t>
  </si>
  <si>
    <t>海洋システム工学専攻理科コース</t>
  </si>
  <si>
    <t>1955</t>
  </si>
  <si>
    <t>海洋システム工学専攻水産コース</t>
  </si>
  <si>
    <t>1956</t>
  </si>
  <si>
    <t>海洋システム工学専攻商船コース</t>
  </si>
  <si>
    <t>1957</t>
  </si>
  <si>
    <t>海洋システム工学専攻工業コース</t>
  </si>
  <si>
    <t>1958</t>
  </si>
  <si>
    <t>海運ロジスティクス専攻商船コース</t>
  </si>
  <si>
    <t>1959</t>
  </si>
  <si>
    <t>海運ロジスティクス専攻工業コース</t>
  </si>
  <si>
    <t>1960</t>
  </si>
  <si>
    <t>養コース</t>
  </si>
  <si>
    <t>1961</t>
  </si>
  <si>
    <t>芸術コース美術・書道専修</t>
  </si>
  <si>
    <t>1962</t>
  </si>
  <si>
    <t>学校教育コース</t>
  </si>
  <si>
    <t>1963</t>
  </si>
  <si>
    <t>国語文科系コース</t>
  </si>
  <si>
    <t>1964</t>
  </si>
  <si>
    <t>中国語・中国文学専攻</t>
  </si>
  <si>
    <t>1965</t>
  </si>
  <si>
    <t>物理学及応用物理学専攻数学コース</t>
  </si>
  <si>
    <t>1966</t>
  </si>
  <si>
    <t>物理学及応用物理学専攻理科コース</t>
  </si>
  <si>
    <t>1967</t>
  </si>
  <si>
    <t>物理学及応用物理学専攻情報コース</t>
  </si>
  <si>
    <t>1968</t>
  </si>
  <si>
    <t>言語文化専攻中国語コース</t>
  </si>
  <si>
    <t>1969</t>
  </si>
  <si>
    <t>造形文化専攻</t>
  </si>
  <si>
    <t>1970</t>
  </si>
  <si>
    <t>文芸メディア専攻</t>
  </si>
  <si>
    <t>1971</t>
  </si>
  <si>
    <t>環境マネジメント専攻</t>
  </si>
  <si>
    <t>1972</t>
  </si>
  <si>
    <t>電子工学専攻技術・工業コース</t>
  </si>
  <si>
    <t>1973</t>
  </si>
  <si>
    <t>哲学専攻社会コース</t>
  </si>
  <si>
    <t>1974</t>
  </si>
  <si>
    <t>哲学専攻宗教コース</t>
  </si>
  <si>
    <t>1975</t>
  </si>
  <si>
    <t>社会文化学専攻</t>
  </si>
  <si>
    <t>1976</t>
  </si>
  <si>
    <t>発達心理学専攻</t>
  </si>
  <si>
    <t>1977</t>
  </si>
  <si>
    <t>食物健康学専攻家庭コース</t>
  </si>
  <si>
    <t>1978</t>
  </si>
  <si>
    <t>食物健康学専攻保健コース</t>
  </si>
  <si>
    <t>1979</t>
  </si>
  <si>
    <t>考古・日本史学専攻</t>
  </si>
  <si>
    <t>1980</t>
  </si>
  <si>
    <t>地理・環境専攻</t>
  </si>
  <si>
    <t>1981</t>
  </si>
  <si>
    <t>日本文学・文化専攻</t>
  </si>
  <si>
    <t>1982</t>
  </si>
  <si>
    <t>比較文化専攻社会コース</t>
  </si>
  <si>
    <t>1983</t>
  </si>
  <si>
    <t>比較文化専攻英語コース</t>
  </si>
  <si>
    <t>1984</t>
  </si>
  <si>
    <t>比較文化専攻中国語コース</t>
  </si>
  <si>
    <t>1985</t>
  </si>
  <si>
    <t>言語社会専攻</t>
  </si>
  <si>
    <t>1986</t>
  </si>
  <si>
    <t>法学・国際関係専攻</t>
  </si>
  <si>
    <t>1987</t>
  </si>
  <si>
    <t>学校心理専攻</t>
  </si>
  <si>
    <t>1988</t>
  </si>
  <si>
    <t>特別支援教育専攻</t>
  </si>
  <si>
    <t>1989</t>
  </si>
  <si>
    <t>数理・計算科学専攻（数学コース）</t>
  </si>
  <si>
    <t>1990</t>
  </si>
  <si>
    <t>数理・計算科学専攻（情報コース）</t>
  </si>
  <si>
    <t>1991</t>
  </si>
  <si>
    <t>地球情報数理科学専攻情報コース</t>
  </si>
  <si>
    <t>1992</t>
  </si>
  <si>
    <t>情報メディア学専攻情報コース</t>
  </si>
  <si>
    <t>1993</t>
  </si>
  <si>
    <t>生命工学専攻理科コース</t>
  </si>
  <si>
    <t>1994</t>
  </si>
  <si>
    <t>情報社会学専攻情報コース</t>
  </si>
  <si>
    <t>1995</t>
  </si>
  <si>
    <t>情報環境工学専攻情報コース</t>
  </si>
  <si>
    <t>1996</t>
  </si>
  <si>
    <t>情報環境デザイン学専攻情報コース</t>
  </si>
  <si>
    <t>1997</t>
  </si>
  <si>
    <t>健康・栄養専攻</t>
  </si>
  <si>
    <t>1998</t>
  </si>
  <si>
    <t>社会基盤学専攻</t>
  </si>
  <si>
    <t>1999</t>
  </si>
  <si>
    <t>メディカルゲノム専攻</t>
  </si>
  <si>
    <t>2000</t>
  </si>
  <si>
    <t>感染制御科学専攻</t>
  </si>
  <si>
    <t>言語科学コース</t>
  </si>
  <si>
    <t>経営科学コース</t>
  </si>
  <si>
    <t>スポーツ科学専攻</t>
  </si>
  <si>
    <t>社会文化コース人文領域専修</t>
  </si>
  <si>
    <t>社会文化コース社会領域専修</t>
  </si>
  <si>
    <t>情報科学教育コース数学領域専修</t>
  </si>
  <si>
    <t>情報科学教育コース理科領域専修</t>
  </si>
  <si>
    <t>航海学コース</t>
  </si>
  <si>
    <t>機関学コース</t>
  </si>
  <si>
    <t>国際文化コース東アジア言語文化専修</t>
  </si>
  <si>
    <t>国際文化コース国際社会専修</t>
  </si>
  <si>
    <t>情報科学コース数理情報専修</t>
  </si>
  <si>
    <t>情報科学コース科学教育情報専修</t>
  </si>
  <si>
    <t>芸術コース音楽専修</t>
  </si>
  <si>
    <t>芸術コース美術専修</t>
  </si>
  <si>
    <t>スポーツ科学コース</t>
  </si>
  <si>
    <t>工業コース</t>
  </si>
  <si>
    <t>言語文化コース英米言語文化専攻</t>
  </si>
  <si>
    <t>言語文化コースドイツ言語文化専攻</t>
  </si>
  <si>
    <t>言語文化コースフランス言語文化専攻</t>
  </si>
  <si>
    <t>中国語専攻</t>
  </si>
  <si>
    <t>ロシア語専攻</t>
  </si>
  <si>
    <t>中等教員コース</t>
  </si>
  <si>
    <t>初等教員コース</t>
  </si>
  <si>
    <t>知識情報工学専攻</t>
  </si>
  <si>
    <t>情報基礎数理専攻</t>
  </si>
  <si>
    <t>遺伝学専攻</t>
  </si>
  <si>
    <t>応用化学工学専攻</t>
  </si>
  <si>
    <t>応用社会学専攻社会コース</t>
  </si>
  <si>
    <t>応用社会学専攻商業コース</t>
  </si>
  <si>
    <t>欧米文化専攻（英語コース）</t>
  </si>
  <si>
    <t>欧米文化専攻（社会コース）</t>
  </si>
  <si>
    <t>化学応用工学専攻</t>
  </si>
  <si>
    <t>放射光科学専攻</t>
  </si>
  <si>
    <t>教育専攻学校教育コース</t>
  </si>
  <si>
    <t>教育専攻教科教育コース（英語専修）</t>
  </si>
  <si>
    <t>教育専攻教科教育コース（音楽専修）</t>
  </si>
  <si>
    <t>教育専攻教科教育コース（家庭専修）</t>
  </si>
  <si>
    <t>教育専攻教科教育コース（国語専修）</t>
  </si>
  <si>
    <t>教育専攻教科教育コース（技術専修）</t>
  </si>
  <si>
    <t>教育専攻教科教育コース（社会専修）</t>
  </si>
  <si>
    <t>教育専攻教科教育コース（数学専修）</t>
  </si>
  <si>
    <t>教育専攻教科教育コース（美術専修）</t>
  </si>
  <si>
    <t>教育専攻教科教育コース（保健体育専修・保</t>
  </si>
  <si>
    <t>教育専攻教科教育コース（理科専修）</t>
  </si>
  <si>
    <t>教育専攻養護学校コース</t>
  </si>
  <si>
    <t>教科教育専攻国語教育専修書道コース</t>
  </si>
  <si>
    <t>教科教育専攻国語教育専修国語コース</t>
  </si>
  <si>
    <t>教科教育専攻保健体育専修</t>
  </si>
  <si>
    <t>経済学専攻（社会コース）</t>
  </si>
  <si>
    <t>生活システム系教育専攻技術教育コース</t>
  </si>
  <si>
    <t>経済学専攻（商業コース）</t>
  </si>
  <si>
    <t>建設システム工学専攻</t>
  </si>
  <si>
    <t>言語教育専攻ドイツ語コース</t>
  </si>
  <si>
    <t>言語教育専攻英語コース</t>
  </si>
  <si>
    <t>言語教育専攻国語コース</t>
  </si>
  <si>
    <t>言語教育専攻中国語コース</t>
  </si>
  <si>
    <t>文化構造専攻</t>
  </si>
  <si>
    <t>言語文化専攻国語コース</t>
  </si>
  <si>
    <t>言語文化専攻英語コース</t>
  </si>
  <si>
    <t>言語文化専攻ドイツ語コース</t>
  </si>
  <si>
    <t>言語文化専攻フランス語コース</t>
  </si>
  <si>
    <t>資源管理学専攻水産コース</t>
  </si>
  <si>
    <t>資源管理学専攻理科コース</t>
  </si>
  <si>
    <t>構造分子科学専攻</t>
  </si>
  <si>
    <t>社会建設工学専攻</t>
  </si>
  <si>
    <t>農学専攻農業コース</t>
  </si>
  <si>
    <t>農学専攻理科コース</t>
  </si>
  <si>
    <t>水産学専攻水産コース</t>
  </si>
  <si>
    <t>水産学専攻理科コース</t>
  </si>
  <si>
    <t>政策・経営法務専攻</t>
  </si>
  <si>
    <t>生活科学教育専攻（技術科学）</t>
  </si>
  <si>
    <t>生活科学教育専攻（生活科学）</t>
  </si>
  <si>
    <t>精密応用化学専攻</t>
  </si>
  <si>
    <t>生物生産科学専攻</t>
  </si>
  <si>
    <t>健康科学専攻</t>
  </si>
  <si>
    <t>精神薄弱教育専攻（Ａコース）</t>
  </si>
  <si>
    <t>生物応用工学専攻</t>
  </si>
  <si>
    <t>精密素材工学専攻</t>
  </si>
  <si>
    <t>素材開発化学専攻</t>
  </si>
  <si>
    <t>組織神学専攻社会コース</t>
  </si>
  <si>
    <t>組織神学専攻宗教コース</t>
  </si>
  <si>
    <t>造形専攻</t>
  </si>
  <si>
    <t>大気海洋環境システム学専攻</t>
  </si>
  <si>
    <t>知能情報システム工学専攻</t>
  </si>
  <si>
    <t>知能情報工学専攻</t>
  </si>
  <si>
    <t>地域・経済政策専攻</t>
  </si>
  <si>
    <t>地域社会システム専攻</t>
  </si>
  <si>
    <t>地域文化学専攻</t>
  </si>
  <si>
    <t>林学専攻農業コース</t>
  </si>
  <si>
    <t>林学専攻理科コース</t>
  </si>
  <si>
    <t>中国研究専攻（社会コース）</t>
  </si>
  <si>
    <t>中国研究専攻（中国語コース）</t>
  </si>
  <si>
    <t>電子応用工学専攻</t>
  </si>
  <si>
    <t>不動産科学専攻</t>
  </si>
  <si>
    <t>電子制御機械工学専攻</t>
  </si>
  <si>
    <t>日本文化専攻（国語コース）</t>
  </si>
  <si>
    <t>日本文化専攻（社会コース）</t>
  </si>
  <si>
    <t>熱帯農学専攻水産コース</t>
  </si>
  <si>
    <t>熱帯農学専攻農業コース</t>
  </si>
  <si>
    <t>熱帯農学専攻理科コース</t>
  </si>
  <si>
    <t>農芸化学専攻農業コース</t>
  </si>
  <si>
    <t>農芸化学専攻理科コース</t>
  </si>
  <si>
    <t>農林環境科学専攻</t>
  </si>
  <si>
    <t>農林生物学専攻農業コース</t>
  </si>
  <si>
    <t>農林生物学専攻理科コース</t>
  </si>
  <si>
    <t>農業工学専攻農業コース</t>
  </si>
  <si>
    <t>農業工学専攻理科コース</t>
  </si>
  <si>
    <t>農林学専攻社会コース</t>
  </si>
  <si>
    <t>農林学専攻農業コース</t>
  </si>
  <si>
    <t>農業経営情報科学専攻</t>
  </si>
  <si>
    <t>農林経済学専攻農業コース</t>
  </si>
  <si>
    <t>林産工学専攻農業コース</t>
  </si>
  <si>
    <t>林産工学専攻理科コース</t>
  </si>
  <si>
    <t>発達障害教育専攻</t>
  </si>
  <si>
    <t>比較文化学専攻</t>
  </si>
  <si>
    <t>分子生物機構論専攻</t>
  </si>
  <si>
    <t>分子薬学専攻</t>
  </si>
  <si>
    <t>機能分子科学専攻</t>
  </si>
  <si>
    <t>食品工学専攻農業コース</t>
  </si>
  <si>
    <t>食品工学専攻理科コース</t>
  </si>
  <si>
    <t>畜産学専攻農業コース</t>
  </si>
  <si>
    <t>畜産学専攻理科コース</t>
  </si>
  <si>
    <t>農林経済学専攻社会コース</t>
  </si>
  <si>
    <t>機能材料工学専攻</t>
  </si>
  <si>
    <t>国語学・国文学専攻</t>
  </si>
  <si>
    <t>英語学・英文学専攻</t>
  </si>
  <si>
    <t>社会科コース</t>
  </si>
  <si>
    <t>商業科コース</t>
  </si>
  <si>
    <t>健康・体育専攻</t>
  </si>
  <si>
    <t>統計科学専攻</t>
  </si>
  <si>
    <t>加速器科学専攻</t>
  </si>
  <si>
    <t>材料物性工学専攻</t>
  </si>
  <si>
    <t>資源生物科学専攻</t>
  </si>
  <si>
    <t>農林工学専攻</t>
  </si>
  <si>
    <t>国際関係研究専攻</t>
  </si>
  <si>
    <t>応用物理学コース</t>
  </si>
  <si>
    <t>コンピュータサイエンスコース</t>
  </si>
  <si>
    <t>数学コース</t>
  </si>
  <si>
    <t>物理コース</t>
  </si>
  <si>
    <t>バイオサイエンス専攻</t>
  </si>
  <si>
    <t>バイオテクノロジー専攻</t>
  </si>
  <si>
    <t>発達と教育専攻</t>
  </si>
  <si>
    <t>応用生物科学専攻農業分野</t>
  </si>
  <si>
    <t>応用生物科学専攻理科分野</t>
  </si>
  <si>
    <t>環境・資源学専攻農業分野</t>
  </si>
  <si>
    <t>環境・資源学専攻理科分野</t>
  </si>
  <si>
    <t>生物生産学専攻農業分野</t>
  </si>
  <si>
    <t>生物生産学専攻理科分野</t>
  </si>
  <si>
    <t>水圏生物科学専攻理科コース</t>
  </si>
  <si>
    <t>水圏生物科学専攻水産コース</t>
  </si>
  <si>
    <t>欧米文化専攻独語コース</t>
  </si>
  <si>
    <t>欧米文化専攻仏語コース</t>
  </si>
  <si>
    <t>欧米文化専攻英語コース</t>
  </si>
  <si>
    <t>機能薬学専攻</t>
  </si>
  <si>
    <t>技術・工業コース</t>
  </si>
  <si>
    <t>基盤情報学専攻</t>
  </si>
  <si>
    <t>学際情報学専攻</t>
  </si>
  <si>
    <t>情報教育専攻数学科コース</t>
  </si>
  <si>
    <t>情報教育専攻情報科コース</t>
  </si>
  <si>
    <t>人間福祉学専攻</t>
  </si>
  <si>
    <t>介護福祉学専攻</t>
  </si>
  <si>
    <t>福祉コース</t>
  </si>
  <si>
    <t>大学アドミニストレーション専攻</t>
  </si>
  <si>
    <t>哲学・倫理学専攻</t>
  </si>
  <si>
    <t>スポーツ・システム専攻</t>
  </si>
  <si>
    <t>人文科学専攻社会コース</t>
  </si>
  <si>
    <t>人文科学専攻国語コース</t>
  </si>
  <si>
    <t>地域環境研究専攻</t>
  </si>
  <si>
    <t>環境地理学専攻</t>
  </si>
  <si>
    <t>経営学専攻情報コース</t>
  </si>
  <si>
    <t>哲学人間学専攻</t>
  </si>
  <si>
    <t>日本文学文化専攻</t>
  </si>
  <si>
    <t>情報科コース</t>
  </si>
  <si>
    <t>公共経済専攻</t>
  </si>
  <si>
    <t>数学科コース</t>
  </si>
  <si>
    <t>国際総合文化専攻社会コース</t>
  </si>
  <si>
    <t>国際総合文化専攻英語コース</t>
  </si>
  <si>
    <t>総合工学専攻</t>
  </si>
  <si>
    <t>社会環境課程</t>
  </si>
  <si>
    <t>自然環境課程</t>
  </si>
  <si>
    <t>介護福祉専攻</t>
  </si>
  <si>
    <t>精密システム工学専攻</t>
  </si>
  <si>
    <t>社会交通工学専攻</t>
  </si>
  <si>
    <t>居住環境デザイン専攻</t>
  </si>
  <si>
    <t>建築環境デザイン専攻</t>
  </si>
  <si>
    <t>数理・物性構造科学専攻情報コース</t>
  </si>
  <si>
    <t>社会福祉学専攻社会・公民コース</t>
  </si>
  <si>
    <t>社会福祉学専攻福祉コース</t>
  </si>
  <si>
    <t>政策科学専攻</t>
  </si>
  <si>
    <t>社会システム専攻</t>
  </si>
  <si>
    <t>環境システム学専攻</t>
  </si>
  <si>
    <t>地理空間システム学専攻</t>
  </si>
  <si>
    <t>昼間コース宗教コース</t>
  </si>
  <si>
    <t>昼間コース情報コース</t>
  </si>
  <si>
    <t>英語・英米研究主専攻コース</t>
  </si>
  <si>
    <t>中国語・中国研究主専攻コース</t>
  </si>
  <si>
    <t>日本語・日本研究主専攻コース</t>
  </si>
  <si>
    <t>水圏生物科学専攻</t>
  </si>
  <si>
    <t>地球惑星科学専攻地理歴史コース</t>
  </si>
  <si>
    <t>地球惑星科学専攻理科コース</t>
  </si>
  <si>
    <t>情報学専攻情報コース</t>
  </si>
  <si>
    <t>昼間コース商業コース</t>
  </si>
  <si>
    <t>昼間コース社会コース</t>
  </si>
  <si>
    <t>（国文学専攻）</t>
  </si>
  <si>
    <t>経済科学</t>
  </si>
  <si>
    <t>交通電子機械工学専攻</t>
  </si>
  <si>
    <t>特殊教育コース</t>
  </si>
  <si>
    <t>経営法学コース</t>
  </si>
  <si>
    <t>総合政策科学専攻</t>
  </si>
  <si>
    <t>経営コミュニケーション専攻</t>
  </si>
  <si>
    <t>経営情報デザイン専攻</t>
  </si>
  <si>
    <t>福祉心理専攻</t>
  </si>
  <si>
    <t>国際バイオビジネス学専攻</t>
  </si>
  <si>
    <t>服飾デザインコース</t>
  </si>
  <si>
    <t>夜間主コース言語専攻</t>
  </si>
  <si>
    <t>夜間主コース東アジア地域文化専攻</t>
  </si>
  <si>
    <t>学校教育臨床専攻</t>
  </si>
  <si>
    <t>2238</t>
  </si>
  <si>
    <t>英語英文コース</t>
  </si>
  <si>
    <t>2239</t>
  </si>
  <si>
    <t>経済学専攻社会コース</t>
  </si>
  <si>
    <t>2240</t>
  </si>
  <si>
    <t>経済学専攻商業コース</t>
  </si>
  <si>
    <t>2241</t>
  </si>
  <si>
    <t>学校教育専攻学校改善コース</t>
  </si>
  <si>
    <t>2242</t>
  </si>
  <si>
    <t>コンピュータシステム学専攻</t>
  </si>
  <si>
    <t>2243</t>
  </si>
  <si>
    <t>学校臨床心理専攻学校臨床心理専修</t>
  </si>
  <si>
    <t>2244</t>
  </si>
  <si>
    <t>学校教育専攻学習臨床コース</t>
  </si>
  <si>
    <t>2245</t>
  </si>
  <si>
    <t>情報処理工学専攻情報コース</t>
  </si>
  <si>
    <t>2246</t>
  </si>
  <si>
    <t>数理科学専攻理科コース</t>
  </si>
  <si>
    <t>2247</t>
  </si>
  <si>
    <t>歴史地域文化学専攻社会・地歴・公民コース</t>
  </si>
  <si>
    <t>2248</t>
  </si>
  <si>
    <t>歴史地域文化学専攻</t>
  </si>
  <si>
    <t>2250</t>
  </si>
  <si>
    <t>発達社会科学専攻</t>
  </si>
  <si>
    <t>2251</t>
  </si>
  <si>
    <t>学校臨床心理学専攻学校臨床心理専修</t>
  </si>
  <si>
    <t>2253</t>
  </si>
  <si>
    <t>実践栄養学専攻</t>
  </si>
  <si>
    <t>2254</t>
  </si>
  <si>
    <t>幼児英語コース</t>
  </si>
  <si>
    <t>2255</t>
  </si>
  <si>
    <t>英米語学コース</t>
  </si>
  <si>
    <t>2256</t>
  </si>
  <si>
    <t>産業と技術</t>
  </si>
  <si>
    <t>2257</t>
  </si>
  <si>
    <t>環境資源及材料理工学専攻</t>
  </si>
  <si>
    <t>2259</t>
  </si>
  <si>
    <t>学校教育専攻発達臨床コース</t>
  </si>
  <si>
    <t>2260</t>
  </si>
  <si>
    <t>国際経営専攻</t>
  </si>
  <si>
    <t>2261</t>
  </si>
  <si>
    <t>社会系教育専攻</t>
  </si>
  <si>
    <t>2262</t>
  </si>
  <si>
    <t>地球環境科学専攻社会コース</t>
  </si>
  <si>
    <t>2263</t>
  </si>
  <si>
    <t>経済システム分析専攻</t>
  </si>
  <si>
    <t>2264</t>
  </si>
  <si>
    <t>ミュージック・リサーチコース</t>
  </si>
  <si>
    <t>2265</t>
  </si>
  <si>
    <t>器楽コース</t>
  </si>
  <si>
    <t>2266</t>
  </si>
  <si>
    <t>声楽コース</t>
  </si>
  <si>
    <t>2267</t>
  </si>
  <si>
    <t>理工学専攻・数学コース</t>
  </si>
  <si>
    <t>2268</t>
  </si>
  <si>
    <t>理工学専攻・理科コース</t>
  </si>
  <si>
    <t>2269</t>
  </si>
  <si>
    <t>理工学専攻・情報コース</t>
  </si>
  <si>
    <t>2270</t>
  </si>
  <si>
    <t>理工学専攻・工業コース</t>
  </si>
  <si>
    <t>2271</t>
  </si>
  <si>
    <t>外国史学専攻</t>
  </si>
  <si>
    <t>2272</t>
  </si>
  <si>
    <t>教科・領域教育専攻言語系コース</t>
  </si>
  <si>
    <t>2273</t>
  </si>
  <si>
    <t>スポーツ健康科学専攻</t>
  </si>
  <si>
    <t>2274</t>
  </si>
  <si>
    <t>日本画コース</t>
  </si>
  <si>
    <t>2275</t>
  </si>
  <si>
    <t>女性学専攻</t>
  </si>
  <si>
    <t>2276</t>
  </si>
  <si>
    <t>養護教育専攻養教分野</t>
  </si>
  <si>
    <t>2277</t>
  </si>
  <si>
    <t>国際・英語コース</t>
  </si>
  <si>
    <t>2278</t>
  </si>
  <si>
    <t>マス・コミュニケーション学専攻</t>
  </si>
  <si>
    <t>2279</t>
  </si>
  <si>
    <t>健康・スポーツ専攻</t>
  </si>
  <si>
    <t>2280</t>
  </si>
  <si>
    <t>調理専修</t>
  </si>
  <si>
    <t>2281</t>
  </si>
  <si>
    <t>環境科学コース</t>
  </si>
  <si>
    <t>2282</t>
  </si>
  <si>
    <t>環境システム工学専攻</t>
  </si>
  <si>
    <t>2283</t>
  </si>
  <si>
    <t>英語・英米文学専攻</t>
  </si>
  <si>
    <t>2284</t>
  </si>
  <si>
    <t>演奏専攻</t>
  </si>
  <si>
    <t>2285</t>
  </si>
  <si>
    <t>歴史文化コース</t>
  </si>
  <si>
    <t>2286</t>
  </si>
  <si>
    <t>情報実務コース</t>
  </si>
  <si>
    <t>2287</t>
  </si>
  <si>
    <t>生活システム系教育専攻</t>
  </si>
  <si>
    <t>2288</t>
  </si>
  <si>
    <t>家政教育コース</t>
  </si>
  <si>
    <t>2289</t>
  </si>
  <si>
    <t>書表現コース</t>
  </si>
  <si>
    <t>2290</t>
  </si>
  <si>
    <t>政策科学・国際関係論</t>
  </si>
  <si>
    <t>2291</t>
  </si>
  <si>
    <t>スペイン語専攻</t>
  </si>
  <si>
    <t>2292</t>
  </si>
  <si>
    <t>社会システム工学専攻社会コース</t>
  </si>
  <si>
    <t>2293</t>
  </si>
  <si>
    <t>工芸工業デザイン専攻</t>
  </si>
  <si>
    <t>2294</t>
  </si>
  <si>
    <t>機能発現工学専攻</t>
  </si>
  <si>
    <t>2295</t>
  </si>
  <si>
    <t>システムマネジメント工学専攻</t>
  </si>
  <si>
    <t>2296</t>
  </si>
  <si>
    <t>生物圏資源科学専攻</t>
  </si>
  <si>
    <t>2297</t>
  </si>
  <si>
    <t>教育科学専攻保健体育コース</t>
  </si>
  <si>
    <t>2298</t>
  </si>
  <si>
    <t>養護教育専攻</t>
  </si>
  <si>
    <t>2299</t>
  </si>
  <si>
    <t>国際学専攻社会コース</t>
  </si>
  <si>
    <t>2300</t>
  </si>
  <si>
    <t>国際学専攻商業コース</t>
  </si>
  <si>
    <t>2301</t>
  </si>
  <si>
    <t>国際学専攻英語コース</t>
  </si>
  <si>
    <t>2302</t>
  </si>
  <si>
    <t>英語コミュニケーション専攻</t>
  </si>
  <si>
    <t>2303</t>
  </si>
  <si>
    <t>言語教育・コミュニケーション専攻</t>
  </si>
  <si>
    <t>2304</t>
  </si>
  <si>
    <t>児童文学・文化専攻小学校教諭免許コース</t>
  </si>
  <si>
    <t>2305</t>
  </si>
  <si>
    <t>児童文学・文化専攻幼稚園教諭免許コース</t>
  </si>
  <si>
    <t>2306</t>
  </si>
  <si>
    <t>マネジメント専攻</t>
  </si>
  <si>
    <t>2307</t>
  </si>
  <si>
    <t>情報理工学専攻</t>
  </si>
  <si>
    <t>2308</t>
  </si>
  <si>
    <t>電気電子システム工学専攻</t>
  </si>
  <si>
    <t>2309</t>
  </si>
  <si>
    <t>情報通信制御システム工学専攻</t>
  </si>
  <si>
    <t>2310</t>
  </si>
  <si>
    <t>管理栄養士専攻理科コース</t>
  </si>
  <si>
    <t>2311</t>
  </si>
  <si>
    <t>管理栄養士専攻栄養コース</t>
  </si>
  <si>
    <t>2312</t>
  </si>
  <si>
    <t>育児支援専攻</t>
  </si>
  <si>
    <t>情報メディア学専攻</t>
  </si>
  <si>
    <t>2314</t>
  </si>
  <si>
    <t>情報社会学専攻</t>
  </si>
  <si>
    <t>2315</t>
  </si>
  <si>
    <t>情報環境工学専攻</t>
  </si>
  <si>
    <t>2316</t>
  </si>
  <si>
    <t>情報環境デザイン学専攻</t>
  </si>
  <si>
    <t>2317</t>
  </si>
  <si>
    <t>管理栄養士専攻栄教コース</t>
  </si>
  <si>
    <t>2318</t>
  </si>
  <si>
    <t>幼児教育・保育コース</t>
  </si>
  <si>
    <t>2319</t>
  </si>
  <si>
    <t>養教コース</t>
  </si>
  <si>
    <t>2320</t>
  </si>
  <si>
    <t>福祉社会システム専攻社会コース</t>
  </si>
  <si>
    <t>2321</t>
  </si>
  <si>
    <t>福祉社会システム専攻福祉コース</t>
  </si>
  <si>
    <t>2322</t>
  </si>
  <si>
    <t>機能システム専攻理科コース</t>
  </si>
  <si>
    <t>2323</t>
  </si>
  <si>
    <t>機能システム専攻工業コース</t>
  </si>
  <si>
    <t>2324</t>
  </si>
  <si>
    <t>バイオ・応用化学専攻</t>
  </si>
  <si>
    <t>2325</t>
  </si>
  <si>
    <t>環境・デザイン専攻</t>
  </si>
  <si>
    <t>2326</t>
  </si>
  <si>
    <t>情報システム専攻</t>
  </si>
  <si>
    <t>2327</t>
  </si>
  <si>
    <t>キャリアデザイン学専攻</t>
  </si>
  <si>
    <t>2328</t>
  </si>
  <si>
    <t>システムデザイン専攻</t>
  </si>
  <si>
    <t>2329</t>
  </si>
  <si>
    <t>経営工学専攻技術・工業コース</t>
  </si>
  <si>
    <t>2330</t>
  </si>
  <si>
    <t>経営工学専攻情報コース</t>
  </si>
  <si>
    <t>2331</t>
  </si>
  <si>
    <t>電気工学専攻技術・工業コース</t>
  </si>
  <si>
    <t>2332</t>
  </si>
  <si>
    <t>臨床人間学専攻</t>
  </si>
  <si>
    <t>2333</t>
  </si>
  <si>
    <t>応用心理学専攻</t>
  </si>
  <si>
    <t>2334</t>
  </si>
  <si>
    <t>Ａコース情報コース</t>
  </si>
  <si>
    <t>2335</t>
  </si>
  <si>
    <t>Ａコース商業コース</t>
  </si>
  <si>
    <t>2336</t>
  </si>
  <si>
    <t>国際関係学専攻</t>
  </si>
  <si>
    <t>2337</t>
  </si>
  <si>
    <t>食物栄養専攻家庭コース</t>
  </si>
  <si>
    <t>2338</t>
  </si>
  <si>
    <t>食物栄養専攻栄教コース</t>
  </si>
  <si>
    <t>2339</t>
  </si>
  <si>
    <t>栄養コース</t>
  </si>
  <si>
    <t>2340</t>
  </si>
  <si>
    <t>食物栄養専攻栄養コース</t>
  </si>
  <si>
    <t>2341</t>
  </si>
  <si>
    <t>食品バイオ専攻</t>
  </si>
  <si>
    <t>2342</t>
  </si>
  <si>
    <t>小学校教諭免許コース</t>
  </si>
  <si>
    <t>2343</t>
  </si>
  <si>
    <t>幼稚園教諭免許コース</t>
  </si>
  <si>
    <t>2344</t>
  </si>
  <si>
    <t>韓国語専攻</t>
  </si>
  <si>
    <t>2345</t>
  </si>
  <si>
    <t>栄教コース</t>
  </si>
  <si>
    <t>2346</t>
  </si>
  <si>
    <t>日本語日本文学コース</t>
  </si>
  <si>
    <t>2347</t>
  </si>
  <si>
    <t>管理栄養士専攻家庭コース</t>
  </si>
  <si>
    <t>2348</t>
  </si>
  <si>
    <t>Ｂコース</t>
  </si>
  <si>
    <t>2349</t>
  </si>
  <si>
    <t>地理科学専攻理科コース</t>
  </si>
  <si>
    <t>2350</t>
  </si>
  <si>
    <t>地理科学専攻社会コース</t>
  </si>
  <si>
    <t>2351</t>
  </si>
  <si>
    <t>文化情報コース</t>
  </si>
  <si>
    <t>2352</t>
  </si>
  <si>
    <t>比較文化コース</t>
  </si>
  <si>
    <t>2353</t>
  </si>
  <si>
    <t>芸術文化コース美術・工芸専修</t>
  </si>
  <si>
    <t>2354</t>
  </si>
  <si>
    <t>障害児教育専攻養護学校教員専修コース</t>
  </si>
  <si>
    <t>2355</t>
  </si>
  <si>
    <t>学校教育専攻総合学習開発コース</t>
  </si>
  <si>
    <t>2356</t>
  </si>
  <si>
    <t>地域環境コース</t>
  </si>
  <si>
    <t>2357</t>
  </si>
  <si>
    <t>言語コミュニケーション文化専攻</t>
  </si>
  <si>
    <t>2358</t>
  </si>
  <si>
    <t>文化研究専攻欧米言語文化コース英語圏</t>
  </si>
  <si>
    <t>2359</t>
  </si>
  <si>
    <t>産業関係学専攻</t>
  </si>
  <si>
    <t>2360</t>
  </si>
  <si>
    <t>教科・領域教育専攻社会系コース（社会）</t>
  </si>
  <si>
    <t>住居デザイン専攻</t>
  </si>
  <si>
    <t>2362</t>
  </si>
  <si>
    <t>価値システム専攻</t>
  </si>
  <si>
    <t>2363</t>
  </si>
  <si>
    <t>歴史文化学専攻</t>
  </si>
  <si>
    <t>2364</t>
  </si>
  <si>
    <t>臨床教育心理コース</t>
  </si>
  <si>
    <t>2365</t>
  </si>
  <si>
    <t>地域社会教育コース</t>
  </si>
  <si>
    <t>2366</t>
  </si>
  <si>
    <t>応用言語学専攻英語コース</t>
  </si>
  <si>
    <t>2367</t>
  </si>
  <si>
    <t>生命共存科学専攻</t>
  </si>
  <si>
    <t>自然系教育専攻数学教育コース</t>
  </si>
  <si>
    <t>2369</t>
  </si>
  <si>
    <t>障害児教育専攻養護学校教員一種コース</t>
  </si>
  <si>
    <t>2370</t>
  </si>
  <si>
    <t>学校教育専攻臨床心理学コース</t>
  </si>
  <si>
    <t>2371</t>
  </si>
  <si>
    <t>健康スポーツコース</t>
  </si>
  <si>
    <t>2372</t>
  </si>
  <si>
    <t>文化・地域環境学専攻英語コース</t>
  </si>
  <si>
    <t>2373</t>
  </si>
  <si>
    <t>環境相関研究専攻</t>
  </si>
  <si>
    <t>2374</t>
  </si>
  <si>
    <t>障害児教育専攻聾学校教員一種コース</t>
  </si>
  <si>
    <t>2375</t>
  </si>
  <si>
    <t>音楽表現専攻</t>
  </si>
  <si>
    <t>2376</t>
  </si>
  <si>
    <t>国際ビジネスコース</t>
  </si>
  <si>
    <t>ｽﾎﾟ－ﾂ健康ｼｽﾃﾑ･ﾏﾈｼﾞﾒﾝﾄ専攻保健ｺ－ｽ</t>
  </si>
  <si>
    <t>2378</t>
  </si>
  <si>
    <t>ｽﾎﾟ－ﾂ健康ｼｽﾃﾑ･ﾏﾈｼﾞﾒﾝﾄ専攻養護教諭ｺ－ｽ</t>
  </si>
  <si>
    <t>教科・領域教育専攻総合学習系コース</t>
  </si>
  <si>
    <t>2380</t>
  </si>
  <si>
    <t>電子情報エネルギー工学専攻</t>
  </si>
  <si>
    <t>2381</t>
  </si>
  <si>
    <t>ｽﾎﾟ－ﾂ健康ｼｽﾃﾑ･ﾏﾈｼﾞﾒﾝﾄ専攻保健体育ｺ－ｽ</t>
  </si>
  <si>
    <t>2382</t>
  </si>
  <si>
    <t>国際社会文化専攻社会コース</t>
  </si>
  <si>
    <t>2383</t>
  </si>
  <si>
    <t>学校教育学専攻社会コース</t>
  </si>
  <si>
    <t>2384</t>
  </si>
  <si>
    <t>国際社会文化コース</t>
  </si>
  <si>
    <t>2385</t>
  </si>
  <si>
    <t>管楽器専攻</t>
  </si>
  <si>
    <t>2386</t>
  </si>
  <si>
    <t>物質基礎科学コース</t>
  </si>
  <si>
    <t>2387</t>
  </si>
  <si>
    <t>社会行動学専攻社会コース</t>
  </si>
  <si>
    <t>2388</t>
  </si>
  <si>
    <t>社会行動学専攻福祉コース</t>
  </si>
  <si>
    <t>人間科学専攻国語コース</t>
  </si>
  <si>
    <t>2390</t>
  </si>
  <si>
    <t>人間科学専攻社会コース</t>
  </si>
  <si>
    <t>人間科学専攻英語コース</t>
  </si>
  <si>
    <t>2392</t>
  </si>
  <si>
    <t>文化関係論専攻国語コース</t>
  </si>
  <si>
    <t>2393</t>
  </si>
  <si>
    <t>文化関係論専攻英語コース</t>
  </si>
  <si>
    <t>文化関係論専攻ドイツ語コース</t>
  </si>
  <si>
    <t>2395</t>
  </si>
  <si>
    <t>文化関係論専攻フランス語コース</t>
  </si>
  <si>
    <t>文化関係論専攻中国語コース</t>
  </si>
  <si>
    <t>2397</t>
  </si>
  <si>
    <t>数理情報科学専攻</t>
  </si>
  <si>
    <t>分子物質化学専攻</t>
  </si>
  <si>
    <t>2399</t>
  </si>
  <si>
    <t>地理環境科学専攻社会コース</t>
  </si>
  <si>
    <t>2400</t>
  </si>
  <si>
    <t>地理環境科学専攻理科コース</t>
  </si>
  <si>
    <t>2401</t>
  </si>
  <si>
    <t>都市基盤環境工学専攻</t>
  </si>
  <si>
    <t>2402</t>
  </si>
  <si>
    <t>環境調和・材料化学専攻</t>
  </si>
  <si>
    <t>2403</t>
  </si>
  <si>
    <t>食物学専攻栄養コース</t>
  </si>
  <si>
    <t>2404</t>
  </si>
  <si>
    <t>福祉社会研究専攻社会コース</t>
  </si>
  <si>
    <t>2405</t>
  </si>
  <si>
    <t>福祉社会研究専攻福祉コース</t>
  </si>
  <si>
    <t>2406</t>
  </si>
  <si>
    <t>国際・公共経済専攻</t>
  </si>
  <si>
    <t>2407</t>
  </si>
  <si>
    <t>言語文化専攻イタリア語コース</t>
  </si>
  <si>
    <t>2408</t>
  </si>
  <si>
    <t>言語文化専攻スペイン語コース</t>
  </si>
  <si>
    <t>2409</t>
  </si>
  <si>
    <t>言語文化専攻ポルトガル語コース</t>
  </si>
  <si>
    <t>2410</t>
  </si>
  <si>
    <t>言語文化専攻ロシア語コース</t>
  </si>
  <si>
    <t>言語文化専攻ポーランド語コース</t>
  </si>
  <si>
    <t>言語文化専攻朝鮮語コース</t>
  </si>
  <si>
    <t>2413</t>
  </si>
  <si>
    <t>言語文化専攻モンゴル語コース</t>
  </si>
  <si>
    <t>2414</t>
  </si>
  <si>
    <t>言語文化専攻ベトナム語コース</t>
  </si>
  <si>
    <t>2415</t>
  </si>
  <si>
    <t>言語文化専攻ペルシア語コース</t>
  </si>
  <si>
    <t>2416</t>
  </si>
  <si>
    <t>言語応用専攻</t>
  </si>
  <si>
    <t>2417</t>
  </si>
  <si>
    <t>地域・国際専攻</t>
  </si>
  <si>
    <t>2418</t>
  </si>
  <si>
    <t>物理情報システム専攻</t>
  </si>
  <si>
    <t>2419</t>
  </si>
  <si>
    <t>物理電子システム創造専攻</t>
  </si>
  <si>
    <t>2420</t>
  </si>
  <si>
    <t>演奏家コース</t>
  </si>
  <si>
    <t>2421</t>
  </si>
  <si>
    <t>コンテンツ・ネットワーク専攻</t>
  </si>
  <si>
    <t>2422</t>
  </si>
  <si>
    <t>生活文化専攻専修免許状（家庭）コース</t>
  </si>
  <si>
    <t>2423</t>
  </si>
  <si>
    <t>生活文化専攻栄養専修免許状コース</t>
  </si>
  <si>
    <t>2424</t>
  </si>
  <si>
    <t>日本語日本文学専攻コース</t>
  </si>
  <si>
    <t>2425</t>
  </si>
  <si>
    <t>英語英米文学専攻コース</t>
  </si>
  <si>
    <t>2426</t>
  </si>
  <si>
    <t>初等コース</t>
  </si>
  <si>
    <t>中等コース</t>
  </si>
  <si>
    <t>2428</t>
  </si>
  <si>
    <t>養学コース</t>
  </si>
  <si>
    <t>2429</t>
  </si>
  <si>
    <t>システム情報工学専攻工業コース</t>
  </si>
  <si>
    <t>2430</t>
  </si>
  <si>
    <t>システム情報工学専攻情報コース</t>
  </si>
  <si>
    <t>2431</t>
  </si>
  <si>
    <t>ジェンダー社会科学専攻社会コース</t>
  </si>
  <si>
    <t>2432</t>
  </si>
  <si>
    <t>ジェンダー社会科学専攻家庭コース</t>
  </si>
  <si>
    <t>2433</t>
  </si>
  <si>
    <t>経済・経営・ファイナンス専攻社会コース</t>
  </si>
  <si>
    <t>2434</t>
  </si>
  <si>
    <t>経済・経営・ファイナンス専攻商業コース</t>
  </si>
  <si>
    <t>欧米文化専攻社会コース</t>
  </si>
  <si>
    <t>2436</t>
  </si>
  <si>
    <t>日本文化専攻国語コース</t>
  </si>
  <si>
    <t>2437</t>
  </si>
  <si>
    <t>日本文化専攻社会コース</t>
  </si>
  <si>
    <t>2438</t>
  </si>
  <si>
    <t>韓国朝鮮文化研究専攻</t>
  </si>
  <si>
    <t>2439</t>
  </si>
  <si>
    <t>学校教育高度化専攻小学校コース</t>
  </si>
  <si>
    <t>2440</t>
  </si>
  <si>
    <t>学校教育高度化専攻社会コース</t>
  </si>
  <si>
    <t>2441</t>
  </si>
  <si>
    <t>自然環境学専攻社会コース</t>
  </si>
  <si>
    <t>2442</t>
  </si>
  <si>
    <t>自然環境学専攻理科コース</t>
  </si>
  <si>
    <t>2443</t>
  </si>
  <si>
    <t>社会文化環境学専攻社会コース</t>
  </si>
  <si>
    <t>2444</t>
  </si>
  <si>
    <t>社会文化環境学専攻理科コース</t>
  </si>
  <si>
    <t>2445</t>
  </si>
  <si>
    <t>音楽文化学専攻</t>
  </si>
  <si>
    <t>2446</t>
  </si>
  <si>
    <t>現代法学専攻</t>
  </si>
  <si>
    <t>2447</t>
  </si>
  <si>
    <t>総合知的財産法学専攻</t>
  </si>
  <si>
    <t>グローバルアジア専攻</t>
  </si>
  <si>
    <t>2449</t>
  </si>
  <si>
    <t>法学政治学専攻</t>
  </si>
  <si>
    <t>2450</t>
  </si>
  <si>
    <t>コミュニティ福祉学専攻社会コース</t>
  </si>
  <si>
    <t>2451</t>
  </si>
  <si>
    <t>コミュニティ福祉学専攻福祉コース</t>
  </si>
  <si>
    <t>2452</t>
  </si>
  <si>
    <t>人間の探求</t>
  </si>
  <si>
    <t>2453</t>
  </si>
  <si>
    <t>言語文化専攻日本語・日本文学・日本語教育コース</t>
  </si>
  <si>
    <t>2454</t>
  </si>
  <si>
    <t>一種免コース</t>
  </si>
  <si>
    <t>2455</t>
  </si>
  <si>
    <t>専修免コース</t>
  </si>
  <si>
    <t>2456</t>
  </si>
  <si>
    <t>器楽（鍵盤専攻）</t>
  </si>
  <si>
    <t>環境生命学専攻地球環境コース</t>
  </si>
  <si>
    <t>音楽療法コース</t>
  </si>
  <si>
    <t>像科学専攻</t>
  </si>
  <si>
    <t>2460</t>
  </si>
  <si>
    <t>情報システム学専攻数学コース</t>
  </si>
  <si>
    <t>2461</t>
  </si>
  <si>
    <t>情報システム学専攻情報コース</t>
  </si>
  <si>
    <t>2462</t>
  </si>
  <si>
    <t>自然の理解</t>
  </si>
  <si>
    <t>2463</t>
  </si>
  <si>
    <t>カリキュラム開発専攻</t>
  </si>
  <si>
    <t>2464</t>
  </si>
  <si>
    <t>栄養専攻</t>
  </si>
  <si>
    <t>2465</t>
  </si>
  <si>
    <t>コミュニケーション文化</t>
  </si>
  <si>
    <t>物質制御工学専攻</t>
  </si>
  <si>
    <t>管楽専修</t>
  </si>
  <si>
    <t>自然系コース</t>
  </si>
  <si>
    <t>音楽履修コース</t>
  </si>
  <si>
    <t>自然の理解専攻</t>
  </si>
  <si>
    <t>自然機能科学専攻</t>
  </si>
  <si>
    <t>地球環境学専攻</t>
  </si>
  <si>
    <t>外国語教育学専攻英語コース</t>
  </si>
  <si>
    <t>電気電子情報工学専攻情報コース</t>
  </si>
  <si>
    <t>国文学専攻昼間主コース</t>
  </si>
  <si>
    <t>生活と福祉</t>
  </si>
  <si>
    <t>カウンセリング専攻特殊教育専修免コース</t>
  </si>
  <si>
    <t>障害児教育専攻盲学校教員一種コース</t>
  </si>
  <si>
    <t>美術科免許取得コース</t>
  </si>
  <si>
    <t>情報システム設計学専攻</t>
  </si>
  <si>
    <t>生物資源化学専攻理科コース</t>
  </si>
  <si>
    <t>生物資源化学専攻農業コース</t>
  </si>
  <si>
    <t>障害児教育専攻専修免コース</t>
  </si>
  <si>
    <t>教育人間学専攻</t>
  </si>
  <si>
    <t>スポーツ科学専攻保健体育コース</t>
  </si>
  <si>
    <t>臨床教育実践学専攻</t>
  </si>
  <si>
    <t>医科学専攻</t>
  </si>
  <si>
    <t>環境科学専攻社会コース</t>
  </si>
  <si>
    <t>地球進化科学専攻</t>
  </si>
  <si>
    <t>地歴コース</t>
  </si>
  <si>
    <t>東アジア地域文化専攻モンゴル語コース</t>
  </si>
  <si>
    <t>中・北欧地域文化専攻英語コース</t>
  </si>
  <si>
    <t>こども学専攻</t>
  </si>
  <si>
    <t>環境生命学専攻生命環境コース</t>
  </si>
  <si>
    <t>環境ﾏﾈｼﾞﾒﾝﾄ専攻ﾘｽｸﾏﾈｼﾞﾒﾝﾄｺｰｽ</t>
  </si>
  <si>
    <t>健康・スポーツ系教育専攻</t>
  </si>
  <si>
    <t>教科・領域教育専攻生活健康系ｺｰｽ(保健体育)</t>
  </si>
  <si>
    <t>2500</t>
  </si>
  <si>
    <t>言語教育情報専攻</t>
  </si>
  <si>
    <t>2501</t>
  </si>
  <si>
    <t>応用人間科学専攻</t>
  </si>
  <si>
    <t>2502</t>
  </si>
  <si>
    <t>企業法コース</t>
  </si>
  <si>
    <t>国際文化交流専攻</t>
  </si>
  <si>
    <t>比較社会文化学専攻</t>
  </si>
  <si>
    <t>人間発達科学専攻</t>
  </si>
  <si>
    <t>ジェンダー社会科学専攻</t>
  </si>
  <si>
    <t>ライフサイエンス専攻</t>
  </si>
  <si>
    <t>国際学専攻</t>
  </si>
  <si>
    <t>こども教育専攻</t>
  </si>
  <si>
    <t>建設環境工学専攻技術コース</t>
  </si>
  <si>
    <t>2511</t>
  </si>
  <si>
    <t>建設環境工学専攻工業コース</t>
  </si>
  <si>
    <t>2512</t>
  </si>
  <si>
    <t>動物資源科学専攻</t>
  </si>
  <si>
    <t>2513</t>
  </si>
  <si>
    <t>生物生産環境学専攻</t>
  </si>
  <si>
    <t>2514</t>
  </si>
  <si>
    <t>食品流通安全管理専攻</t>
  </si>
  <si>
    <t>2515</t>
  </si>
  <si>
    <t>日本言語文化学専攻</t>
  </si>
  <si>
    <t>2516</t>
  </si>
  <si>
    <t>人間環境学専攻</t>
  </si>
  <si>
    <t>2517</t>
  </si>
  <si>
    <t>人文科学専攻</t>
  </si>
  <si>
    <t>2518</t>
  </si>
  <si>
    <t>数学応用数理学専攻</t>
  </si>
  <si>
    <t>2519</t>
  </si>
  <si>
    <t>機械科学専攻</t>
  </si>
  <si>
    <t>2520</t>
  </si>
  <si>
    <t>総合機械工学専攻</t>
  </si>
  <si>
    <t>2521</t>
  </si>
  <si>
    <t>地球・環境資源理工学専攻</t>
  </si>
  <si>
    <t>2522</t>
  </si>
  <si>
    <t>化学・生命化学専攻</t>
  </si>
  <si>
    <t>2523</t>
  </si>
  <si>
    <t>生命医科学専攻</t>
  </si>
  <si>
    <t>2524</t>
  </si>
  <si>
    <t>電気・情報生命専攻</t>
  </si>
  <si>
    <t>2525</t>
  </si>
  <si>
    <t>生命情報工学専攻</t>
  </si>
  <si>
    <t>2526</t>
  </si>
  <si>
    <t>環境共生工学専攻</t>
  </si>
  <si>
    <t>2527</t>
  </si>
  <si>
    <t>環境デザイン研究専攻</t>
  </si>
  <si>
    <t>2528</t>
  </si>
  <si>
    <t>幼児保育専攻</t>
  </si>
  <si>
    <t>2529</t>
  </si>
  <si>
    <t>学校教育専攻・国語コース</t>
  </si>
  <si>
    <t>2530</t>
  </si>
  <si>
    <t>学校教育専攻・社会コース</t>
  </si>
  <si>
    <t>2531</t>
  </si>
  <si>
    <t>学校教育専攻・数学コース</t>
  </si>
  <si>
    <t>2532</t>
  </si>
  <si>
    <t>学校教育専攻・理科コース</t>
  </si>
  <si>
    <t>2533</t>
  </si>
  <si>
    <t>学校教育専攻・英語コース</t>
  </si>
  <si>
    <t>2534</t>
  </si>
  <si>
    <t>情報システム工学専攻数学コース</t>
  </si>
  <si>
    <t>2535</t>
  </si>
  <si>
    <t>2536</t>
  </si>
  <si>
    <t>コーチ学専攻保健体育コース</t>
  </si>
  <si>
    <t>2537</t>
  </si>
  <si>
    <t>特別支援教育学専攻1種免コース</t>
  </si>
  <si>
    <t>2538</t>
  </si>
  <si>
    <t>書道文化コース</t>
  </si>
  <si>
    <t>2539</t>
  </si>
  <si>
    <t>国際社会開発専攻</t>
  </si>
  <si>
    <t>2540</t>
  </si>
  <si>
    <t>人工環境ｼｽﾃﾑ学専攻</t>
  </si>
  <si>
    <t>2541</t>
  </si>
  <si>
    <t>韓国・朝鮮語コース</t>
  </si>
  <si>
    <t>2542</t>
  </si>
  <si>
    <t>障害児教育教員養成コース</t>
  </si>
  <si>
    <t>2543</t>
  </si>
  <si>
    <t>国語科・書道科免許取得コース</t>
  </si>
  <si>
    <t>2544</t>
  </si>
  <si>
    <t>生体超分子システム科学専攻</t>
  </si>
  <si>
    <t>2545</t>
  </si>
  <si>
    <t>昼間主コース小学校・幼稚園教員養成コース</t>
  </si>
  <si>
    <t>2546</t>
  </si>
  <si>
    <t>素粒子宇宙物理学専攻</t>
  </si>
  <si>
    <t>2547</t>
  </si>
  <si>
    <t>都市環境システム専攻</t>
  </si>
  <si>
    <t>2548</t>
  </si>
  <si>
    <t>昼間主コース中・北欧地域文化専攻スウェーデン語コース</t>
  </si>
  <si>
    <t>2549</t>
  </si>
  <si>
    <t>昼間主コース中・北欧地域文化専攻英語コース</t>
  </si>
  <si>
    <t>2550</t>
  </si>
  <si>
    <t>タイ語専攻</t>
  </si>
  <si>
    <t>2551</t>
  </si>
  <si>
    <t>教科教育専攻数学コース</t>
  </si>
  <si>
    <t>2552</t>
  </si>
  <si>
    <t>児童生活専攻</t>
  </si>
  <si>
    <t>2553</t>
  </si>
  <si>
    <t>教科・領域教育専攻芸術系コース</t>
  </si>
  <si>
    <t>2554</t>
  </si>
  <si>
    <t>体育コース</t>
  </si>
  <si>
    <t>2555</t>
  </si>
  <si>
    <t>第二言語研究専攻</t>
  </si>
  <si>
    <t>2556</t>
  </si>
  <si>
    <t>英語教授法専攻</t>
  </si>
  <si>
    <t>2557</t>
  </si>
  <si>
    <t>言語文化系教育専攻英語教育コース</t>
  </si>
  <si>
    <t>2558</t>
  </si>
  <si>
    <t>自然情報科学専攻理科コース</t>
  </si>
  <si>
    <t>2559</t>
  </si>
  <si>
    <t>神道学・宗教学専攻</t>
  </si>
  <si>
    <t>2560</t>
  </si>
  <si>
    <t>教職専攻</t>
  </si>
  <si>
    <t>2561</t>
  </si>
  <si>
    <t>人間発達専攻</t>
  </si>
  <si>
    <t>2562</t>
  </si>
  <si>
    <t>新領域創造専攻</t>
  </si>
  <si>
    <t>2563</t>
  </si>
  <si>
    <t>教養デザイン専攻</t>
  </si>
  <si>
    <t>2564</t>
  </si>
  <si>
    <t>教育実践創成専攻</t>
  </si>
  <si>
    <t>2565</t>
  </si>
  <si>
    <t>経営・マーケティング専攻</t>
  </si>
  <si>
    <t>2566</t>
  </si>
  <si>
    <t>会計・金融専攻</t>
  </si>
  <si>
    <t>2567</t>
  </si>
  <si>
    <t>高度教職実践専攻</t>
  </si>
  <si>
    <t>2568</t>
  </si>
  <si>
    <t>日本語・日本語教育専攻</t>
  </si>
  <si>
    <t>2569</t>
  </si>
  <si>
    <t>英語・英語教育専攻</t>
  </si>
  <si>
    <t>2570</t>
  </si>
  <si>
    <t>コミュニティ福祉学専攻</t>
  </si>
  <si>
    <t>2571</t>
  </si>
  <si>
    <t>素材工学専攻</t>
  </si>
  <si>
    <t>2572</t>
  </si>
  <si>
    <t>国際地域学専攻</t>
  </si>
  <si>
    <t>2573</t>
  </si>
  <si>
    <t>環境生物科学専攻</t>
  </si>
  <si>
    <t>2574</t>
  </si>
  <si>
    <t>言語専攻</t>
  </si>
  <si>
    <t>2575</t>
  </si>
  <si>
    <t>南欧地域文化専攻フランス語コース</t>
  </si>
  <si>
    <t>2576</t>
  </si>
  <si>
    <t>学校教育専攻教育心理学分野</t>
  </si>
  <si>
    <t>2577</t>
  </si>
  <si>
    <t>地理学・考古学・文科財学専攻</t>
  </si>
  <si>
    <t>2578</t>
  </si>
  <si>
    <t>中南米地域文化専攻</t>
  </si>
  <si>
    <t>2579</t>
  </si>
  <si>
    <t>学校教育専攻授業開発コース</t>
  </si>
  <si>
    <t>2580</t>
  </si>
  <si>
    <t>情報処理学専攻</t>
  </si>
  <si>
    <t>2581</t>
  </si>
  <si>
    <t>美術学専攻</t>
  </si>
  <si>
    <t>2582</t>
  </si>
  <si>
    <t>健康スポーツ専攻</t>
  </si>
  <si>
    <t>2583</t>
  </si>
  <si>
    <t>情報工学専攻工業コース</t>
  </si>
  <si>
    <t>2584</t>
  </si>
  <si>
    <t>中東地域文化専攻ペルシア語コース</t>
  </si>
  <si>
    <t>2585</t>
  </si>
  <si>
    <t>トレーナー・整復技術専攻</t>
  </si>
  <si>
    <t>2586</t>
  </si>
  <si>
    <t>国際社会専攻</t>
  </si>
  <si>
    <t>2587</t>
  </si>
  <si>
    <t>小学校教諭専攻</t>
  </si>
  <si>
    <t>2588</t>
  </si>
  <si>
    <t>環境生命学専攻</t>
  </si>
  <si>
    <t>2589</t>
  </si>
  <si>
    <t>環境リスクマネジメント専攻</t>
  </si>
  <si>
    <t>2590</t>
  </si>
  <si>
    <t>哲学・文化学</t>
  </si>
  <si>
    <t>2591</t>
  </si>
  <si>
    <t>社会科・地理歴史科・公民科免許取得コース</t>
  </si>
  <si>
    <t>2592</t>
  </si>
  <si>
    <t>国際言語文化コース</t>
  </si>
  <si>
    <t>2593</t>
  </si>
  <si>
    <t>宇宙地球科学専攻</t>
  </si>
  <si>
    <t>2594</t>
  </si>
  <si>
    <t>国際言語教育専攻</t>
  </si>
  <si>
    <t>2595</t>
  </si>
  <si>
    <t>スポーツ・健康科学専攻</t>
  </si>
  <si>
    <t>2596</t>
  </si>
  <si>
    <t>キリスト教学専攻</t>
  </si>
  <si>
    <t>2597</t>
  </si>
  <si>
    <t>デザイン工学専攻</t>
  </si>
  <si>
    <t>2598</t>
  </si>
  <si>
    <t>2599</t>
  </si>
  <si>
    <t>ロボット・メカトロニクス学専攻</t>
  </si>
  <si>
    <t>2600</t>
  </si>
  <si>
    <t>都市環境科学専攻</t>
  </si>
  <si>
    <t>2601</t>
  </si>
  <si>
    <t>環境システム学専攻理科コース</t>
  </si>
  <si>
    <t>2602</t>
  </si>
  <si>
    <t>環境システム学専攻情報コース</t>
  </si>
  <si>
    <t>2603</t>
  </si>
  <si>
    <t>総合化学専攻</t>
  </si>
  <si>
    <t>2604</t>
  </si>
  <si>
    <t>科学教育専攻</t>
  </si>
  <si>
    <t>2605</t>
  </si>
  <si>
    <t>環境情報学専攻</t>
  </si>
  <si>
    <t>2606</t>
  </si>
  <si>
    <t>2607</t>
  </si>
  <si>
    <t>生活支援学専攻</t>
  </si>
  <si>
    <t>2608</t>
  </si>
  <si>
    <t>子ども支援学専攻</t>
  </si>
  <si>
    <t>2609</t>
  </si>
  <si>
    <t>海洋管理政策学専攻</t>
  </si>
  <si>
    <t>2610</t>
  </si>
  <si>
    <t>人間文化専攻</t>
  </si>
  <si>
    <t>2611</t>
  </si>
  <si>
    <t>人間文化専攻英語コース</t>
  </si>
  <si>
    <t>2612</t>
  </si>
  <si>
    <t>人間文化専攻福祉コース</t>
  </si>
  <si>
    <t>2613</t>
  </si>
  <si>
    <t>知能機械工学専攻工業コース</t>
  </si>
  <si>
    <t>2614</t>
  </si>
  <si>
    <t>知能機械工学専攻技術コース</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</si>
  <si>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</si>
  <si>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</si>
  <si>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</si>
  <si>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</si>
  <si>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</si>
  <si>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</si>
  <si>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</si>
  <si>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</si>
  <si>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</si>
  <si>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</si>
  <si>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</si>
  <si>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</si>
  <si>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</si>
  <si>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</si>
  <si>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</si>
  <si>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</si>
  <si>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</si>
  <si>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</si>
  <si>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</si>
  <si>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</si>
  <si>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</si>
  <si>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</si>
  <si>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</si>
  <si>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</si>
  <si>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</si>
  <si>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</si>
  <si>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</si>
  <si>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</si>
  <si>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</si>
  <si>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</si>
  <si>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</si>
  <si>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</si>
  <si>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</si>
  <si>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</si>
  <si>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</si>
  <si>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</si>
  <si>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</si>
  <si>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</si>
  <si>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</si>
  <si>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</si>
  <si>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</si>
  <si>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</si>
  <si>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</si>
  <si>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</si>
  <si>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</si>
  <si>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</si>
  <si>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</si>
  <si>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</si>
  <si>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</si>
  <si>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</si>
  <si>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</si>
  <si>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</si>
  <si>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</si>
  <si>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</si>
  <si>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</si>
  <si>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</si>
  <si>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</si>
  <si>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</si>
  <si>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</si>
  <si>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イタリア語</t>
    <rPh sb="4" eb="5">
      <t>ゴ</t>
    </rPh>
    <phoneticPr fontId="2"/>
  </si>
  <si>
    <t>大学一括番号</t>
    <rPh sb="0" eb="2">
      <t>ダイガク</t>
    </rPh>
    <rPh sb="2" eb="4">
      <t>イッカツ</t>
    </rPh>
    <rPh sb="4" eb="6">
      <t>バンゴウ</t>
    </rPh>
    <phoneticPr fontId="2"/>
  </si>
  <si>
    <t>整理番号（各学部・研究科で付番）</t>
    <rPh sb="0" eb="2">
      <t>セイリ</t>
    </rPh>
    <rPh sb="2" eb="4">
      <t>バンゴウ</t>
    </rPh>
    <rPh sb="5" eb="6">
      <t>カク</t>
    </rPh>
    <rPh sb="6" eb="8">
      <t>ガクブ</t>
    </rPh>
    <rPh sb="9" eb="11">
      <t>ケンキュウ</t>
    </rPh>
    <rPh sb="11" eb="12">
      <t>カ</t>
    </rPh>
    <rPh sb="13" eb="14">
      <t>ツ</t>
    </rPh>
    <rPh sb="14" eb="15">
      <t>バン</t>
    </rPh>
    <phoneticPr fontId="2"/>
  </si>
  <si>
    <t>氏（カナ）</t>
    <rPh sb="0" eb="1">
      <t>シ</t>
    </rPh>
    <phoneticPr fontId="2"/>
  </si>
  <si>
    <t>名（カナ）</t>
    <rPh sb="0" eb="1">
      <t>メイ</t>
    </rPh>
    <phoneticPr fontId="2"/>
  </si>
  <si>
    <t>申請
教科</t>
    <rPh sb="0" eb="2">
      <t>シンセイ</t>
    </rPh>
    <rPh sb="3" eb="5">
      <t>キョウカ</t>
    </rPh>
    <phoneticPr fontId="2"/>
  </si>
  <si>
    <t>根拠規程(1)</t>
    <rPh sb="0" eb="2">
      <t>コンキョ</t>
    </rPh>
    <rPh sb="2" eb="4">
      <t>キテイ</t>
    </rPh>
    <phoneticPr fontId="2"/>
  </si>
  <si>
    <t>免許法</t>
    <rPh sb="0" eb="2">
      <t>メンキョ</t>
    </rPh>
    <rPh sb="2" eb="3">
      <t>ホウ</t>
    </rPh>
    <phoneticPr fontId="2"/>
  </si>
  <si>
    <t>根拠規定(2)</t>
    <rPh sb="0" eb="2">
      <t>コンキョ</t>
    </rPh>
    <rPh sb="2" eb="4">
      <t>キテイ</t>
    </rPh>
    <phoneticPr fontId="2"/>
  </si>
  <si>
    <t>根拠規定組合せコード</t>
    <rPh sb="0" eb="2">
      <t>コンキョ</t>
    </rPh>
    <rPh sb="2" eb="4">
      <t>キテイ</t>
    </rPh>
    <rPh sb="4" eb="6">
      <t>クミアワ</t>
    </rPh>
    <phoneticPr fontId="2"/>
  </si>
  <si>
    <t>根拠規定(3)</t>
    <rPh sb="0" eb="2">
      <t>コンキョ</t>
    </rPh>
    <rPh sb="2" eb="4">
      <t>キテイ</t>
    </rPh>
    <phoneticPr fontId="2"/>
  </si>
  <si>
    <t>所　有　免　許</t>
    <rPh sb="0" eb="1">
      <t>ショ</t>
    </rPh>
    <rPh sb="2" eb="3">
      <t>アリ</t>
    </rPh>
    <rPh sb="4" eb="5">
      <t>メン</t>
    </rPh>
    <rPh sb="6" eb="7">
      <t>ユル</t>
    </rPh>
    <phoneticPr fontId="2"/>
  </si>
  <si>
    <t>学部コード</t>
    <rPh sb="0" eb="2">
      <t>ガクブ</t>
    </rPh>
    <phoneticPr fontId="2"/>
  </si>
  <si>
    <t>学　　科　　名</t>
    <rPh sb="0" eb="1">
      <t>ガク</t>
    </rPh>
    <rPh sb="3" eb="4">
      <t>カ</t>
    </rPh>
    <rPh sb="6" eb="7">
      <t>メイ</t>
    </rPh>
    <phoneticPr fontId="2"/>
  </si>
  <si>
    <t>専　　攻　　名</t>
    <rPh sb="0" eb="1">
      <t>セン</t>
    </rPh>
    <rPh sb="3" eb="4">
      <t>オサム</t>
    </rPh>
    <rPh sb="6" eb="7">
      <t>メイ</t>
    </rPh>
    <phoneticPr fontId="2"/>
  </si>
  <si>
    <t xml:space="preserve"> 入学 　～</t>
    <rPh sb="1" eb="3">
      <t>ニュウガク</t>
    </rPh>
    <phoneticPr fontId="2"/>
  </si>
  <si>
    <t>単位修得機関①</t>
    <rPh sb="0" eb="2">
      <t>タンイ</t>
    </rPh>
    <rPh sb="2" eb="4">
      <t>シュウトク</t>
    </rPh>
    <rPh sb="4" eb="6">
      <t>キカン</t>
    </rPh>
    <phoneticPr fontId="2"/>
  </si>
  <si>
    <t>単位修得機関②</t>
    <rPh sb="0" eb="2">
      <t>タンイ</t>
    </rPh>
    <rPh sb="2" eb="4">
      <t>シュウトク</t>
    </rPh>
    <rPh sb="4" eb="6">
      <t>キカン</t>
    </rPh>
    <phoneticPr fontId="2"/>
  </si>
  <si>
    <t>単位修得機関③</t>
    <rPh sb="0" eb="2">
      <t>タンイ</t>
    </rPh>
    <rPh sb="2" eb="4">
      <t>シュウトク</t>
    </rPh>
    <rPh sb="4" eb="6">
      <t>キカン</t>
    </rPh>
    <phoneticPr fontId="2"/>
  </si>
  <si>
    <t>単位修得機関④</t>
    <rPh sb="0" eb="2">
      <t>タンイ</t>
    </rPh>
    <rPh sb="2" eb="4">
      <t>シュウトク</t>
    </rPh>
    <rPh sb="4" eb="6">
      <t>キカン</t>
    </rPh>
    <phoneticPr fontId="2"/>
  </si>
  <si>
    <t>専　　攻　　名</t>
    <rPh sb="0" eb="1">
      <t>アツム</t>
    </rPh>
    <rPh sb="3" eb="4">
      <t>コウ</t>
    </rPh>
    <rPh sb="6" eb="7">
      <t>メイ</t>
    </rPh>
    <phoneticPr fontId="2"/>
  </si>
  <si>
    <t>在籍期間（から</t>
    <rPh sb="0" eb="2">
      <t>ザイセキ</t>
    </rPh>
    <rPh sb="2" eb="4">
      <t>キカン</t>
    </rPh>
    <phoneticPr fontId="2"/>
  </si>
  <si>
    <t>在籍期間（まで</t>
    <rPh sb="0" eb="2">
      <t>ザイセキ</t>
    </rPh>
    <rPh sb="2" eb="4">
      <t>キカン</t>
    </rPh>
    <phoneticPr fontId="2"/>
  </si>
  <si>
    <t>単位修得機関⑤</t>
    <rPh sb="0" eb="2">
      <t>タンイ</t>
    </rPh>
    <rPh sb="2" eb="4">
      <t>シュウトク</t>
    </rPh>
    <rPh sb="4" eb="6">
      <t>キカン</t>
    </rPh>
    <phoneticPr fontId="2"/>
  </si>
  <si>
    <t>単位修得機関⑥</t>
    <rPh sb="0" eb="2">
      <t>タンイ</t>
    </rPh>
    <rPh sb="2" eb="4">
      <t>シュウトク</t>
    </rPh>
    <rPh sb="4" eb="6">
      <t>キカン</t>
    </rPh>
    <phoneticPr fontId="2"/>
  </si>
  <si>
    <t>東京大学</t>
  </si>
  <si>
    <t>0009</t>
    <phoneticPr fontId="6"/>
  </si>
  <si>
    <t>020</t>
    <phoneticPr fontId="6"/>
  </si>
  <si>
    <t>0016</t>
    <phoneticPr fontId="6"/>
  </si>
  <si>
    <t>028</t>
    <phoneticPr fontId="6"/>
  </si>
  <si>
    <t>017</t>
    <phoneticPr fontId="6"/>
  </si>
  <si>
    <t>0015</t>
    <phoneticPr fontId="6"/>
  </si>
  <si>
    <t>025</t>
    <phoneticPr fontId="6"/>
  </si>
  <si>
    <t>009</t>
    <phoneticPr fontId="6"/>
  </si>
  <si>
    <t>0044</t>
    <phoneticPr fontId="6"/>
  </si>
  <si>
    <t>059</t>
    <phoneticPr fontId="6"/>
  </si>
  <si>
    <t>0043</t>
    <phoneticPr fontId="6"/>
  </si>
  <si>
    <t>056</t>
    <phoneticPr fontId="6"/>
  </si>
  <si>
    <t>教科
コード</t>
    <phoneticPr fontId="2"/>
  </si>
  <si>
    <t>コード</t>
    <phoneticPr fontId="2"/>
  </si>
  <si>
    <t>コード</t>
    <phoneticPr fontId="2"/>
  </si>
  <si>
    <t>コード</t>
    <phoneticPr fontId="2"/>
  </si>
  <si>
    <t>一種免許代用申請</t>
    <rPh sb="0" eb="2">
      <t>イッシュ</t>
    </rPh>
    <rPh sb="2" eb="4">
      <t>メンキョ</t>
    </rPh>
    <rPh sb="4" eb="6">
      <t>ダイヨウ</t>
    </rPh>
    <rPh sb="6" eb="8">
      <t>シンセイ</t>
    </rPh>
    <phoneticPr fontId="2"/>
  </si>
  <si>
    <t>国立音楽大学教職特別課程</t>
  </si>
  <si>
    <t>工学院大学教職特別課程</t>
  </si>
  <si>
    <t>慶應義塾大学教職特別課程</t>
  </si>
  <si>
    <t>筑波大学理療科教員養成施設</t>
  </si>
  <si>
    <t>東京外国語大学</t>
  </si>
  <si>
    <t>東京学芸大学</t>
  </si>
  <si>
    <t>東京農工大学</t>
  </si>
  <si>
    <t>東京芸術大学</t>
  </si>
  <si>
    <t>東京工業大学</t>
  </si>
  <si>
    <t>東京商船大学</t>
  </si>
  <si>
    <t>東京水産大学</t>
  </si>
  <si>
    <t>お茶の水女子大学</t>
  </si>
  <si>
    <t>電気通信大学</t>
  </si>
  <si>
    <t>一橋大学</t>
  </si>
  <si>
    <t>東京海洋大学</t>
  </si>
  <si>
    <t>東京都立大学</t>
  </si>
  <si>
    <t>首都大学東京</t>
  </si>
  <si>
    <t>青山学院大学</t>
  </si>
  <si>
    <t>亜細亜大学</t>
  </si>
  <si>
    <t>上野学園大学</t>
  </si>
  <si>
    <t>大妻女子大学</t>
  </si>
  <si>
    <t>桜美林大学</t>
  </si>
  <si>
    <t>学習院大学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</si>
  <si>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</si>
  <si>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</si>
  <si>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</si>
  <si>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</si>
  <si>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</si>
  <si>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</si>
  <si>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</si>
  <si>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</si>
  <si>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</si>
  <si>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</si>
  <si>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</si>
  <si>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上智大学</t>
  </si>
  <si>
    <t>昭和女子大学</t>
  </si>
  <si>
    <t>女子栄養大学</t>
  </si>
  <si>
    <t>白百合女子大学</t>
  </si>
  <si>
    <t>杉野女子大学</t>
  </si>
  <si>
    <t>成蹊大学</t>
  </si>
  <si>
    <t>成城大学</t>
  </si>
  <si>
    <t>聖心女子大学</t>
  </si>
  <si>
    <t>清泉女子大学</t>
  </si>
  <si>
    <t>聖路加看護大学</t>
  </si>
  <si>
    <t>専修大学</t>
  </si>
  <si>
    <t>創価大学</t>
  </si>
  <si>
    <t>大正大学</t>
  </si>
  <si>
    <t>大東文化大学</t>
  </si>
  <si>
    <t>高千穂商科大学</t>
  </si>
  <si>
    <t>拓殖大学</t>
  </si>
  <si>
    <t>玉川大学</t>
  </si>
  <si>
    <t>多摩美術大学</t>
  </si>
  <si>
    <t>中央大学</t>
  </si>
  <si>
    <t>津田塾大学</t>
  </si>
  <si>
    <t>帝京大学</t>
  </si>
  <si>
    <t>東海大学</t>
  </si>
  <si>
    <t>東京音楽大学</t>
  </si>
  <si>
    <t>東京家政大学</t>
  </si>
  <si>
    <t>東京家政学院大学</t>
  </si>
  <si>
    <t>東京経済大学</t>
  </si>
  <si>
    <t>東京女子大学</t>
  </si>
  <si>
    <t>東京女子体育大学</t>
  </si>
  <si>
    <t>東京神学大学</t>
  </si>
  <si>
    <t>東京造形大学</t>
  </si>
  <si>
    <t>東京電機大学</t>
  </si>
  <si>
    <t>東京農業大学</t>
  </si>
  <si>
    <t>東京薬科大学</t>
  </si>
  <si>
    <t>東京理科大学</t>
  </si>
  <si>
    <t>桐朋学園大学</t>
  </si>
  <si>
    <t>東洋大学</t>
  </si>
  <si>
    <t>二松学舎大学</t>
  </si>
  <si>
    <t>日本大学</t>
  </si>
  <si>
    <t>日本社会事業大学</t>
  </si>
  <si>
    <t>日本獣医畜産大学</t>
  </si>
  <si>
    <t>日本獣医生命科学大学</t>
  </si>
  <si>
    <t>日本女子大学</t>
  </si>
  <si>
    <t>日本女子体育大学</t>
  </si>
  <si>
    <t>日本体育大学</t>
  </si>
  <si>
    <t>文化女子大学</t>
  </si>
  <si>
    <t>法政大学</t>
  </si>
  <si>
    <t>武蔵大学</t>
  </si>
  <si>
    <t>武蔵工業大学</t>
  </si>
  <si>
    <t>武蔵野音楽大学</t>
  </si>
  <si>
    <t>武蔵野女子大学</t>
  </si>
  <si>
    <t>武蔵野美術大学</t>
  </si>
  <si>
    <t>明治大学</t>
  </si>
  <si>
    <t>明治学院大学</t>
  </si>
  <si>
    <t>明星大学</t>
  </si>
  <si>
    <t>立教大学</t>
  </si>
  <si>
    <t>立正大学</t>
  </si>
  <si>
    <t>和光大学</t>
  </si>
  <si>
    <t>早稲田大学</t>
  </si>
  <si>
    <t>日本文化大学</t>
  </si>
  <si>
    <t>恵泉女学園大学</t>
  </si>
  <si>
    <t>東洋学園大学</t>
  </si>
  <si>
    <t>東京純心女子大学</t>
  </si>
  <si>
    <t>東京成徳大学</t>
  </si>
  <si>
    <t>ルーテル学院大学</t>
  </si>
  <si>
    <t>帝京平成大学</t>
  </si>
  <si>
    <t>駒沢女子大学</t>
  </si>
  <si>
    <t>文京女子大学</t>
  </si>
  <si>
    <t>目白大学</t>
  </si>
  <si>
    <t>杉野服飾大学</t>
  </si>
  <si>
    <t>文京学院大学</t>
  </si>
  <si>
    <t>武蔵野大学</t>
  </si>
  <si>
    <t>聖母大学</t>
  </si>
  <si>
    <t>白梅学園大学</t>
  </si>
  <si>
    <t>東京女学館大学</t>
  </si>
  <si>
    <t>東京医療保健大学</t>
  </si>
  <si>
    <t>東京都市大学</t>
  </si>
  <si>
    <t>貞静学園短期大学</t>
  </si>
  <si>
    <t>愛国学園短期大学</t>
  </si>
  <si>
    <t>青山学院女子短期大学</t>
  </si>
  <si>
    <t>上野学園大学短期大学部</t>
  </si>
  <si>
    <t>桜美林短期大学</t>
  </si>
  <si>
    <t>駒沢女子短期大学</t>
  </si>
  <si>
    <t>駒澤短期大学</t>
  </si>
  <si>
    <t>実践女子短期大学</t>
  </si>
  <si>
    <t>淑徳短期大学</t>
  </si>
  <si>
    <t>昭和女子大学短期大学部</t>
  </si>
  <si>
    <t>女子美術短期大学</t>
  </si>
  <si>
    <t>白梅学園短期大学</t>
  </si>
  <si>
    <t>星美学園短期大学</t>
  </si>
  <si>
    <t>聖母女子短期大学</t>
  </si>
  <si>
    <t>玉川学園女子短期大学</t>
  </si>
  <si>
    <t>鶴川女子短期大学</t>
  </si>
  <si>
    <t>帝京短期大学</t>
  </si>
  <si>
    <t>東京家政学院短期大学</t>
  </si>
  <si>
    <t>東京家政大学短期大学部</t>
  </si>
  <si>
    <t>東京女子体育短期大学</t>
  </si>
  <si>
    <t>東京成徳短期大学</t>
  </si>
  <si>
    <t>東京文化短期大学</t>
  </si>
  <si>
    <t>桐朋学園大学短期大学部</t>
  </si>
  <si>
    <t>東洋大学短期大学</t>
  </si>
  <si>
    <t>東横学園女子短期大学</t>
  </si>
  <si>
    <t>日本体育大学女子短期大学</t>
  </si>
  <si>
    <t>文化女子大学短期大学部</t>
  </si>
  <si>
    <t>宝仙学園短期大学</t>
  </si>
  <si>
    <t>山脇学園短期大学</t>
  </si>
  <si>
    <t>立教女学院短期大学</t>
  </si>
  <si>
    <t>帝京大学短期大学</t>
  </si>
  <si>
    <t>女子栄養大学短期大学部</t>
  </si>
  <si>
    <t>桐朋学園芸術短期大学</t>
  </si>
  <si>
    <t>日本体育大学女子短期大学部</t>
  </si>
  <si>
    <t>東京田中短期大学</t>
  </si>
  <si>
    <t>目白大学短期大学部</t>
  </si>
  <si>
    <t>高千穂大学</t>
  </si>
  <si>
    <t>桜美林大学短期大学部</t>
  </si>
  <si>
    <t>有明教育芸術短期大学</t>
  </si>
  <si>
    <t>東京立正短期大学</t>
  </si>
  <si>
    <t>大正大学教職特別課程</t>
  </si>
  <si>
    <t>愛国学園保育専門学校</t>
  </si>
  <si>
    <t>聖心女子専門学校</t>
  </si>
  <si>
    <t>草苑保育専門学校</t>
  </si>
  <si>
    <t>竹早教員養成所</t>
  </si>
  <si>
    <t>道灌山学園保育専門学校</t>
  </si>
  <si>
    <t>貞静学園保育専門学校</t>
  </si>
  <si>
    <t>東京保育専門学校</t>
  </si>
  <si>
    <t>玉成保育専門学校</t>
  </si>
  <si>
    <t>淑徳保育生活文化専門学校</t>
  </si>
  <si>
    <t>蒲田保育専門学校</t>
  </si>
  <si>
    <t>彰栄保育専門学校</t>
  </si>
  <si>
    <t>東京教育専門学校</t>
  </si>
  <si>
    <t>日本音楽学校</t>
  </si>
  <si>
    <t>彰栄保育福祉専門学校</t>
  </si>
  <si>
    <t>淑徳文化専門学校</t>
  </si>
  <si>
    <t>帝京大学福祉・保育専門学校</t>
  </si>
  <si>
    <t>女子美術大学短期大学部</t>
  </si>
  <si>
    <t>聖徳大学幼児教育専門学校</t>
  </si>
  <si>
    <t>竹早教員保母養成所</t>
  </si>
  <si>
    <t>竹早教員保育士養成所</t>
  </si>
  <si>
    <t>貞静学園保育福祉専門学校</t>
  </si>
  <si>
    <t>道灌山学園保育福祉専門学校</t>
  </si>
  <si>
    <t>淑徳幼児教育専門学校</t>
  </si>
  <si>
    <t>東京栄養食糧専門学校</t>
  </si>
  <si>
    <t>院・学部の別</t>
    <rPh sb="0" eb="1">
      <t>イン</t>
    </rPh>
    <rPh sb="2" eb="4">
      <t>ガクブ</t>
    </rPh>
    <rPh sb="5" eb="6">
      <t>ベツ</t>
    </rPh>
    <phoneticPr fontId="14"/>
  </si>
  <si>
    <t>大学名</t>
    <rPh sb="0" eb="3">
      <t>ダイガクメイ</t>
    </rPh>
    <phoneticPr fontId="14"/>
  </si>
  <si>
    <t>学部・研究科</t>
    <rPh sb="0" eb="2">
      <t>ガクブ</t>
    </rPh>
    <rPh sb="3" eb="6">
      <t>ケンキュウカ</t>
    </rPh>
    <phoneticPr fontId="14"/>
  </si>
  <si>
    <t>学科等</t>
    <rPh sb="0" eb="3">
      <t>ガッカトウ</t>
    </rPh>
    <phoneticPr fontId="14"/>
  </si>
  <si>
    <t>専攻等</t>
    <rPh sb="0" eb="2">
      <t>センコウ</t>
    </rPh>
    <rPh sb="2" eb="3">
      <t>トウ</t>
    </rPh>
    <phoneticPr fontId="14"/>
  </si>
  <si>
    <t>課程</t>
    <rPh sb="0" eb="2">
      <t>カテイ</t>
    </rPh>
    <phoneticPr fontId="14"/>
  </si>
  <si>
    <t>通信教育課程　　　　　　</t>
  </si>
  <si>
    <t>２部　　　　　　　　　　</t>
  </si>
  <si>
    <t>通信教育課程聴講生　　　</t>
  </si>
  <si>
    <t>科目等履修生　　　　　　</t>
  </si>
  <si>
    <t>通信教育課程科目等履修生</t>
  </si>
  <si>
    <t>２部科目等履修生　　　　</t>
  </si>
  <si>
    <t>学校名</t>
    <rPh sb="0" eb="2">
      <t>ガッコウ</t>
    </rPh>
    <rPh sb="2" eb="3">
      <t>メイ</t>
    </rPh>
    <phoneticPr fontId="14"/>
  </si>
  <si>
    <t>整理番号（事務入力）</t>
    <rPh sb="0" eb="2">
      <t>セイリ</t>
    </rPh>
    <rPh sb="2" eb="4">
      <t>バンゴウ</t>
    </rPh>
    <rPh sb="5" eb="7">
      <t>ジム</t>
    </rPh>
    <rPh sb="7" eb="9">
      <t>ニュウリョク</t>
    </rPh>
    <phoneticPr fontId="2"/>
  </si>
  <si>
    <t>～</t>
    <phoneticPr fontId="2"/>
  </si>
  <si>
    <t>コード</t>
    <phoneticPr fontId="2"/>
  </si>
  <si>
    <t>（　１．大学　　２．大学院　）</t>
    <phoneticPr fontId="2"/>
  </si>
  <si>
    <t>基礎資格を取得した機関における免許状取得に必要な単位修得の有無</t>
    <rPh sb="29" eb="31">
      <t>ウム</t>
    </rPh>
    <phoneticPr fontId="2"/>
  </si>
  <si>
    <t>コード　有：9999
　　　　無：0000</t>
    <rPh sb="4" eb="5">
      <t>アリ</t>
    </rPh>
    <rPh sb="15" eb="16">
      <t>ナシ</t>
    </rPh>
    <phoneticPr fontId="2"/>
  </si>
  <si>
    <t>（　１．大学　　２．大学院　）</t>
    <phoneticPr fontId="2"/>
  </si>
  <si>
    <t>免許種CD</t>
    <rPh sb="0" eb="2">
      <t>メンキョ</t>
    </rPh>
    <rPh sb="2" eb="3">
      <t>シュ</t>
    </rPh>
    <phoneticPr fontId="14"/>
  </si>
  <si>
    <t>教科CD</t>
    <rPh sb="0" eb="2">
      <t>キョウカ</t>
    </rPh>
    <phoneticPr fontId="14"/>
  </si>
  <si>
    <t xml:space="preserve"> ※一種免許「東大：0021」　　　　　　　　※他大学は「コ
 ※専修免許「東大大学院：2466」　　　　ード一覧」参照</t>
    <rPh sb="2" eb="4">
      <t>イッシュ</t>
    </rPh>
    <rPh sb="4" eb="6">
      <t>メンキョ</t>
    </rPh>
    <rPh sb="7" eb="9">
      <t>トウダイ</t>
    </rPh>
    <rPh sb="24" eb="27">
      <t>タダイガク</t>
    </rPh>
    <rPh sb="33" eb="35">
      <t>センシュウ</t>
    </rPh>
    <rPh sb="35" eb="37">
      <t>メンキョ</t>
    </rPh>
    <rPh sb="38" eb="40">
      <t>トウダイ</t>
    </rPh>
    <rPh sb="40" eb="43">
      <t>ダイガクイン</t>
    </rPh>
    <rPh sb="55" eb="57">
      <t>イチラン</t>
    </rPh>
    <rPh sb="58" eb="60">
      <t>サンショウ</t>
    </rPh>
    <phoneticPr fontId="3"/>
  </si>
  <si>
    <t>別表第一</t>
    <rPh sb="0" eb="2">
      <t>ベッピョウ</t>
    </rPh>
    <rPh sb="2" eb="4">
      <t>ダイイチ</t>
    </rPh>
    <phoneticPr fontId="14"/>
  </si>
  <si>
    <t>在籍期間（入学日～卒業・修了日）</t>
    <rPh sb="5" eb="7">
      <t>ニュウガク</t>
    </rPh>
    <rPh sb="7" eb="8">
      <t>ビ</t>
    </rPh>
    <rPh sb="9" eb="11">
      <t>ソツギョウ</t>
    </rPh>
    <rPh sb="12" eb="14">
      <t>シュウリョウ</t>
    </rPh>
    <rPh sb="14" eb="15">
      <t>ビ</t>
    </rPh>
    <phoneticPr fontId="2"/>
  </si>
  <si>
    <t>東京大学大学院</t>
    <rPh sb="0" eb="2">
      <t>トウキョウ</t>
    </rPh>
    <rPh sb="2" eb="4">
      <t>ダイガク</t>
    </rPh>
    <rPh sb="4" eb="7">
      <t>ダイガクイン</t>
    </rPh>
    <phoneticPr fontId="2"/>
  </si>
  <si>
    <t>教育学研究科</t>
    <rPh sb="0" eb="3">
      <t>キョウイクガク</t>
    </rPh>
    <rPh sb="3" eb="6">
      <t>ケンキュウカ</t>
    </rPh>
    <phoneticPr fontId="2"/>
  </si>
  <si>
    <t>0309</t>
    <phoneticPr fontId="2"/>
  </si>
  <si>
    <t>基礎資格単位修得</t>
    <phoneticPr fontId="2"/>
  </si>
  <si>
    <t>0002</t>
    <phoneticPr fontId="14"/>
  </si>
  <si>
    <t>入学年月日</t>
    <rPh sb="0" eb="2">
      <t>ニュウガク</t>
    </rPh>
    <rPh sb="2" eb="4">
      <t>ネンゲツ</t>
    </rPh>
    <rPh sb="4" eb="5">
      <t>ヒ</t>
    </rPh>
    <phoneticPr fontId="2"/>
  </si>
  <si>
    <t>卒業・修了年月日</t>
    <rPh sb="0" eb="2">
      <t>ソツギョウ</t>
    </rPh>
    <rPh sb="3" eb="5">
      <t>シュウリョウ</t>
    </rPh>
    <rPh sb="5" eb="7">
      <t>ネンゲツ</t>
    </rPh>
    <rPh sb="7" eb="8">
      <t>ヒ</t>
    </rPh>
    <phoneticPr fontId="2"/>
  </si>
  <si>
    <t>教科</t>
    <phoneticPr fontId="2"/>
  </si>
  <si>
    <t>学校名（大学は学部学科等も）</t>
    <rPh sb="0" eb="2">
      <t>ガッコウ</t>
    </rPh>
    <rPh sb="2" eb="3">
      <t>メイ</t>
    </rPh>
    <rPh sb="4" eb="6">
      <t>ダイガク</t>
    </rPh>
    <rPh sb="7" eb="9">
      <t>ガクブ</t>
    </rPh>
    <rPh sb="9" eb="11">
      <t>ガッカ</t>
    </rPh>
    <rPh sb="11" eb="12">
      <t>トウ</t>
    </rPh>
    <phoneticPr fontId="2"/>
  </si>
  <si>
    <t>東京都</t>
    <rPh sb="0" eb="3">
      <t>トウキョウト</t>
    </rPh>
    <phoneticPr fontId="2"/>
  </si>
  <si>
    <t>2440</t>
    <phoneticPr fontId="2"/>
  </si>
  <si>
    <t>学籍番号（半角８ケタ）</t>
    <rPh sb="0" eb="2">
      <t>ガクセキ</t>
    </rPh>
    <rPh sb="2" eb="4">
      <t>バンゴウ</t>
    </rPh>
    <rPh sb="5" eb="7">
      <t>ハンカク</t>
    </rPh>
    <phoneticPr fontId="2"/>
  </si>
  <si>
    <t>免許番号（全角）</t>
    <rPh sb="0" eb="2">
      <t>メンキョ</t>
    </rPh>
    <rPh sb="2" eb="4">
      <t>バンゴウ</t>
    </rPh>
    <rPh sb="5" eb="7">
      <t>ゼンカク</t>
    </rPh>
    <phoneticPr fontId="2"/>
  </si>
  <si>
    <t>氏名（全角カナ）</t>
    <rPh sb="0" eb="2">
      <t>シメイ</t>
    </rPh>
    <rPh sb="3" eb="5">
      <t>ゼンカク</t>
    </rPh>
    <phoneticPr fontId="2"/>
  </si>
  <si>
    <t>電話番号
（半角英数）</t>
    <rPh sb="0" eb="2">
      <t>デンワ</t>
    </rPh>
    <rPh sb="2" eb="4">
      <t>バンゴウ</t>
    </rPh>
    <rPh sb="6" eb="8">
      <t>ハンカク</t>
    </rPh>
    <rPh sb="8" eb="10">
      <t>エイスウ</t>
    </rPh>
    <phoneticPr fontId="2"/>
  </si>
  <si>
    <t>E-Mail
（半角英数）</t>
    <phoneticPr fontId="2"/>
  </si>
  <si>
    <t>小一種</t>
    <rPh sb="0" eb="1">
      <t>ショウ</t>
    </rPh>
    <rPh sb="1" eb="3">
      <t>イッシュ</t>
    </rPh>
    <phoneticPr fontId="2"/>
  </si>
  <si>
    <t>03-1234-5678</t>
    <phoneticPr fontId="2"/>
  </si>
  <si>
    <t>090-1234-5678</t>
    <phoneticPr fontId="2"/>
  </si>
  <si>
    <t>●●県●●高等学校</t>
    <rPh sb="2" eb="3">
      <t>ケン</t>
    </rPh>
    <rPh sb="5" eb="7">
      <t>コウトウ</t>
    </rPh>
    <rPh sb="7" eb="9">
      <t>ガッコウ</t>
    </rPh>
    <phoneticPr fontId="2"/>
  </si>
  <si>
    <t>整理番号</t>
  </si>
  <si>
    <t>学籍番号等</t>
  </si>
  <si>
    <t>申請免許種類</t>
  </si>
  <si>
    <t>申請教科等</t>
  </si>
  <si>
    <t>申請者氏名フリガナ</t>
  </si>
  <si>
    <t>申請者氏名（標準文字）</t>
  </si>
  <si>
    <t>申請者氏名（通称名）</t>
  </si>
  <si>
    <t>申請者本籍地</t>
  </si>
  <si>
    <t>申請者郵便番号</t>
  </si>
  <si>
    <t>申請者住所</t>
  </si>
  <si>
    <t>申請者電話番号</t>
  </si>
  <si>
    <t>申請者生年月日</t>
  </si>
  <si>
    <t>入力データから引用</t>
    <rPh sb="0" eb="2">
      <t>ニュウリョク</t>
    </rPh>
    <rPh sb="7" eb="9">
      <t>インヨウ</t>
    </rPh>
    <phoneticPr fontId="28"/>
  </si>
  <si>
    <t>名簿ファイル貼付用</t>
    <rPh sb="0" eb="2">
      <t>メイボ</t>
    </rPh>
    <rPh sb="6" eb="8">
      <t>ハリツ</t>
    </rPh>
    <rPh sb="8" eb="9">
      <t>ヨウ</t>
    </rPh>
    <phoneticPr fontId="28"/>
  </si>
  <si>
    <t>申請者生年月日</t>
    <phoneticPr fontId="28"/>
  </si>
  <si>
    <t>生年月日テキスト化</t>
    <rPh sb="8" eb="9">
      <t>カ</t>
    </rPh>
    <phoneticPr fontId="28"/>
  </si>
  <si>
    <t>月</t>
    <rPh sb="0" eb="1">
      <t>ツキ</t>
    </rPh>
    <phoneticPr fontId="28"/>
  </si>
  <si>
    <t>日</t>
    <rPh sb="0" eb="1">
      <t>ヒ</t>
    </rPh>
    <phoneticPr fontId="28"/>
  </si>
  <si>
    <t>元号コード</t>
    <rPh sb="0" eb="2">
      <t>ゲンゴウ</t>
    </rPh>
    <phoneticPr fontId="28"/>
  </si>
  <si>
    <t>和暦年抽出</t>
    <rPh sb="0" eb="2">
      <t>ワレキ</t>
    </rPh>
    <rPh sb="2" eb="3">
      <t>ネン</t>
    </rPh>
    <rPh sb="3" eb="5">
      <t>チュウシュツ</t>
    </rPh>
    <phoneticPr fontId="28"/>
  </si>
  <si>
    <t>和暦年数のみ</t>
    <rPh sb="0" eb="2">
      <t>ワレキ</t>
    </rPh>
    <rPh sb="2" eb="3">
      <t>ネン</t>
    </rPh>
    <rPh sb="3" eb="4">
      <t>スウ</t>
    </rPh>
    <phoneticPr fontId="28"/>
  </si>
  <si>
    <t>一括申請用生年月日</t>
    <rPh sb="0" eb="2">
      <t>イッカツ</t>
    </rPh>
    <rPh sb="2" eb="5">
      <t>シンセイヨウ</t>
    </rPh>
    <rPh sb="5" eb="7">
      <t>セイネン</t>
    </rPh>
    <rPh sb="7" eb="9">
      <t>ガッピ</t>
    </rPh>
    <phoneticPr fontId="28"/>
  </si>
  <si>
    <t>計算</t>
    <rPh sb="0" eb="2">
      <t>ケイサン</t>
    </rPh>
    <phoneticPr fontId="28"/>
  </si>
  <si>
    <t>申請免許種類</t>
    <phoneticPr fontId="28"/>
  </si>
  <si>
    <t>免許種類ｃ</t>
    <phoneticPr fontId="28"/>
  </si>
  <si>
    <t>申請教科等</t>
    <phoneticPr fontId="28"/>
  </si>
  <si>
    <t>申請教科ｃ</t>
    <phoneticPr fontId="28"/>
  </si>
  <si>
    <t>申請者本籍地</t>
    <phoneticPr fontId="28"/>
  </si>
  <si>
    <t>本籍地ｃ</t>
    <phoneticPr fontId="28"/>
  </si>
  <si>
    <t>番号</t>
    <rPh sb="0" eb="2">
      <t>バンゴウ</t>
    </rPh>
    <phoneticPr fontId="28"/>
  </si>
  <si>
    <t>メール1</t>
    <phoneticPr fontId="2"/>
  </si>
  <si>
    <t>メール2</t>
    <phoneticPr fontId="2"/>
  </si>
  <si>
    <t>別表第一</t>
    <phoneticPr fontId="2"/>
  </si>
  <si>
    <t>別表第一備考第九号</t>
    <phoneticPr fontId="2"/>
  </si>
  <si>
    <t>別表第二イ</t>
    <phoneticPr fontId="2"/>
  </si>
  <si>
    <t>別表第二の二　</t>
    <phoneticPr fontId="2"/>
  </si>
  <si>
    <t>第十七条</t>
    <phoneticPr fontId="2"/>
  </si>
  <si>
    <t>E-Mail
（半角英数）</t>
    <phoneticPr fontId="2"/>
  </si>
  <si>
    <t>教科</t>
    <phoneticPr fontId="2"/>
  </si>
  <si>
    <t>基礎資格単位修得</t>
    <phoneticPr fontId="2"/>
  </si>
  <si>
    <t>(1)</t>
    <phoneticPr fontId="2"/>
  </si>
  <si>
    <t>(2)</t>
    <phoneticPr fontId="2"/>
  </si>
  <si>
    <t>(3)</t>
    <phoneticPr fontId="2"/>
  </si>
  <si>
    <t>(4)</t>
    <phoneticPr fontId="2"/>
  </si>
  <si>
    <t>音楽</t>
    <phoneticPr fontId="2"/>
  </si>
  <si>
    <t>美術</t>
    <phoneticPr fontId="2"/>
  </si>
  <si>
    <t>工芸</t>
    <phoneticPr fontId="2"/>
  </si>
  <si>
    <t>書道</t>
    <phoneticPr fontId="2"/>
  </si>
  <si>
    <t>家庭</t>
    <phoneticPr fontId="2"/>
  </si>
  <si>
    <t>商業</t>
    <phoneticPr fontId="2"/>
  </si>
  <si>
    <t>福祉</t>
    <phoneticPr fontId="2"/>
  </si>
  <si>
    <t>商船</t>
    <phoneticPr fontId="2"/>
  </si>
  <si>
    <t>職業指導</t>
    <phoneticPr fontId="2"/>
  </si>
  <si>
    <t>～</t>
    <phoneticPr fontId="2"/>
  </si>
  <si>
    <t>出身大学
（大学院生）</t>
    <rPh sb="0" eb="2">
      <t>シュッシン</t>
    </rPh>
    <rPh sb="2" eb="4">
      <t>ダイガク</t>
    </rPh>
    <rPh sb="6" eb="9">
      <t>ダイガクイン</t>
    </rPh>
    <rPh sb="9" eb="10">
      <t>セイ</t>
    </rPh>
    <phoneticPr fontId="2"/>
  </si>
  <si>
    <t>整理
番号</t>
    <rPh sb="0" eb="2">
      <t>セイリ</t>
    </rPh>
    <rPh sb="3" eb="5">
      <t>バンゴウ</t>
    </rPh>
    <phoneticPr fontId="2"/>
  </si>
  <si>
    <t>辞退</t>
    <rPh sb="0" eb="2">
      <t>ジタイ</t>
    </rPh>
    <phoneticPr fontId="2"/>
  </si>
  <si>
    <t>辞退
理由</t>
    <rPh sb="0" eb="2">
      <t>ジタイ</t>
    </rPh>
    <rPh sb="3" eb="5">
      <t>リユウ</t>
    </rPh>
    <phoneticPr fontId="2"/>
  </si>
  <si>
    <t>学籍番号</t>
    <rPh sb="0" eb="2">
      <t>ガクセキ</t>
    </rPh>
    <rPh sb="2" eb="4">
      <t>バンゴウ</t>
    </rPh>
    <phoneticPr fontId="31"/>
  </si>
  <si>
    <t>所属学科・専攻</t>
    <rPh sb="0" eb="2">
      <t>ショゾク</t>
    </rPh>
    <rPh sb="2" eb="4">
      <t>ガッカ</t>
    </rPh>
    <rPh sb="5" eb="7">
      <t>センコウ</t>
    </rPh>
    <phoneticPr fontId="2"/>
  </si>
  <si>
    <t>修了見込み年月日</t>
    <rPh sb="0" eb="2">
      <t>シュウリョウ</t>
    </rPh>
    <rPh sb="2" eb="4">
      <t>ミコ</t>
    </rPh>
    <rPh sb="5" eb="8">
      <t>ネンガッピ</t>
    </rPh>
    <phoneticPr fontId="2"/>
  </si>
  <si>
    <t>氏名</t>
    <rPh sb="0" eb="2">
      <t>シメイ</t>
    </rPh>
    <phoneticPr fontId="31"/>
  </si>
  <si>
    <t>免許種類</t>
    <rPh sb="0" eb="2">
      <t>メンキョ</t>
    </rPh>
    <rPh sb="2" eb="4">
      <t>シュルイ</t>
    </rPh>
    <phoneticPr fontId="31"/>
  </si>
  <si>
    <t>教科</t>
    <rPh sb="0" eb="2">
      <t>キョウカ</t>
    </rPh>
    <phoneticPr fontId="31"/>
  </si>
  <si>
    <t>単位修得</t>
    <rPh sb="0" eb="2">
      <t>タンイ</t>
    </rPh>
    <rPh sb="2" eb="4">
      <t>シュウトク</t>
    </rPh>
    <phoneticPr fontId="2"/>
  </si>
  <si>
    <t>一種代用
申請</t>
    <rPh sb="0" eb="2">
      <t>イッシュ</t>
    </rPh>
    <rPh sb="2" eb="4">
      <t>ダイヨウ</t>
    </rPh>
    <rPh sb="5" eb="7">
      <t>シンセイ</t>
    </rPh>
    <phoneticPr fontId="2"/>
  </si>
  <si>
    <t>免許状
写し</t>
    <rPh sb="0" eb="3">
      <t>メンキョジョウ</t>
    </rPh>
    <rPh sb="4" eb="5">
      <t>ウツ</t>
    </rPh>
    <phoneticPr fontId="2"/>
  </si>
  <si>
    <t>介護等体験</t>
    <rPh sb="0" eb="2">
      <t>カイゴ</t>
    </rPh>
    <rPh sb="2" eb="3">
      <t>トウ</t>
    </rPh>
    <rPh sb="3" eb="5">
      <t>タイケン</t>
    </rPh>
    <phoneticPr fontId="2"/>
  </si>
  <si>
    <t>介護証明書写し</t>
    <rPh sb="0" eb="2">
      <t>カイゴ</t>
    </rPh>
    <rPh sb="2" eb="5">
      <t>ショウメイショ</t>
    </rPh>
    <rPh sb="5" eb="6">
      <t>ウツ</t>
    </rPh>
    <phoneticPr fontId="31"/>
  </si>
  <si>
    <t>学士入学、他大学等</t>
    <rPh sb="0" eb="2">
      <t>ガクシ</t>
    </rPh>
    <rPh sb="2" eb="4">
      <t>ニュウガク</t>
    </rPh>
    <rPh sb="5" eb="6">
      <t>ホカ</t>
    </rPh>
    <rPh sb="6" eb="8">
      <t>ダイガク</t>
    </rPh>
    <rPh sb="8" eb="9">
      <t>ナド</t>
    </rPh>
    <phoneticPr fontId="2"/>
  </si>
  <si>
    <t>チェックシート
確認・提出</t>
    <rPh sb="8" eb="10">
      <t>カクニン</t>
    </rPh>
    <rPh sb="11" eb="13">
      <t>テイシュツ</t>
    </rPh>
    <phoneticPr fontId="31"/>
  </si>
  <si>
    <t>宣誓書
提出</t>
    <rPh sb="0" eb="3">
      <t>センセイショ</t>
    </rPh>
    <rPh sb="4" eb="6">
      <t>テイシュツ</t>
    </rPh>
    <phoneticPr fontId="31"/>
  </si>
  <si>
    <t>卒業判定</t>
    <rPh sb="0" eb="2">
      <t>ソツギョウ</t>
    </rPh>
    <rPh sb="2" eb="4">
      <t>ハンテイ</t>
    </rPh>
    <phoneticPr fontId="2"/>
  </si>
  <si>
    <t>受付番号</t>
    <phoneticPr fontId="2"/>
  </si>
  <si>
    <t>（専修免許申請者のみ入力）</t>
    <rPh sb="1" eb="3">
      <t>センシュウ</t>
    </rPh>
    <rPh sb="3" eb="5">
      <t>メンキョ</t>
    </rPh>
    <rPh sb="5" eb="8">
      <t>シンセイシャ</t>
    </rPh>
    <rPh sb="10" eb="12">
      <t>ニュウリョク</t>
    </rPh>
    <phoneticPr fontId="2"/>
  </si>
  <si>
    <t>整理番号</t>
    <rPh sb="0" eb="2">
      <t>セイリ</t>
    </rPh>
    <rPh sb="2" eb="4">
      <t>バンゴウ</t>
    </rPh>
    <phoneticPr fontId="2"/>
  </si>
  <si>
    <t>（事務入力）</t>
  </si>
  <si>
    <r>
      <t xml:space="preserve">　　基礎資格
</t>
    </r>
    <r>
      <rPr>
        <b/>
        <sz val="11"/>
        <rFont val="ＭＳ Ｐ明朝"/>
        <family val="1"/>
        <charset val="128"/>
      </rPr>
      <t>一種免許状申請者</t>
    </r>
    <r>
      <rPr>
        <sz val="11"/>
        <rFont val="ＭＳ Ｐ明朝"/>
        <family val="1"/>
        <charset val="128"/>
      </rPr>
      <t>：</t>
    </r>
    <r>
      <rPr>
        <sz val="11"/>
        <color indexed="10"/>
        <rFont val="ＭＳ Ｐ明朝"/>
        <family val="1"/>
        <charset val="128"/>
      </rPr>
      <t>学士</t>
    </r>
    <r>
      <rPr>
        <sz val="11"/>
        <color indexed="8"/>
        <rFont val="ＭＳ Ｐ明朝"/>
        <family val="1"/>
        <charset val="128"/>
      </rPr>
      <t>の学位を取得した/する予定の</t>
    </r>
    <r>
      <rPr>
        <sz val="11"/>
        <color indexed="10"/>
        <rFont val="ＭＳ Ｐ明朝"/>
        <family val="1"/>
        <charset val="128"/>
      </rPr>
      <t>大学</t>
    </r>
    <r>
      <rPr>
        <sz val="11"/>
        <color indexed="8"/>
        <rFont val="ＭＳ Ｐ明朝"/>
        <family val="1"/>
        <charset val="128"/>
      </rPr>
      <t xml:space="preserve">を入力
</t>
    </r>
    <r>
      <rPr>
        <b/>
        <sz val="11"/>
        <rFont val="ＭＳ Ｐ明朝"/>
        <family val="1"/>
        <charset val="128"/>
      </rPr>
      <t>専修免許状申請者</t>
    </r>
    <r>
      <rPr>
        <sz val="11"/>
        <rFont val="ＭＳ Ｐ明朝"/>
        <family val="1"/>
        <charset val="128"/>
      </rPr>
      <t>：</t>
    </r>
    <r>
      <rPr>
        <sz val="11"/>
        <color indexed="10"/>
        <rFont val="ＭＳ Ｐ明朝"/>
        <family val="1"/>
        <charset val="128"/>
      </rPr>
      <t>修士</t>
    </r>
    <r>
      <rPr>
        <sz val="11"/>
        <color indexed="8"/>
        <rFont val="ＭＳ Ｐ明朝"/>
        <family val="1"/>
        <charset val="128"/>
      </rPr>
      <t>の学位を取得した/する予定の</t>
    </r>
    <r>
      <rPr>
        <sz val="11"/>
        <color indexed="10"/>
        <rFont val="ＭＳ Ｐ明朝"/>
        <family val="1"/>
        <charset val="128"/>
      </rPr>
      <t>大学院</t>
    </r>
    <r>
      <rPr>
        <sz val="11"/>
        <color indexed="8"/>
        <rFont val="ＭＳ Ｐ明朝"/>
        <family val="1"/>
        <charset val="128"/>
      </rPr>
      <t>を入力</t>
    </r>
    <rPh sb="2" eb="4">
      <t>キソ</t>
    </rPh>
    <rPh sb="4" eb="6">
      <t>シカク</t>
    </rPh>
    <rPh sb="7" eb="9">
      <t>イッシュ</t>
    </rPh>
    <rPh sb="9" eb="12">
      <t>メンキョジョウ</t>
    </rPh>
    <rPh sb="12" eb="15">
      <t>シンセイシャ</t>
    </rPh>
    <rPh sb="16" eb="18">
      <t>ガクシ</t>
    </rPh>
    <rPh sb="19" eb="21">
      <t>ガクイ</t>
    </rPh>
    <rPh sb="22" eb="24">
      <t>シュトク</t>
    </rPh>
    <rPh sb="29" eb="31">
      <t>ヨテイ</t>
    </rPh>
    <rPh sb="32" eb="34">
      <t>ダイガク</t>
    </rPh>
    <rPh sb="35" eb="37">
      <t>ニュウリョク</t>
    </rPh>
    <rPh sb="38" eb="40">
      <t>センシュウ</t>
    </rPh>
    <rPh sb="40" eb="43">
      <t>メンキョジョウ</t>
    </rPh>
    <rPh sb="43" eb="46">
      <t>シンセイシャ</t>
    </rPh>
    <rPh sb="47" eb="49">
      <t>シュウシ</t>
    </rPh>
    <rPh sb="50" eb="52">
      <t>ガクイ</t>
    </rPh>
    <rPh sb="53" eb="55">
      <t>シュトク</t>
    </rPh>
    <rPh sb="60" eb="62">
      <t>ヨテイ</t>
    </rPh>
    <rPh sb="63" eb="66">
      <t>ダイガクイン</t>
    </rPh>
    <rPh sb="67" eb="69">
      <t>ニュウリョク</t>
    </rPh>
    <phoneticPr fontId="2"/>
  </si>
  <si>
    <t>高校等</t>
    <rPh sb="0" eb="2">
      <t>コウコウ</t>
    </rPh>
    <rPh sb="2" eb="3">
      <t>ナド</t>
    </rPh>
    <phoneticPr fontId="2"/>
  </si>
  <si>
    <t>（必須）</t>
    <rPh sb="1" eb="3">
      <t>ヒッス</t>
    </rPh>
    <phoneticPr fontId="2"/>
  </si>
  <si>
    <t>その他（右に入力）</t>
    <rPh sb="2" eb="3">
      <t>タ</t>
    </rPh>
    <rPh sb="4" eb="5">
      <t>ミギ</t>
    </rPh>
    <rPh sb="6" eb="8">
      <t>ニュウリョク</t>
    </rPh>
    <phoneticPr fontId="2"/>
  </si>
  <si>
    <t>←選択してください。</t>
    <rPh sb="1" eb="3">
      <t>センタク</t>
    </rPh>
    <phoneticPr fontId="2"/>
  </si>
  <si>
    <t>一括申請リスト貼付用</t>
    <rPh sb="0" eb="2">
      <t>イッカツ</t>
    </rPh>
    <rPh sb="2" eb="4">
      <t>シンセイ</t>
    </rPh>
    <rPh sb="7" eb="9">
      <t>ハリツケ</t>
    </rPh>
    <rPh sb="9" eb="10">
      <t>ヨウ</t>
    </rPh>
    <phoneticPr fontId="28"/>
  </si>
  <si>
    <t>学部名称</t>
  </si>
  <si>
    <t>美術学部</t>
  </si>
  <si>
    <t>電子工学部</t>
  </si>
  <si>
    <t>工学部（２）</t>
  </si>
  <si>
    <t>文学部（２）</t>
  </si>
  <si>
    <t>海洋学部</t>
  </si>
  <si>
    <t>社会学部２部</t>
  </si>
  <si>
    <t>学部コード</t>
  </si>
  <si>
    <t>学科名称</t>
    <rPh sb="0" eb="2">
      <t>ガッカ</t>
    </rPh>
    <rPh sb="2" eb="4">
      <t>メイショウ</t>
    </rPh>
    <phoneticPr fontId="3"/>
  </si>
  <si>
    <t>英米文学科</t>
  </si>
  <si>
    <t>応用電子工学科</t>
  </si>
  <si>
    <t>応用物理学科</t>
  </si>
  <si>
    <t>応用理化学科</t>
  </si>
  <si>
    <t>音楽学科</t>
  </si>
  <si>
    <t>化学工学科</t>
  </si>
  <si>
    <t>学科コード</t>
    <rPh sb="0" eb="2">
      <t>ガッカ</t>
    </rPh>
    <phoneticPr fontId="3"/>
  </si>
  <si>
    <t>0038</t>
  </si>
  <si>
    <t>0050</t>
  </si>
  <si>
    <t>0051</t>
  </si>
  <si>
    <t>0052</t>
  </si>
  <si>
    <t>0055</t>
  </si>
  <si>
    <t>0058</t>
  </si>
  <si>
    <t>3148</t>
  </si>
  <si>
    <t>3150</t>
  </si>
  <si>
    <t>3151</t>
  </si>
  <si>
    <t>3152</t>
  </si>
  <si>
    <t>5056</t>
  </si>
  <si>
    <t>5057</t>
  </si>
  <si>
    <t>5059</t>
  </si>
  <si>
    <t>5060</t>
  </si>
  <si>
    <t>5067</t>
  </si>
  <si>
    <t>5068</t>
  </si>
  <si>
    <t>5069</t>
  </si>
  <si>
    <t>5070</t>
  </si>
  <si>
    <t>5071</t>
  </si>
  <si>
    <t>専攻名称</t>
    <rPh sb="0" eb="2">
      <t>センコウ</t>
    </rPh>
    <rPh sb="2" eb="4">
      <t>メイショウ</t>
    </rPh>
    <phoneticPr fontId="3"/>
  </si>
  <si>
    <t>英語教育法専攻</t>
  </si>
  <si>
    <t>応用化学専攻</t>
  </si>
  <si>
    <t>応用経済学専攻</t>
  </si>
  <si>
    <t>応用社会学専攻</t>
  </si>
  <si>
    <t>応用電子工学専攻</t>
  </si>
  <si>
    <t>欧米言語文化専攻</t>
  </si>
  <si>
    <t>専攻コード</t>
    <rPh sb="0" eb="2">
      <t>センコウ</t>
    </rPh>
    <phoneticPr fontId="3"/>
  </si>
  <si>
    <t>2674</t>
  </si>
  <si>
    <t>2675</t>
  </si>
  <si>
    <t>2676</t>
  </si>
  <si>
    <t>2677</t>
  </si>
  <si>
    <t>2678</t>
  </si>
  <si>
    <t>2679</t>
  </si>
  <si>
    <t>2680</t>
  </si>
  <si>
    <t>2681</t>
  </si>
  <si>
    <t>2682</t>
  </si>
  <si>
    <t>2683</t>
  </si>
  <si>
    <t>2684</t>
  </si>
  <si>
    <t>2685</t>
  </si>
  <si>
    <t>2686</t>
  </si>
  <si>
    <t>2687</t>
  </si>
  <si>
    <t>2688</t>
  </si>
  <si>
    <t>2689</t>
  </si>
  <si>
    <t>2690</t>
  </si>
  <si>
    <t>単位修得機関</t>
    <phoneticPr fontId="2"/>
  </si>
  <si>
    <r>
      <t xml:space="preserve">根 拠 法 令 等
</t>
    </r>
    <r>
      <rPr>
        <sz val="8"/>
        <color indexed="10"/>
        <rFont val="ＭＳ Ｐ明朝"/>
        <family val="1"/>
        <charset val="128"/>
      </rPr>
      <t>（事務入力欄）</t>
    </r>
    <rPh sb="0" eb="1">
      <t>ネ</t>
    </rPh>
    <rPh sb="2" eb="3">
      <t>キョ</t>
    </rPh>
    <rPh sb="4" eb="5">
      <t>ホウ</t>
    </rPh>
    <rPh sb="6" eb="7">
      <t>レイ</t>
    </rPh>
    <rPh sb="8" eb="9">
      <t>トウ</t>
    </rPh>
    <rPh sb="11" eb="13">
      <t>ジム</t>
    </rPh>
    <rPh sb="13" eb="15">
      <t>ニュウリョク</t>
    </rPh>
    <rPh sb="15" eb="16">
      <t>ラン</t>
    </rPh>
    <phoneticPr fontId="2"/>
  </si>
  <si>
    <r>
      <t xml:space="preserve">申請の際に使用する氏名
（漢字表記に変更のない場合は空欄）
</t>
    </r>
    <r>
      <rPr>
        <sz val="8"/>
        <color indexed="10"/>
        <rFont val="ＭＳ Ｐ明朝"/>
        <family val="1"/>
        <charset val="128"/>
      </rPr>
      <t>（事務入力欄）※必要に応じて</t>
    </r>
    <rPh sb="0" eb="2">
      <t>シンセイ</t>
    </rPh>
    <rPh sb="3" eb="4">
      <t>サイ</t>
    </rPh>
    <rPh sb="5" eb="7">
      <t>シヨウ</t>
    </rPh>
    <rPh sb="9" eb="11">
      <t>シメイ</t>
    </rPh>
    <rPh sb="13" eb="15">
      <t>カンジ</t>
    </rPh>
    <rPh sb="15" eb="17">
      <t>ヒョウキ</t>
    </rPh>
    <rPh sb="18" eb="20">
      <t>ヘンコウ</t>
    </rPh>
    <rPh sb="23" eb="25">
      <t>バアイ</t>
    </rPh>
    <rPh sb="26" eb="28">
      <t>クウラン</t>
    </rPh>
    <rPh sb="31" eb="33">
      <t>ジム</t>
    </rPh>
    <rPh sb="33" eb="35">
      <t>ニュウリョク</t>
    </rPh>
    <rPh sb="35" eb="36">
      <t>ラン</t>
    </rPh>
    <rPh sb="38" eb="40">
      <t>ヒツヨウ</t>
    </rPh>
    <rPh sb="41" eb="42">
      <t>オウ</t>
    </rPh>
    <phoneticPr fontId="2"/>
  </si>
  <si>
    <t>（事務入力欄）</t>
    <rPh sb="1" eb="3">
      <t>ジム</t>
    </rPh>
    <rPh sb="3" eb="5">
      <t>ニュウリョク</t>
    </rPh>
    <rPh sb="5" eb="6">
      <t>ラン</t>
    </rPh>
    <phoneticPr fontId="14"/>
  </si>
  <si>
    <t>学部</t>
    <rPh sb="0" eb="2">
      <t>ガクブ</t>
    </rPh>
    <phoneticPr fontId="2"/>
  </si>
  <si>
    <t>大学院</t>
    <rPh sb="0" eb="3">
      <t>ダイガクイン</t>
    </rPh>
    <phoneticPr fontId="2"/>
  </si>
  <si>
    <t>トウキョウ</t>
    <phoneticPr fontId="38"/>
  </si>
  <si>
    <t>東京都</t>
    <rPh sb="0" eb="3">
      <t>トウキョウト</t>
    </rPh>
    <phoneticPr fontId="38"/>
  </si>
  <si>
    <t>英語</t>
    <rPh sb="0" eb="2">
      <t>エイゴ</t>
    </rPh>
    <phoneticPr fontId="38"/>
  </si>
  <si>
    <t>東京大学大学院</t>
    <rPh sb="0" eb="4">
      <t>トウキョウダイガク</t>
    </rPh>
    <rPh sb="4" eb="7">
      <t>ダイガクイン</t>
    </rPh>
    <phoneticPr fontId="38"/>
  </si>
  <si>
    <t>教育学研究科</t>
    <rPh sb="0" eb="3">
      <t>キョウイクガク</t>
    </rPh>
    <rPh sb="3" eb="6">
      <t>ケンキュウカ</t>
    </rPh>
    <phoneticPr fontId="38"/>
  </si>
  <si>
    <t>0309</t>
    <phoneticPr fontId="38"/>
  </si>
  <si>
    <t>無</t>
    <rPh sb="0" eb="1">
      <t>ナ</t>
    </rPh>
    <phoneticPr fontId="38"/>
  </si>
  <si>
    <t>免許状で代える</t>
    <rPh sb="0" eb="3">
      <t>メンキョジョウ</t>
    </rPh>
    <rPh sb="4" eb="5">
      <t>カ</t>
    </rPh>
    <phoneticPr fontId="38"/>
  </si>
  <si>
    <t>中専修</t>
    <rPh sb="0" eb="1">
      <t>チュウ</t>
    </rPh>
    <rPh sb="1" eb="3">
      <t>センシュウ</t>
    </rPh>
    <phoneticPr fontId="38"/>
  </si>
  <si>
    <t>大学</t>
    <rPh sb="0" eb="2">
      <t>ダイガク</t>
    </rPh>
    <phoneticPr fontId="38"/>
  </si>
  <si>
    <t>1</t>
    <phoneticPr fontId="38"/>
  </si>
  <si>
    <t>○○大学</t>
    <rPh sb="2" eb="4">
      <t>ダイガク</t>
    </rPh>
    <phoneticPr fontId="2"/>
  </si>
  <si>
    <t>備考（中退・編入・学士入学・再入学等）</t>
    <rPh sb="0" eb="2">
      <t>ビコウ</t>
    </rPh>
    <rPh sb="14" eb="17">
      <t>サイニュウガク</t>
    </rPh>
    <phoneticPr fontId="2"/>
  </si>
  <si>
    <t>授与証明書の申請</t>
    <rPh sb="0" eb="2">
      <t>ジュヨ</t>
    </rPh>
    <rPh sb="2" eb="4">
      <t>ショウメイ</t>
    </rPh>
    <rPh sb="4" eb="5">
      <t>ショ</t>
    </rPh>
    <rPh sb="6" eb="8">
      <t>シンセイ</t>
    </rPh>
    <phoneticPr fontId="2"/>
  </si>
  <si>
    <t>免許状交付時</t>
    <rPh sb="0" eb="3">
      <t>メンキョジョウ</t>
    </rPh>
    <rPh sb="3" eb="6">
      <t>コウフジ</t>
    </rPh>
    <phoneticPr fontId="2"/>
  </si>
  <si>
    <t>必要</t>
    <rPh sb="0" eb="2">
      <t>ヒツヨウ</t>
    </rPh>
    <phoneticPr fontId="2"/>
  </si>
  <si>
    <t>不要</t>
    <rPh sb="0" eb="2">
      <t>フヨウ</t>
    </rPh>
    <phoneticPr fontId="2"/>
  </si>
  <si>
    <t>受け取り方法</t>
    <rPh sb="0" eb="1">
      <t>ウ</t>
    </rPh>
    <rPh sb="2" eb="3">
      <t>ト</t>
    </rPh>
    <rPh sb="4" eb="6">
      <t>ホウホウ</t>
    </rPh>
    <phoneticPr fontId="2"/>
  </si>
  <si>
    <t>授与証明書の申請の有無</t>
    <rPh sb="0" eb="2">
      <t>ジュヨ</t>
    </rPh>
    <rPh sb="2" eb="5">
      <t>ショウメイショ</t>
    </rPh>
    <rPh sb="6" eb="8">
      <t>シンセイ</t>
    </rPh>
    <rPh sb="9" eb="11">
      <t>ウム</t>
    </rPh>
    <phoneticPr fontId="14"/>
  </si>
  <si>
    <t>受取方法</t>
    <rPh sb="0" eb="1">
      <t>ウ</t>
    </rPh>
    <rPh sb="1" eb="2">
      <t>ト</t>
    </rPh>
    <rPh sb="2" eb="4">
      <t>ホウホウ</t>
    </rPh>
    <phoneticPr fontId="14"/>
  </si>
  <si>
    <t>新法/旧法</t>
    <rPh sb="0" eb="2">
      <t>シンポウ</t>
    </rPh>
    <rPh sb="3" eb="5">
      <t>キュウホウ</t>
    </rPh>
    <phoneticPr fontId="2"/>
  </si>
  <si>
    <t>新法</t>
    <rPh sb="0" eb="2">
      <t>シンポウ</t>
    </rPh>
    <phoneticPr fontId="2"/>
  </si>
  <si>
    <t>旧法</t>
    <rPh sb="0" eb="2">
      <t>キュウホウ</t>
    </rPh>
    <phoneticPr fontId="2"/>
  </si>
  <si>
    <t>旧々法</t>
    <rPh sb="0" eb="1">
      <t>キュウ</t>
    </rPh>
    <rPh sb="2" eb="3">
      <t>ホウ</t>
    </rPh>
    <phoneticPr fontId="2"/>
  </si>
  <si>
    <t>旧々々法</t>
    <rPh sb="0" eb="1">
      <t>キュウ</t>
    </rPh>
    <rPh sb="3" eb="4">
      <t>ホウ</t>
    </rPh>
    <phoneticPr fontId="2"/>
  </si>
  <si>
    <t>新法適用者
か否か</t>
    <rPh sb="0" eb="1">
      <t>シン</t>
    </rPh>
    <rPh sb="2" eb="4">
      <t>テキヨウ</t>
    </rPh>
    <rPh sb="4" eb="5">
      <t>シャ</t>
    </rPh>
    <rPh sb="7" eb="8">
      <t>イナ</t>
    </rPh>
    <phoneticPr fontId="14"/>
  </si>
  <si>
    <t>※「小専修免許申請者」、「中一種免許申請者」又は「中専修免許申請者」は、下記項目についても入力してください。</t>
    <rPh sb="2" eb="3">
      <t>ショウ</t>
    </rPh>
    <rPh sb="3" eb="5">
      <t>センシュウ</t>
    </rPh>
    <rPh sb="5" eb="7">
      <t>メンキョ</t>
    </rPh>
    <rPh sb="7" eb="10">
      <t>シンセイシャ</t>
    </rPh>
    <rPh sb="13" eb="14">
      <t>チュウ</t>
    </rPh>
    <rPh sb="14" eb="16">
      <t>イッシュ</t>
    </rPh>
    <rPh sb="16" eb="18">
      <t>メンキョ</t>
    </rPh>
    <rPh sb="18" eb="21">
      <t>シンセイシャ</t>
    </rPh>
    <rPh sb="22" eb="23">
      <t>マタ</t>
    </rPh>
    <rPh sb="25" eb="26">
      <t>チュウ</t>
    </rPh>
    <rPh sb="26" eb="28">
      <t>センシュウ</t>
    </rPh>
    <rPh sb="28" eb="30">
      <t>メンキョ</t>
    </rPh>
    <rPh sb="30" eb="32">
      <t>シンセイ</t>
    </rPh>
    <rPh sb="32" eb="33">
      <t>シャ</t>
    </rPh>
    <rPh sb="36" eb="38">
      <t>カキ</t>
    </rPh>
    <rPh sb="38" eb="40">
      <t>コウモク</t>
    </rPh>
    <rPh sb="45" eb="47">
      <t>ニュウリョク</t>
    </rPh>
    <phoneticPr fontId="2"/>
  </si>
  <si>
    <t>授与証明書
希望枚数</t>
    <rPh sb="0" eb="2">
      <t>ジュヨ</t>
    </rPh>
    <rPh sb="2" eb="5">
      <t>ショウメイショ</t>
    </rPh>
    <rPh sb="6" eb="8">
      <t>キボウ</t>
    </rPh>
    <rPh sb="8" eb="10">
      <t>マイスウ</t>
    </rPh>
    <phoneticPr fontId="2"/>
  </si>
  <si>
    <t>跡見学園女子大学</t>
  </si>
  <si>
    <t>順天堂大学</t>
  </si>
  <si>
    <t>昭和薬科大学</t>
  </si>
  <si>
    <t>女子美術大学</t>
  </si>
  <si>
    <t>東邦大学</t>
  </si>
  <si>
    <t>東京福祉大学</t>
  </si>
  <si>
    <t>東京未来大学</t>
  </si>
  <si>
    <t>こども教育宝仙大学</t>
  </si>
  <si>
    <t>東京女子医科大学</t>
  </si>
  <si>
    <t>文化学園大学</t>
  </si>
  <si>
    <t>帝京科学大学</t>
  </si>
  <si>
    <t>4008</t>
  </si>
  <si>
    <t>東京都立立川短期大学</t>
  </si>
  <si>
    <t>5079</t>
  </si>
  <si>
    <t>青葉学園短期大学</t>
  </si>
  <si>
    <t>5081</t>
  </si>
  <si>
    <t>跡見学園短期大学</t>
  </si>
  <si>
    <t>5084</t>
  </si>
  <si>
    <t>大妻女子大学短期大学部</t>
  </si>
  <si>
    <t>5086</t>
  </si>
  <si>
    <t>学習院女子短期大学</t>
  </si>
  <si>
    <t>5087</t>
  </si>
  <si>
    <t>川村短期大学</t>
  </si>
  <si>
    <t>5089</t>
  </si>
  <si>
    <t>共立女子短期大学</t>
  </si>
  <si>
    <t>5091</t>
  </si>
  <si>
    <t>恵泉女学園短期大学</t>
  </si>
  <si>
    <t>5093</t>
  </si>
  <si>
    <t>国際短期大学</t>
  </si>
  <si>
    <t>5094</t>
  </si>
  <si>
    <t>国士舘短期大学</t>
  </si>
  <si>
    <t>5102</t>
  </si>
  <si>
    <t>女子栄養短期大学</t>
  </si>
  <si>
    <t>5105</t>
  </si>
  <si>
    <t>杉野女子大学短期大学部</t>
  </si>
  <si>
    <t>5106</t>
  </si>
  <si>
    <t>成城短期大学</t>
  </si>
  <si>
    <t>5107</t>
  </si>
  <si>
    <t>聖徳栄養短期大学</t>
  </si>
  <si>
    <t>5115</t>
  </si>
  <si>
    <t>帝京女子短期大学</t>
  </si>
  <si>
    <t>5117</t>
  </si>
  <si>
    <t>戸板女子短期大学</t>
  </si>
  <si>
    <t>5122</t>
  </si>
  <si>
    <t>東京経済大学短期大学部</t>
  </si>
  <si>
    <t>5125</t>
  </si>
  <si>
    <t>東京純心女子短期大学</t>
  </si>
  <si>
    <t>5126</t>
  </si>
  <si>
    <t>東京女学館短期大学</t>
  </si>
  <si>
    <t>5129</t>
  </si>
  <si>
    <t>東京女子大学短期大学部</t>
  </si>
  <si>
    <t>5132</t>
  </si>
  <si>
    <t>東京農業大学短期大学</t>
  </si>
  <si>
    <t>5134</t>
  </si>
  <si>
    <t>東京立正女子短期大学</t>
  </si>
  <si>
    <t>5135</t>
  </si>
  <si>
    <t>東邦音楽短期大学</t>
  </si>
  <si>
    <t>5138</t>
  </si>
  <si>
    <t>東洋女子短期大学</t>
  </si>
  <si>
    <t>5141</t>
  </si>
  <si>
    <t>日本経済短期大学</t>
  </si>
  <si>
    <t>5142</t>
  </si>
  <si>
    <t>嘉悦女子短期大学</t>
  </si>
  <si>
    <t>5143</t>
  </si>
  <si>
    <t>日本女子体育短期大学</t>
  </si>
  <si>
    <t>5147</t>
  </si>
  <si>
    <t>日本大学短期大学部</t>
  </si>
  <si>
    <t>5150</t>
  </si>
  <si>
    <t>文京女子短期大学</t>
  </si>
  <si>
    <t>5153</t>
  </si>
  <si>
    <t>武蔵野女子大学短期大学部</t>
  </si>
  <si>
    <t>5154</t>
  </si>
  <si>
    <t>武蔵野美術短期大学</t>
  </si>
  <si>
    <t>5155</t>
  </si>
  <si>
    <t>明治大学短期大学</t>
  </si>
  <si>
    <t>5156</t>
  </si>
  <si>
    <t>目白学園女子短期大学</t>
  </si>
  <si>
    <t>5479</t>
  </si>
  <si>
    <t>武蔵野美術大学短期大学部</t>
  </si>
  <si>
    <t>5656</t>
  </si>
  <si>
    <t>新渡戸文化短期大学</t>
  </si>
  <si>
    <t>9501</t>
  </si>
  <si>
    <t>国際音楽学校</t>
  </si>
  <si>
    <t>9513</t>
  </si>
  <si>
    <t>聖徳学園短期大学附属教員保母養成所</t>
  </si>
  <si>
    <t>9515</t>
  </si>
  <si>
    <t>東京声専音楽学校</t>
  </si>
  <si>
    <t>9530</t>
  </si>
  <si>
    <t>國學院大學幼児教育専門学校</t>
  </si>
  <si>
    <t>9576</t>
  </si>
  <si>
    <t>都立公衆衛生看護専門学校</t>
  </si>
  <si>
    <t>9584</t>
  </si>
  <si>
    <t>帝京大学保母・幼稚園教員養成所</t>
  </si>
  <si>
    <t>二葉栄養専門学校</t>
  </si>
  <si>
    <t>聖路加国際大学</t>
    <rPh sb="3" eb="5">
      <t>コクサイ</t>
    </rPh>
    <rPh sb="5" eb="7">
      <t>ダイガク</t>
    </rPh>
    <phoneticPr fontId="2"/>
  </si>
  <si>
    <t>淑徳大学短期大学部</t>
    <rPh sb="0" eb="2">
      <t>シュクトク</t>
    </rPh>
    <rPh sb="2" eb="4">
      <t>ダイガク</t>
    </rPh>
    <rPh sb="4" eb="6">
      <t>タンキ</t>
    </rPh>
    <rPh sb="6" eb="8">
      <t>ダイガク</t>
    </rPh>
    <rPh sb="8" eb="9">
      <t>ブ</t>
    </rPh>
    <phoneticPr fontId="2"/>
  </si>
  <si>
    <t>淑徳大学</t>
    <rPh sb="0" eb="2">
      <t>シュクトク</t>
    </rPh>
    <rPh sb="2" eb="4">
      <t>ダイガク</t>
    </rPh>
    <phoneticPr fontId="2"/>
  </si>
  <si>
    <t>東京純心大学</t>
    <rPh sb="0" eb="2">
      <t>トウキョウ</t>
    </rPh>
    <rPh sb="2" eb="4">
      <t>ジュンシン</t>
    </rPh>
    <rPh sb="4" eb="6">
      <t>ダイガク</t>
    </rPh>
    <phoneticPr fontId="2"/>
  </si>
  <si>
    <t>多摩大学</t>
    <rPh sb="0" eb="2">
      <t>タマ</t>
    </rPh>
    <rPh sb="2" eb="4">
      <t>ダイガク</t>
    </rPh>
    <phoneticPr fontId="2"/>
  </si>
  <si>
    <t>城西大学</t>
    <rPh sb="0" eb="4">
      <t>ジョウサイダイガク</t>
    </rPh>
    <phoneticPr fontId="2"/>
  </si>
  <si>
    <t>東京聖栄大学</t>
    <rPh sb="0" eb="6">
      <t>トウキョウセイエイダイガク</t>
    </rPh>
    <phoneticPr fontId="2"/>
  </si>
  <si>
    <t>新聞学研究科</t>
    <rPh sb="0" eb="2">
      <t>シンブン</t>
    </rPh>
    <rPh sb="2" eb="3">
      <t>ガク</t>
    </rPh>
    <rPh sb="3" eb="5">
      <t>ケンキュウ</t>
    </rPh>
    <rPh sb="5" eb="6">
      <t>カ</t>
    </rPh>
    <phoneticPr fontId="2"/>
  </si>
  <si>
    <t>デザイン工学研究科</t>
    <rPh sb="4" eb="6">
      <t>コウガク</t>
    </rPh>
    <rPh sb="6" eb="8">
      <t>ケンキュウ</t>
    </rPh>
    <rPh sb="8" eb="9">
      <t>カ</t>
    </rPh>
    <phoneticPr fontId="2"/>
  </si>
  <si>
    <t>情報コミュニケーション研究科</t>
    <rPh sb="0" eb="2">
      <t>ジョウホウ</t>
    </rPh>
    <rPh sb="11" eb="13">
      <t>ケンキュウ</t>
    </rPh>
    <rPh sb="13" eb="14">
      <t>カ</t>
    </rPh>
    <phoneticPr fontId="2"/>
  </si>
  <si>
    <t>生涯福祉研究科</t>
    <rPh sb="0" eb="2">
      <t>ショウガイ</t>
    </rPh>
    <rPh sb="2" eb="4">
      <t>フクシ</t>
    </rPh>
    <rPh sb="4" eb="6">
      <t>ケンキュウ</t>
    </rPh>
    <rPh sb="6" eb="7">
      <t>カ</t>
    </rPh>
    <phoneticPr fontId="2"/>
  </si>
  <si>
    <t>保育・介護福祉専門課程</t>
    <rPh sb="3" eb="5">
      <t>カイゴ</t>
    </rPh>
    <rPh sb="5" eb="7">
      <t>フクシ</t>
    </rPh>
    <phoneticPr fontId="2"/>
  </si>
  <si>
    <t>こども心理学部</t>
    <rPh sb="3" eb="5">
      <t>シンリ</t>
    </rPh>
    <rPh sb="5" eb="7">
      <t>ガクブ</t>
    </rPh>
    <phoneticPr fontId="2"/>
  </si>
  <si>
    <t>こども教育学部</t>
    <rPh sb="3" eb="5">
      <t>キョウイク</t>
    </rPh>
    <rPh sb="5" eb="7">
      <t>ガクブ</t>
    </rPh>
    <phoneticPr fontId="2"/>
  </si>
  <si>
    <t>建築学部</t>
    <rPh sb="0" eb="2">
      <t>ケンチク</t>
    </rPh>
    <rPh sb="2" eb="4">
      <t>ガクブ</t>
    </rPh>
    <phoneticPr fontId="2"/>
  </si>
  <si>
    <t>生物学部</t>
    <rPh sb="0" eb="2">
      <t>セイブツ</t>
    </rPh>
    <rPh sb="2" eb="4">
      <t>ガクブ</t>
    </rPh>
    <phoneticPr fontId="2"/>
  </si>
  <si>
    <t>人間生活学総合研究科</t>
    <rPh sb="0" eb="2">
      <t>ニンゲン</t>
    </rPh>
    <rPh sb="2" eb="4">
      <t>セイカツ</t>
    </rPh>
    <rPh sb="4" eb="5">
      <t>ガク</t>
    </rPh>
    <rPh sb="5" eb="7">
      <t>ソウゴウ</t>
    </rPh>
    <rPh sb="7" eb="9">
      <t>ケンキュウ</t>
    </rPh>
    <rPh sb="9" eb="10">
      <t>カ</t>
    </rPh>
    <phoneticPr fontId="2"/>
  </si>
  <si>
    <t>国際日本学研究科</t>
    <rPh sb="0" eb="2">
      <t>コクサイ</t>
    </rPh>
    <rPh sb="2" eb="4">
      <t>ニホン</t>
    </rPh>
    <rPh sb="4" eb="5">
      <t>ガク</t>
    </rPh>
    <rPh sb="5" eb="7">
      <t>ケンキュウ</t>
    </rPh>
    <rPh sb="7" eb="8">
      <t>カ</t>
    </rPh>
    <phoneticPr fontId="2"/>
  </si>
  <si>
    <t>健康福祉学部</t>
    <rPh sb="0" eb="2">
      <t>ケンコウ</t>
    </rPh>
    <rPh sb="2" eb="4">
      <t>フクシ</t>
    </rPh>
    <rPh sb="4" eb="6">
      <t>ガクブ</t>
    </rPh>
    <phoneticPr fontId="2"/>
  </si>
  <si>
    <t>モチベーション行動科学部</t>
    <rPh sb="7" eb="9">
      <t>コウドウ</t>
    </rPh>
    <rPh sb="9" eb="10">
      <t>カ</t>
    </rPh>
    <rPh sb="10" eb="12">
      <t>ガクブ</t>
    </rPh>
    <phoneticPr fontId="2"/>
  </si>
  <si>
    <t>生命環境学部</t>
    <rPh sb="0" eb="2">
      <t>セイメイ</t>
    </rPh>
    <rPh sb="2" eb="4">
      <t>カンキョウ</t>
    </rPh>
    <rPh sb="4" eb="6">
      <t>ガクブ</t>
    </rPh>
    <phoneticPr fontId="2"/>
  </si>
  <si>
    <t>総合数理学部</t>
    <rPh sb="0" eb="2">
      <t>ソウゴウ</t>
    </rPh>
    <rPh sb="2" eb="4">
      <t>スウリ</t>
    </rPh>
    <rPh sb="4" eb="6">
      <t>ガクブ</t>
    </rPh>
    <phoneticPr fontId="2"/>
  </si>
  <si>
    <t>こども学部</t>
    <rPh sb="3" eb="5">
      <t>ガクブ</t>
    </rPh>
    <phoneticPr fontId="2"/>
  </si>
  <si>
    <t>言語文化学部</t>
    <rPh sb="0" eb="2">
      <t>ゲンゴ</t>
    </rPh>
    <rPh sb="4" eb="6">
      <t>ガクブ</t>
    </rPh>
    <phoneticPr fontId="2"/>
  </si>
  <si>
    <t>芸術文化学群</t>
    <rPh sb="0" eb="2">
      <t>ゲイジュツ</t>
    </rPh>
    <rPh sb="2" eb="4">
      <t>ブンカ</t>
    </rPh>
    <rPh sb="4" eb="5">
      <t>ガク</t>
    </rPh>
    <rPh sb="5" eb="6">
      <t>グン</t>
    </rPh>
    <phoneticPr fontId="2"/>
  </si>
  <si>
    <t>医療技術学研究科</t>
    <rPh sb="0" eb="2">
      <t>イリョウ</t>
    </rPh>
    <rPh sb="5" eb="7">
      <t>ケンキュウ</t>
    </rPh>
    <rPh sb="7" eb="8">
      <t>カ</t>
    </rPh>
    <phoneticPr fontId="2"/>
  </si>
  <si>
    <t>食環境科学部</t>
    <rPh sb="0" eb="1">
      <t>ショク</t>
    </rPh>
    <rPh sb="1" eb="3">
      <t>カンキョウ</t>
    </rPh>
    <rPh sb="3" eb="6">
      <t>カガクブ</t>
    </rPh>
    <phoneticPr fontId="2"/>
  </si>
  <si>
    <t>児童スポーツ教育学部</t>
    <rPh sb="6" eb="8">
      <t>キョウイク</t>
    </rPh>
    <rPh sb="8" eb="10">
      <t>ガクブ</t>
    </rPh>
    <phoneticPr fontId="2"/>
  </si>
  <si>
    <t>通信教育部教育学部</t>
    <rPh sb="0" eb="2">
      <t>ツウシン</t>
    </rPh>
    <rPh sb="2" eb="4">
      <t>キョウイク</t>
    </rPh>
    <rPh sb="4" eb="5">
      <t>ブ</t>
    </rPh>
    <rPh sb="5" eb="7">
      <t>キョウイク</t>
    </rPh>
    <rPh sb="7" eb="9">
      <t>ガクブ</t>
    </rPh>
    <phoneticPr fontId="2"/>
  </si>
  <si>
    <t>システム理工学部</t>
    <rPh sb="4" eb="6">
      <t>リコウ</t>
    </rPh>
    <rPh sb="6" eb="8">
      <t>ガクブ</t>
    </rPh>
    <phoneticPr fontId="2"/>
  </si>
  <si>
    <t>総合グローバル学部</t>
    <rPh sb="0" eb="2">
      <t>ソウゴウ</t>
    </rPh>
    <rPh sb="7" eb="9">
      <t>ガクブ</t>
    </rPh>
    <phoneticPr fontId="2"/>
  </si>
  <si>
    <t>国際コミュニケーション研究科</t>
    <rPh sb="0" eb="2">
      <t>コクサイ</t>
    </rPh>
    <rPh sb="11" eb="14">
      <t>ケンキュウカ</t>
    </rPh>
    <phoneticPr fontId="2"/>
  </si>
  <si>
    <t>先進工学部</t>
    <rPh sb="0" eb="2">
      <t>センシン</t>
    </rPh>
    <rPh sb="2" eb="5">
      <t>コウガクブ</t>
    </rPh>
    <phoneticPr fontId="2"/>
  </si>
  <si>
    <t>理学院</t>
    <rPh sb="0" eb="1">
      <t>リ</t>
    </rPh>
    <rPh sb="1" eb="3">
      <t>ガクイン</t>
    </rPh>
    <phoneticPr fontId="2"/>
  </si>
  <si>
    <t>工学院</t>
    <rPh sb="0" eb="3">
      <t>コウガクイン</t>
    </rPh>
    <phoneticPr fontId="2"/>
  </si>
  <si>
    <t>物質理工学院</t>
    <rPh sb="0" eb="2">
      <t>ブッシツ</t>
    </rPh>
    <rPh sb="2" eb="4">
      <t>リコウ</t>
    </rPh>
    <rPh sb="4" eb="6">
      <t>ガクイン</t>
    </rPh>
    <phoneticPr fontId="2"/>
  </si>
  <si>
    <t>情報理工学院</t>
    <rPh sb="0" eb="2">
      <t>ジョウホウ</t>
    </rPh>
    <rPh sb="2" eb="4">
      <t>リコウ</t>
    </rPh>
    <rPh sb="4" eb="6">
      <t>ガクイン</t>
    </rPh>
    <phoneticPr fontId="2"/>
  </si>
  <si>
    <t>生命理工学院</t>
    <rPh sb="0" eb="2">
      <t>セイメイ</t>
    </rPh>
    <rPh sb="2" eb="4">
      <t>リコウ</t>
    </rPh>
    <rPh sb="4" eb="6">
      <t>ガクイン</t>
    </rPh>
    <phoneticPr fontId="2"/>
  </si>
  <si>
    <t>環境・社会理工学院</t>
    <rPh sb="0" eb="2">
      <t>カンキョウ</t>
    </rPh>
    <rPh sb="3" eb="5">
      <t>シャカイ</t>
    </rPh>
    <rPh sb="5" eb="7">
      <t>リコウ</t>
    </rPh>
    <rPh sb="7" eb="9">
      <t>ガクイン</t>
    </rPh>
    <phoneticPr fontId="2"/>
  </si>
  <si>
    <t>情報理工学域</t>
    <rPh sb="0" eb="2">
      <t>ジョウホウ</t>
    </rPh>
    <rPh sb="2" eb="4">
      <t>リコウ</t>
    </rPh>
    <rPh sb="4" eb="5">
      <t>ガク</t>
    </rPh>
    <rPh sb="5" eb="6">
      <t>イキ</t>
    </rPh>
    <phoneticPr fontId="2"/>
  </si>
  <si>
    <t>国際社会科学部</t>
    <rPh sb="0" eb="2">
      <t>コクサイ</t>
    </rPh>
    <rPh sb="2" eb="4">
      <t>シャカイ</t>
    </rPh>
    <rPh sb="4" eb="5">
      <t>カ</t>
    </rPh>
    <rPh sb="5" eb="7">
      <t>ガクブ</t>
    </rPh>
    <phoneticPr fontId="2"/>
  </si>
  <si>
    <t>人間総合学部</t>
    <rPh sb="0" eb="2">
      <t>ニンゲン</t>
    </rPh>
    <rPh sb="2" eb="4">
      <t>ソウゴウ</t>
    </rPh>
    <rPh sb="4" eb="6">
      <t>ガクブ</t>
    </rPh>
    <phoneticPr fontId="2"/>
  </si>
  <si>
    <t>スポーツ健康学研究科</t>
    <rPh sb="4" eb="6">
      <t>ケンコウ</t>
    </rPh>
    <rPh sb="6" eb="7">
      <t>ガク</t>
    </rPh>
    <rPh sb="7" eb="9">
      <t>ケンキュウ</t>
    </rPh>
    <rPh sb="9" eb="10">
      <t>カ</t>
    </rPh>
    <phoneticPr fontId="2"/>
  </si>
  <si>
    <t>海洋資源環境学部</t>
    <rPh sb="2" eb="4">
      <t>シゲン</t>
    </rPh>
    <rPh sb="4" eb="6">
      <t>カンキョウ</t>
    </rPh>
    <phoneticPr fontId="2"/>
  </si>
  <si>
    <t>システムデザイン工学部</t>
    <rPh sb="8" eb="11">
      <t>コウガクブ</t>
    </rPh>
    <phoneticPr fontId="2"/>
  </si>
  <si>
    <t>健康栄養学部</t>
    <rPh sb="0" eb="6">
      <t>ケンコウエイヨウガクブ</t>
    </rPh>
    <phoneticPr fontId="2"/>
  </si>
  <si>
    <t>人間栄養学部</t>
    <rPh sb="0" eb="2">
      <t>ニンゲン</t>
    </rPh>
    <rPh sb="2" eb="4">
      <t>エイヨウ</t>
    </rPh>
    <phoneticPr fontId="2"/>
  </si>
  <si>
    <t>人間総合学群</t>
    <rPh sb="0" eb="2">
      <t>ニンゲン</t>
    </rPh>
    <rPh sb="4" eb="6">
      <t>ガクグン</t>
    </rPh>
    <phoneticPr fontId="2"/>
  </si>
  <si>
    <t>保育児童学部</t>
    <rPh sb="0" eb="2">
      <t>ホイク</t>
    </rPh>
    <rPh sb="2" eb="4">
      <t>ジドウ</t>
    </rPh>
    <phoneticPr fontId="2"/>
  </si>
  <si>
    <t>小専修</t>
    <rPh sb="0" eb="1">
      <t>ショウ</t>
    </rPh>
    <rPh sb="1" eb="3">
      <t>センシュウ</t>
    </rPh>
    <phoneticPr fontId="2"/>
  </si>
  <si>
    <t>5072</t>
  </si>
  <si>
    <t>5073</t>
  </si>
  <si>
    <t>5074</t>
  </si>
  <si>
    <t>5075</t>
  </si>
  <si>
    <t>5076</t>
  </si>
  <si>
    <t>5077</t>
  </si>
  <si>
    <t>5082</t>
  </si>
  <si>
    <t>012</t>
    <phoneticPr fontId="14"/>
  </si>
  <si>
    <t>順天堂大学大学院</t>
  </si>
  <si>
    <t>帝京平成大学大学院</t>
  </si>
  <si>
    <t>東邦大学大学院</t>
  </si>
  <si>
    <t>芝浦工業大学大学院</t>
  </si>
  <si>
    <t>女子美術大学大学院</t>
    <rPh sb="0" eb="2">
      <t>ジョシ</t>
    </rPh>
    <rPh sb="2" eb="4">
      <t>ビジュツ</t>
    </rPh>
    <rPh sb="6" eb="8">
      <t>ダイガク</t>
    </rPh>
    <rPh sb="8" eb="9">
      <t>イン</t>
    </rPh>
    <phoneticPr fontId="2"/>
  </si>
  <si>
    <t>恵泉女学園大学大学院</t>
    <rPh sb="0" eb="2">
      <t>ケイセン</t>
    </rPh>
    <rPh sb="2" eb="5">
      <t>ジョガクエン</t>
    </rPh>
    <rPh sb="5" eb="7">
      <t>ダイガク</t>
    </rPh>
    <rPh sb="7" eb="10">
      <t>ダイガクイン</t>
    </rPh>
    <phoneticPr fontId="2"/>
  </si>
  <si>
    <t>桐朋学園大学大学院</t>
    <rPh sb="0" eb="2">
      <t>トウホウ</t>
    </rPh>
    <rPh sb="2" eb="4">
      <t>ガクエン</t>
    </rPh>
    <rPh sb="4" eb="6">
      <t>ダイガク</t>
    </rPh>
    <rPh sb="6" eb="9">
      <t>ダイガクイン</t>
    </rPh>
    <phoneticPr fontId="2"/>
  </si>
  <si>
    <t>3115</t>
  </si>
  <si>
    <t>海洋生命科学部</t>
  </si>
  <si>
    <t>スポーツ文化学部</t>
  </si>
  <si>
    <t>スポーツマネジメント学部</t>
  </si>
  <si>
    <t>生命科学専攻</t>
    <rPh sb="0" eb="6">
      <t>２０５６</t>
    </rPh>
    <phoneticPr fontId="2"/>
  </si>
  <si>
    <t>高校福祉科コース</t>
    <rPh sb="0" eb="2">
      <t>コウコウ</t>
    </rPh>
    <rPh sb="2" eb="4">
      <t>フクシ</t>
    </rPh>
    <rPh sb="4" eb="5">
      <t>カ</t>
    </rPh>
    <phoneticPr fontId="2"/>
  </si>
  <si>
    <t>高校公民コース</t>
    <rPh sb="0" eb="2">
      <t>コウコウ</t>
    </rPh>
    <rPh sb="2" eb="4">
      <t>コウミン</t>
    </rPh>
    <phoneticPr fontId="2"/>
  </si>
  <si>
    <t>エネルギー化学専攻</t>
    <rPh sb="5" eb="7">
      <t>カガク</t>
    </rPh>
    <rPh sb="7" eb="9">
      <t>センコウ</t>
    </rPh>
    <phoneticPr fontId="2"/>
  </si>
  <si>
    <t>教職実践専攻</t>
    <rPh sb="0" eb="2">
      <t>キョウショク</t>
    </rPh>
    <rPh sb="2" eb="4">
      <t>ジッセン</t>
    </rPh>
    <rPh sb="4" eb="6">
      <t>センコウ</t>
    </rPh>
    <phoneticPr fontId="2"/>
  </si>
  <si>
    <t>建築・建設工学専攻</t>
    <rPh sb="0" eb="2">
      <t>ケンチク</t>
    </rPh>
    <rPh sb="3" eb="5">
      <t>ケンセツ</t>
    </rPh>
    <rPh sb="5" eb="7">
      <t>コウガク</t>
    </rPh>
    <rPh sb="7" eb="9">
      <t>センコウ</t>
    </rPh>
    <phoneticPr fontId="2"/>
  </si>
  <si>
    <t>建築デザイン専攻</t>
    <rPh sb="0" eb="2">
      <t>ケンチク</t>
    </rPh>
    <rPh sb="6" eb="8">
      <t>センコウ</t>
    </rPh>
    <phoneticPr fontId="2"/>
  </si>
  <si>
    <t>国際地域専攻</t>
    <rPh sb="0" eb="2">
      <t>コクサイ</t>
    </rPh>
    <rPh sb="2" eb="4">
      <t>チイキ</t>
    </rPh>
    <rPh sb="4" eb="6">
      <t>センコウ</t>
    </rPh>
    <phoneticPr fontId="2"/>
  </si>
  <si>
    <t>こども教育専攻（通信教育課程）</t>
    <rPh sb="3" eb="5">
      <t>キョウイク</t>
    </rPh>
    <rPh sb="5" eb="7">
      <t>センコウ</t>
    </rPh>
    <rPh sb="8" eb="10">
      <t>ツウシン</t>
    </rPh>
    <rPh sb="10" eb="12">
      <t>キョウイク</t>
    </rPh>
    <rPh sb="12" eb="14">
      <t>カテイ</t>
    </rPh>
    <phoneticPr fontId="2"/>
  </si>
  <si>
    <t>こども保育専攻</t>
    <rPh sb="3" eb="5">
      <t>ホイク</t>
    </rPh>
    <rPh sb="5" eb="7">
      <t>センコウ</t>
    </rPh>
    <phoneticPr fontId="2"/>
  </si>
  <si>
    <t>コンテンツ・マーケティング専攻</t>
    <rPh sb="13" eb="15">
      <t>センコウ</t>
    </rPh>
    <phoneticPr fontId="2"/>
  </si>
  <si>
    <t>情報コミュニケーション学専攻</t>
    <rPh sb="0" eb="2">
      <t>ジョウホウ</t>
    </rPh>
    <rPh sb="11" eb="12">
      <t>ガク</t>
    </rPh>
    <rPh sb="12" eb="14">
      <t>センコウ</t>
    </rPh>
    <phoneticPr fontId="2"/>
  </si>
  <si>
    <t>総合情報学専攻</t>
    <rPh sb="0" eb="2">
      <t>ソウゴウ</t>
    </rPh>
    <rPh sb="2" eb="5">
      <t>ジョウホウガク</t>
    </rPh>
    <rPh sb="5" eb="7">
      <t>センコウ</t>
    </rPh>
    <phoneticPr fontId="2"/>
  </si>
  <si>
    <t>情報・通信工学専攻</t>
    <rPh sb="0" eb="2">
      <t>ジョウホウ</t>
    </rPh>
    <rPh sb="3" eb="5">
      <t>ツウシン</t>
    </rPh>
    <rPh sb="5" eb="7">
      <t>コウガク</t>
    </rPh>
    <rPh sb="7" eb="9">
      <t>センコウ</t>
    </rPh>
    <phoneticPr fontId="2"/>
  </si>
  <si>
    <t>先進理工学専攻</t>
    <rPh sb="0" eb="2">
      <t>センシン</t>
    </rPh>
    <rPh sb="2" eb="4">
      <t>リコウ</t>
    </rPh>
    <rPh sb="4" eb="5">
      <t>ガク</t>
    </rPh>
    <rPh sb="5" eb="7">
      <t>センコウ</t>
    </rPh>
    <phoneticPr fontId="2"/>
  </si>
  <si>
    <t>生命機能学専攻</t>
    <rPh sb="0" eb="2">
      <t>セイメイ</t>
    </rPh>
    <rPh sb="2" eb="4">
      <t>キノウ</t>
    </rPh>
    <rPh sb="4" eb="5">
      <t>ガク</t>
    </rPh>
    <rPh sb="5" eb="7">
      <t>センコウ</t>
    </rPh>
    <phoneticPr fontId="2"/>
  </si>
  <si>
    <t>都市環境デザイン工学専攻</t>
    <rPh sb="0" eb="2">
      <t>トシ</t>
    </rPh>
    <rPh sb="2" eb="4">
      <t>カンキョウ</t>
    </rPh>
    <rPh sb="8" eb="10">
      <t>コウガク</t>
    </rPh>
    <rPh sb="10" eb="12">
      <t>センコウ</t>
    </rPh>
    <phoneticPr fontId="2"/>
  </si>
  <si>
    <t>電気電子情報工学専攻</t>
    <rPh sb="0" eb="2">
      <t>デンキ</t>
    </rPh>
    <rPh sb="2" eb="4">
      <t>デンシ</t>
    </rPh>
    <rPh sb="4" eb="6">
      <t>ジョウホウ</t>
    </rPh>
    <rPh sb="6" eb="8">
      <t>コウガク</t>
    </rPh>
    <phoneticPr fontId="2"/>
  </si>
  <si>
    <t>電子光システム学専攻</t>
    <rPh sb="0" eb="2">
      <t>デンシ</t>
    </rPh>
    <rPh sb="2" eb="3">
      <t>ヒカリ</t>
    </rPh>
    <rPh sb="7" eb="8">
      <t>ガク</t>
    </rPh>
    <rPh sb="8" eb="10">
      <t>センコウ</t>
    </rPh>
    <phoneticPr fontId="2"/>
  </si>
  <si>
    <t>人間社会専攻</t>
    <rPh sb="0" eb="2">
      <t>ニンゲン</t>
    </rPh>
    <rPh sb="2" eb="4">
      <t>シャカイ</t>
    </rPh>
    <rPh sb="4" eb="6">
      <t>センコウ</t>
    </rPh>
    <phoneticPr fontId="2"/>
  </si>
  <si>
    <t>保育専修</t>
    <rPh sb="0" eb="2">
      <t>ホイク</t>
    </rPh>
    <rPh sb="2" eb="4">
      <t>センシュウ</t>
    </rPh>
    <phoneticPr fontId="2"/>
  </si>
  <si>
    <t>人間生活科学専攻</t>
    <rPh sb="0" eb="2">
      <t>ニンゲン</t>
    </rPh>
    <rPh sb="2" eb="4">
      <t>セイカツ</t>
    </rPh>
    <rPh sb="4" eb="6">
      <t>カガク</t>
    </rPh>
    <rPh sb="6" eb="8">
      <t>センコウ</t>
    </rPh>
    <phoneticPr fontId="2"/>
  </si>
  <si>
    <t>現代社会研究専攻</t>
    <rPh sb="0" eb="2">
      <t>ゲンダイ</t>
    </rPh>
    <rPh sb="2" eb="4">
      <t>シャカイ</t>
    </rPh>
    <rPh sb="4" eb="6">
      <t>ケンキュウ</t>
    </rPh>
    <rPh sb="6" eb="8">
      <t>センコウ</t>
    </rPh>
    <phoneticPr fontId="2"/>
  </si>
  <si>
    <t>人間科学専攻昼間主コース</t>
    <rPh sb="0" eb="2">
      <t>ニンゲン</t>
    </rPh>
    <rPh sb="2" eb="4">
      <t>カガク</t>
    </rPh>
    <rPh sb="4" eb="6">
      <t>センコウ</t>
    </rPh>
    <rPh sb="6" eb="8">
      <t>ヒルマ</t>
    </rPh>
    <rPh sb="8" eb="9">
      <t>シュ</t>
    </rPh>
    <phoneticPr fontId="2"/>
  </si>
  <si>
    <t>人間科学専攻夜間主コース</t>
    <rPh sb="0" eb="2">
      <t>ニンゲン</t>
    </rPh>
    <rPh sb="2" eb="4">
      <t>カガク</t>
    </rPh>
    <rPh sb="4" eb="6">
      <t>センコウ</t>
    </rPh>
    <rPh sb="6" eb="8">
      <t>ヤカン</t>
    </rPh>
    <rPh sb="8" eb="9">
      <t>シュ</t>
    </rPh>
    <phoneticPr fontId="2"/>
  </si>
  <si>
    <t>教育人間学専攻夜間主コース</t>
    <rPh sb="7" eb="8">
      <t>ヨル</t>
    </rPh>
    <phoneticPr fontId="2"/>
  </si>
  <si>
    <t>児童学児童教育学専攻</t>
    <rPh sb="0" eb="2">
      <t>ジドウ</t>
    </rPh>
    <rPh sb="2" eb="3">
      <t>ガク</t>
    </rPh>
    <rPh sb="3" eb="5">
      <t>ジドウ</t>
    </rPh>
    <rPh sb="5" eb="7">
      <t>キョウイク</t>
    </rPh>
    <rPh sb="7" eb="8">
      <t>ガク</t>
    </rPh>
    <rPh sb="8" eb="10">
      <t>センコウ</t>
    </rPh>
    <phoneticPr fontId="2"/>
  </si>
  <si>
    <t>健康栄養学専攻</t>
    <rPh sb="0" eb="2">
      <t>ケンコウ</t>
    </rPh>
    <rPh sb="2" eb="4">
      <t>エイヨウ</t>
    </rPh>
    <rPh sb="4" eb="5">
      <t>ガク</t>
    </rPh>
    <rPh sb="5" eb="7">
      <t>センコウ</t>
    </rPh>
    <phoneticPr fontId="2"/>
  </si>
  <si>
    <t>造形学専攻</t>
    <rPh sb="0" eb="2">
      <t>ゾウケイ</t>
    </rPh>
    <rPh sb="2" eb="3">
      <t>ガク</t>
    </rPh>
    <rPh sb="3" eb="5">
      <t>センコウ</t>
    </rPh>
    <phoneticPr fontId="2"/>
  </si>
  <si>
    <t>英語・英語教育研究専攻</t>
    <rPh sb="0" eb="2">
      <t>エイゴ</t>
    </rPh>
    <rPh sb="3" eb="5">
      <t>エイゴ</t>
    </rPh>
    <rPh sb="5" eb="7">
      <t>キョウイク</t>
    </rPh>
    <rPh sb="7" eb="9">
      <t>ケンキュウ</t>
    </rPh>
    <rPh sb="9" eb="11">
      <t>センコウ</t>
    </rPh>
    <phoneticPr fontId="2"/>
  </si>
  <si>
    <t>教育福祉学専攻</t>
    <rPh sb="0" eb="2">
      <t>キョウイク</t>
    </rPh>
    <rPh sb="2" eb="5">
      <t>フクシガク</t>
    </rPh>
    <rPh sb="5" eb="7">
      <t>センコウ</t>
    </rPh>
    <phoneticPr fontId="2"/>
  </si>
  <si>
    <t>人間文化科学専攻</t>
    <rPh sb="0" eb="2">
      <t>ニンゲン</t>
    </rPh>
    <rPh sb="2" eb="4">
      <t>ブンカ</t>
    </rPh>
    <rPh sb="4" eb="6">
      <t>カガク</t>
    </rPh>
    <rPh sb="6" eb="8">
      <t>センコウ</t>
    </rPh>
    <phoneticPr fontId="2"/>
  </si>
  <si>
    <t>人間社会科学専攻</t>
    <rPh sb="0" eb="2">
      <t>ニンゲン</t>
    </rPh>
    <rPh sb="2" eb="4">
      <t>シャカイ</t>
    </rPh>
    <rPh sb="4" eb="6">
      <t>カガク</t>
    </rPh>
    <rPh sb="6" eb="8">
      <t>センコウ</t>
    </rPh>
    <phoneticPr fontId="2"/>
  </si>
  <si>
    <t>公共政策学専攻</t>
    <rPh sb="0" eb="2">
      <t>コウキョウ</t>
    </rPh>
    <rPh sb="2" eb="4">
      <t>セイサク</t>
    </rPh>
    <rPh sb="4" eb="5">
      <t>ガク</t>
    </rPh>
    <rPh sb="5" eb="7">
      <t>センコウ</t>
    </rPh>
    <phoneticPr fontId="2"/>
  </si>
  <si>
    <t>言語教職専攻</t>
    <rPh sb="0" eb="2">
      <t>ゲンゴ</t>
    </rPh>
    <rPh sb="2" eb="4">
      <t>キョウショク</t>
    </rPh>
    <rPh sb="4" eb="6">
      <t>センコウ</t>
    </rPh>
    <phoneticPr fontId="2"/>
  </si>
  <si>
    <t>国際日本学専攻</t>
    <rPh sb="0" eb="2">
      <t>コクサイ</t>
    </rPh>
    <rPh sb="2" eb="5">
      <t>ニホンガク</t>
    </rPh>
    <rPh sb="5" eb="7">
      <t>センコウ</t>
    </rPh>
    <phoneticPr fontId="2"/>
  </si>
  <si>
    <t>看護養護教育学専攻</t>
    <rPh sb="0" eb="2">
      <t>カンゴ</t>
    </rPh>
    <rPh sb="2" eb="4">
      <t>ヨウゴ</t>
    </rPh>
    <rPh sb="4" eb="7">
      <t>キョウイクガク</t>
    </rPh>
    <rPh sb="7" eb="9">
      <t>センコウ</t>
    </rPh>
    <phoneticPr fontId="2"/>
  </si>
  <si>
    <t>国際専攻</t>
    <rPh sb="0" eb="2">
      <t>コクサイ</t>
    </rPh>
    <rPh sb="2" eb="4">
      <t>センコウ</t>
    </rPh>
    <phoneticPr fontId="2"/>
  </si>
  <si>
    <t>国際ビジネスコミュニケーション専攻</t>
    <rPh sb="0" eb="2">
      <t>コクサイ</t>
    </rPh>
    <rPh sb="15" eb="17">
      <t>センコウ</t>
    </rPh>
    <phoneticPr fontId="2"/>
  </si>
  <si>
    <t>国際教養コミュニケーション専攻</t>
    <rPh sb="0" eb="2">
      <t>コクサイ</t>
    </rPh>
    <rPh sb="2" eb="4">
      <t>キョウヨウ</t>
    </rPh>
    <rPh sb="13" eb="15">
      <t>センコウ</t>
    </rPh>
    <phoneticPr fontId="2"/>
  </si>
  <si>
    <t>システム理工学専攻</t>
    <rPh sb="4" eb="7">
      <t>リコウガク</t>
    </rPh>
    <rPh sb="7" eb="9">
      <t>センコウ</t>
    </rPh>
    <phoneticPr fontId="2"/>
  </si>
  <si>
    <t>国際観光学専攻</t>
    <rPh sb="0" eb="2">
      <t>コクサイ</t>
    </rPh>
    <rPh sb="2" eb="5">
      <t>カンコウガク</t>
    </rPh>
    <rPh sb="5" eb="7">
      <t>センコウ</t>
    </rPh>
    <phoneticPr fontId="2"/>
  </si>
  <si>
    <t>経済学専攻（経済学コース）</t>
    <rPh sb="0" eb="3">
      <t>ケイザイガク</t>
    </rPh>
    <rPh sb="3" eb="5">
      <t>センコウ</t>
    </rPh>
    <rPh sb="6" eb="8">
      <t>ケイザイ</t>
    </rPh>
    <rPh sb="8" eb="9">
      <t>ガク</t>
    </rPh>
    <phoneticPr fontId="2"/>
  </si>
  <si>
    <t>経済学専攻（国際政治経済学コース）</t>
    <rPh sb="0" eb="3">
      <t>ケイザイガク</t>
    </rPh>
    <rPh sb="3" eb="5">
      <t>センコウ</t>
    </rPh>
    <rPh sb="6" eb="8">
      <t>コクサイ</t>
    </rPh>
    <rPh sb="8" eb="10">
      <t>セイジ</t>
    </rPh>
    <rPh sb="10" eb="13">
      <t>ケイザイガク</t>
    </rPh>
    <phoneticPr fontId="2"/>
  </si>
  <si>
    <t>健康栄養専攻</t>
    <rPh sb="0" eb="2">
      <t>ケンコウ</t>
    </rPh>
    <rPh sb="2" eb="4">
      <t>エイヨウ</t>
    </rPh>
    <rPh sb="4" eb="6">
      <t>センコウ</t>
    </rPh>
    <phoneticPr fontId="2"/>
  </si>
  <si>
    <t>通信情報工学専攻</t>
    <rPh sb="0" eb="2">
      <t>ツウシン</t>
    </rPh>
    <rPh sb="2" eb="4">
      <t>ジョウホウ</t>
    </rPh>
    <rPh sb="4" eb="6">
      <t>コウガク</t>
    </rPh>
    <rPh sb="6" eb="8">
      <t>センコウ</t>
    </rPh>
    <phoneticPr fontId="2"/>
  </si>
  <si>
    <t>都市環境学専攻</t>
    <rPh sb="0" eb="2">
      <t>トシ</t>
    </rPh>
    <rPh sb="2" eb="4">
      <t>カンキョウ</t>
    </rPh>
    <rPh sb="4" eb="5">
      <t>ガク</t>
    </rPh>
    <rPh sb="5" eb="7">
      <t>センコウ</t>
    </rPh>
    <phoneticPr fontId="2"/>
  </si>
  <si>
    <t>日本史・文化財学専攻</t>
    <rPh sb="0" eb="3">
      <t>ニホンシ</t>
    </rPh>
    <rPh sb="4" eb="6">
      <t>ブンカ</t>
    </rPh>
    <rPh sb="6" eb="7">
      <t>ザイ</t>
    </rPh>
    <rPh sb="7" eb="8">
      <t>ガク</t>
    </rPh>
    <rPh sb="8" eb="10">
      <t>センコウ</t>
    </rPh>
    <phoneticPr fontId="2"/>
  </si>
  <si>
    <t>柔道整復学専攻</t>
    <rPh sb="0" eb="2">
      <t>ジュウドウ</t>
    </rPh>
    <rPh sb="2" eb="4">
      <t>セイフク</t>
    </rPh>
    <rPh sb="4" eb="5">
      <t>ガク</t>
    </rPh>
    <rPh sb="5" eb="7">
      <t>センコウ</t>
    </rPh>
    <phoneticPr fontId="2"/>
  </si>
  <si>
    <t>総合理工学専攻教職専修工業コース</t>
    <rPh sb="0" eb="2">
      <t>ソウゴウ</t>
    </rPh>
    <rPh sb="2" eb="5">
      <t>リコウガク</t>
    </rPh>
    <rPh sb="5" eb="7">
      <t>センコウ</t>
    </rPh>
    <rPh sb="7" eb="9">
      <t>キョウショク</t>
    </rPh>
    <rPh sb="9" eb="11">
      <t>センシュウ</t>
    </rPh>
    <rPh sb="11" eb="13">
      <t>コウギョウ</t>
    </rPh>
    <phoneticPr fontId="2"/>
  </si>
  <si>
    <t>総合理工学専攻教職専修理科コース</t>
    <rPh sb="0" eb="2">
      <t>ソウゴウ</t>
    </rPh>
    <rPh sb="2" eb="5">
      <t>リコウガク</t>
    </rPh>
    <rPh sb="5" eb="7">
      <t>センコウ</t>
    </rPh>
    <rPh sb="7" eb="9">
      <t>キョウショク</t>
    </rPh>
    <rPh sb="9" eb="11">
      <t>センシュウ</t>
    </rPh>
    <rPh sb="11" eb="13">
      <t>リカ</t>
    </rPh>
    <phoneticPr fontId="2"/>
  </si>
  <si>
    <t>仏教思想コース</t>
    <rPh sb="0" eb="2">
      <t>ブッキョウ</t>
    </rPh>
    <rPh sb="2" eb="4">
      <t>シソウ</t>
    </rPh>
    <phoneticPr fontId="2"/>
  </si>
  <si>
    <t>中国語・中国哲学文学コース</t>
    <rPh sb="4" eb="6">
      <t>チュウゴク</t>
    </rPh>
    <rPh sb="6" eb="8">
      <t>テツガク</t>
    </rPh>
    <rPh sb="8" eb="10">
      <t>ブンガク</t>
    </rPh>
    <phoneticPr fontId="2"/>
  </si>
  <si>
    <t>フードサイエンス専攻</t>
    <rPh sb="8" eb="10">
      <t>センコウ</t>
    </rPh>
    <phoneticPr fontId="2"/>
  </si>
  <si>
    <t>スポーツ・食品機能専攻</t>
    <rPh sb="5" eb="7">
      <t>ショクヒン</t>
    </rPh>
    <rPh sb="7" eb="9">
      <t>キノウ</t>
    </rPh>
    <rPh sb="9" eb="11">
      <t>センコウ</t>
    </rPh>
    <phoneticPr fontId="2"/>
  </si>
  <si>
    <t>児童スポーツ教育コース</t>
    <rPh sb="0" eb="2">
      <t>ジドウ</t>
    </rPh>
    <rPh sb="6" eb="8">
      <t>キョウイク</t>
    </rPh>
    <phoneticPr fontId="2"/>
  </si>
  <si>
    <t>幼児教育保育コース</t>
    <rPh sb="2" eb="4">
      <t>キョウイク</t>
    </rPh>
    <rPh sb="4" eb="6">
      <t>ホイク</t>
    </rPh>
    <phoneticPr fontId="2"/>
  </si>
  <si>
    <t>応用情報工学専攻</t>
    <rPh sb="0" eb="2">
      <t>オウヨウ</t>
    </rPh>
    <rPh sb="2" eb="4">
      <t>ジョウホウ</t>
    </rPh>
    <rPh sb="4" eb="6">
      <t>コウガク</t>
    </rPh>
    <rPh sb="6" eb="8">
      <t>センコウ</t>
    </rPh>
    <phoneticPr fontId="2"/>
  </si>
  <si>
    <t>養護教諭専攻</t>
    <rPh sb="0" eb="2">
      <t>ヨウゴ</t>
    </rPh>
    <rPh sb="2" eb="4">
      <t>キョウユ</t>
    </rPh>
    <rPh sb="4" eb="6">
      <t>センコウ</t>
    </rPh>
    <phoneticPr fontId="2"/>
  </si>
  <si>
    <t>生活心理専攻</t>
    <rPh sb="0" eb="2">
      <t>セイカツ</t>
    </rPh>
    <rPh sb="2" eb="4">
      <t>シンリ</t>
    </rPh>
    <rPh sb="4" eb="6">
      <t>センコウ</t>
    </rPh>
    <phoneticPr fontId="2"/>
  </si>
  <si>
    <t>機械・電子システム工学専攻</t>
    <rPh sb="3" eb="5">
      <t>デンシ</t>
    </rPh>
    <rPh sb="9" eb="11">
      <t>コウガク</t>
    </rPh>
    <rPh sb="11" eb="13">
      <t>センコウ</t>
    </rPh>
    <phoneticPr fontId="2"/>
  </si>
  <si>
    <t>情報・デザイン工学専攻</t>
    <rPh sb="0" eb="2">
      <t>ジョウホウ</t>
    </rPh>
    <rPh sb="7" eb="9">
      <t>コウガク</t>
    </rPh>
    <rPh sb="9" eb="11">
      <t>センコウ</t>
    </rPh>
    <phoneticPr fontId="2"/>
  </si>
  <si>
    <t>美術・工芸コース</t>
    <rPh sb="0" eb="2">
      <t>ビジュツ</t>
    </rPh>
    <rPh sb="3" eb="5">
      <t>コウゲイ</t>
    </rPh>
    <phoneticPr fontId="2"/>
  </si>
  <si>
    <t>電子・機械工学専攻</t>
    <rPh sb="0" eb="2">
      <t>デンシ</t>
    </rPh>
    <rPh sb="3" eb="5">
      <t>キカイ</t>
    </rPh>
    <rPh sb="5" eb="7">
      <t>コウガク</t>
    </rPh>
    <rPh sb="7" eb="9">
      <t>センコウ</t>
    </rPh>
    <phoneticPr fontId="2"/>
  </si>
  <si>
    <t>建築・都市環境学専攻</t>
    <rPh sb="3" eb="5">
      <t>トシ</t>
    </rPh>
    <rPh sb="5" eb="7">
      <t>カンキョウ</t>
    </rPh>
    <rPh sb="7" eb="8">
      <t>ガク</t>
    </rPh>
    <rPh sb="8" eb="10">
      <t>センコウ</t>
    </rPh>
    <phoneticPr fontId="2"/>
  </si>
  <si>
    <t>共同原子力専攻</t>
    <rPh sb="0" eb="2">
      <t>キョウドウ</t>
    </rPh>
    <rPh sb="2" eb="5">
      <t>ゲンシリョク</t>
    </rPh>
    <rPh sb="5" eb="7">
      <t>センコウ</t>
    </rPh>
    <phoneticPr fontId="2"/>
  </si>
  <si>
    <t>音楽文化教育専攻</t>
    <rPh sb="0" eb="2">
      <t>オンガク</t>
    </rPh>
    <rPh sb="2" eb="4">
      <t>ブンカ</t>
    </rPh>
    <rPh sb="4" eb="6">
      <t>キョウイク</t>
    </rPh>
    <rPh sb="6" eb="8">
      <t>センコウ</t>
    </rPh>
    <phoneticPr fontId="2"/>
  </si>
  <si>
    <t>幼児音楽教育専攻</t>
    <rPh sb="0" eb="2">
      <t>ヨウジ</t>
    </rPh>
    <rPh sb="2" eb="4">
      <t>オンガク</t>
    </rPh>
    <rPh sb="4" eb="6">
      <t>キョウイク</t>
    </rPh>
    <rPh sb="6" eb="8">
      <t>センコウ</t>
    </rPh>
    <phoneticPr fontId="2"/>
  </si>
  <si>
    <t>機能システム専攻</t>
    <rPh sb="0" eb="2">
      <t>キノウ</t>
    </rPh>
    <rPh sb="6" eb="8">
      <t>センコウ</t>
    </rPh>
    <phoneticPr fontId="2"/>
  </si>
  <si>
    <t>電気電子情報専攻</t>
    <rPh sb="0" eb="2">
      <t>デンキ</t>
    </rPh>
    <rPh sb="2" eb="4">
      <t>デンシ</t>
    </rPh>
    <rPh sb="4" eb="6">
      <t>ジョウホウ</t>
    </rPh>
    <rPh sb="6" eb="8">
      <t>センコウ</t>
    </rPh>
    <phoneticPr fontId="2"/>
  </si>
  <si>
    <t>都市環境デザイン専攻</t>
    <rPh sb="0" eb="2">
      <t>トシ</t>
    </rPh>
    <rPh sb="2" eb="4">
      <t>カンキョウ</t>
    </rPh>
    <rPh sb="8" eb="10">
      <t>センコウ</t>
    </rPh>
    <phoneticPr fontId="2"/>
  </si>
  <si>
    <t>国際コミュニケーション研究専攻</t>
    <rPh sb="0" eb="2">
      <t>コクサイ</t>
    </rPh>
    <rPh sb="11" eb="13">
      <t>ケンキュウ</t>
    </rPh>
    <rPh sb="13" eb="15">
      <t>センコウ</t>
    </rPh>
    <phoneticPr fontId="2"/>
  </si>
  <si>
    <t>情報理工・情報通信研究専攻</t>
    <rPh sb="0" eb="2">
      <t>ジョウホウ</t>
    </rPh>
    <rPh sb="5" eb="7">
      <t>ジョウホウ</t>
    </rPh>
    <rPh sb="7" eb="9">
      <t>ツウシン</t>
    </rPh>
    <rPh sb="9" eb="11">
      <t>ケンキュウ</t>
    </rPh>
    <rPh sb="11" eb="13">
      <t>センコウ</t>
    </rPh>
    <phoneticPr fontId="2"/>
  </si>
  <si>
    <t>教育支援専攻多文化共生教育コース地域研◆</t>
    <rPh sb="0" eb="2">
      <t>キョウイク</t>
    </rPh>
    <rPh sb="2" eb="4">
      <t>シエン</t>
    </rPh>
    <rPh sb="4" eb="6">
      <t>センコウ</t>
    </rPh>
    <rPh sb="6" eb="9">
      <t>タブンカ</t>
    </rPh>
    <rPh sb="9" eb="11">
      <t>キョウセイ</t>
    </rPh>
    <rPh sb="11" eb="13">
      <t>キョウイク</t>
    </rPh>
    <rPh sb="16" eb="18">
      <t>チイキ</t>
    </rPh>
    <rPh sb="18" eb="19">
      <t>ケン</t>
    </rPh>
    <phoneticPr fontId="2"/>
  </si>
  <si>
    <t>教育支援専攻多文化共生教育コース多言語◆</t>
    <rPh sb="0" eb="2">
      <t>キョウイク</t>
    </rPh>
    <rPh sb="2" eb="4">
      <t>シエン</t>
    </rPh>
    <rPh sb="4" eb="6">
      <t>センコウ</t>
    </rPh>
    <rPh sb="6" eb="9">
      <t>タブンカ</t>
    </rPh>
    <rPh sb="9" eb="11">
      <t>キョウセイ</t>
    </rPh>
    <rPh sb="11" eb="13">
      <t>キョウイク</t>
    </rPh>
    <rPh sb="16" eb="19">
      <t>タゲンゴ</t>
    </rPh>
    <phoneticPr fontId="2"/>
  </si>
  <si>
    <t>教育支援専攻生涯スポーツコース</t>
    <rPh sb="0" eb="2">
      <t>キョウイク</t>
    </rPh>
    <rPh sb="2" eb="4">
      <t>シエン</t>
    </rPh>
    <rPh sb="4" eb="6">
      <t>センコウ</t>
    </rPh>
    <rPh sb="6" eb="8">
      <t>ショウガイ</t>
    </rPh>
    <phoneticPr fontId="2"/>
  </si>
  <si>
    <t>教育支援専攻情報教育コース</t>
    <rPh sb="0" eb="2">
      <t>キョウイク</t>
    </rPh>
    <rPh sb="2" eb="4">
      <t>シエン</t>
    </rPh>
    <rPh sb="4" eb="6">
      <t>センコウ</t>
    </rPh>
    <rPh sb="6" eb="8">
      <t>ジョウホウ</t>
    </rPh>
    <rPh sb="8" eb="10">
      <t>キョウイク</t>
    </rPh>
    <phoneticPr fontId="2"/>
  </si>
  <si>
    <t>子ども教育専修</t>
    <rPh sb="0" eb="1">
      <t>コ</t>
    </rPh>
    <rPh sb="3" eb="5">
      <t>キョウイク</t>
    </rPh>
    <rPh sb="5" eb="7">
      <t>センシュウ</t>
    </rPh>
    <phoneticPr fontId="2"/>
  </si>
  <si>
    <t>電子物理システム専攻</t>
    <rPh sb="0" eb="2">
      <t>デンシ</t>
    </rPh>
    <rPh sb="2" eb="4">
      <t>ブツリ</t>
    </rPh>
    <rPh sb="8" eb="10">
      <t>センコウ</t>
    </rPh>
    <phoneticPr fontId="2"/>
  </si>
  <si>
    <t>文化共生専攻</t>
    <rPh sb="0" eb="2">
      <t>ブンカ</t>
    </rPh>
    <rPh sb="2" eb="4">
      <t>キョウセイ</t>
    </rPh>
    <rPh sb="4" eb="6">
      <t>センコウ</t>
    </rPh>
    <phoneticPr fontId="2"/>
  </si>
  <si>
    <t>グローバル教養コース</t>
    <rPh sb="5" eb="7">
      <t>キョウヨウ</t>
    </rPh>
    <phoneticPr fontId="2"/>
  </si>
  <si>
    <t>世界言語社会専攻</t>
    <rPh sb="0" eb="2">
      <t>セカイ</t>
    </rPh>
    <rPh sb="2" eb="4">
      <t>ゲンゴ</t>
    </rPh>
    <rPh sb="4" eb="6">
      <t>シャカイ</t>
    </rPh>
    <rPh sb="6" eb="8">
      <t>センコウ</t>
    </rPh>
    <phoneticPr fontId="2"/>
  </si>
  <si>
    <t>生物機能システム科学専攻</t>
    <rPh sb="0" eb="2">
      <t>セイブツ</t>
    </rPh>
    <rPh sb="2" eb="4">
      <t>キノウ</t>
    </rPh>
    <rPh sb="8" eb="10">
      <t>カガク</t>
    </rPh>
    <rPh sb="10" eb="12">
      <t>センコウ</t>
    </rPh>
    <phoneticPr fontId="2"/>
  </si>
  <si>
    <t>オペラ専攻</t>
    <rPh sb="3" eb="5">
      <t>センコウ</t>
    </rPh>
    <phoneticPr fontId="2"/>
  </si>
  <si>
    <t>生活工学共同専攻</t>
    <rPh sb="0" eb="2">
      <t>セイカツ</t>
    </rPh>
    <rPh sb="2" eb="4">
      <t>コウガク</t>
    </rPh>
    <rPh sb="4" eb="6">
      <t>キョウドウ</t>
    </rPh>
    <rPh sb="6" eb="8">
      <t>センコウ</t>
    </rPh>
    <phoneticPr fontId="2"/>
  </si>
  <si>
    <t>情報・ネットワーク工学専攻</t>
    <rPh sb="0" eb="2">
      <t>ジョウホウ</t>
    </rPh>
    <rPh sb="9" eb="11">
      <t>コウガク</t>
    </rPh>
    <rPh sb="11" eb="13">
      <t>センコウ</t>
    </rPh>
    <phoneticPr fontId="2"/>
  </si>
  <si>
    <t>機械知能システム学専攻</t>
    <rPh sb="0" eb="2">
      <t>キカイ</t>
    </rPh>
    <rPh sb="2" eb="4">
      <t>チノウ</t>
    </rPh>
    <rPh sb="8" eb="9">
      <t>ガク</t>
    </rPh>
    <rPh sb="9" eb="11">
      <t>センコウ</t>
    </rPh>
    <phoneticPr fontId="2"/>
  </si>
  <si>
    <t>基盤理工学専攻</t>
    <rPh sb="0" eb="2">
      <t>キバン</t>
    </rPh>
    <rPh sb="2" eb="4">
      <t>リコウ</t>
    </rPh>
    <rPh sb="4" eb="5">
      <t>ガク</t>
    </rPh>
    <rPh sb="5" eb="7">
      <t>センコウ</t>
    </rPh>
    <phoneticPr fontId="2"/>
  </si>
  <si>
    <t>マーケティング・デザイン専攻</t>
    <rPh sb="12" eb="14">
      <t>センコウ</t>
    </rPh>
    <phoneticPr fontId="2"/>
  </si>
  <si>
    <t>サステイナビリティ学専攻</t>
    <rPh sb="9" eb="10">
      <t>ガク</t>
    </rPh>
    <rPh sb="10" eb="12">
      <t>センコウ</t>
    </rPh>
    <phoneticPr fontId="2"/>
  </si>
  <si>
    <t>スポーツ健康学専攻</t>
    <rPh sb="4" eb="6">
      <t>ケンコウ</t>
    </rPh>
    <rPh sb="6" eb="7">
      <t>ガク</t>
    </rPh>
    <rPh sb="7" eb="9">
      <t>センコウ</t>
    </rPh>
    <phoneticPr fontId="2"/>
  </si>
  <si>
    <t>教育発達学専攻</t>
    <rPh sb="0" eb="2">
      <t>キョウイク</t>
    </rPh>
    <rPh sb="2" eb="4">
      <t>ハッタツ</t>
    </rPh>
    <rPh sb="4" eb="5">
      <t>ガク</t>
    </rPh>
    <rPh sb="5" eb="7">
      <t>センコウ</t>
    </rPh>
    <phoneticPr fontId="2"/>
  </si>
  <si>
    <t>中高理科コース</t>
    <rPh sb="0" eb="2">
      <t>チュウコウ</t>
    </rPh>
    <rPh sb="2" eb="4">
      <t>リカ</t>
    </rPh>
    <phoneticPr fontId="2"/>
  </si>
  <si>
    <t>中高保健体育コース</t>
    <rPh sb="0" eb="2">
      <t>チュウコウ</t>
    </rPh>
    <rPh sb="2" eb="4">
      <t>ホケン</t>
    </rPh>
    <rPh sb="4" eb="6">
      <t>タイイク</t>
    </rPh>
    <phoneticPr fontId="2"/>
  </si>
  <si>
    <t>海洋生命資源科学専攻</t>
    <rPh sb="0" eb="2">
      <t>カイヨウ</t>
    </rPh>
    <rPh sb="2" eb="4">
      <t>セイメイ</t>
    </rPh>
    <rPh sb="4" eb="6">
      <t>シゲン</t>
    </rPh>
    <rPh sb="6" eb="8">
      <t>カガク</t>
    </rPh>
    <rPh sb="8" eb="10">
      <t>センコウ</t>
    </rPh>
    <phoneticPr fontId="2"/>
  </si>
  <si>
    <t>海洋資源環境学専攻</t>
    <rPh sb="0" eb="2">
      <t>カイヨウ</t>
    </rPh>
    <rPh sb="2" eb="4">
      <t>シゲン</t>
    </rPh>
    <rPh sb="4" eb="6">
      <t>カンキョウ</t>
    </rPh>
    <rPh sb="6" eb="7">
      <t>ガク</t>
    </rPh>
    <rPh sb="7" eb="9">
      <t>センコウ</t>
    </rPh>
    <phoneticPr fontId="2"/>
  </si>
  <si>
    <t>政策・メディア専攻</t>
    <rPh sb="0" eb="2">
      <t>セイサク</t>
    </rPh>
    <rPh sb="7" eb="9">
      <t>センコウ</t>
    </rPh>
    <phoneticPr fontId="2"/>
  </si>
  <si>
    <t>交通システム工学専攻</t>
    <rPh sb="0" eb="2">
      <t>コウツウ</t>
    </rPh>
    <rPh sb="6" eb="8">
      <t>コウガク</t>
    </rPh>
    <rPh sb="8" eb="10">
      <t>センコウ</t>
    </rPh>
    <phoneticPr fontId="2"/>
  </si>
  <si>
    <t>中等教育課程</t>
    <rPh sb="0" eb="2">
      <t>チュウトウ</t>
    </rPh>
    <rPh sb="2" eb="4">
      <t>キョウイク</t>
    </rPh>
    <rPh sb="4" eb="6">
      <t>カテイ</t>
    </rPh>
    <phoneticPr fontId="2"/>
  </si>
  <si>
    <t>初等教育課程</t>
    <rPh sb="0" eb="2">
      <t>ショトウ</t>
    </rPh>
    <rPh sb="2" eb="4">
      <t>キョウイク</t>
    </rPh>
    <rPh sb="4" eb="6">
      <t>カテイ</t>
    </rPh>
    <phoneticPr fontId="2"/>
  </si>
  <si>
    <t>実践教科教育学専攻</t>
    <rPh sb="0" eb="2">
      <t>ジッセン</t>
    </rPh>
    <rPh sb="2" eb="4">
      <t>キョウカ</t>
    </rPh>
    <rPh sb="4" eb="9">
      <t>キョウイクガクセンコウ</t>
    </rPh>
    <phoneticPr fontId="2"/>
  </si>
  <si>
    <t>先端化学専攻</t>
    <rPh sb="0" eb="2">
      <t>センタン</t>
    </rPh>
    <rPh sb="2" eb="4">
      <t>カガク</t>
    </rPh>
    <rPh sb="4" eb="6">
      <t>センコウ</t>
    </rPh>
    <phoneticPr fontId="2"/>
  </si>
  <si>
    <t>機械専攻</t>
    <rPh sb="0" eb="2">
      <t>キカイ</t>
    </rPh>
    <rPh sb="2" eb="4">
      <t>センコウ</t>
    </rPh>
    <phoneticPr fontId="2"/>
  </si>
  <si>
    <t>電気・化学専攻</t>
    <rPh sb="0" eb="2">
      <t>デンキ</t>
    </rPh>
    <rPh sb="3" eb="5">
      <t>カガク</t>
    </rPh>
    <rPh sb="5" eb="7">
      <t>センコウ</t>
    </rPh>
    <phoneticPr fontId="2"/>
  </si>
  <si>
    <t>建築・都市専攻</t>
    <rPh sb="0" eb="2">
      <t>ケンチク</t>
    </rPh>
    <rPh sb="3" eb="5">
      <t>トシ</t>
    </rPh>
    <rPh sb="5" eb="7">
      <t>センコウ</t>
    </rPh>
    <phoneticPr fontId="2"/>
  </si>
  <si>
    <t>申請者性別</t>
  </si>
  <si>
    <t>日本人・外国人区分</t>
  </si>
  <si>
    <t>根拠規定組合せコード</t>
  </si>
  <si>
    <t>基礎資格コード</t>
    <rPh sb="0" eb="2">
      <t>キソ</t>
    </rPh>
    <rPh sb="2" eb="4">
      <t>シカク</t>
    </rPh>
    <phoneticPr fontId="14"/>
  </si>
  <si>
    <t>枚数</t>
    <rPh sb="0" eb="2">
      <t>マイスウ</t>
    </rPh>
    <phoneticPr fontId="14"/>
  </si>
  <si>
    <t>一括申請情報入力シート（学生入力用）</t>
    <rPh sb="0" eb="2">
      <t>イッカツ</t>
    </rPh>
    <rPh sb="2" eb="4">
      <t>シンセイ</t>
    </rPh>
    <rPh sb="4" eb="6">
      <t>ジョウホウ</t>
    </rPh>
    <rPh sb="6" eb="8">
      <t>ニュウリョク</t>
    </rPh>
    <rPh sb="12" eb="14">
      <t>ガクセイ</t>
    </rPh>
    <rPh sb="14" eb="16">
      <t>ニュウリョク</t>
    </rPh>
    <rPh sb="16" eb="17">
      <t>ヨウ</t>
    </rPh>
    <phoneticPr fontId="2"/>
  </si>
  <si>
    <t>一括申請情報入力シート（学生入力用）（入力例）</t>
    <rPh sb="0" eb="2">
      <t>イッカツ</t>
    </rPh>
    <rPh sb="2" eb="4">
      <t>シンセイ</t>
    </rPh>
    <rPh sb="4" eb="6">
      <t>ジョウホウ</t>
    </rPh>
    <rPh sb="6" eb="8">
      <t>ニュウリョク</t>
    </rPh>
    <rPh sb="12" eb="14">
      <t>ガクセイ</t>
    </rPh>
    <rPh sb="14" eb="16">
      <t>ニュウリョク</t>
    </rPh>
    <rPh sb="16" eb="17">
      <t>ヨウ</t>
    </rPh>
    <rPh sb="19" eb="22">
      <t>ニュウリョクレイ</t>
    </rPh>
    <phoneticPr fontId="2"/>
  </si>
  <si>
    <t>令和2年4月以降</t>
    <rPh sb="0" eb="2">
      <t>レイワ</t>
    </rPh>
    <rPh sb="3" eb="4">
      <t>ネン</t>
    </rPh>
    <rPh sb="5" eb="6">
      <t>ガツ</t>
    </rPh>
    <rPh sb="6" eb="8">
      <t>イコウ</t>
    </rPh>
    <phoneticPr fontId="2"/>
  </si>
  <si>
    <t>どの教科の科目か</t>
    <rPh sb="2" eb="4">
      <t>キョウカ</t>
    </rPh>
    <rPh sb="5" eb="7">
      <t>カモク</t>
    </rPh>
    <phoneticPr fontId="2"/>
  </si>
  <si>
    <t>（旧法）教職に関する科目</t>
    <rPh sb="1" eb="3">
      <t>キュウホウ</t>
    </rPh>
    <rPh sb="4" eb="6">
      <t>キョウショク</t>
    </rPh>
    <rPh sb="7" eb="8">
      <t>カン</t>
    </rPh>
    <rPh sb="10" eb="12">
      <t>カモク</t>
    </rPh>
    <phoneticPr fontId="2"/>
  </si>
  <si>
    <t>（旧法）教科に関する科目</t>
    <rPh sb="4" eb="6">
      <t>キョウカ</t>
    </rPh>
    <rPh sb="7" eb="8">
      <t>カン</t>
    </rPh>
    <rPh sb="10" eb="12">
      <t>カモク</t>
    </rPh>
    <phoneticPr fontId="2"/>
  </si>
  <si>
    <t>（新法）教科及び教科の指導法に関する科目</t>
    <rPh sb="1" eb="3">
      <t>シンポウ</t>
    </rPh>
    <rPh sb="4" eb="6">
      <t>キョウカ</t>
    </rPh>
    <rPh sb="6" eb="7">
      <t>オヨ</t>
    </rPh>
    <rPh sb="8" eb="10">
      <t>キョウカ</t>
    </rPh>
    <rPh sb="11" eb="14">
      <t>シドウホウ</t>
    </rPh>
    <rPh sb="15" eb="16">
      <t>カン</t>
    </rPh>
    <rPh sb="18" eb="20">
      <t>カモク</t>
    </rPh>
    <phoneticPr fontId="2"/>
  </si>
  <si>
    <t>（新法）教育の基礎的理解に関する科目</t>
    <rPh sb="1" eb="3">
      <t>シンポウ</t>
    </rPh>
    <rPh sb="4" eb="6">
      <t>キョウイク</t>
    </rPh>
    <rPh sb="7" eb="10">
      <t>キソテキ</t>
    </rPh>
    <rPh sb="10" eb="12">
      <t>リカイ</t>
    </rPh>
    <rPh sb="13" eb="14">
      <t>カン</t>
    </rPh>
    <rPh sb="16" eb="18">
      <t>カモク</t>
    </rPh>
    <phoneticPr fontId="2"/>
  </si>
  <si>
    <t>（新法）道徳、総合的な学習の時間等の指導法及び生徒指導、教育相談等に関する科目</t>
    <rPh sb="1" eb="3">
      <t>シンポウ</t>
    </rPh>
    <rPh sb="4" eb="6">
      <t>ドウトク</t>
    </rPh>
    <rPh sb="7" eb="10">
      <t>ソウゴウテキ</t>
    </rPh>
    <rPh sb="11" eb="13">
      <t>ガクシュウ</t>
    </rPh>
    <rPh sb="14" eb="16">
      <t>ジカン</t>
    </rPh>
    <rPh sb="16" eb="17">
      <t>トウ</t>
    </rPh>
    <rPh sb="18" eb="21">
      <t>シドウホウ</t>
    </rPh>
    <rPh sb="21" eb="22">
      <t>オヨ</t>
    </rPh>
    <rPh sb="23" eb="25">
      <t>セイト</t>
    </rPh>
    <rPh sb="25" eb="27">
      <t>シドウ</t>
    </rPh>
    <rPh sb="28" eb="30">
      <t>キョウイク</t>
    </rPh>
    <rPh sb="30" eb="32">
      <t>ソウダン</t>
    </rPh>
    <rPh sb="32" eb="33">
      <t>トウ</t>
    </rPh>
    <rPh sb="34" eb="35">
      <t>カン</t>
    </rPh>
    <rPh sb="37" eb="39">
      <t>カモク</t>
    </rPh>
    <phoneticPr fontId="2"/>
  </si>
  <si>
    <t>（新法）教育実践に関する科目</t>
    <rPh sb="1" eb="3">
      <t>シンポウ</t>
    </rPh>
    <rPh sb="4" eb="6">
      <t>キョウイク</t>
    </rPh>
    <rPh sb="6" eb="8">
      <t>ジッセン</t>
    </rPh>
    <rPh sb="9" eb="10">
      <t>カン</t>
    </rPh>
    <rPh sb="12" eb="14">
      <t>カモク</t>
    </rPh>
    <phoneticPr fontId="2"/>
  </si>
  <si>
    <t>（新法）大学が独自に設定する科目</t>
    <rPh sb="1" eb="3">
      <t>シンポウ</t>
    </rPh>
    <rPh sb="4" eb="6">
      <t>ダイガク</t>
    </rPh>
    <rPh sb="7" eb="9">
      <t>ドクジ</t>
    </rPh>
    <rPh sb="10" eb="12">
      <t>セッテイ</t>
    </rPh>
    <rPh sb="14" eb="16">
      <t>カモク</t>
    </rPh>
    <phoneticPr fontId="2"/>
  </si>
  <si>
    <t>科目区分</t>
    <rPh sb="0" eb="2">
      <t>カモク</t>
    </rPh>
    <rPh sb="2" eb="4">
      <t>クブン</t>
    </rPh>
    <phoneticPr fontId="2"/>
  </si>
  <si>
    <t>学校教育高度化専攻</t>
    <rPh sb="0" eb="2">
      <t>ガッコウ</t>
    </rPh>
    <rPh sb="2" eb="4">
      <t>キョウイク</t>
    </rPh>
    <rPh sb="4" eb="7">
      <t>コウドカ</t>
    </rPh>
    <rPh sb="7" eb="9">
      <t>センコウ</t>
    </rPh>
    <phoneticPr fontId="2"/>
  </si>
  <si>
    <t>3113</t>
  </si>
  <si>
    <t>3114</t>
  </si>
  <si>
    <t>川村学園女子大学</t>
    <rPh sb="0" eb="2">
      <t>カワムラ</t>
    </rPh>
    <rPh sb="2" eb="4">
      <t>ガクエン</t>
    </rPh>
    <rPh sb="4" eb="6">
      <t>ジョシ</t>
    </rPh>
    <rPh sb="6" eb="8">
      <t>ダイガク</t>
    </rPh>
    <phoneticPr fontId="2"/>
  </si>
  <si>
    <t>日本経済大学</t>
    <rPh sb="0" eb="2">
      <t>ニホン</t>
    </rPh>
    <rPh sb="2" eb="4">
      <t>ケイザイ</t>
    </rPh>
    <rPh sb="4" eb="6">
      <t>ダイガク</t>
    </rPh>
    <phoneticPr fontId="2"/>
  </si>
  <si>
    <t>東京工芸大学</t>
    <rPh sb="0" eb="6">
      <t>トウキョウコウゲイダイガク</t>
    </rPh>
    <phoneticPr fontId="2"/>
  </si>
  <si>
    <t>フェリシアこども短期大学</t>
    <rPh sb="8" eb="12">
      <t>タンキダイガク</t>
    </rPh>
    <phoneticPr fontId="2"/>
  </si>
  <si>
    <t>学習院女子大学</t>
    <rPh sb="0" eb="3">
      <t>ガクシュウイン</t>
    </rPh>
    <rPh sb="3" eb="5">
      <t>ジョシ</t>
    </rPh>
    <rPh sb="5" eb="7">
      <t>ダイガク</t>
    </rPh>
    <phoneticPr fontId="2"/>
  </si>
  <si>
    <t>文教大学</t>
    <rPh sb="0" eb="2">
      <t>ブンキョウ</t>
    </rPh>
    <rPh sb="2" eb="4">
      <t>ダイガク</t>
    </rPh>
    <phoneticPr fontId="2"/>
  </si>
  <si>
    <t>基礎資格組合せCD</t>
    <rPh sb="0" eb="2">
      <t>キソ</t>
    </rPh>
    <rPh sb="2" eb="4">
      <t>シカク</t>
    </rPh>
    <rPh sb="4" eb="5">
      <t>ク</t>
    </rPh>
    <rPh sb="5" eb="6">
      <t>ア</t>
    </rPh>
    <phoneticPr fontId="14"/>
  </si>
  <si>
    <r>
      <rPr>
        <sz val="11"/>
        <color theme="1"/>
        <rFont val="ＭＳ Ｐゴシック"/>
        <family val="3"/>
        <charset val="128"/>
      </rPr>
      <t>公共政策</t>
    </r>
    <r>
      <rPr>
        <strike/>
        <sz val="11"/>
        <color theme="1"/>
        <rFont val="ＭＳ Ｐゴシック"/>
        <family val="3"/>
        <charset val="128"/>
      </rPr>
      <t>学</t>
    </r>
    <r>
      <rPr>
        <sz val="11"/>
        <color theme="1"/>
        <rFont val="ＭＳ Ｐゴシック"/>
        <family val="3"/>
        <charset val="128"/>
      </rPr>
      <t>研究科</t>
    </r>
    <rPh sb="0" eb="2">
      <t>コウキョウ</t>
    </rPh>
    <rPh sb="2" eb="4">
      <t>セイサク</t>
    </rPh>
    <rPh sb="4" eb="5">
      <t>ガク</t>
    </rPh>
    <rPh sb="5" eb="8">
      <t>ケンキュウカ</t>
    </rPh>
    <phoneticPr fontId="2"/>
  </si>
  <si>
    <t>応用生物科学研究科</t>
    <rPh sb="0" eb="2">
      <t>オウヨウ</t>
    </rPh>
    <rPh sb="2" eb="4">
      <t>セイブツ</t>
    </rPh>
    <rPh sb="4" eb="6">
      <t>カガク</t>
    </rPh>
    <rPh sb="6" eb="9">
      <t>ケンキュウカ</t>
    </rPh>
    <phoneticPr fontId="2"/>
  </si>
  <si>
    <t>生活創造学部</t>
    <rPh sb="0" eb="2">
      <t>セイカツ</t>
    </rPh>
    <rPh sb="2" eb="4">
      <t>ソウゾウ</t>
    </rPh>
    <rPh sb="4" eb="6">
      <t>ガクブ</t>
    </rPh>
    <phoneticPr fontId="2"/>
  </si>
  <si>
    <t>環境地理学科</t>
    <rPh sb="0" eb="2">
      <t>カンキョウ</t>
    </rPh>
    <rPh sb="2" eb="4">
      <t>チリ</t>
    </rPh>
    <rPh sb="4" eb="6">
      <t>ガッカ</t>
    </rPh>
    <phoneticPr fontId="2"/>
  </si>
  <si>
    <t>人文・ジャーナリズム学科</t>
    <rPh sb="0" eb="2">
      <t>ジンブン</t>
    </rPh>
    <rPh sb="10" eb="12">
      <t>ガッカ</t>
    </rPh>
    <phoneticPr fontId="2"/>
  </si>
  <si>
    <t>教育発達学科</t>
    <rPh sb="0" eb="2">
      <t>キョウイク</t>
    </rPh>
    <rPh sb="2" eb="4">
      <t>ハッタツ</t>
    </rPh>
    <rPh sb="4" eb="6">
      <t>ガッカ</t>
    </rPh>
    <phoneticPr fontId="2"/>
  </si>
  <si>
    <t>健康総合科学科</t>
    <rPh sb="0" eb="2">
      <t>ケンコウ</t>
    </rPh>
    <rPh sb="2" eb="4">
      <t>ソウゴウ</t>
    </rPh>
    <rPh sb="4" eb="6">
      <t>カガク</t>
    </rPh>
    <rPh sb="6" eb="7">
      <t>カ</t>
    </rPh>
    <phoneticPr fontId="2"/>
  </si>
  <si>
    <t>こども心理学科</t>
    <rPh sb="3" eb="5">
      <t>シンリ</t>
    </rPh>
    <rPh sb="5" eb="7">
      <t>ガッカ</t>
    </rPh>
    <phoneticPr fontId="2"/>
  </si>
  <si>
    <t>コミュニケーション社会学科</t>
    <rPh sb="9" eb="11">
      <t>シャカイ</t>
    </rPh>
    <rPh sb="11" eb="13">
      <t>ガッカ</t>
    </rPh>
    <phoneticPr fontId="2"/>
  </si>
  <si>
    <t>情報・通信工学科</t>
    <rPh sb="0" eb="2">
      <t>ジョウホウ</t>
    </rPh>
    <rPh sb="3" eb="5">
      <t>ツウシン</t>
    </rPh>
    <rPh sb="5" eb="8">
      <t>コウガクカ</t>
    </rPh>
    <phoneticPr fontId="2"/>
  </si>
  <si>
    <t>先進理工学科</t>
    <rPh sb="0" eb="2">
      <t>センシン</t>
    </rPh>
    <rPh sb="2" eb="4">
      <t>リコウ</t>
    </rPh>
    <rPh sb="4" eb="6">
      <t>ガッカ</t>
    </rPh>
    <phoneticPr fontId="2"/>
  </si>
  <si>
    <t>先端工学基礎課程（夜間主）</t>
    <rPh sb="0" eb="2">
      <t>センタン</t>
    </rPh>
    <rPh sb="2" eb="4">
      <t>コウガク</t>
    </rPh>
    <rPh sb="4" eb="6">
      <t>キソ</t>
    </rPh>
    <rPh sb="6" eb="8">
      <t>カテイ</t>
    </rPh>
    <rPh sb="9" eb="11">
      <t>ヤカン</t>
    </rPh>
    <rPh sb="11" eb="12">
      <t>シュ</t>
    </rPh>
    <phoneticPr fontId="2"/>
  </si>
  <si>
    <t>総合理工学科</t>
    <rPh sb="0" eb="2">
      <t>ソウゴウ</t>
    </rPh>
    <rPh sb="2" eb="4">
      <t>リコウ</t>
    </rPh>
    <rPh sb="4" eb="6">
      <t>ガッカ</t>
    </rPh>
    <phoneticPr fontId="2"/>
  </si>
  <si>
    <t>都市環境デザイン学科</t>
    <rPh sb="0" eb="2">
      <t>トシ</t>
    </rPh>
    <rPh sb="2" eb="4">
      <t>カンキョウ</t>
    </rPh>
    <rPh sb="8" eb="10">
      <t>ガッカ</t>
    </rPh>
    <phoneticPr fontId="2"/>
  </si>
  <si>
    <t>発達臨床学科</t>
    <rPh sb="0" eb="2">
      <t>ハッタツ</t>
    </rPh>
    <rPh sb="2" eb="4">
      <t>リンショウ</t>
    </rPh>
    <rPh sb="4" eb="6">
      <t>ガッカ</t>
    </rPh>
    <phoneticPr fontId="2"/>
  </si>
  <si>
    <t>福祉コミュニティ学科</t>
    <rPh sb="0" eb="2">
      <t>フクシ</t>
    </rPh>
    <rPh sb="8" eb="10">
      <t>ガッカ</t>
    </rPh>
    <phoneticPr fontId="2"/>
  </si>
  <si>
    <t>現代家政学科</t>
    <rPh sb="0" eb="2">
      <t>ゲンダイ</t>
    </rPh>
    <rPh sb="2" eb="4">
      <t>カセイ</t>
    </rPh>
    <rPh sb="4" eb="6">
      <t>ガッカ</t>
    </rPh>
    <phoneticPr fontId="2"/>
  </si>
  <si>
    <t>栄養専門課程管理栄養士学科</t>
    <rPh sb="11" eb="13">
      <t>ガッカ</t>
    </rPh>
    <phoneticPr fontId="2"/>
  </si>
  <si>
    <t>統合自然科学科</t>
    <rPh sb="0" eb="2">
      <t>トウゴウ</t>
    </rPh>
    <rPh sb="2" eb="4">
      <t>シゼン</t>
    </rPh>
    <rPh sb="4" eb="7">
      <t>カガクカ</t>
    </rPh>
    <phoneticPr fontId="2"/>
  </si>
  <si>
    <t>学際科学科</t>
    <rPh sb="0" eb="2">
      <t>ガクサイ</t>
    </rPh>
    <rPh sb="2" eb="4">
      <t>カガク</t>
    </rPh>
    <rPh sb="4" eb="5">
      <t>カ</t>
    </rPh>
    <phoneticPr fontId="2"/>
  </si>
  <si>
    <t>教育文化学科</t>
    <rPh sb="0" eb="2">
      <t>キョウイク</t>
    </rPh>
    <rPh sb="2" eb="4">
      <t>ブンカ</t>
    </rPh>
    <rPh sb="4" eb="6">
      <t>ガッカ</t>
    </rPh>
    <phoneticPr fontId="2"/>
  </si>
  <si>
    <t>子ども教育福祉学科</t>
    <rPh sb="0" eb="1">
      <t>コ</t>
    </rPh>
    <rPh sb="3" eb="5">
      <t>キョウイク</t>
    </rPh>
    <rPh sb="5" eb="7">
      <t>フクシ</t>
    </rPh>
    <rPh sb="7" eb="9">
      <t>ガッカ</t>
    </rPh>
    <phoneticPr fontId="2"/>
  </si>
  <si>
    <t>日本語・日本語教育学科</t>
    <rPh sb="0" eb="3">
      <t>ニホンゴ</t>
    </rPh>
    <rPh sb="6" eb="7">
      <t>ゴ</t>
    </rPh>
    <rPh sb="7" eb="9">
      <t>キョウイク</t>
    </rPh>
    <rPh sb="9" eb="11">
      <t>ガッカ</t>
    </rPh>
    <phoneticPr fontId="2"/>
  </si>
  <si>
    <t>モチベーション行動科学科</t>
    <rPh sb="7" eb="9">
      <t>コウドウ</t>
    </rPh>
    <rPh sb="9" eb="11">
      <t>カガク</t>
    </rPh>
    <rPh sb="11" eb="12">
      <t>カ</t>
    </rPh>
    <phoneticPr fontId="2"/>
  </si>
  <si>
    <t>アニマルサイエンス学科</t>
    <rPh sb="9" eb="11">
      <t>ガッカ</t>
    </rPh>
    <phoneticPr fontId="2"/>
  </si>
  <si>
    <t>現象数理学科</t>
    <rPh sb="0" eb="2">
      <t>ゲンショウ</t>
    </rPh>
    <rPh sb="2" eb="4">
      <t>スウリ</t>
    </rPh>
    <rPh sb="4" eb="6">
      <t>ガッカ</t>
    </rPh>
    <phoneticPr fontId="2"/>
  </si>
  <si>
    <t>先端メディアサイエンス学科</t>
    <rPh sb="0" eb="2">
      <t>センタン</t>
    </rPh>
    <rPh sb="11" eb="13">
      <t>ガッカ</t>
    </rPh>
    <phoneticPr fontId="2"/>
  </si>
  <si>
    <t>ネットワークデザイン学科</t>
    <rPh sb="10" eb="12">
      <t>ガッカ</t>
    </rPh>
    <phoneticPr fontId="2"/>
  </si>
  <si>
    <t>子ども支援学科</t>
    <rPh sb="0" eb="1">
      <t>コ</t>
    </rPh>
    <rPh sb="3" eb="5">
      <t>シエン</t>
    </rPh>
    <rPh sb="5" eb="7">
      <t>ガッカ</t>
    </rPh>
    <phoneticPr fontId="2"/>
  </si>
  <si>
    <t>東洋思想文化学科</t>
    <rPh sb="0" eb="2">
      <t>トウヨウ</t>
    </rPh>
    <rPh sb="2" eb="4">
      <t>シソウ</t>
    </rPh>
    <rPh sb="4" eb="6">
      <t>ブンカ</t>
    </rPh>
    <rPh sb="6" eb="8">
      <t>ガッカ</t>
    </rPh>
    <phoneticPr fontId="2"/>
  </si>
  <si>
    <t>交通システム工学科</t>
    <rPh sb="0" eb="2">
      <t>コウツウ</t>
    </rPh>
    <rPh sb="6" eb="9">
      <t>コウガクカ</t>
    </rPh>
    <phoneticPr fontId="2"/>
  </si>
  <si>
    <t>児童スポーツ教育学科</t>
    <rPh sb="0" eb="2">
      <t>ジドウ</t>
    </rPh>
    <rPh sb="6" eb="8">
      <t>キョウイク</t>
    </rPh>
    <rPh sb="8" eb="10">
      <t>ガッカ</t>
    </rPh>
    <phoneticPr fontId="2"/>
  </si>
  <si>
    <t>医用工学科</t>
    <rPh sb="2" eb="5">
      <t>コウガクカ</t>
    </rPh>
    <phoneticPr fontId="2"/>
  </si>
  <si>
    <t>現代生活学科</t>
    <rPh sb="0" eb="2">
      <t>ゲンダイ</t>
    </rPh>
    <rPh sb="2" eb="4">
      <t>セイカツ</t>
    </rPh>
    <rPh sb="4" eb="6">
      <t>ガッカ</t>
    </rPh>
    <phoneticPr fontId="2"/>
  </si>
  <si>
    <t>機械制御システム学科</t>
    <rPh sb="0" eb="2">
      <t>キカイ</t>
    </rPh>
    <rPh sb="2" eb="4">
      <t>セイギョ</t>
    </rPh>
    <rPh sb="8" eb="10">
      <t>ガッカ</t>
    </rPh>
    <phoneticPr fontId="2"/>
  </si>
  <si>
    <t>総合グローバル学科</t>
    <rPh sb="0" eb="2">
      <t>ソウゴウ</t>
    </rPh>
    <rPh sb="7" eb="9">
      <t>ガッカ</t>
    </rPh>
    <phoneticPr fontId="2"/>
  </si>
  <si>
    <t>芸術教育学科</t>
    <rPh sb="0" eb="2">
      <t>ゲイジュツ</t>
    </rPh>
    <rPh sb="2" eb="4">
      <t>キョウイク</t>
    </rPh>
    <rPh sb="4" eb="6">
      <t>ガッカ</t>
    </rPh>
    <phoneticPr fontId="2"/>
  </si>
  <si>
    <t>まちづくり工学科</t>
    <rPh sb="5" eb="8">
      <t>コウガッカ</t>
    </rPh>
    <phoneticPr fontId="2"/>
  </si>
  <si>
    <t>デザイン・造形学科</t>
    <rPh sb="5" eb="7">
      <t>ゾウケイ</t>
    </rPh>
    <rPh sb="7" eb="9">
      <t>ガッカ</t>
    </rPh>
    <phoneticPr fontId="2"/>
  </si>
  <si>
    <t>演奏・創作学科</t>
    <rPh sb="0" eb="2">
      <t>エンソウ</t>
    </rPh>
    <rPh sb="3" eb="5">
      <t>ソウサク</t>
    </rPh>
    <rPh sb="5" eb="7">
      <t>ガッカ</t>
    </rPh>
    <phoneticPr fontId="2"/>
  </si>
  <si>
    <t>音楽文化教育学科</t>
    <rPh sb="0" eb="2">
      <t>オンガク</t>
    </rPh>
    <rPh sb="2" eb="4">
      <t>ブンカ</t>
    </rPh>
    <rPh sb="4" eb="6">
      <t>キョウイク</t>
    </rPh>
    <rPh sb="6" eb="8">
      <t>ガッカ</t>
    </rPh>
    <phoneticPr fontId="2"/>
  </si>
  <si>
    <t>情報通信学科</t>
    <rPh sb="0" eb="2">
      <t>ジョウホウ</t>
    </rPh>
    <rPh sb="2" eb="4">
      <t>ツウシン</t>
    </rPh>
    <rPh sb="4" eb="6">
      <t>ガッカ</t>
    </rPh>
    <phoneticPr fontId="2"/>
  </si>
  <si>
    <t>共生創造理工学科</t>
    <rPh sb="0" eb="2">
      <t>キョウセイ</t>
    </rPh>
    <rPh sb="2" eb="4">
      <t>ソウゾウ</t>
    </rPh>
    <rPh sb="4" eb="6">
      <t>リコウ</t>
    </rPh>
    <rPh sb="6" eb="8">
      <t>ガッカ</t>
    </rPh>
    <phoneticPr fontId="2"/>
  </si>
  <si>
    <t>英語教育学科</t>
    <rPh sb="0" eb="2">
      <t>エイゴ</t>
    </rPh>
    <rPh sb="2" eb="4">
      <t>キョウイク</t>
    </rPh>
    <rPh sb="4" eb="6">
      <t>ガッカ</t>
    </rPh>
    <phoneticPr fontId="2"/>
  </si>
  <si>
    <t>情報電子工学科</t>
    <rPh sb="0" eb="2">
      <t>ジョウホウ</t>
    </rPh>
    <rPh sb="2" eb="4">
      <t>デンシ</t>
    </rPh>
    <rPh sb="4" eb="7">
      <t>コウガクカ</t>
    </rPh>
    <phoneticPr fontId="2"/>
  </si>
  <si>
    <t>電子物理システム学科</t>
    <rPh sb="0" eb="2">
      <t>デンシ</t>
    </rPh>
    <rPh sb="2" eb="4">
      <t>ブツリ</t>
    </rPh>
    <rPh sb="8" eb="10">
      <t>ガッカ</t>
    </rPh>
    <phoneticPr fontId="2"/>
  </si>
  <si>
    <t>マネジメントデザイン学科</t>
    <rPh sb="10" eb="12">
      <t>ガッカ</t>
    </rPh>
    <phoneticPr fontId="2"/>
  </si>
  <si>
    <t>教育支援課程</t>
    <rPh sb="0" eb="2">
      <t>キョウイク</t>
    </rPh>
    <rPh sb="2" eb="4">
      <t>シエン</t>
    </rPh>
    <rPh sb="4" eb="6">
      <t>カテイ</t>
    </rPh>
    <phoneticPr fontId="2"/>
  </si>
  <si>
    <t>１類（情報系）</t>
    <rPh sb="1" eb="2">
      <t>ルイ</t>
    </rPh>
    <rPh sb="3" eb="5">
      <t>ジョウホウ</t>
    </rPh>
    <rPh sb="5" eb="6">
      <t>ケイ</t>
    </rPh>
    <phoneticPr fontId="2"/>
  </si>
  <si>
    <t>２類（融合系）</t>
    <rPh sb="1" eb="2">
      <t>ルイ</t>
    </rPh>
    <rPh sb="3" eb="5">
      <t>ユウゴウ</t>
    </rPh>
    <rPh sb="5" eb="6">
      <t>ケイ</t>
    </rPh>
    <phoneticPr fontId="2"/>
  </si>
  <si>
    <t>３類（理工系）</t>
    <rPh sb="1" eb="2">
      <t>ルイ</t>
    </rPh>
    <rPh sb="3" eb="5">
      <t>リコウ</t>
    </rPh>
    <rPh sb="5" eb="6">
      <t>ケイ</t>
    </rPh>
    <phoneticPr fontId="2"/>
  </si>
  <si>
    <t>国際社会科学科</t>
    <rPh sb="0" eb="2">
      <t>コクサイ</t>
    </rPh>
    <rPh sb="2" eb="4">
      <t>シャカイ</t>
    </rPh>
    <rPh sb="4" eb="5">
      <t>カ</t>
    </rPh>
    <rPh sb="5" eb="7">
      <t>ガッカ</t>
    </rPh>
    <phoneticPr fontId="2"/>
  </si>
  <si>
    <t>経営コミュニケーション学科</t>
    <rPh sb="0" eb="2">
      <t>ケイエイ</t>
    </rPh>
    <rPh sb="11" eb="13">
      <t>ガッカ</t>
    </rPh>
    <phoneticPr fontId="2"/>
  </si>
  <si>
    <t>機械理工学科</t>
    <rPh sb="0" eb="2">
      <t>キカイ</t>
    </rPh>
    <rPh sb="2" eb="4">
      <t>リコウ</t>
    </rPh>
    <rPh sb="4" eb="6">
      <t>ガッカ</t>
    </rPh>
    <phoneticPr fontId="2"/>
  </si>
  <si>
    <t>システム数理学科</t>
    <rPh sb="4" eb="6">
      <t>スウリ</t>
    </rPh>
    <rPh sb="6" eb="8">
      <t>ガッカ</t>
    </rPh>
    <phoneticPr fontId="2"/>
  </si>
  <si>
    <t>政治行政学科</t>
    <rPh sb="0" eb="2">
      <t>セイジ</t>
    </rPh>
    <rPh sb="2" eb="4">
      <t>ギョウセイ</t>
    </rPh>
    <rPh sb="4" eb="6">
      <t>ガッカ</t>
    </rPh>
    <phoneticPr fontId="2"/>
  </si>
  <si>
    <t>ファッションクリエイション学科</t>
    <rPh sb="13" eb="15">
      <t>ガッカ</t>
    </rPh>
    <phoneticPr fontId="2"/>
  </si>
  <si>
    <t>ファッション社会学科</t>
    <rPh sb="6" eb="8">
      <t>シャカイ</t>
    </rPh>
    <rPh sb="8" eb="10">
      <t>ガッカ</t>
    </rPh>
    <phoneticPr fontId="2"/>
  </si>
  <si>
    <t>海洋環境科学科</t>
    <rPh sb="0" eb="2">
      <t>カイヨウ</t>
    </rPh>
    <rPh sb="2" eb="7">
      <t>カンキョウカガクカ</t>
    </rPh>
    <phoneticPr fontId="2"/>
  </si>
  <si>
    <t>海洋資源エネルギー学科</t>
    <rPh sb="0" eb="2">
      <t>カイヨウ</t>
    </rPh>
    <rPh sb="2" eb="4">
      <t>シゲン</t>
    </rPh>
    <rPh sb="9" eb="11">
      <t>１４４６</t>
    </rPh>
    <phoneticPr fontId="2"/>
  </si>
  <si>
    <t>国際文化コミュニケーション学科</t>
    <rPh sb="0" eb="2">
      <t>コクサイ</t>
    </rPh>
    <rPh sb="2" eb="4">
      <t>ブンカ</t>
    </rPh>
    <rPh sb="13" eb="15">
      <t>ガッカ</t>
    </rPh>
    <phoneticPr fontId="2"/>
  </si>
  <si>
    <t>国語教育学科</t>
    <rPh sb="0" eb="2">
      <t>コクゴ</t>
    </rPh>
    <rPh sb="2" eb="6">
      <t>キョウイクガッカ</t>
    </rPh>
    <phoneticPr fontId="2"/>
  </si>
  <si>
    <t>生産農学科</t>
    <rPh sb="0" eb="2">
      <t>セイサン</t>
    </rPh>
    <rPh sb="2" eb="4">
      <t>ノウガク</t>
    </rPh>
    <rPh sb="4" eb="5">
      <t>カ</t>
    </rPh>
    <phoneticPr fontId="2"/>
  </si>
  <si>
    <t>先端機械工学科</t>
    <rPh sb="0" eb="2">
      <t>センタン</t>
    </rPh>
    <rPh sb="2" eb="4">
      <t>キカイ</t>
    </rPh>
    <rPh sb="4" eb="7">
      <t>コウガクカ</t>
    </rPh>
    <phoneticPr fontId="2"/>
  </si>
  <si>
    <t>音楽総合学科</t>
    <rPh sb="0" eb="2">
      <t>オンガク</t>
    </rPh>
    <rPh sb="2" eb="4">
      <t>ソウゴウ</t>
    </rPh>
    <rPh sb="4" eb="6">
      <t>ガッカ</t>
    </rPh>
    <phoneticPr fontId="2"/>
  </si>
  <si>
    <t>武道教育学科</t>
    <rPh sb="0" eb="2">
      <t>ブドウ</t>
    </rPh>
    <rPh sb="2" eb="6">
      <t>キョウイクガッカ</t>
    </rPh>
    <phoneticPr fontId="2"/>
  </si>
  <si>
    <t>スポーツ国際学科</t>
    <rPh sb="4" eb="6">
      <t>コクサイ</t>
    </rPh>
    <rPh sb="6" eb="8">
      <t>ガッカ</t>
    </rPh>
    <phoneticPr fontId="2"/>
  </si>
  <si>
    <t>分子生命化学科</t>
    <rPh sb="0" eb="2">
      <t>ブンシ</t>
    </rPh>
    <rPh sb="2" eb="7">
      <t>セイメイカガクカ</t>
    </rPh>
    <phoneticPr fontId="2"/>
  </si>
  <si>
    <t>分子微生物学科</t>
    <rPh sb="0" eb="2">
      <t>ブンシ</t>
    </rPh>
    <rPh sb="2" eb="5">
      <t>ビセイブツ</t>
    </rPh>
    <rPh sb="5" eb="7">
      <t>ガッカ</t>
    </rPh>
    <phoneticPr fontId="2"/>
  </si>
  <si>
    <t>地域創成科学科</t>
    <rPh sb="0" eb="2">
      <t>チイキ</t>
    </rPh>
    <rPh sb="2" eb="4">
      <t>ソウセイ</t>
    </rPh>
    <rPh sb="4" eb="6">
      <t>カガク</t>
    </rPh>
    <rPh sb="6" eb="7">
      <t>カ</t>
    </rPh>
    <phoneticPr fontId="2"/>
  </si>
  <si>
    <t>国際食農科学科</t>
    <rPh sb="0" eb="2">
      <t>コクサイ</t>
    </rPh>
    <rPh sb="2" eb="4">
      <t>ショクノウ</t>
    </rPh>
    <rPh sb="4" eb="6">
      <t>カガク</t>
    </rPh>
    <rPh sb="6" eb="7">
      <t>カ</t>
    </rPh>
    <phoneticPr fontId="2"/>
  </si>
  <si>
    <t>先端化学科</t>
    <rPh sb="0" eb="2">
      <t>センタン</t>
    </rPh>
    <rPh sb="2" eb="5">
      <t>００５７</t>
    </rPh>
    <rPh sb="4" eb="5">
      <t>カ</t>
    </rPh>
    <phoneticPr fontId="2"/>
  </si>
  <si>
    <t>国際こども教育学科</t>
    <rPh sb="0" eb="2">
      <t>コクサイ</t>
    </rPh>
    <rPh sb="5" eb="9">
      <t>キョウイクガッカ</t>
    </rPh>
    <phoneticPr fontId="2"/>
  </si>
  <si>
    <t>環境科学科</t>
    <rPh sb="0" eb="2">
      <t>カンキョウ</t>
    </rPh>
    <rPh sb="2" eb="4">
      <t>カガク</t>
    </rPh>
    <rPh sb="4" eb="5">
      <t>カ</t>
    </rPh>
    <phoneticPr fontId="2"/>
  </si>
  <si>
    <t>国際英語学科</t>
    <rPh sb="0" eb="2">
      <t>コクサイ</t>
    </rPh>
    <rPh sb="2" eb="4">
      <t>エイゴ</t>
    </rPh>
    <rPh sb="4" eb="6">
      <t>ガッカ</t>
    </rPh>
    <phoneticPr fontId="2"/>
  </si>
  <si>
    <t>こども発達学科</t>
    <rPh sb="3" eb="5">
      <t>ハッタツ</t>
    </rPh>
    <rPh sb="5" eb="7">
      <t>ガッカ</t>
    </rPh>
    <phoneticPr fontId="2"/>
  </si>
  <si>
    <t>食品安全健康学科</t>
    <rPh sb="0" eb="2">
      <t>ショクヒン</t>
    </rPh>
    <rPh sb="2" eb="4">
      <t>アンゼン</t>
    </rPh>
    <rPh sb="4" eb="6">
      <t>ケンコウ</t>
    </rPh>
    <rPh sb="6" eb="8">
      <t>ガッカ</t>
    </rPh>
    <phoneticPr fontId="2"/>
  </si>
  <si>
    <t>スポーツライフマネジメント学科</t>
    <rPh sb="13" eb="15">
      <t>ガッカ</t>
    </rPh>
    <phoneticPr fontId="2"/>
  </si>
  <si>
    <t>第一類（法学総合コース）</t>
    <rPh sb="4" eb="6">
      <t>ホウガク</t>
    </rPh>
    <rPh sb="6" eb="8">
      <t>ソウゴウ</t>
    </rPh>
    <phoneticPr fontId="2"/>
  </si>
  <si>
    <t>第二類（法律プロフェッション・コース）</t>
    <rPh sb="4" eb="6">
      <t>ホウリツ</t>
    </rPh>
    <phoneticPr fontId="2"/>
  </si>
  <si>
    <t>地理環境学科</t>
    <rPh sb="2" eb="4">
      <t>カンキョウ</t>
    </rPh>
    <rPh sb="4" eb="6">
      <t>ガッカ</t>
    </rPh>
    <phoneticPr fontId="2"/>
  </si>
  <si>
    <t>人間栄養学科</t>
    <rPh sb="0" eb="2">
      <t>ニンゲン</t>
    </rPh>
    <rPh sb="2" eb="4">
      <t>エイヨウ</t>
    </rPh>
    <rPh sb="4" eb="6">
      <t>ガッカ</t>
    </rPh>
    <phoneticPr fontId="2"/>
  </si>
  <si>
    <t>人間文化学類</t>
    <rPh sb="0" eb="2">
      <t>ニンゲン</t>
    </rPh>
    <rPh sb="2" eb="4">
      <t>ブンカ</t>
    </rPh>
    <rPh sb="4" eb="5">
      <t>ガク</t>
    </rPh>
    <rPh sb="5" eb="6">
      <t>ルイ</t>
    </rPh>
    <phoneticPr fontId="2"/>
  </si>
  <si>
    <t>化学物理工学科</t>
    <rPh sb="0" eb="2">
      <t>カガク</t>
    </rPh>
    <rPh sb="2" eb="4">
      <t>ブツリ</t>
    </rPh>
    <rPh sb="4" eb="7">
      <t>コウガッカ</t>
    </rPh>
    <phoneticPr fontId="2"/>
  </si>
  <si>
    <t>先端工学基礎課程</t>
    <rPh sb="0" eb="2">
      <t>センタン</t>
    </rPh>
    <rPh sb="2" eb="4">
      <t>コウガク</t>
    </rPh>
    <rPh sb="4" eb="6">
      <t>キソ</t>
    </rPh>
    <rPh sb="6" eb="8">
      <t>カテイ</t>
    </rPh>
    <phoneticPr fontId="2"/>
  </si>
  <si>
    <t>電気電子通信工学科</t>
    <rPh sb="0" eb="2">
      <t>デンキ</t>
    </rPh>
    <rPh sb="2" eb="4">
      <t>デンシ</t>
    </rPh>
    <rPh sb="4" eb="6">
      <t>ツウシン</t>
    </rPh>
    <rPh sb="6" eb="9">
      <t>コウガッカ</t>
    </rPh>
    <phoneticPr fontId="2"/>
  </si>
  <si>
    <t>経済数理学科</t>
    <rPh sb="0" eb="2">
      <t>ケイザイ</t>
    </rPh>
    <rPh sb="2" eb="4">
      <t>スウリ</t>
    </rPh>
    <rPh sb="4" eb="6">
      <t>ガッカ</t>
    </rPh>
    <phoneticPr fontId="2"/>
  </si>
  <si>
    <t>総合経営学科</t>
    <rPh sb="0" eb="2">
      <t>ソウゴウ</t>
    </rPh>
    <rPh sb="2" eb="4">
      <t>ケイエイ</t>
    </rPh>
    <rPh sb="4" eb="6">
      <t>ガッカ</t>
    </rPh>
    <phoneticPr fontId="2"/>
  </si>
  <si>
    <t>生活環境経済学科</t>
    <rPh sb="0" eb="2">
      <t>セイカツ</t>
    </rPh>
    <rPh sb="2" eb="4">
      <t>カンキョウ</t>
    </rPh>
    <rPh sb="4" eb="6">
      <t>ケイザイ</t>
    </rPh>
    <rPh sb="6" eb="8">
      <t>ガッカ</t>
    </rPh>
    <phoneticPr fontId="2"/>
  </si>
  <si>
    <t>ダンス学科</t>
    <rPh sb="3" eb="5">
      <t>ガッカ</t>
    </rPh>
    <phoneticPr fontId="2"/>
  </si>
  <si>
    <t>子ども運動学科</t>
    <rPh sb="0" eb="1">
      <t>コ</t>
    </rPh>
    <rPh sb="3" eb="5">
      <t>ウンドウ</t>
    </rPh>
    <rPh sb="5" eb="7">
      <t>ガッカ</t>
    </rPh>
    <phoneticPr fontId="2"/>
  </si>
  <si>
    <t>機械科学・航空宇宙学科</t>
    <rPh sb="7" eb="9">
      <t>ウチュウ</t>
    </rPh>
    <rPh sb="9" eb="11">
      <t>ガッカ</t>
    </rPh>
    <phoneticPr fontId="2"/>
  </si>
  <si>
    <t>観光文化学科</t>
    <rPh sb="0" eb="2">
      <t>カンコウ</t>
    </rPh>
    <rPh sb="2" eb="4">
      <t>ブンカ</t>
    </rPh>
    <rPh sb="4" eb="6">
      <t>ガッカ</t>
    </rPh>
    <phoneticPr fontId="2"/>
  </si>
  <si>
    <t>メディアアート表現学科</t>
    <rPh sb="7" eb="9">
      <t>ヒョウゲン</t>
    </rPh>
    <rPh sb="9" eb="11">
      <t>ガッカ</t>
    </rPh>
    <phoneticPr fontId="2"/>
  </si>
  <si>
    <t>インタラクティブメディア学科</t>
    <rPh sb="12" eb="14">
      <t>ガッカ</t>
    </rPh>
    <phoneticPr fontId="2"/>
  </si>
  <si>
    <t>アジア文化研究専攻</t>
    <rPh sb="3" eb="5">
      <t>ブンカ</t>
    </rPh>
    <rPh sb="5" eb="7">
      <t>ケンキュウ</t>
    </rPh>
    <rPh sb="7" eb="9">
      <t>センコウ</t>
    </rPh>
    <phoneticPr fontId="2"/>
  </si>
  <si>
    <t>欧米系文化研究専攻</t>
    <rPh sb="0" eb="2">
      <t>オウベイ</t>
    </rPh>
    <rPh sb="2" eb="3">
      <t>ケイ</t>
    </rPh>
    <rPh sb="3" eb="5">
      <t>ブンカ</t>
    </rPh>
    <rPh sb="5" eb="7">
      <t>ケンキュウ</t>
    </rPh>
    <rPh sb="7" eb="9">
      <t>センコウ</t>
    </rPh>
    <phoneticPr fontId="2"/>
  </si>
  <si>
    <t>基礎文化研究専攻</t>
    <rPh sb="0" eb="2">
      <t>キソ</t>
    </rPh>
    <rPh sb="2" eb="4">
      <t>ブンカ</t>
    </rPh>
    <rPh sb="4" eb="6">
      <t>ケンキュウ</t>
    </rPh>
    <rPh sb="6" eb="8">
      <t>センコウ</t>
    </rPh>
    <phoneticPr fontId="2"/>
  </si>
  <si>
    <t>日本文化研究専攻</t>
    <rPh sb="0" eb="2">
      <t>ニホン</t>
    </rPh>
    <rPh sb="2" eb="4">
      <t>ブンカ</t>
    </rPh>
    <rPh sb="4" eb="6">
      <t>ケンキュウ</t>
    </rPh>
    <rPh sb="6" eb="8">
      <t>センコウ</t>
    </rPh>
    <phoneticPr fontId="2"/>
  </si>
  <si>
    <t>総合教育科学専攻</t>
    <rPh sb="0" eb="2">
      <t>ソウゴウ</t>
    </rPh>
    <rPh sb="2" eb="4">
      <t>キョウイク</t>
    </rPh>
    <rPh sb="4" eb="6">
      <t>カガク</t>
    </rPh>
    <rPh sb="6" eb="8">
      <t>センコウ</t>
    </rPh>
    <phoneticPr fontId="2"/>
  </si>
  <si>
    <t>生産・環境生物学専攻</t>
    <rPh sb="0" eb="2">
      <t>セイサン</t>
    </rPh>
    <rPh sb="3" eb="5">
      <t>カンキョウ</t>
    </rPh>
    <rPh sb="5" eb="8">
      <t>セイブツガク</t>
    </rPh>
    <rPh sb="8" eb="10">
      <t>センコウ</t>
    </rPh>
    <phoneticPr fontId="2"/>
  </si>
  <si>
    <t>自然環境学専攻</t>
    <rPh sb="0" eb="2">
      <t>シゼン</t>
    </rPh>
    <rPh sb="2" eb="4">
      <t>カンキョウ</t>
    </rPh>
    <rPh sb="4" eb="5">
      <t>ガク</t>
    </rPh>
    <rPh sb="5" eb="7">
      <t>センコウ</t>
    </rPh>
    <phoneticPr fontId="2"/>
  </si>
  <si>
    <t>社会文化環境学専攻</t>
    <rPh sb="0" eb="2">
      <t>シャカイ</t>
    </rPh>
    <rPh sb="2" eb="4">
      <t>ブンカ</t>
    </rPh>
    <rPh sb="4" eb="6">
      <t>カンキョウ</t>
    </rPh>
    <rPh sb="6" eb="7">
      <t>ガク</t>
    </rPh>
    <rPh sb="7" eb="9">
      <t>センコウ</t>
    </rPh>
    <phoneticPr fontId="2"/>
  </si>
  <si>
    <t>食機能保全科学専攻</t>
    <rPh sb="0" eb="1">
      <t>ショク</t>
    </rPh>
    <rPh sb="1" eb="3">
      <t>キノウ</t>
    </rPh>
    <rPh sb="3" eb="5">
      <t>ホゼン</t>
    </rPh>
    <rPh sb="5" eb="7">
      <t>カガク</t>
    </rPh>
    <rPh sb="7" eb="9">
      <t>センコウ</t>
    </rPh>
    <phoneticPr fontId="2"/>
  </si>
  <si>
    <t>海洋システム工学専攻</t>
    <rPh sb="0" eb="2">
      <t>カイヨウ</t>
    </rPh>
    <rPh sb="6" eb="8">
      <t>コウガク</t>
    </rPh>
    <rPh sb="8" eb="10">
      <t>センコウ</t>
    </rPh>
    <phoneticPr fontId="2"/>
  </si>
  <si>
    <t>福祉社会研究専攻</t>
    <rPh sb="0" eb="2">
      <t>フクシ</t>
    </rPh>
    <rPh sb="2" eb="4">
      <t>シャカイ</t>
    </rPh>
    <rPh sb="4" eb="6">
      <t>ケンキュウ</t>
    </rPh>
    <rPh sb="6" eb="8">
      <t>センコウ</t>
    </rPh>
    <phoneticPr fontId="2"/>
  </si>
  <si>
    <t>都市人間環境学専攻</t>
    <rPh sb="0" eb="2">
      <t>トシ</t>
    </rPh>
    <rPh sb="2" eb="4">
      <t>ニンゲン</t>
    </rPh>
    <rPh sb="4" eb="6">
      <t>カンキョウ</t>
    </rPh>
    <rPh sb="6" eb="7">
      <t>ガク</t>
    </rPh>
    <rPh sb="7" eb="9">
      <t>センコウ</t>
    </rPh>
    <phoneticPr fontId="2"/>
  </si>
  <si>
    <t>地球情報数理科学専攻</t>
    <rPh sb="0" eb="2">
      <t>チキュウ</t>
    </rPh>
    <rPh sb="2" eb="4">
      <t>ジョウホウ</t>
    </rPh>
    <rPh sb="4" eb="6">
      <t>スウリ</t>
    </rPh>
    <rPh sb="6" eb="8">
      <t>カガク</t>
    </rPh>
    <rPh sb="8" eb="10">
      <t>センコウ</t>
    </rPh>
    <phoneticPr fontId="2"/>
  </si>
  <si>
    <t>経済・経営・ファイナンス専攻</t>
    <rPh sb="0" eb="2">
      <t>ケイザイ</t>
    </rPh>
    <rPh sb="3" eb="5">
      <t>ケイエイ</t>
    </rPh>
    <rPh sb="12" eb="14">
      <t>センコウ</t>
    </rPh>
    <phoneticPr fontId="2"/>
  </si>
  <si>
    <t>観光学専攻</t>
    <rPh sb="0" eb="2">
      <t>カンコウ</t>
    </rPh>
    <rPh sb="2" eb="3">
      <t>ガク</t>
    </rPh>
    <rPh sb="3" eb="5">
      <t>センコウ</t>
    </rPh>
    <phoneticPr fontId="2"/>
  </si>
  <si>
    <t>異文化コミュニケーション専攻</t>
    <rPh sb="0" eb="3">
      <t>イブンカ</t>
    </rPh>
    <rPh sb="12" eb="14">
      <t>センコウ</t>
    </rPh>
    <phoneticPr fontId="2"/>
  </si>
  <si>
    <t>社会行動学専攻</t>
    <rPh sb="0" eb="2">
      <t>シャカイ</t>
    </rPh>
    <rPh sb="2" eb="5">
      <t>コウドウガク</t>
    </rPh>
    <rPh sb="5" eb="7">
      <t>センコウ</t>
    </rPh>
    <phoneticPr fontId="2"/>
  </si>
  <si>
    <t>国際英語コース</t>
    <rPh sb="0" eb="2">
      <t>コクサイ</t>
    </rPh>
    <rPh sb="2" eb="4">
      <t>エイゴ</t>
    </rPh>
    <phoneticPr fontId="2"/>
  </si>
  <si>
    <t>国際文化コミュニケーション専攻</t>
    <rPh sb="0" eb="2">
      <t>コクサイ</t>
    </rPh>
    <rPh sb="2" eb="4">
      <t>ブンカ</t>
    </rPh>
    <rPh sb="13" eb="15">
      <t>センコウ</t>
    </rPh>
    <phoneticPr fontId="2"/>
  </si>
  <si>
    <t>教育実践専門職高度化専攻</t>
    <rPh sb="0" eb="2">
      <t>キョウイク</t>
    </rPh>
    <rPh sb="2" eb="4">
      <t>ジッセン</t>
    </rPh>
    <rPh sb="4" eb="6">
      <t>センモン</t>
    </rPh>
    <rPh sb="6" eb="7">
      <t>ショク</t>
    </rPh>
    <rPh sb="7" eb="10">
      <t>コウドカ</t>
    </rPh>
    <rPh sb="10" eb="12">
      <t>センコウ</t>
    </rPh>
    <phoneticPr fontId="2"/>
  </si>
  <si>
    <t>文化関係論専攻</t>
    <rPh sb="0" eb="2">
      <t>ブンカ</t>
    </rPh>
    <rPh sb="2" eb="4">
      <t>カンケイ</t>
    </rPh>
    <rPh sb="4" eb="5">
      <t>ロン</t>
    </rPh>
    <rPh sb="5" eb="7">
      <t>センコウ</t>
    </rPh>
    <phoneticPr fontId="2"/>
  </si>
  <si>
    <t>ミュージック・リベラルアーツ専攻</t>
    <rPh sb="14" eb="16">
      <t>センコウ</t>
    </rPh>
    <phoneticPr fontId="2"/>
  </si>
  <si>
    <t>吹奏楽アカデミー専攻</t>
    <rPh sb="0" eb="3">
      <t>スイソウガク</t>
    </rPh>
    <rPh sb="8" eb="10">
      <t>センコウ</t>
    </rPh>
    <phoneticPr fontId="2"/>
  </si>
  <si>
    <t>国際コミュニケーション専攻</t>
    <rPh sb="0" eb="2">
      <t>コクサイ</t>
    </rPh>
    <rPh sb="11" eb="13">
      <t>センコウ</t>
    </rPh>
    <phoneticPr fontId="2"/>
  </si>
  <si>
    <t>機械科学・航空宇宙専攻</t>
    <rPh sb="5" eb="7">
      <t>コウクウ</t>
    </rPh>
    <rPh sb="7" eb="9">
      <t>ウチュウ</t>
    </rPh>
    <rPh sb="9" eb="11">
      <t>センコウ</t>
    </rPh>
    <phoneticPr fontId="2"/>
  </si>
  <si>
    <t>自然科学専攻</t>
    <rPh sb="0" eb="2">
      <t>シゼン</t>
    </rPh>
    <rPh sb="2" eb="4">
      <t>カガク</t>
    </rPh>
    <rPh sb="4" eb="6">
      <t>センコウ</t>
    </rPh>
    <phoneticPr fontId="2"/>
  </si>
  <si>
    <t>音楽文化研究専攻</t>
    <rPh sb="0" eb="2">
      <t>オンガク</t>
    </rPh>
    <rPh sb="2" eb="4">
      <t>ブンカ</t>
    </rPh>
    <rPh sb="4" eb="6">
      <t>ケンキュウ</t>
    </rPh>
    <rPh sb="6" eb="8">
      <t>センコウ</t>
    </rPh>
    <phoneticPr fontId="2"/>
  </si>
  <si>
    <t>情報システム工学専攻</t>
    <rPh sb="0" eb="2">
      <t>ジョウホウ</t>
    </rPh>
    <rPh sb="6" eb="8">
      <t>コウガク</t>
    </rPh>
    <rPh sb="8" eb="10">
      <t>センコウ</t>
    </rPh>
    <phoneticPr fontId="2"/>
  </si>
  <si>
    <t>先端芸術表現専攻</t>
    <rPh sb="0" eb="2">
      <t>センタン</t>
    </rPh>
    <rPh sb="2" eb="4">
      <t>ゲイジュツ</t>
    </rPh>
    <rPh sb="4" eb="6">
      <t>ヒョウゲン</t>
    </rPh>
    <rPh sb="6" eb="8">
      <t>センコウ</t>
    </rPh>
    <phoneticPr fontId="2"/>
  </si>
  <si>
    <t>戸籍に使用している氏名
（氏と名の間は１文字あける）</t>
    <rPh sb="0" eb="2">
      <t>コセキ</t>
    </rPh>
    <rPh sb="3" eb="5">
      <t>シヨウ</t>
    </rPh>
    <rPh sb="9" eb="11">
      <t>シメイ</t>
    </rPh>
    <rPh sb="13" eb="14">
      <t>シ</t>
    </rPh>
    <rPh sb="15" eb="16">
      <t>メイ</t>
    </rPh>
    <rPh sb="17" eb="18">
      <t>アイダ</t>
    </rPh>
    <rPh sb="19" eb="22">
      <t>イチモジ</t>
    </rPh>
    <phoneticPr fontId="2"/>
  </si>
  <si>
    <t>　※氏名に「外字」を含む場合、「外字」を「標準文字」に読替えた上で申請します。詳細は東京都からの資料集「氏名表記文字について」を参照。
　　（対応表に沿って読替えた文字であれば、免許状に戸籍と違う文字で氏名が表記されても問題はありません）</t>
    <rPh sb="2" eb="4">
      <t>シメイ</t>
    </rPh>
    <rPh sb="6" eb="8">
      <t>ガイジ</t>
    </rPh>
    <rPh sb="10" eb="11">
      <t>フク</t>
    </rPh>
    <rPh sb="12" eb="14">
      <t>バアイ</t>
    </rPh>
    <rPh sb="16" eb="18">
      <t>ガイジ</t>
    </rPh>
    <rPh sb="21" eb="23">
      <t>ヒョウジュン</t>
    </rPh>
    <rPh sb="23" eb="25">
      <t>モジ</t>
    </rPh>
    <rPh sb="27" eb="29">
      <t>ヨミカ</t>
    </rPh>
    <rPh sb="31" eb="32">
      <t>ウエ</t>
    </rPh>
    <rPh sb="33" eb="35">
      <t>シンセイ</t>
    </rPh>
    <rPh sb="39" eb="41">
      <t>ショウサイ</t>
    </rPh>
    <rPh sb="42" eb="45">
      <t>トウキョウト</t>
    </rPh>
    <rPh sb="48" eb="50">
      <t>シリョウ</t>
    </rPh>
    <rPh sb="50" eb="51">
      <t>シュウ</t>
    </rPh>
    <rPh sb="52" eb="54">
      <t>シメイ</t>
    </rPh>
    <rPh sb="54" eb="56">
      <t>ヒョウキ</t>
    </rPh>
    <rPh sb="56" eb="58">
      <t>モジ</t>
    </rPh>
    <rPh sb="64" eb="66">
      <t>サンショウ</t>
    </rPh>
    <rPh sb="82" eb="84">
      <t>モジ</t>
    </rPh>
    <rPh sb="98" eb="100">
      <t>モジ</t>
    </rPh>
    <rPh sb="101" eb="103">
      <t>シメイ</t>
    </rPh>
    <rPh sb="104" eb="106">
      <t>ヒョウキ</t>
    </rPh>
    <phoneticPr fontId="2"/>
  </si>
  <si>
    <t>○</t>
    <phoneticPr fontId="38"/>
  </si>
  <si>
    <t>免許状交付時</t>
    <rPh sb="0" eb="2">
      <t>メンキョ</t>
    </rPh>
    <rPh sb="2" eb="3">
      <t>ジョウ</t>
    </rPh>
    <rPh sb="3" eb="5">
      <t>コウフ</t>
    </rPh>
    <rPh sb="5" eb="6">
      <t>ジ</t>
    </rPh>
    <phoneticPr fontId="38"/>
  </si>
  <si>
    <t>昭和：３、平成：４。コード表を参照</t>
    <rPh sb="0" eb="2">
      <t>ショウワ</t>
    </rPh>
    <rPh sb="5" eb="7">
      <t>ヘイセイ</t>
    </rPh>
    <rPh sb="13" eb="14">
      <t>ヒョウ</t>
    </rPh>
    <rPh sb="15" eb="17">
      <t>サンショウ</t>
    </rPh>
    <phoneticPr fontId="14"/>
  </si>
  <si>
    <t>←一括申請での申請は免許状交付時に限る。</t>
    <rPh sb="1" eb="3">
      <t>イッカツ</t>
    </rPh>
    <rPh sb="3" eb="5">
      <t>シンセイ</t>
    </rPh>
    <rPh sb="7" eb="9">
      <t>シンセイ</t>
    </rPh>
    <rPh sb="10" eb="12">
      <t>メンキョ</t>
    </rPh>
    <rPh sb="12" eb="13">
      <t>ジョウ</t>
    </rPh>
    <rPh sb="13" eb="15">
      <t>コウフ</t>
    </rPh>
    <rPh sb="15" eb="16">
      <t>ジ</t>
    </rPh>
    <rPh sb="17" eb="18">
      <t>カギ</t>
    </rPh>
    <phoneticPr fontId="14"/>
  </si>
  <si>
    <t>↓Ｃ３１で使用</t>
    <rPh sb="5" eb="7">
      <t>シヨウ</t>
    </rPh>
    <phoneticPr fontId="2"/>
  </si>
  <si>
    <t>↓Ｅ３１で使用</t>
    <rPh sb="5" eb="7">
      <t>シヨウ</t>
    </rPh>
    <phoneticPr fontId="2"/>
  </si>
  <si>
    <t>↓Ｇ３１で使用</t>
    <rPh sb="5" eb="7">
      <t>シヨウ</t>
    </rPh>
    <phoneticPr fontId="2"/>
  </si>
  <si>
    <t>学科名（大学院の場合は空欄）</t>
    <rPh sb="0" eb="2">
      <t>ガッカ</t>
    </rPh>
    <rPh sb="2" eb="3">
      <t>メイ</t>
    </rPh>
    <rPh sb="4" eb="7">
      <t>ダイガクイン</t>
    </rPh>
    <rPh sb="8" eb="10">
      <t>バアイ</t>
    </rPh>
    <rPh sb="11" eb="13">
      <t>クウラン</t>
    </rPh>
    <phoneticPr fontId="2"/>
  </si>
  <si>
    <t>専攻・コース名（空欄の場合も有）</t>
    <rPh sb="0" eb="2">
      <t>センコウ</t>
    </rPh>
    <rPh sb="6" eb="7">
      <t>メイ</t>
    </rPh>
    <rPh sb="8" eb="10">
      <t>クウラン</t>
    </rPh>
    <rPh sb="11" eb="13">
      <t>バアイ</t>
    </rPh>
    <rPh sb="14" eb="15">
      <t>アリ</t>
    </rPh>
    <phoneticPr fontId="2"/>
  </si>
  <si>
    <t>←「介護等体験証明書」「介護等体験代替措置完了証明書」又は「免許状」の写しを、（担当係窓口名）に提出してください。</t>
    <rPh sb="40" eb="42">
      <t>タントウ</t>
    </rPh>
    <rPh sb="42" eb="43">
      <t>カカリ</t>
    </rPh>
    <rPh sb="43" eb="45">
      <t>マドグチ</t>
    </rPh>
    <rPh sb="45" eb="46">
      <t>メイ</t>
    </rPh>
    <phoneticPr fontId="2"/>
  </si>
  <si>
    <t>令和２年３月３１日</t>
    <rPh sb="0" eb="2">
      <t>レイワ</t>
    </rPh>
    <rPh sb="3" eb="4">
      <t>ネン</t>
    </rPh>
    <rPh sb="5" eb="6">
      <t>ガツ</t>
    </rPh>
    <rPh sb="8" eb="9">
      <t>ニチ</t>
    </rPh>
    <phoneticPr fontId="14"/>
  </si>
  <si>
    <t>平３１中１第１２３４０号</t>
  </si>
  <si>
    <t>平３１高１第５６７８９号</t>
  </si>
  <si>
    <t>無</t>
    <rPh sb="0" eb="1">
      <t>ナ</t>
    </rPh>
    <phoneticPr fontId="2"/>
  </si>
  <si>
    <t>科目等履修生</t>
    <rPh sb="0" eb="2">
      <t>カモク</t>
    </rPh>
    <rPh sb="2" eb="3">
      <t>トウ</t>
    </rPh>
    <rPh sb="3" eb="6">
      <t>リシュウセイ</t>
    </rPh>
    <phoneticPr fontId="14"/>
  </si>
  <si>
    <t>一括申請情報入力シート【事務説明用】</t>
    <rPh sb="0" eb="2">
      <t>イッカツ</t>
    </rPh>
    <rPh sb="2" eb="4">
      <t>シンセイ</t>
    </rPh>
    <rPh sb="4" eb="6">
      <t>ジョウホウ</t>
    </rPh>
    <rPh sb="6" eb="8">
      <t>ニュウリョク</t>
    </rPh>
    <rPh sb="12" eb="14">
      <t>ジム</t>
    </rPh>
    <rPh sb="14" eb="16">
      <t>セツメイ</t>
    </rPh>
    <rPh sb="16" eb="17">
      <t>ヨウ</t>
    </rPh>
    <phoneticPr fontId="2"/>
  </si>
  <si>
    <t>東京都の場合は13。コード表を参照</t>
    <rPh sb="0" eb="3">
      <t>トウキョウト</t>
    </rPh>
    <rPh sb="4" eb="6">
      <t>バアイ</t>
    </rPh>
    <rPh sb="13" eb="14">
      <t>ヒョウ</t>
    </rPh>
    <rPh sb="15" eb="17">
      <t>サンショウ</t>
    </rPh>
    <phoneticPr fontId="14"/>
  </si>
  <si>
    <t>（旧法）教科又は教職に関する科目</t>
    <rPh sb="4" eb="6">
      <t>キョウカ</t>
    </rPh>
    <rPh sb="6" eb="7">
      <t>マタ</t>
    </rPh>
    <rPh sb="8" eb="10">
      <t>キョウショク</t>
    </rPh>
    <rPh sb="11" eb="12">
      <t>カン</t>
    </rPh>
    <rPh sb="14" eb="16">
      <t>カモク</t>
    </rPh>
    <phoneticPr fontId="2"/>
  </si>
  <si>
    <t>愛媛県</t>
    <rPh sb="0" eb="3">
      <t>エヒメケン</t>
    </rPh>
    <phoneticPr fontId="14"/>
  </si>
  <si>
    <t>38</t>
    <phoneticPr fontId="14"/>
  </si>
  <si>
    <t>令和４年度教育職員免許状申請申込書（大学一括申請用）</t>
    <rPh sb="0" eb="2">
      <t>レイワ</t>
    </rPh>
    <phoneticPr fontId="14"/>
  </si>
  <si>
    <t>籐教　こまば</t>
    <phoneticPr fontId="38"/>
  </si>
  <si>
    <t>コマバ</t>
    <phoneticPr fontId="38"/>
  </si>
  <si>
    <t>総合教育科学専攻</t>
    <rPh sb="0" eb="2">
      <t>ソウゴウ</t>
    </rPh>
    <rPh sb="2" eb="4">
      <t>キョウイク</t>
    </rPh>
    <rPh sb="4" eb="6">
      <t>カガク</t>
    </rPh>
    <rPh sb="6" eb="8">
      <t>センコウ</t>
    </rPh>
    <phoneticPr fontId="38"/>
  </si>
  <si>
    <t>2744</t>
    <phoneticPr fontId="38"/>
  </si>
  <si>
    <t>017</t>
    <phoneticPr fontId="38"/>
  </si>
  <si>
    <t>0045</t>
    <phoneticPr fontId="38"/>
  </si>
  <si>
    <t>0008</t>
    <phoneticPr fontId="38"/>
  </si>
  <si>
    <t>13</t>
    <phoneticPr fontId="38"/>
  </si>
  <si>
    <t>4</t>
    <phoneticPr fontId="38"/>
  </si>
  <si>
    <t>0000</t>
    <phoneticPr fontId="38"/>
  </si>
  <si>
    <t>〇〇大学 文学部　国文学科</t>
    <rPh sb="2" eb="4">
      <t>ダイガク</t>
    </rPh>
    <rPh sb="5" eb="8">
      <t>ブンガクブ</t>
    </rPh>
    <rPh sb="9" eb="11">
      <t>コクブン</t>
    </rPh>
    <rPh sb="11" eb="13">
      <t>ガッカ</t>
    </rPh>
    <phoneticPr fontId="38"/>
  </si>
  <si>
    <t>大学院</t>
    <rPh sb="0" eb="3">
      <t>ダイガクイン</t>
    </rPh>
    <phoneticPr fontId="38"/>
  </si>
  <si>
    <t>文学部</t>
    <rPh sb="0" eb="3">
      <t>ブンガクブ</t>
    </rPh>
    <phoneticPr fontId="2"/>
  </si>
  <si>
    <t>東京大学</t>
    <rPh sb="0" eb="2">
      <t>トウキョウ</t>
    </rPh>
    <rPh sb="2" eb="4">
      <t>ダイガク</t>
    </rPh>
    <phoneticPr fontId="38"/>
  </si>
  <si>
    <t>教養学部</t>
    <rPh sb="0" eb="2">
      <t>キョウヨウ</t>
    </rPh>
    <rPh sb="2" eb="4">
      <t>ガクブ</t>
    </rPh>
    <phoneticPr fontId="38"/>
  </si>
  <si>
    <t>科目等履修生</t>
    <rPh sb="0" eb="2">
      <t>カモク</t>
    </rPh>
    <rPh sb="2" eb="3">
      <t>トウ</t>
    </rPh>
    <rPh sb="3" eb="6">
      <t>リシュウセイ</t>
    </rPh>
    <phoneticPr fontId="38"/>
  </si>
  <si>
    <t>11</t>
    <phoneticPr fontId="38"/>
  </si>
  <si>
    <t>東京大学大学院</t>
    <rPh sb="0" eb="2">
      <t>トウキョウ</t>
    </rPh>
    <rPh sb="2" eb="4">
      <t>ダイガク</t>
    </rPh>
    <rPh sb="4" eb="7">
      <t>ダイガクイン</t>
    </rPh>
    <phoneticPr fontId="38"/>
  </si>
  <si>
    <t>科目等履修生</t>
    <rPh sb="0" eb="6">
      <t>カモクトウリシュウセイ</t>
    </rPh>
    <phoneticPr fontId="38"/>
  </si>
  <si>
    <t>23216999</t>
    <phoneticPr fontId="38"/>
  </si>
  <si>
    <t>A1</t>
    <phoneticPr fontId="38"/>
  </si>
  <si>
    <t>7777</t>
    <phoneticPr fontId="2"/>
  </si>
  <si>
    <t>0139</t>
    <phoneticPr fontId="38"/>
  </si>
  <si>
    <t>0151</t>
    <phoneticPr fontId="38"/>
  </si>
  <si>
    <t>教養学科</t>
    <rPh sb="0" eb="2">
      <t>キョウヨウ</t>
    </rPh>
    <rPh sb="2" eb="4">
      <t>ガッカ</t>
    </rPh>
    <phoneticPr fontId="38"/>
  </si>
  <si>
    <t>文学部</t>
    <rPh sb="0" eb="3">
      <t>ブンガクブ</t>
    </rPh>
    <phoneticPr fontId="38"/>
  </si>
  <si>
    <t>人文学科</t>
    <rPh sb="0" eb="2">
      <t>ジンブン</t>
    </rPh>
    <rPh sb="2" eb="4">
      <t>ガッカ</t>
    </rPh>
    <phoneticPr fontId="38"/>
  </si>
  <si>
    <t>0021</t>
    <phoneticPr fontId="38"/>
  </si>
  <si>
    <t>0110</t>
    <phoneticPr fontId="38"/>
  </si>
  <si>
    <t>0222</t>
    <phoneticPr fontId="38"/>
  </si>
  <si>
    <t>総合文化研究科</t>
    <rPh sb="0" eb="2">
      <t>ゲンゴ</t>
    </rPh>
    <rPh sb="2" eb="4">
      <t>ジョウホウ</t>
    </rPh>
    <rPh sb="4" eb="6">
      <t>カガクセンコウ</t>
    </rPh>
    <phoneticPr fontId="38"/>
  </si>
  <si>
    <t>言語情報科学専攻</t>
    <rPh sb="0" eb="2">
      <t>ゲンゴ</t>
    </rPh>
    <rPh sb="2" eb="4">
      <t>ジョウホウ</t>
    </rPh>
    <rPh sb="4" eb="6">
      <t>カガク</t>
    </rPh>
    <rPh sb="6" eb="8">
      <t>センコウ</t>
    </rPh>
    <phoneticPr fontId="38"/>
  </si>
  <si>
    <t>2466</t>
    <phoneticPr fontId="38"/>
  </si>
  <si>
    <t>2</t>
    <phoneticPr fontId="38"/>
  </si>
  <si>
    <t>人文社会系研究科</t>
    <rPh sb="0" eb="8">
      <t>ジンブンシャカイケイケンキュウカ</t>
    </rPh>
    <phoneticPr fontId="38"/>
  </si>
  <si>
    <t>0368</t>
    <phoneticPr fontId="38"/>
  </si>
  <si>
    <t>欧米系文化研究専攻</t>
    <rPh sb="0" eb="2">
      <t>オウベイ</t>
    </rPh>
    <rPh sb="2" eb="3">
      <t>ケイ</t>
    </rPh>
    <rPh sb="3" eb="5">
      <t>ブンカ</t>
    </rPh>
    <rPh sb="5" eb="7">
      <t>ケンキュウ</t>
    </rPh>
    <rPh sb="7" eb="9">
      <t>センコウ</t>
    </rPh>
    <phoneticPr fontId="38"/>
  </si>
  <si>
    <t>2741</t>
    <phoneticPr fontId="38"/>
  </si>
  <si>
    <t>外国文学科</t>
    <rPh sb="0" eb="2">
      <t>ガイコク</t>
    </rPh>
    <rPh sb="2" eb="4">
      <t>ブンガク</t>
    </rPh>
    <rPh sb="3" eb="5">
      <t>ガッカ</t>
    </rPh>
    <phoneticPr fontId="2"/>
  </si>
  <si>
    <t>0076</t>
    <phoneticPr fontId="38"/>
  </si>
  <si>
    <t>国文学科</t>
    <rPh sb="0" eb="4">
      <t>コクブンガッカ</t>
    </rPh>
    <phoneticPr fontId="2"/>
  </si>
  <si>
    <t>籐教</t>
  </si>
  <si>
    <t>こまば</t>
  </si>
  <si>
    <t>トウキョウ</t>
    <phoneticPr fontId="2"/>
  </si>
  <si>
    <t>コマバ</t>
    <phoneticPr fontId="2"/>
  </si>
  <si>
    <t>●●●@gmail.com</t>
    <phoneticPr fontId="2"/>
  </si>
  <si>
    <t>●●●●@xxx.ne.jp</t>
    <phoneticPr fontId="2"/>
  </si>
  <si>
    <t>東京都</t>
    <rPh sb="0" eb="2">
      <t>トウキョウ</t>
    </rPh>
    <rPh sb="2" eb="3">
      <t>ト</t>
    </rPh>
    <phoneticPr fontId="2"/>
  </si>
  <si>
    <t>23216999</t>
    <phoneticPr fontId="35"/>
  </si>
  <si>
    <t>2399</t>
    <phoneticPr fontId="35"/>
  </si>
  <si>
    <t>2398</t>
    <phoneticPr fontId="35"/>
  </si>
  <si>
    <t>旧姓併記の希望の有無</t>
    <rPh sb="0" eb="2">
      <t>キュウセイ</t>
    </rPh>
    <rPh sb="2" eb="4">
      <t>ヘイキ</t>
    </rPh>
    <rPh sb="5" eb="7">
      <t>キボウ</t>
    </rPh>
    <rPh sb="8" eb="10">
      <t>ウム</t>
    </rPh>
    <phoneticPr fontId="2"/>
  </si>
  <si>
    <t>希望枚数を「授与証明書希望枚数」に記載してください。</t>
    <rPh sb="0" eb="2">
      <t>キボウ</t>
    </rPh>
    <rPh sb="2" eb="4">
      <t>マイスウ</t>
    </rPh>
    <rPh sb="6" eb="8">
      <t>ジュヨ</t>
    </rPh>
    <rPh sb="8" eb="11">
      <t>ショウメイショ</t>
    </rPh>
    <rPh sb="11" eb="13">
      <t>キボウ</t>
    </rPh>
    <rPh sb="13" eb="15">
      <t>マイスウ</t>
    </rPh>
    <rPh sb="17" eb="19">
      <t>キサイ</t>
    </rPh>
    <phoneticPr fontId="2"/>
  </si>
  <si>
    <t>←「必要」か「不要」かを選択。1枚でも必要な場合は「必要」</t>
    <rPh sb="2" eb="4">
      <t>ヒツヨウ</t>
    </rPh>
    <rPh sb="7" eb="9">
      <t>フヨウ</t>
    </rPh>
    <rPh sb="12" eb="14">
      <t>センタク</t>
    </rPh>
    <rPh sb="16" eb="17">
      <t>マイ</t>
    </rPh>
    <rPh sb="19" eb="21">
      <t>ヒツヨウ</t>
    </rPh>
    <rPh sb="22" eb="24">
      <t>バアイ</t>
    </rPh>
    <rPh sb="26" eb="28">
      <t>ヒツヨウ</t>
    </rPh>
    <phoneticPr fontId="2"/>
  </si>
  <si>
    <t>戸籍上の氏名
（全角カナ）</t>
    <rPh sb="0" eb="3">
      <t>コセキジョウ</t>
    </rPh>
    <rPh sb="4" eb="6">
      <t>シメイ</t>
    </rPh>
    <rPh sb="8" eb="10">
      <t>ゼンカク</t>
    </rPh>
    <phoneticPr fontId="2"/>
  </si>
  <si>
    <t>↓(「授与証明書の申請」を「必要」とした場合のみ入力必須)</t>
    <rPh sb="9" eb="11">
      <t>シンセイ</t>
    </rPh>
    <rPh sb="14" eb="16">
      <t>ヒツヨウ</t>
    </rPh>
    <rPh sb="20" eb="22">
      <t>バアイ</t>
    </rPh>
    <rPh sb="24" eb="26">
      <t>ニュウリョク</t>
    </rPh>
    <rPh sb="26" eb="28">
      <t>ヒッス</t>
    </rPh>
    <phoneticPr fontId="2"/>
  </si>
  <si>
    <t>←旧姓併記希望の場合は必須</t>
    <rPh sb="1" eb="3">
      <t>キュウセイ</t>
    </rPh>
    <rPh sb="3" eb="5">
      <t>ヘイキ</t>
    </rPh>
    <rPh sb="5" eb="7">
      <t>キボウ</t>
    </rPh>
    <rPh sb="8" eb="10">
      <t>バアイ</t>
    </rPh>
    <rPh sb="11" eb="13">
      <t>ヒッス</t>
    </rPh>
    <phoneticPr fontId="2"/>
  </si>
  <si>
    <t>旧姓（漢字）</t>
    <rPh sb="0" eb="2">
      <t>キュウセイ</t>
    </rPh>
    <rPh sb="3" eb="5">
      <t>カンジ</t>
    </rPh>
    <phoneticPr fontId="2"/>
  </si>
  <si>
    <t>今年度受講中</t>
    <rPh sb="0" eb="3">
      <t>コンネンド</t>
    </rPh>
    <rPh sb="3" eb="6">
      <t>ジュコウチュウ</t>
    </rPh>
    <phoneticPr fontId="2"/>
  </si>
  <si>
    <t>済(一部または全部に代替措置適用)</t>
    <rPh sb="0" eb="1">
      <t>ズ</t>
    </rPh>
    <rPh sb="2" eb="4">
      <t>イチブ</t>
    </rPh>
    <rPh sb="7" eb="9">
      <t>ゼンブ</t>
    </rPh>
    <rPh sb="10" eb="12">
      <t>ダイタイ</t>
    </rPh>
    <rPh sb="12" eb="14">
      <t>ソチ</t>
    </rPh>
    <rPh sb="14" eb="16">
      <t>テキヨウ</t>
    </rPh>
    <phoneticPr fontId="2"/>
  </si>
  <si>
    <t>免許状で代える</t>
    <rPh sb="0" eb="2">
      <t>メンキョ</t>
    </rPh>
    <rPh sb="2" eb="3">
      <t>ジョウ</t>
    </rPh>
    <rPh sb="4" eb="5">
      <t>カ</t>
    </rPh>
    <phoneticPr fontId="2"/>
  </si>
  <si>
    <t>済(体験7日間完了)</t>
    <rPh sb="0" eb="1">
      <t>ズ</t>
    </rPh>
    <rPh sb="2" eb="4">
      <t>タイケン</t>
    </rPh>
    <rPh sb="5" eb="6">
      <t>ニチ</t>
    </rPh>
    <rPh sb="6" eb="7">
      <t>アイダ</t>
    </rPh>
    <rPh sb="7" eb="9">
      <t>カンリョウ</t>
    </rPh>
    <phoneticPr fontId="2"/>
  </si>
  <si>
    <t>有</t>
    <rPh sb="0" eb="1">
      <t>アリ</t>
    </rPh>
    <phoneticPr fontId="38"/>
  </si>
  <si>
    <t>旧姓併記
希望有無</t>
    <rPh sb="0" eb="2">
      <t>キュウセイ</t>
    </rPh>
    <rPh sb="2" eb="4">
      <t>ヘイキ</t>
    </rPh>
    <rPh sb="5" eb="7">
      <t>キボウ</t>
    </rPh>
    <rPh sb="7" eb="9">
      <t>ウム</t>
    </rPh>
    <phoneticPr fontId="38"/>
  </si>
  <si>
    <t>旧姓</t>
    <rPh sb="0" eb="2">
      <t>キュウセイ</t>
    </rPh>
    <phoneticPr fontId="38"/>
  </si>
  <si>
    <t>旧姓（カナ）</t>
    <rPh sb="0" eb="2">
      <t>キュウセイ</t>
    </rPh>
    <phoneticPr fontId="2"/>
  </si>
  <si>
    <t>★戸籍名に加えて、旧姓氏名を併記することが可能です。(追加の書類提出が必要になる場合があります。)</t>
    <rPh sb="1" eb="3">
      <t>コセキ</t>
    </rPh>
    <rPh sb="3" eb="4">
      <t>メイ</t>
    </rPh>
    <rPh sb="5" eb="6">
      <t>クワ</t>
    </rPh>
    <rPh sb="9" eb="11">
      <t>キュウセイ</t>
    </rPh>
    <rPh sb="11" eb="13">
      <t>シメイ</t>
    </rPh>
    <rPh sb="14" eb="16">
      <t>ヘイキ</t>
    </rPh>
    <rPh sb="21" eb="23">
      <t>カノウ</t>
    </rPh>
    <rPh sb="27" eb="29">
      <t>ツイカ</t>
    </rPh>
    <rPh sb="30" eb="32">
      <t>ショルイ</t>
    </rPh>
    <rPh sb="32" eb="34">
      <t>テイシュツ</t>
    </rPh>
    <rPh sb="35" eb="37">
      <t>ヒツヨウ</t>
    </rPh>
    <rPh sb="40" eb="42">
      <t>バアイ</t>
    </rPh>
    <phoneticPr fontId="2"/>
  </si>
  <si>
    <t>本郷</t>
    <rPh sb="0" eb="2">
      <t>ホンゴウ</t>
    </rPh>
    <phoneticPr fontId="2"/>
  </si>
  <si>
    <t>ホンゴウ</t>
    <phoneticPr fontId="2"/>
  </si>
  <si>
    <t>申請者氏名（通称名カナ）</t>
    <phoneticPr fontId="28"/>
  </si>
  <si>
    <t>↓旧姓併記希望時のみ。それ以外は空欄</t>
    <rPh sb="1" eb="3">
      <t>キュウセイ</t>
    </rPh>
    <rPh sb="3" eb="5">
      <t>ヘイキ</t>
    </rPh>
    <rPh sb="5" eb="7">
      <t>キボウ</t>
    </rPh>
    <rPh sb="7" eb="8">
      <t>ジ</t>
    </rPh>
    <rPh sb="13" eb="15">
      <t>イガイ</t>
    </rPh>
    <rPh sb="16" eb="18">
      <t>クウラン</t>
    </rPh>
    <phoneticPr fontId="28"/>
  </si>
  <si>
    <t>※旧姓のみの記載はできません。</t>
    <rPh sb="1" eb="3">
      <t>キュウセイ</t>
    </rPh>
    <rPh sb="6" eb="8">
      <t>キサイ</t>
    </rPh>
    <phoneticPr fontId="2"/>
  </si>
  <si>
    <t>2022年A1A2
単位修得予定</t>
    <rPh sb="4" eb="5">
      <t>ネン</t>
    </rPh>
    <rPh sb="10" eb="12">
      <t>タンイ</t>
    </rPh>
    <rPh sb="12" eb="14">
      <t>シュウトク</t>
    </rPh>
    <rPh sb="14" eb="16">
      <t>ヨテイ</t>
    </rPh>
    <phoneticPr fontId="2"/>
  </si>
  <si>
    <t>〇〇大学</t>
  </si>
  <si>
    <t>〇〇大学</t>
    <rPh sb="2" eb="4">
      <t>ダイガク</t>
    </rPh>
    <phoneticPr fontId="2"/>
  </si>
  <si>
    <t>社会</t>
  </si>
  <si>
    <t>地理歴史</t>
  </si>
  <si>
    <t>0009</t>
    <phoneticPr fontId="2"/>
  </si>
  <si>
    <t>中一種</t>
  </si>
  <si>
    <t>高一種</t>
  </si>
  <si>
    <t>有</t>
  </si>
  <si>
    <t>令和２年３月３１日</t>
  </si>
  <si>
    <t>0016</t>
    <phoneticPr fontId="2"/>
  </si>
  <si>
    <t>0002</t>
    <phoneticPr fontId="2"/>
  </si>
  <si>
    <t>0003</t>
    <phoneticPr fontId="2"/>
  </si>
  <si>
    <t>総合教育科学専攻</t>
  </si>
  <si>
    <t>総合教育科学専攻</t>
    <phoneticPr fontId="2"/>
  </si>
  <si>
    <t>東京大学</t>
    <rPh sb="0" eb="2">
      <t>トウキョウ</t>
    </rPh>
    <rPh sb="2" eb="4">
      <t>ダイガク</t>
    </rPh>
    <phoneticPr fontId="22"/>
  </si>
  <si>
    <t>東京大学大学院</t>
    <rPh sb="0" eb="2">
      <t>トウキョウ</t>
    </rPh>
    <rPh sb="2" eb="4">
      <t>ダイガク</t>
    </rPh>
    <rPh sb="4" eb="7">
      <t>ダイガクイン</t>
    </rPh>
    <phoneticPr fontId="22"/>
  </si>
  <si>
    <t>大学</t>
    <rPh sb="0" eb="2">
      <t>ダイガク</t>
    </rPh>
    <phoneticPr fontId="22"/>
  </si>
  <si>
    <t>学部</t>
    <rPh sb="0" eb="2">
      <t>ガクブ</t>
    </rPh>
    <phoneticPr fontId="22"/>
  </si>
  <si>
    <t>大学院</t>
    <rPh sb="0" eb="3">
      <t>ダイガクイン</t>
    </rPh>
    <phoneticPr fontId="22"/>
  </si>
  <si>
    <t>文学部</t>
    <rPh sb="0" eb="3">
      <t>ブンガクブ</t>
    </rPh>
    <phoneticPr fontId="22"/>
  </si>
  <si>
    <t>教養学部</t>
    <rPh sb="0" eb="2">
      <t>キョウヨウ</t>
    </rPh>
    <rPh sb="2" eb="4">
      <t>ガクブ</t>
    </rPh>
    <phoneticPr fontId="22"/>
  </si>
  <si>
    <t>人文社会系研究科</t>
    <rPh sb="0" eb="8">
      <t>ジンブンシャカイケイケンキュウカ</t>
    </rPh>
    <phoneticPr fontId="22"/>
  </si>
  <si>
    <t>総合文化研究科</t>
    <rPh sb="0" eb="2">
      <t>ゲンゴ</t>
    </rPh>
    <rPh sb="2" eb="4">
      <t>ジョウホウ</t>
    </rPh>
    <rPh sb="4" eb="6">
      <t>カガクセンコウ</t>
    </rPh>
    <phoneticPr fontId="22"/>
  </si>
  <si>
    <t>人文学科</t>
    <rPh sb="0" eb="2">
      <t>ジンブン</t>
    </rPh>
    <rPh sb="2" eb="4">
      <t>ガッカ</t>
    </rPh>
    <phoneticPr fontId="22"/>
  </si>
  <si>
    <t>教養学科</t>
    <rPh sb="0" eb="2">
      <t>キョウヨウ</t>
    </rPh>
    <rPh sb="2" eb="4">
      <t>ガッカ</t>
    </rPh>
    <phoneticPr fontId="22"/>
  </si>
  <si>
    <t>欧米系文化研究専攻</t>
    <rPh sb="0" eb="2">
      <t>オウベイ</t>
    </rPh>
    <rPh sb="2" eb="3">
      <t>ケイ</t>
    </rPh>
    <rPh sb="3" eb="5">
      <t>ブンカ</t>
    </rPh>
    <rPh sb="5" eb="7">
      <t>ケンキュウ</t>
    </rPh>
    <rPh sb="7" eb="9">
      <t>センコウ</t>
    </rPh>
    <phoneticPr fontId="22"/>
  </si>
  <si>
    <t>言語情報科学専攻</t>
    <rPh sb="0" eb="2">
      <t>ゲンゴ</t>
    </rPh>
    <rPh sb="2" eb="4">
      <t>ジョウホウ</t>
    </rPh>
    <rPh sb="4" eb="6">
      <t>カガク</t>
    </rPh>
    <rPh sb="6" eb="8">
      <t>センコウ</t>
    </rPh>
    <phoneticPr fontId="22"/>
  </si>
  <si>
    <t>新聞学研究科</t>
  </si>
  <si>
    <t>デザイン工学研究科</t>
  </si>
  <si>
    <t>情報コミュニケーション研究科</t>
  </si>
  <si>
    <t>生涯福祉研究科</t>
  </si>
  <si>
    <t>保育・介護福祉専門課程</t>
  </si>
  <si>
    <t>こども心理学部</t>
  </si>
  <si>
    <t>こども教育学部</t>
  </si>
  <si>
    <t>建築学部</t>
  </si>
  <si>
    <t>生物学部</t>
  </si>
  <si>
    <t>人間生活学総合研究科</t>
  </si>
  <si>
    <t>公共政策学研究科</t>
  </si>
  <si>
    <t>国際日本学研究科</t>
  </si>
  <si>
    <t>健康福祉学部</t>
  </si>
  <si>
    <t>モチベーション行動科学部</t>
  </si>
  <si>
    <t>生命環境学部</t>
  </si>
  <si>
    <t>総合数理学部</t>
  </si>
  <si>
    <t>こども学部</t>
  </si>
  <si>
    <t>言語文化学部</t>
  </si>
  <si>
    <t>芸術文化学群</t>
  </si>
  <si>
    <t>医療技術学研究科</t>
  </si>
  <si>
    <t>食環境科学部</t>
  </si>
  <si>
    <t>児童スポーツ教育学部</t>
  </si>
  <si>
    <t>通信教育部教育学部</t>
  </si>
  <si>
    <t>システム理工学部</t>
  </si>
  <si>
    <t>総合グローバル学部</t>
  </si>
  <si>
    <t>国際コミュニケーション研究科</t>
  </si>
  <si>
    <t>先進工学部</t>
  </si>
  <si>
    <t>理学院</t>
  </si>
  <si>
    <t>工学院</t>
  </si>
  <si>
    <t>物質理工学院</t>
  </si>
  <si>
    <t>情報理工学院</t>
  </si>
  <si>
    <t>生命理工学院</t>
  </si>
  <si>
    <t>環境・社会理工学院</t>
  </si>
  <si>
    <t>情報理工学域</t>
  </si>
  <si>
    <t>国際社会科学部</t>
  </si>
  <si>
    <t>人間総合学部</t>
  </si>
  <si>
    <t>スポーツ健康学研究科</t>
  </si>
  <si>
    <t>海洋資源環境学部</t>
  </si>
  <si>
    <t>システムデザイン工学部</t>
  </si>
  <si>
    <t>健康栄養学部</t>
  </si>
  <si>
    <t>人間栄養学部</t>
  </si>
  <si>
    <t>人間総合学群</t>
  </si>
  <si>
    <t>保育児童学部</t>
  </si>
  <si>
    <t>応用生物科学研究科</t>
  </si>
  <si>
    <t>生活創造学部</t>
  </si>
  <si>
    <t>データサイエンス学部</t>
  </si>
  <si>
    <t>食健康科学部</t>
  </si>
  <si>
    <t>海洋科学専攻科</t>
  </si>
  <si>
    <t>地域環境科学研究科</t>
  </si>
  <si>
    <t>国際食料農業科学研究科</t>
  </si>
  <si>
    <t>3138</t>
  </si>
  <si>
    <t>3139</t>
  </si>
  <si>
    <t>3145</t>
  </si>
  <si>
    <t>3146</t>
  </si>
  <si>
    <t>3147</t>
  </si>
  <si>
    <t>3149</t>
  </si>
  <si>
    <t>5053</t>
  </si>
  <si>
    <t>5054</t>
  </si>
  <si>
    <t>5055</t>
  </si>
  <si>
    <t>5058</t>
  </si>
  <si>
    <t>5062</t>
  </si>
  <si>
    <t>5063</t>
  </si>
  <si>
    <t>5064</t>
  </si>
  <si>
    <t>5065</t>
  </si>
  <si>
    <t>5066</t>
  </si>
  <si>
    <r>
      <t>5061</t>
    </r>
    <r>
      <rPr>
        <sz val="11"/>
        <color theme="1"/>
        <rFont val="ＭＳ Ｐゴシック"/>
        <family val="3"/>
        <charset val="128"/>
      </rPr>
      <t xml:space="preserve"> 5097</t>
    </r>
  </si>
  <si>
    <r>
      <t>5062</t>
    </r>
    <r>
      <rPr>
        <sz val="11"/>
        <color theme="1"/>
        <rFont val="ＭＳ Ｐゴシック"/>
        <family val="3"/>
        <charset val="128"/>
      </rPr>
      <t xml:space="preserve"> 5098</t>
    </r>
  </si>
  <si>
    <r>
      <t>5063</t>
    </r>
    <r>
      <rPr>
        <sz val="11"/>
        <color theme="1"/>
        <rFont val="ＭＳ Ｐゴシック"/>
        <family val="3"/>
        <charset val="128"/>
      </rPr>
      <t xml:space="preserve"> 5099</t>
    </r>
  </si>
  <si>
    <r>
      <t>5064</t>
    </r>
    <r>
      <rPr>
        <sz val="11"/>
        <color theme="1"/>
        <rFont val="ＭＳ Ｐゴシック"/>
        <family val="3"/>
        <charset val="128"/>
      </rPr>
      <t xml:space="preserve"> 5100</t>
    </r>
  </si>
  <si>
    <r>
      <t>5065</t>
    </r>
    <r>
      <rPr>
        <sz val="11"/>
        <color theme="1"/>
        <rFont val="ＭＳ Ｐゴシック"/>
        <family val="3"/>
        <charset val="128"/>
      </rPr>
      <t xml:space="preserve"> 5101</t>
    </r>
  </si>
  <si>
    <r>
      <t>5066</t>
    </r>
    <r>
      <rPr>
        <sz val="11"/>
        <color theme="1"/>
        <rFont val="ＭＳ Ｐゴシック"/>
        <family val="3"/>
        <charset val="128"/>
      </rPr>
      <t xml:space="preserve"> 5102</t>
    </r>
  </si>
  <si>
    <t>5088</t>
  </si>
  <si>
    <t>5090</t>
  </si>
  <si>
    <t>5092</t>
  </si>
  <si>
    <t>5110</t>
  </si>
  <si>
    <t>5111</t>
  </si>
  <si>
    <t>5113</t>
  </si>
  <si>
    <t>5118</t>
  </si>
  <si>
    <t>5121</t>
  </si>
  <si>
    <t>栄養専門課程管理栄養士科</t>
  </si>
  <si>
    <t>アート・デザイン表現学科</t>
  </si>
  <si>
    <t>栄養専門課程栄養士科</t>
  </si>
  <si>
    <t>建築・デザイン学科</t>
  </si>
  <si>
    <t>まちづくり学科</t>
  </si>
  <si>
    <t>デザイン工学科</t>
  </si>
  <si>
    <t>教育人間学科</t>
  </si>
  <si>
    <t>地域経済学科</t>
  </si>
  <si>
    <t>海洋地球科学科</t>
  </si>
  <si>
    <t>海洋生物学科</t>
  </si>
  <si>
    <t>創生科学科</t>
  </si>
  <si>
    <t>日本・東アジア文化学科</t>
  </si>
  <si>
    <t>グローバル・コミュニケーション学科</t>
  </si>
  <si>
    <t>物理科学科</t>
    <rPh sb="0" eb="2">
      <t>ブツリ</t>
    </rPh>
    <rPh sb="2" eb="4">
      <t>カガク</t>
    </rPh>
    <rPh sb="4" eb="5">
      <t>カ</t>
    </rPh>
    <phoneticPr fontId="2"/>
  </si>
  <si>
    <t>数理サイエンス学科</t>
    <rPh sb="0" eb="2">
      <t>スウリ</t>
    </rPh>
    <rPh sb="7" eb="9">
      <t>ガッカ</t>
    </rPh>
    <phoneticPr fontId="2"/>
  </si>
  <si>
    <t>データサイエンス学科</t>
    <rPh sb="8" eb="10">
      <t>ガッカ</t>
    </rPh>
    <phoneticPr fontId="2"/>
  </si>
  <si>
    <t>アート・デザイン学科</t>
    <rPh sb="8" eb="10">
      <t>ガッカ</t>
    </rPh>
    <phoneticPr fontId="2"/>
  </si>
  <si>
    <t>国際日本語学科</t>
    <rPh sb="0" eb="2">
      <t>コクサイ</t>
    </rPh>
    <rPh sb="2" eb="4">
      <t>ニホン</t>
    </rPh>
    <rPh sb="4" eb="5">
      <t>ゴ</t>
    </rPh>
    <rPh sb="5" eb="7">
      <t>ガッカ</t>
    </rPh>
    <phoneticPr fontId="2"/>
  </si>
  <si>
    <t>ビジネスデータサイエンス学科</t>
    <rPh sb="12" eb="14">
      <t>ガッカ</t>
    </rPh>
    <phoneticPr fontId="2"/>
  </si>
  <si>
    <t>国際理解学科</t>
    <rPh sb="0" eb="2">
      <t>コクサイ</t>
    </rPh>
    <rPh sb="2" eb="4">
      <t>リカイ</t>
    </rPh>
    <rPh sb="4" eb="6">
      <t>ガッカ</t>
    </rPh>
    <phoneticPr fontId="2"/>
  </si>
  <si>
    <t>環境地理学科</t>
  </si>
  <si>
    <t>人文・ジャーナリズム学科</t>
  </si>
  <si>
    <t>教育発達学科</t>
  </si>
  <si>
    <t>健康総合科学科</t>
  </si>
  <si>
    <t>こども心理学科</t>
  </si>
  <si>
    <t>コミュニケーション社会学科</t>
  </si>
  <si>
    <t>情報・通信工学科</t>
  </si>
  <si>
    <t>先進理工学科</t>
  </si>
  <si>
    <t>先端工学基礎課程（夜間主）</t>
  </si>
  <si>
    <t>総合理工学科</t>
  </si>
  <si>
    <t>都市環境デザイン学科</t>
  </si>
  <si>
    <t>発達臨床学科</t>
  </si>
  <si>
    <t>福祉コミュニティ学科</t>
  </si>
  <si>
    <t>現代家政学科</t>
  </si>
  <si>
    <t>栄養専門課程管理栄養士学科</t>
  </si>
  <si>
    <t>統合自然科学科</t>
  </si>
  <si>
    <t>学際科学科</t>
  </si>
  <si>
    <t>教育文化学科</t>
  </si>
  <si>
    <t>子ども教育福祉学科</t>
  </si>
  <si>
    <t>日本語・日本語教育学科</t>
  </si>
  <si>
    <t>モチベーション行動科学科</t>
  </si>
  <si>
    <t>アニマルサイエンス学科</t>
  </si>
  <si>
    <t>現象数理学科</t>
  </si>
  <si>
    <t>先端メディアサイエンス学科</t>
  </si>
  <si>
    <t>ネットワークデザイン学科</t>
  </si>
  <si>
    <t>子ども支援学科</t>
  </si>
  <si>
    <t>東洋思想文化学科</t>
  </si>
  <si>
    <t>交通システム工学科</t>
  </si>
  <si>
    <t>児童スポーツ教育学科</t>
  </si>
  <si>
    <t>医用工学科</t>
  </si>
  <si>
    <t>現代生活学科</t>
  </si>
  <si>
    <t>機械制御システム学科</t>
  </si>
  <si>
    <t>総合グローバル学科</t>
  </si>
  <si>
    <t>芸術教育学科</t>
  </si>
  <si>
    <t>まちづくり工学科</t>
  </si>
  <si>
    <t>デザイン・造形学科</t>
  </si>
  <si>
    <t>演奏・創作学科</t>
  </si>
  <si>
    <t>音楽文化教育学科</t>
  </si>
  <si>
    <t>情報通信学科</t>
  </si>
  <si>
    <t>共生創造理工学科</t>
  </si>
  <si>
    <t>英語教育学科</t>
  </si>
  <si>
    <t>情報電子工学科</t>
  </si>
  <si>
    <t>電子物理システム学科</t>
  </si>
  <si>
    <t>マネジメントデザイン学科</t>
  </si>
  <si>
    <t>教育支援課程</t>
  </si>
  <si>
    <t>１類（情報系）</t>
  </si>
  <si>
    <t>２類（融合系）</t>
  </si>
  <si>
    <t>３類（理工系）</t>
  </si>
  <si>
    <t>国際社会科学科</t>
  </si>
  <si>
    <t>経営コミュニケーション学科</t>
  </si>
  <si>
    <t>機械理工学科</t>
  </si>
  <si>
    <t>システム数理学科</t>
  </si>
  <si>
    <t>政治行政学科</t>
  </si>
  <si>
    <t>ファッションクリエイション学科</t>
  </si>
  <si>
    <t>ファッション社会学科</t>
  </si>
  <si>
    <t>海洋環境科学科</t>
  </si>
  <si>
    <t>海洋資源エネルギー学科</t>
  </si>
  <si>
    <t>国際文化コミュニケーション学科</t>
  </si>
  <si>
    <t>国語教育学科</t>
  </si>
  <si>
    <t>生産農学科</t>
  </si>
  <si>
    <t>先端機械工学科</t>
  </si>
  <si>
    <t>音楽総合学科</t>
  </si>
  <si>
    <t>武道教育学科</t>
  </si>
  <si>
    <t>スポーツ国際学科</t>
  </si>
  <si>
    <t>分子生命化学科</t>
  </si>
  <si>
    <t>分子微生物学科</t>
  </si>
  <si>
    <t>地域創成科学科</t>
  </si>
  <si>
    <t>国際食農科学科</t>
  </si>
  <si>
    <t>先端化学科</t>
  </si>
  <si>
    <t>国際こども教育学科</t>
  </si>
  <si>
    <t>環境科学科</t>
  </si>
  <si>
    <t>国際英語学科</t>
  </si>
  <si>
    <t>こども発達学科</t>
  </si>
  <si>
    <t>食品安全健康学科</t>
  </si>
  <si>
    <t>スポーツライフマネジメント学科</t>
  </si>
  <si>
    <t>第一類（法学総合コース）</t>
  </si>
  <si>
    <t>第二類（法律プロフェッション・コース）</t>
  </si>
  <si>
    <t>地理環境学科</t>
  </si>
  <si>
    <t>人間栄養学科</t>
  </si>
  <si>
    <t>人間文化学類</t>
  </si>
  <si>
    <t>化学物理工学科</t>
  </si>
  <si>
    <t>先端工学基礎課程</t>
  </si>
  <si>
    <t>電気電子通信工学科</t>
  </si>
  <si>
    <t>経済数理学科</t>
  </si>
  <si>
    <t>総合経営学科</t>
  </si>
  <si>
    <t>生活環境経済学科</t>
  </si>
  <si>
    <t>ダンス学科</t>
  </si>
  <si>
    <t>子ども運動学科</t>
  </si>
  <si>
    <t>機械科学・航空宇宙学科</t>
  </si>
  <si>
    <t>観光文化学科</t>
  </si>
  <si>
    <t>メディアアート表現学科</t>
  </si>
  <si>
    <t>インタラクティブメディア学科</t>
  </si>
  <si>
    <t>物理科学科</t>
  </si>
  <si>
    <t>数理サイエンス学科</t>
  </si>
  <si>
    <t>データサイエンス学科</t>
  </si>
  <si>
    <t>アート・デザイン学科</t>
  </si>
  <si>
    <t>国際日本語学科</t>
  </si>
  <si>
    <t>ビジネスデータサイエンス学科</t>
  </si>
  <si>
    <t>国際理解学科</t>
  </si>
  <si>
    <t>生命科学専攻</t>
  </si>
  <si>
    <t>高校福祉科コース</t>
  </si>
  <si>
    <t>高校公民コース</t>
  </si>
  <si>
    <t>エネルギー化学専攻</t>
  </si>
  <si>
    <t>教職実践専攻</t>
  </si>
  <si>
    <t>建築・建設工学専攻</t>
  </si>
  <si>
    <t>建築デザイン専攻</t>
  </si>
  <si>
    <t>国際地域専攻</t>
  </si>
  <si>
    <t>こども教育専攻（通信教育課程）</t>
  </si>
  <si>
    <t>こども保育専攻</t>
  </si>
  <si>
    <t>コンテンツ・マーケティング専攻</t>
  </si>
  <si>
    <t>情報コミュニケーション学専攻</t>
  </si>
  <si>
    <t>総合情報学専攻</t>
  </si>
  <si>
    <t>情報・通信工学専攻</t>
  </si>
  <si>
    <t>先進理工学専攻</t>
  </si>
  <si>
    <t>生命機能学専攻</t>
  </si>
  <si>
    <t>都市環境デザイン工学専攻</t>
  </si>
  <si>
    <t>電気電子情報工学専攻</t>
  </si>
  <si>
    <t>電子光システム学専攻</t>
  </si>
  <si>
    <t>人間社会専攻</t>
  </si>
  <si>
    <t>人間生活科学専攻</t>
  </si>
  <si>
    <t>現代社会研究専攻</t>
  </si>
  <si>
    <t>英語科免許取得コース</t>
  </si>
  <si>
    <t>人間科学専攻昼間主コース</t>
  </si>
  <si>
    <t>人間科学専攻夜間主コース</t>
  </si>
  <si>
    <t>教育人間学専攻昼間主コース</t>
  </si>
  <si>
    <t>教育人間学専攻夜間主コース</t>
  </si>
  <si>
    <t>建築・デザイン専攻</t>
  </si>
  <si>
    <t>心理・教育学専攻</t>
  </si>
  <si>
    <t>公共政策・社会研究専攻</t>
  </si>
  <si>
    <t>中国言語文化学専攻</t>
  </si>
  <si>
    <t>国際開発専攻</t>
  </si>
  <si>
    <t>安全保障専攻</t>
  </si>
  <si>
    <t>超域文化専攻</t>
  </si>
  <si>
    <t>海洋機械工学専攻</t>
  </si>
  <si>
    <t>インド哲学仏教学専攻</t>
  </si>
  <si>
    <t>生活経済専攻</t>
  </si>
  <si>
    <t>数理・物性構造科学専攻</t>
  </si>
  <si>
    <t>現象数理学専攻</t>
  </si>
  <si>
    <t>超域文化学専攻</t>
  </si>
  <si>
    <t>生涯福祉専攻</t>
  </si>
  <si>
    <t>子ども学専攻</t>
  </si>
  <si>
    <t>こども保育・教育専攻</t>
  </si>
  <si>
    <t>児童学児童教育学専攻</t>
  </si>
  <si>
    <t>健康栄養学専攻</t>
  </si>
  <si>
    <t>造形学専攻</t>
  </si>
  <si>
    <t>英語・英語教育研究専攻</t>
  </si>
  <si>
    <t>教育福祉学専攻</t>
  </si>
  <si>
    <t>人間文化科学専攻</t>
  </si>
  <si>
    <t>人間社会科学専攻</t>
  </si>
  <si>
    <t>公共政策学専攻</t>
  </si>
  <si>
    <t>言語教職専攻</t>
  </si>
  <si>
    <t>国際日本学専攻</t>
  </si>
  <si>
    <t>看護養護教育学専攻</t>
  </si>
  <si>
    <t>国際専攻</t>
  </si>
  <si>
    <t>国際ビジネスコミュニケーション専攻</t>
  </si>
  <si>
    <t>国際教養コミュニケーション専攻</t>
  </si>
  <si>
    <t>システム理工学専攻</t>
  </si>
  <si>
    <t>国際観光学専攻</t>
  </si>
  <si>
    <t>経済学専攻（経済学コース）</t>
  </si>
  <si>
    <t>経済学専攻（国際政治経済学コース）</t>
  </si>
  <si>
    <t>健康栄養専攻</t>
  </si>
  <si>
    <t>通信情報工学専攻</t>
  </si>
  <si>
    <t>都市環境学専攻</t>
  </si>
  <si>
    <t>日本史・文化財学専攻</t>
  </si>
  <si>
    <t>柔道整復学専攻</t>
  </si>
  <si>
    <t>総合理工学専攻教職専修工業コース</t>
  </si>
  <si>
    <t>総合理工学専攻教職専修理科コース</t>
  </si>
  <si>
    <t>仏教思想コース</t>
  </si>
  <si>
    <t>中国語・中国哲学文学コース</t>
  </si>
  <si>
    <t>フードサイエンス専攻</t>
  </si>
  <si>
    <t>スポーツ・食品機能専攻</t>
  </si>
  <si>
    <t>児童スポーツ教育コース</t>
  </si>
  <si>
    <t>幼児教育保育コース</t>
  </si>
  <si>
    <t>応用情報工学専攻</t>
  </si>
  <si>
    <t>養護教諭専攻</t>
  </si>
  <si>
    <t>生活心理専攻</t>
  </si>
  <si>
    <t>機械・電子システム工学専攻</t>
  </si>
  <si>
    <t>情報・デザイン工学専攻</t>
  </si>
  <si>
    <t>美術・工芸コース</t>
  </si>
  <si>
    <t>電子・機械工学専攻</t>
  </si>
  <si>
    <t>建築・都市環境学専攻</t>
  </si>
  <si>
    <t>共同原子力専攻</t>
  </si>
  <si>
    <t>音楽文化教育専攻</t>
  </si>
  <si>
    <t>幼児音楽教育専攻</t>
  </si>
  <si>
    <t>機能システム専攻</t>
  </si>
  <si>
    <t>電気電子情報専攻</t>
  </si>
  <si>
    <t>都市環境デザイン専攻</t>
  </si>
  <si>
    <t>国際コミュニケーション研究専攻</t>
  </si>
  <si>
    <t>情報理工・情報通信研究専攻</t>
  </si>
  <si>
    <t>教育支援専攻多文化共生教育コース地域研◆</t>
  </si>
  <si>
    <t>教育支援専攻多文化共生教育コース多言語◆</t>
  </si>
  <si>
    <t>教育支援専攻生涯スポーツコース</t>
  </si>
  <si>
    <t>教育支援専攻情報教育コース</t>
  </si>
  <si>
    <t>子ども教育専修</t>
  </si>
  <si>
    <t>電子物理システム専攻</t>
  </si>
  <si>
    <t>文化共生専攻</t>
  </si>
  <si>
    <t>グローバル教養コース</t>
  </si>
  <si>
    <t>世界言語社会専攻</t>
  </si>
  <si>
    <t>生物機能システム科学専攻</t>
  </si>
  <si>
    <t>オペラ専攻</t>
  </si>
  <si>
    <t>生活工学共同専攻</t>
  </si>
  <si>
    <t>情報・ネットワーク工学専攻</t>
  </si>
  <si>
    <t>機械知能システム学専攻</t>
  </si>
  <si>
    <t>基盤理工学専攻</t>
  </si>
  <si>
    <t>マーケティング・デザイン専攻</t>
  </si>
  <si>
    <t>サステイナビリティ学専攻</t>
  </si>
  <si>
    <t>スポーツ健康学専攻</t>
  </si>
  <si>
    <t>教育発達学専攻</t>
  </si>
  <si>
    <t>中高理科コース</t>
  </si>
  <si>
    <t>中高保健体育コース</t>
  </si>
  <si>
    <t>海洋生命資源科学専攻</t>
  </si>
  <si>
    <t>海洋資源環境学専攻</t>
  </si>
  <si>
    <t>政策・メディア専攻</t>
  </si>
  <si>
    <t>先端メディアサイエンス専攻</t>
  </si>
  <si>
    <t>交通システム工学専攻</t>
  </si>
  <si>
    <t>実践教科教育学専攻</t>
  </si>
  <si>
    <t>先端化学専攻</t>
  </si>
  <si>
    <t>機械専攻</t>
  </si>
  <si>
    <t>電気・化学専攻</t>
  </si>
  <si>
    <t>建築・都市専攻</t>
  </si>
  <si>
    <t>アジア文化研究専攻</t>
  </si>
  <si>
    <t>欧米系文化研究専攻</t>
  </si>
  <si>
    <t>基礎文化研究専攻</t>
  </si>
  <si>
    <t>日本文化研究専攻</t>
  </si>
  <si>
    <t>学校教育高度化専攻</t>
  </si>
  <si>
    <t>生産・環境生物学専攻</t>
  </si>
  <si>
    <t>自然環境学専攻</t>
  </si>
  <si>
    <t>社会文化環境学専攻</t>
  </si>
  <si>
    <t>食機能保全科学専攻</t>
  </si>
  <si>
    <t>海洋システム工学専攻</t>
  </si>
  <si>
    <t>海運ロジスティクス専攻</t>
  </si>
  <si>
    <t>福祉社会研究専攻</t>
  </si>
  <si>
    <t>都市人間環境学専攻</t>
  </si>
  <si>
    <t>地球情報数理科学専攻</t>
  </si>
  <si>
    <t>経済・経営・ファイナンス専攻</t>
  </si>
  <si>
    <t>観光学専攻</t>
  </si>
  <si>
    <t>異文化コミュニケーション専攻</t>
  </si>
  <si>
    <t>社会行動学専攻</t>
  </si>
  <si>
    <t>国際英語コース</t>
  </si>
  <si>
    <t>国際文化コミュニケーション専攻</t>
  </si>
  <si>
    <t>教育実践専門職高度化専攻</t>
  </si>
  <si>
    <t>文化関係論専攻</t>
  </si>
  <si>
    <t>ミュージック・リベラルアーツ専攻</t>
  </si>
  <si>
    <t>吹奏楽アカデミー専攻</t>
  </si>
  <si>
    <t>国際コミュニケーション専攻</t>
  </si>
  <si>
    <t>機械科学・航空宇宙専攻</t>
  </si>
  <si>
    <t>自然科学専攻</t>
  </si>
  <si>
    <t>音楽文化研究専攻</t>
  </si>
  <si>
    <t>情報システム工学専攻</t>
  </si>
  <si>
    <t>先端芸術表現専攻</t>
  </si>
  <si>
    <t>海洋船舶運航システム学専攻</t>
  </si>
  <si>
    <t>電子システム工学専攻</t>
  </si>
  <si>
    <t>先端機械工学専攻</t>
  </si>
  <si>
    <t>分子生命化学専攻</t>
  </si>
  <si>
    <t>分子微生物学専攻</t>
  </si>
  <si>
    <t>地域創成科学専攻</t>
  </si>
  <si>
    <t>国際食農科学専攻</t>
  </si>
  <si>
    <t>油絵専攻</t>
  </si>
  <si>
    <t>版画専攻</t>
  </si>
  <si>
    <t>小一種</t>
    <rPh sb="1" eb="3">
      <t>イッシュ</t>
    </rPh>
    <phoneticPr fontId="14"/>
  </si>
  <si>
    <t>北里大学</t>
  </si>
  <si>
    <t>9825</t>
  </si>
  <si>
    <t>9826</t>
  </si>
  <si>
    <t>9824</t>
  </si>
  <si>
    <t>9827</t>
  </si>
  <si>
    <t>9828</t>
  </si>
  <si>
    <t>9829</t>
  </si>
  <si>
    <t>9830</t>
  </si>
  <si>
    <t>9831</t>
  </si>
  <si>
    <t>9832</t>
  </si>
  <si>
    <t>9833</t>
  </si>
  <si>
    <t>9834</t>
  </si>
  <si>
    <t>9835</t>
  </si>
  <si>
    <t>9836</t>
  </si>
  <si>
    <t>9837</t>
  </si>
  <si>
    <t>コード</t>
  </si>
  <si>
    <t>海運ロジスティクス専攻</t>
    <rPh sb="0" eb="2">
      <t>カイウン</t>
    </rPh>
    <rPh sb="9" eb="11">
      <t>センコウ</t>
    </rPh>
    <phoneticPr fontId="2"/>
  </si>
  <si>
    <t>海洋船舶運航システム学専攻</t>
    <rPh sb="0" eb="2">
      <t>カイヨウ</t>
    </rPh>
    <rPh sb="2" eb="4">
      <t>センパク</t>
    </rPh>
    <rPh sb="4" eb="6">
      <t>ウンコウ</t>
    </rPh>
    <rPh sb="10" eb="11">
      <t>ガク</t>
    </rPh>
    <rPh sb="11" eb="13">
      <t>センコウ</t>
    </rPh>
    <phoneticPr fontId="2"/>
  </si>
  <si>
    <t>電子システム工学専攻</t>
    <rPh sb="0" eb="2">
      <t>デンシ</t>
    </rPh>
    <rPh sb="6" eb="8">
      <t>コウガク</t>
    </rPh>
    <rPh sb="8" eb="10">
      <t>センコウ</t>
    </rPh>
    <phoneticPr fontId="2"/>
  </si>
  <si>
    <t>先端機械工学専攻</t>
    <rPh sb="0" eb="2">
      <t>センタン</t>
    </rPh>
    <rPh sb="2" eb="4">
      <t>キカイ</t>
    </rPh>
    <rPh sb="4" eb="6">
      <t>コウガク</t>
    </rPh>
    <rPh sb="6" eb="8">
      <t>センコウ</t>
    </rPh>
    <phoneticPr fontId="2"/>
  </si>
  <si>
    <t>分子生命化学専攻</t>
    <rPh sb="0" eb="2">
      <t>ブンシ</t>
    </rPh>
    <rPh sb="2" eb="4">
      <t>セイメイ</t>
    </rPh>
    <rPh sb="4" eb="6">
      <t>カガク</t>
    </rPh>
    <rPh sb="6" eb="8">
      <t>センコウ</t>
    </rPh>
    <phoneticPr fontId="2"/>
  </si>
  <si>
    <t>分子微生物学専攻</t>
    <rPh sb="0" eb="2">
      <t>ブンシ</t>
    </rPh>
    <rPh sb="2" eb="5">
      <t>ビセイブツ</t>
    </rPh>
    <rPh sb="5" eb="6">
      <t>ガク</t>
    </rPh>
    <rPh sb="6" eb="8">
      <t>センコウ</t>
    </rPh>
    <phoneticPr fontId="2"/>
  </si>
  <si>
    <t>地域創成科学専攻</t>
    <rPh sb="0" eb="2">
      <t>チイキ</t>
    </rPh>
    <rPh sb="2" eb="4">
      <t>ソウセイ</t>
    </rPh>
    <rPh sb="4" eb="6">
      <t>カガク</t>
    </rPh>
    <rPh sb="6" eb="8">
      <t>センコウ</t>
    </rPh>
    <phoneticPr fontId="2"/>
  </si>
  <si>
    <t>国際食農科学専攻</t>
    <rPh sb="0" eb="2">
      <t>コクサイ</t>
    </rPh>
    <rPh sb="2" eb="4">
      <t>ショクノウ</t>
    </rPh>
    <rPh sb="4" eb="6">
      <t>カガク</t>
    </rPh>
    <rPh sb="6" eb="8">
      <t>センコウ</t>
    </rPh>
    <phoneticPr fontId="2"/>
  </si>
  <si>
    <t>油絵専攻</t>
    <rPh sb="0" eb="2">
      <t>アブラエ</t>
    </rPh>
    <rPh sb="2" eb="4">
      <t>センコウ</t>
    </rPh>
    <phoneticPr fontId="2"/>
  </si>
  <si>
    <t>版画専攻</t>
    <rPh sb="0" eb="2">
      <t>ハンガ</t>
    </rPh>
    <rPh sb="2" eb="4">
      <t>センコウ</t>
    </rPh>
    <phoneticPr fontId="2"/>
  </si>
  <si>
    <t>2691</t>
  </si>
  <si>
    <t>2692</t>
  </si>
  <si>
    <t>2693</t>
  </si>
  <si>
    <t>2695</t>
  </si>
  <si>
    <t>2696</t>
  </si>
  <si>
    <t>2697</t>
  </si>
  <si>
    <t>2698</t>
  </si>
  <si>
    <t>2699</t>
  </si>
  <si>
    <t>2700</t>
  </si>
  <si>
    <t>2701</t>
  </si>
  <si>
    <t>2702</t>
  </si>
  <si>
    <t>2703</t>
  </si>
  <si>
    <t>2704</t>
  </si>
  <si>
    <t>2706</t>
  </si>
  <si>
    <t>2707</t>
  </si>
  <si>
    <t>2708</t>
  </si>
  <si>
    <t>2709</t>
  </si>
  <si>
    <t>2710</t>
  </si>
  <si>
    <t>2711</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</si>
  <si>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</si>
  <si>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</si>
  <si>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</si>
  <si>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</si>
  <si>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</si>
  <si>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</si>
  <si>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</si>
  <si>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</si>
  <si>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</si>
  <si>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</si>
  <si>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</si>
  <si>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</si>
  <si>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</si>
  <si>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</si>
  <si>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</si>
  <si>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</si>
  <si>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</si>
  <si>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</si>
  <si>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</si>
  <si>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</si>
  <si>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</si>
  <si>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</si>
  <si>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</si>
  <si>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</si>
  <si>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</si>
  <si>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</si>
  <si>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</si>
  <si>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</si>
  <si>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</si>
  <si>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</si>
  <si>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</si>
  <si>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</si>
  <si>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</si>
  <si>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</si>
  <si>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</si>
  <si>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</si>
  <si>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</si>
  <si>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</si>
  <si>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</si>
  <si>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</si>
  <si>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</si>
  <si>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</si>
  <si>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</si>
  <si>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</si>
  <si>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</si>
  <si>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</si>
  <si>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</si>
  <si>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</si>
  <si>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</si>
  <si>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</si>
  <si>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</si>
  <si>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</si>
  <si>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</si>
  <si>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</si>
  <si>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</si>
  <si>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</si>
  <si>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</si>
  <si>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</si>
  <si>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</si>
  <si>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</si>
  <si>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</si>
  <si>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</si>
  <si>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</si>
  <si>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</si>
  <si>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</si>
  <si>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</si>
  <si>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</si>
  <si>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本郷</t>
    <rPh sb="0" eb="2">
      <t>ホンゴウ</t>
    </rPh>
    <phoneticPr fontId="35"/>
  </si>
  <si>
    <t>ホンゴウ</t>
    <phoneticPr fontId="35"/>
  </si>
  <si>
    <r>
      <t xml:space="preserve">
（注）単位修得機関</t>
    </r>
    <r>
      <rPr>
        <sz val="8"/>
        <rFont val="ＭＳ ゴシック"/>
        <family val="1"/>
        <charset val="128"/>
      </rPr>
      <t xml:space="preserve">
　　　・基礎資格を取得した機関で免許状取得に必要な単位を修得している場合は、基礎資格を取得した機関における免許状取得
　　　　に必要な単位修得の有無欄に</t>
    </r>
    <r>
      <rPr>
        <sz val="8"/>
        <rFont val="ＭＳ ゴシック"/>
        <family val="3"/>
        <charset val="128"/>
      </rPr>
      <t>９９９９</t>
    </r>
    <r>
      <rPr>
        <sz val="8"/>
        <rFont val="ＭＳ ゴシック"/>
        <family val="1"/>
        <charset val="128"/>
      </rPr>
      <t>と記入すること。
　　　・基礎資格を取得した機関では免許状取得に必要な単位を修得していない場合は、基礎資格を取得した機関における免許状
　　　　取得に必要な単位修得の有無欄に</t>
    </r>
    <r>
      <rPr>
        <sz val="8"/>
        <rFont val="ＭＳ ゴシック"/>
        <family val="3"/>
        <charset val="128"/>
      </rPr>
      <t>００００</t>
    </r>
    <r>
      <rPr>
        <sz val="8"/>
        <rFont val="ＭＳ ゴシック"/>
        <family val="1"/>
        <charset val="128"/>
      </rPr>
      <t xml:space="preserve">と記入すること。
　　　・学部学生で、他学科で修得した[旧]教科に関する科目(各教科の指導法に関する科目を含む)、[新]教科及び教科の指導法
　　　　に関する科目については、「科目等履修生」扱いとすること。
　　　・学部学生が教育学部で修得した[旧]教職に関する科目（各教科の指導法に関する科目を含まない）、[新]「教育の基礎的
　　　　理解に関する科目」、「道徳、総合的な学習の時間等の指導法及び生徒指導、教育相談等に関する科目」及び「教育実践
　　　　に関する科目」については、その学生の所属学部・学科に、申請する学校種（中学、高校など）と同じ学校種が課程認定
　　　　されている場合は、その学部・学科で証明するので、「他学科聴講」扱いにはしないこと。ただし、同じ学校種が
　　　　課程認定されていない場合は、[旧]教科に関する科目(各教科の指導法に関する科目を含む)、[新]教科及び教科の指導法
　　　　に関する科目を修得した他学科における「他学科聴講」扱いとすること。（システムでは「科目等履修生」扱いとなる）
　　　・大学院学生で、大学院在籍期間中に修得した学部・大学院他専攻の科目については、「科目等履修生」扱いとすること。
      ・東京都教育庁の「認定課程リスト」を参照し、登録されている学科/専攻/課程のコードの組合せを記入すること。（文部
　　　　科学省に認定された内容が登録されているため、在籍時期によりコース名が必要であったり不要であったりするため注意。）
</t>
    </r>
    <rPh sb="195" eb="197">
      <t>ガクブ</t>
    </rPh>
    <rPh sb="201" eb="202">
      <t>タ</t>
    </rPh>
    <rPh sb="202" eb="204">
      <t>ガッカ</t>
    </rPh>
    <rPh sb="205" eb="207">
      <t>シュウトク</t>
    </rPh>
    <rPh sb="212" eb="214">
      <t>キョウカ</t>
    </rPh>
    <rPh sb="215" eb="216">
      <t>カン</t>
    </rPh>
    <rPh sb="218" eb="220">
      <t>カモク</t>
    </rPh>
    <rPh sb="235" eb="236">
      <t>フク</t>
    </rPh>
    <rPh sb="242" eb="244">
      <t>キョウカ</t>
    </rPh>
    <rPh sb="244" eb="245">
      <t>オヨ</t>
    </rPh>
    <rPh sb="246" eb="248">
      <t>キョウカ</t>
    </rPh>
    <rPh sb="249" eb="252">
      <t>シドウホウ</t>
    </rPh>
    <rPh sb="258" eb="259">
      <t>カン</t>
    </rPh>
    <rPh sb="261" eb="263">
      <t>カモク</t>
    </rPh>
    <rPh sb="305" eb="306">
      <t>キュウ</t>
    </rPh>
    <rPh sb="316" eb="319">
      <t>カクキョウカ</t>
    </rPh>
    <rPh sb="320" eb="323">
      <t>シドウホウ</t>
    </rPh>
    <rPh sb="324" eb="325">
      <t>カン</t>
    </rPh>
    <rPh sb="327" eb="329">
      <t>カモク</t>
    </rPh>
    <rPh sb="330" eb="331">
      <t>フク</t>
    </rPh>
    <rPh sb="337" eb="338">
      <t>シン</t>
    </rPh>
    <rPh sb="433" eb="435">
      <t>ガッカ</t>
    </rPh>
    <rPh sb="437" eb="439">
      <t>シンセイ</t>
    </rPh>
    <rPh sb="441" eb="443">
      <t>ガッコウ</t>
    </rPh>
    <rPh sb="443" eb="444">
      <t>シュ</t>
    </rPh>
    <rPh sb="445" eb="447">
      <t>チュウガク</t>
    </rPh>
    <rPh sb="448" eb="450">
      <t>コウコウ</t>
    </rPh>
    <rPh sb="454" eb="455">
      <t>オナ</t>
    </rPh>
    <rPh sb="456" eb="458">
      <t>ガッコウ</t>
    </rPh>
    <rPh sb="458" eb="459">
      <t>シュ</t>
    </rPh>
    <rPh sb="460" eb="462">
      <t>カテイ</t>
    </rPh>
    <rPh sb="462" eb="464">
      <t>ニンテイ</t>
    </rPh>
    <rPh sb="474" eb="476">
      <t>バアイ</t>
    </rPh>
    <rPh sb="480" eb="482">
      <t>ガクブ</t>
    </rPh>
    <rPh sb="483" eb="485">
      <t>ガッカ</t>
    </rPh>
    <rPh sb="514" eb="515">
      <t>オナ</t>
    </rPh>
    <rPh sb="516" eb="518">
      <t>ガッコウ</t>
    </rPh>
    <rPh sb="518" eb="519">
      <t>シュ</t>
    </rPh>
    <rPh sb="525" eb="527">
      <t>カテイ</t>
    </rPh>
    <rPh sb="527" eb="529">
      <t>ニンテイ</t>
    </rPh>
    <rPh sb="535" eb="537">
      <t>バアイ</t>
    </rPh>
    <rPh sb="594" eb="596">
      <t>シュウトク</t>
    </rPh>
    <rPh sb="598" eb="599">
      <t>タ</t>
    </rPh>
    <rPh sb="599" eb="601">
      <t>ガッカ</t>
    </rPh>
    <rPh sb="606" eb="607">
      <t>タ</t>
    </rPh>
    <rPh sb="607" eb="609">
      <t>ガッカ</t>
    </rPh>
    <rPh sb="609" eb="611">
      <t>チョウコウ</t>
    </rPh>
    <rPh sb="612" eb="613">
      <t>アツカ</t>
    </rPh>
    <rPh sb="628" eb="630">
      <t>カモク</t>
    </rPh>
    <rPh sb="630" eb="631">
      <t>トウ</t>
    </rPh>
    <rPh sb="631" eb="634">
      <t>リシュウセイ</t>
    </rPh>
    <rPh sb="635" eb="636">
      <t>アツカ</t>
    </rPh>
    <rPh sb="669" eb="672">
      <t>ダイガクイン</t>
    </rPh>
    <rPh sb="672" eb="673">
      <t>ホカ</t>
    </rPh>
    <rPh sb="673" eb="675">
      <t>センコウ</t>
    </rPh>
    <rPh sb="725" eb="727">
      <t>サンショウ</t>
    </rPh>
    <phoneticPr fontId="2"/>
  </si>
  <si>
    <t>藤教　こまば（本郷　こまば）</t>
    <rPh sb="0" eb="1">
      <t>フジ</t>
    </rPh>
    <rPh sb="1" eb="2">
      <t>キョウ</t>
    </rPh>
    <rPh sb="7" eb="9">
      <t>ホンゴウ</t>
    </rPh>
    <phoneticPr fontId="38"/>
  </si>
  <si>
    <t>月</t>
    <rPh sb="0" eb="1">
      <t>ゲツ</t>
    </rPh>
    <phoneticPr fontId="107"/>
  </si>
  <si>
    <t>色のセルは（１）シートから自動入力されます。</t>
    <rPh sb="0" eb="1">
      <t>イロ</t>
    </rPh>
    <rPh sb="13" eb="15">
      <t>ジドウ</t>
    </rPh>
    <rPh sb="15" eb="17">
      <t>ニュウリョク</t>
    </rPh>
    <phoneticPr fontId="107"/>
  </si>
  <si>
    <t>火</t>
    <rPh sb="0" eb="1">
      <t>ヒ</t>
    </rPh>
    <phoneticPr fontId="107"/>
  </si>
  <si>
    <t>水</t>
  </si>
  <si>
    <t>学籍番号</t>
    <rPh sb="0" eb="2">
      <t>ガクセキ</t>
    </rPh>
    <rPh sb="2" eb="4">
      <t>バンゴウ</t>
    </rPh>
    <phoneticPr fontId="107"/>
  </si>
  <si>
    <t>木</t>
  </si>
  <si>
    <t>氏名</t>
    <rPh sb="0" eb="2">
      <t>シメイ</t>
    </rPh>
    <phoneticPr fontId="107"/>
  </si>
  <si>
    <t>金</t>
  </si>
  <si>
    <t>集中</t>
    <rPh sb="0" eb="2">
      <t>シュウチュウ</t>
    </rPh>
    <phoneticPr fontId="107"/>
  </si>
  <si>
    <t>（１）以下のいずれかに○印を入力してください。</t>
    <rPh sb="3" eb="5">
      <t>イカ</t>
    </rPh>
    <rPh sb="12" eb="13">
      <t>シルシ</t>
    </rPh>
    <rPh sb="14" eb="16">
      <t>ニュウリョク</t>
    </rPh>
    <phoneticPr fontId="107"/>
  </si>
  <si>
    <t>↓どちらかに○</t>
    <phoneticPr fontId="107"/>
  </si>
  <si>
    <t>Aセメスターに申請免許種・教科の認定科目を履修予定である。</t>
    <rPh sb="7" eb="9">
      <t>シンセイ</t>
    </rPh>
    <rPh sb="9" eb="11">
      <t>メンキョ</t>
    </rPh>
    <rPh sb="11" eb="12">
      <t>シュ</t>
    </rPh>
    <rPh sb="13" eb="15">
      <t>キョウカ</t>
    </rPh>
    <rPh sb="16" eb="18">
      <t>ニンテイ</t>
    </rPh>
    <rPh sb="18" eb="20">
      <t>カモク</t>
    </rPh>
    <rPh sb="21" eb="23">
      <t>リシュウ</t>
    </rPh>
    <rPh sb="23" eb="25">
      <t>ヨテイ</t>
    </rPh>
    <phoneticPr fontId="107"/>
  </si>
  <si>
    <t>その他</t>
    <rPh sb="2" eb="3">
      <t>ホカ</t>
    </rPh>
    <phoneticPr fontId="107"/>
  </si>
  <si>
    <t>Aセメスターに申請免許種・教科の認定科目の履修予定はない。</t>
    <rPh sb="16" eb="18">
      <t>ニンテイ</t>
    </rPh>
    <rPh sb="18" eb="20">
      <t>カモク</t>
    </rPh>
    <rPh sb="21" eb="23">
      <t>リシュウ</t>
    </rPh>
    <rPh sb="23" eb="25">
      <t>ヨテイ</t>
    </rPh>
    <phoneticPr fontId="107"/>
  </si>
  <si>
    <t>（２）Aセメスターに履修予定の申請免許種・教科の認定科目を記載してください。</t>
    <rPh sb="10" eb="12">
      <t>リシュウ</t>
    </rPh>
    <rPh sb="12" eb="14">
      <t>ヨテイ</t>
    </rPh>
    <rPh sb="29" eb="31">
      <t>キサイ</t>
    </rPh>
    <phoneticPr fontId="107"/>
  </si>
  <si>
    <t>科目番号</t>
    <rPh sb="0" eb="2">
      <t>カモク</t>
    </rPh>
    <rPh sb="2" eb="4">
      <t>バンゴウ</t>
    </rPh>
    <phoneticPr fontId="107"/>
  </si>
  <si>
    <t>科目名</t>
    <rPh sb="0" eb="3">
      <t>カモクメイ</t>
    </rPh>
    <phoneticPr fontId="107"/>
  </si>
  <si>
    <t>開講所属</t>
    <rPh sb="0" eb="2">
      <t>カイコウ</t>
    </rPh>
    <rPh sb="2" eb="4">
      <t>ショゾク</t>
    </rPh>
    <phoneticPr fontId="107"/>
  </si>
  <si>
    <t>曜日</t>
    <rPh sb="0" eb="2">
      <t>ヨウビ</t>
    </rPh>
    <phoneticPr fontId="107"/>
  </si>
  <si>
    <t>時限</t>
    <rPh sb="0" eb="2">
      <t>ジゲン</t>
    </rPh>
    <phoneticPr fontId="107"/>
  </si>
  <si>
    <t>教科</t>
  </si>
  <si>
    <t>科目区分</t>
    <rPh sb="0" eb="2">
      <t>カモク</t>
    </rPh>
    <rPh sb="2" eb="4">
      <t>クブン</t>
    </rPh>
    <phoneticPr fontId="107"/>
  </si>
  <si>
    <t>例</t>
    <rPh sb="0" eb="1">
      <t>レイ</t>
    </rPh>
    <phoneticPr fontId="107"/>
  </si>
  <si>
    <t>●●学特殊講義</t>
    <rPh sb="2" eb="3">
      <t>ガク</t>
    </rPh>
    <rPh sb="3" eb="5">
      <t>トクシュ</t>
    </rPh>
    <rPh sb="5" eb="7">
      <t>コウギ</t>
    </rPh>
    <phoneticPr fontId="107"/>
  </si>
  <si>
    <t>文学部</t>
    <rPh sb="0" eb="3">
      <t>ブンガクブ</t>
    </rPh>
    <phoneticPr fontId="107"/>
  </si>
  <si>
    <t>(1)</t>
    <phoneticPr fontId="107"/>
  </si>
  <si>
    <t>(2)</t>
    <phoneticPr fontId="107"/>
  </si>
  <si>
    <t>(7)</t>
  </si>
  <si>
    <t>(8)</t>
  </si>
  <si>
    <t>(9)</t>
  </si>
  <si>
    <t>(10)</t>
  </si>
  <si>
    <t>(11)</t>
  </si>
  <si>
    <t>(12)</t>
  </si>
  <si>
    <t>(13)</t>
  </si>
  <si>
    <t>(14)</t>
  </si>
  <si>
    <t>(15)</t>
  </si>
  <si>
    <t>(16)</t>
  </si>
  <si>
    <t>(17)</t>
  </si>
  <si>
    <t>(18)</t>
  </si>
  <si>
    <t>※行が足りない場合は最終行をコピーして追加してください。</t>
    <rPh sb="1" eb="2">
      <t>ギョウ</t>
    </rPh>
    <rPh sb="3" eb="4">
      <t>タ</t>
    </rPh>
    <rPh sb="7" eb="9">
      <t>バアイ</t>
    </rPh>
    <rPh sb="10" eb="13">
      <t>サイシュウギョウ</t>
    </rPh>
    <rPh sb="19" eb="21">
      <t>ツイカ</t>
    </rPh>
    <phoneticPr fontId="107"/>
  </si>
  <si>
    <t>※通年科目・教職実践演習の記載は不要です。</t>
    <rPh sb="1" eb="3">
      <t>ツウネン</t>
    </rPh>
    <rPh sb="3" eb="5">
      <t>カモク</t>
    </rPh>
    <rPh sb="6" eb="8">
      <t>キョウショク</t>
    </rPh>
    <rPh sb="8" eb="10">
      <t>ジッセン</t>
    </rPh>
    <rPh sb="10" eb="12">
      <t>エンシュウ</t>
    </rPh>
    <rPh sb="13" eb="15">
      <t>キサイ</t>
    </rPh>
    <rPh sb="16" eb="18">
      <t>フヨウ</t>
    </rPh>
    <phoneticPr fontId="107"/>
  </si>
  <si>
    <t>←「介護等体験証明書」「介護等体験代替措置完了証明書」又は「免許状」の写しを、文学部・人文社会系研究科学生支援チームに提出してください。</t>
    <phoneticPr fontId="2"/>
  </si>
  <si>
    <t>04230000</t>
    <phoneticPr fontId="107"/>
  </si>
  <si>
    <t>23226999</t>
    <phoneticPr fontId="2"/>
  </si>
  <si>
    <t>令和４年３月３１日</t>
    <rPh sb="0" eb="2">
      <t>レイワ</t>
    </rPh>
    <rPh sb="3" eb="4">
      <t>ネン</t>
    </rPh>
    <rPh sb="5" eb="6">
      <t>ガツ</t>
    </rPh>
    <rPh sb="8" eb="9">
      <t>ニチ</t>
    </rPh>
    <phoneticPr fontId="2"/>
  </si>
  <si>
    <t>令３中１第１２３４０号</t>
    <rPh sb="0" eb="1">
      <t>レイ</t>
    </rPh>
    <phoneticPr fontId="2"/>
  </si>
  <si>
    <t>令３高１第５６７８９号</t>
    <rPh sb="0" eb="1">
      <t>レイ</t>
    </rPh>
    <phoneticPr fontId="2"/>
  </si>
  <si>
    <t>【令和5年度一括申請】　Aセメスター履修予定一覧</t>
    <rPh sb="1" eb="3">
      <t>レイワ</t>
    </rPh>
    <rPh sb="4" eb="6">
      <t>ネンド</t>
    </rPh>
    <rPh sb="6" eb="8">
      <t>イッカツ</t>
    </rPh>
    <rPh sb="8" eb="10">
      <t>シンセイ</t>
    </rPh>
    <rPh sb="18" eb="20">
      <t>リシュウ</t>
    </rPh>
    <rPh sb="20" eb="22">
      <t>ヨテイ</t>
    </rPh>
    <rPh sb="22" eb="24">
      <t>イチラン</t>
    </rPh>
    <phoneticPr fontId="107"/>
  </si>
  <si>
    <t>免許状で代える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</si>
</sst>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lt;32516][DBNum3]ggge&quot;年&quot;m&quot;月&quot;d&quot;日&quot;;[&lt;32874][DBNum3]&quot;平成元年&quot;m&quot;月&quot;d&quot;日&quot;;ggge&quot;年&quot;m&quot;月&quot;d&quot;日&quot;"/>
    <numFmt numFmtId="177" formatCode="[&lt;32516][DBNum3]ggge&quot;年&quot;m&quot;月&quot;d&quot;日&quot;;[&lt;32874][DBNum3]&quot;平成元年&quot;m&quot;月&quot;d&quot;日&quot;;[DBNum3]ggge&quot;年&quot;m&quot;月&quot;d&quot;日&quot;"/>
    <numFmt numFmtId="178" formatCode="yyyy/m/d;@"/>
    <numFmt numFmtId="179" formatCode="[&lt;32516][DBNum4]ggge&quot;年&quot;;General"/>
    <numFmt numFmtId="180" formatCode="[DBNum4]gggee&quot;年&quot;;General"/>
    <numFmt numFmtId="181" formatCode="yyyy&quot;年&quot;m&quot;月&quot;d&quot;日&quot;;@"/>
    <numFmt numFmtId="182" formatCode="0_);[Red]\(0\)"/>
    <numFmt numFmtId="183" formatCode="#,###"/>
    <numFmt numFmtId="184" formatCode="[$-411]ggge&quot;年&quot;m&quot;月&quot;d&quot;日&quot;;@"/>
    <numFmt numFmtId="185" formatCode="0_ "/>
  </numFmts>
  <fonts count="11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11"/>
      <name val="ＭＳ Ｐゴシック"/>
      <family val="3"/>
      <charset val="128"/>
    </font>
    <font>
      <sz val="9"/>
      <name val="ＭＳ Ｐ明朝"/>
      <family val="1"/>
      <charset val="128"/>
    </font>
    <font>
      <sz val="8"/>
      <name val="ＭＳ Ｐ明朝"/>
      <family val="1"/>
      <charset val="128"/>
    </font>
    <font>
      <sz val="6"/>
      <name val="ＭＳ Ｐ明朝"/>
      <family val="1"/>
      <charset val="128"/>
    </font>
    <font>
      <sz val="12"/>
      <name val="ＭＳ Ｐ明朝"/>
      <family val="1"/>
      <charset val="128"/>
    </font>
    <font>
      <sz val="10"/>
      <name val="ＭＳ Ｐ明朝"/>
      <family val="1"/>
      <charset val="128"/>
    </font>
    <font>
      <sz val="9"/>
      <name val="Century"/>
      <family val="1"/>
    </font>
    <font>
      <sz val="6"/>
      <name val="ＭＳ Ｐゴシック"/>
      <family val="3"/>
      <charset val="128"/>
    </font>
    <font>
      <sz val="11"/>
      <name val="ＭＳ Ｐ明朝"/>
      <family val="1"/>
      <charset val="128"/>
    </font>
    <font>
      <sz val="14"/>
      <name val="ＭＳ Ｐ明朝"/>
      <family val="1"/>
      <charset val="128"/>
    </font>
    <font>
      <sz val="18"/>
      <name val="ＭＳ Ｐ明朝"/>
      <family val="1"/>
      <charset val="128"/>
    </font>
    <font>
      <sz val="20"/>
      <name val="ＭＳ Ｐ明朝"/>
      <family val="1"/>
      <charset val="128"/>
    </font>
    <font>
      <sz val="11"/>
      <name val="Century"/>
      <family val="1"/>
    </font>
    <font>
      <sz val="12"/>
      <name val="Century"/>
      <family val="1"/>
    </font>
    <font>
      <sz val="16"/>
      <name val="Century"/>
      <family val="1"/>
    </font>
    <font>
      <sz val="18"/>
      <name val="Century"/>
      <family val="1"/>
    </font>
    <font>
      <sz val="22"/>
      <name val="Century"/>
      <family val="1"/>
    </font>
    <font>
      <sz val="16"/>
      <name val="ＭＳ Ｐ明朝"/>
      <family val="1"/>
      <charset val="128"/>
    </font>
    <font>
      <sz val="9"/>
      <name val="ＭＳ 明朝"/>
      <family val="1"/>
      <charset val="128"/>
    </font>
    <font>
      <sz val="8"/>
      <name val="ＭＳ ゴシック"/>
      <family val="3"/>
      <charset val="128"/>
    </font>
    <font>
      <sz val="8"/>
      <name val="ＭＳ 明朝"/>
      <family val="1"/>
      <charset val="128"/>
    </font>
    <font>
      <sz val="6"/>
      <name val="ＭＳ Ｐゴシック"/>
      <family val="3"/>
      <charset val="128"/>
    </font>
    <font>
      <sz val="11"/>
      <color indexed="8"/>
      <name val="ＭＳ Ｐ明朝"/>
      <family val="1"/>
      <charset val="128"/>
    </font>
    <font>
      <sz val="11"/>
      <color indexed="10"/>
      <name val="ＭＳ Ｐ明朝"/>
      <family val="1"/>
      <charset val="128"/>
    </font>
    <font>
      <sz val="6"/>
      <name val="ＭＳ Ｐゴシック"/>
      <family val="3"/>
      <charset val="128"/>
    </font>
    <font>
      <b/>
      <sz val="11"/>
      <name val="ＭＳ Ｐ明朝"/>
      <family val="1"/>
      <charset val="128"/>
    </font>
    <font>
      <b/>
      <sz val="9"/>
      <color indexed="81"/>
      <name val="MS P ゴシック"/>
      <family val="3"/>
      <charset val="128"/>
    </font>
    <font>
      <b/>
      <sz val="9"/>
      <color indexed="48"/>
      <name val="ＭＳ Ｐゴシック"/>
      <family val="3"/>
      <charset val="128"/>
    </font>
    <font>
      <sz val="6"/>
      <name val="ＭＳ Ｐゴシック"/>
      <family val="3"/>
      <charset val="128"/>
    </font>
    <font>
      <sz val="9"/>
      <color indexed="81"/>
      <name val="MS P ゴシック"/>
      <family val="3"/>
      <charset val="128"/>
    </font>
    <font>
      <sz val="8"/>
      <color indexed="10"/>
      <name val="ＭＳ Ｐ明朝"/>
      <family val="1"/>
      <charset val="128"/>
    </font>
    <font>
      <sz val="6"/>
      <name val="ＭＳ Ｐゴシック"/>
      <family val="3"/>
      <charset val="128"/>
    </font>
    <font>
      <sz val="12"/>
      <name val="ＭＳ ゴシック"/>
      <family val="3"/>
      <charset val="128"/>
    </font>
    <font>
      <sz val="7"/>
      <name val="ＭＳ ゴシック"/>
      <family val="3"/>
      <charset val="128"/>
    </font>
    <font>
      <sz val="8"/>
      <color indexed="81"/>
      <name val="MS P ゴシック"/>
      <family val="3"/>
      <charset val="128"/>
    </font>
    <font>
      <b/>
      <sz val="8"/>
      <color indexed="81"/>
      <name val="MS P ゴシック"/>
      <family val="3"/>
      <charset val="128"/>
    </font>
    <font>
      <sz val="8"/>
      <color indexed="8"/>
      <name val="ＭＳ Ｐゴシック"/>
      <family val="3"/>
      <charset val="128"/>
    </font>
    <font>
      <sz val="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11"/>
      <color theme="1"/>
      <name val="ＭＳ Ｐ明朝"/>
      <family val="1"/>
      <charset val="128"/>
    </font>
    <font>
      <sz val="8"/>
      <color theme="0"/>
      <name val="ＭＳ Ｐ明朝"/>
      <family val="1"/>
      <charset val="128"/>
    </font>
    <font>
      <sz val="11"/>
      <color theme="1" tint="0.499984740745262"/>
      <name val="ＭＳ Ｐゴシック"/>
      <family val="3"/>
      <charset val="128"/>
      <scheme val="minor"/>
    </font>
    <font>
      <sz val="11"/>
      <color theme="0" tint="-0.499984740745262"/>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color theme="0" tint="-0.499984740745262"/>
      <name val="ＭＳ Ｐ明朝"/>
      <family val="1"/>
      <charset val="128"/>
    </font>
    <font>
      <sz val="9"/>
      <color theme="0" tint="-0.499984740745262"/>
      <name val="ＭＳ Ｐゴシック"/>
      <family val="3"/>
      <charset val="128"/>
      <scheme val="minor"/>
    </font>
    <font>
      <sz val="11"/>
      <name val="ＭＳ Ｐゴシック"/>
      <family val="3"/>
      <charset val="128"/>
      <scheme val="minor"/>
    </font>
    <font>
      <sz val="11"/>
      <color theme="1" tint="0.499984740745262"/>
      <name val="ＭＳ Ｐ明朝"/>
      <family val="1"/>
      <charset val="128"/>
    </font>
    <font>
      <sz val="11"/>
      <color rgb="FFFF0000"/>
      <name val="ＭＳ Ｐゴシック"/>
      <family val="3"/>
      <charset val="128"/>
    </font>
    <font>
      <sz val="8"/>
      <color theme="1"/>
      <name val="ＭＳ Ｐゴシック"/>
      <family val="3"/>
      <charset val="128"/>
      <scheme val="minor"/>
    </font>
    <font>
      <sz val="9"/>
      <color theme="1"/>
      <name val="ＭＳ Ｐゴシック"/>
      <family val="3"/>
      <charset val="128"/>
      <scheme val="minor"/>
    </font>
    <font>
      <b/>
      <sz val="9"/>
      <color rgb="FFFF0000"/>
      <name val="ＭＳ Ｐゴシック"/>
      <family val="3"/>
      <charset val="128"/>
      <scheme val="minor"/>
    </font>
    <font>
      <sz val="6"/>
      <color theme="1"/>
      <name val="ＭＳ Ｐゴシック"/>
      <family val="3"/>
      <charset val="128"/>
      <scheme val="minor"/>
    </font>
    <font>
      <sz val="10"/>
      <color theme="1"/>
      <name val="ＭＳ Ｐ明朝"/>
      <family val="1"/>
      <charset val="128"/>
    </font>
    <font>
      <sz val="11"/>
      <color rgb="FFFF0000"/>
      <name val="ＭＳ Ｐ明朝"/>
      <family val="1"/>
      <charset val="128"/>
    </font>
    <font>
      <sz val="11"/>
      <color theme="7"/>
      <name val="ＭＳ Ｐゴシック"/>
      <family val="3"/>
      <charset val="128"/>
      <scheme val="minor"/>
    </font>
    <font>
      <sz val="11"/>
      <color theme="1"/>
      <name val="ＭＳ Ｐゴシック"/>
      <family val="3"/>
      <charset val="128"/>
    </font>
    <font>
      <sz val="9"/>
      <name val="ＭＳ Ｐゴシック"/>
      <family val="3"/>
      <charset val="128"/>
    </font>
    <font>
      <sz val="9"/>
      <color theme="1"/>
      <name val="ＭＳ Ｐゴシック"/>
      <family val="3"/>
      <charset val="128"/>
    </font>
    <font>
      <strike/>
      <sz val="11"/>
      <color theme="1"/>
      <name val="ＭＳ Ｐゴシック"/>
      <family val="3"/>
      <charset val="128"/>
    </font>
    <font>
      <sz val="8"/>
      <color indexed="8"/>
      <name val="ＭＳ Ｐ明朝"/>
      <family val="1"/>
      <charset val="128"/>
    </font>
    <font>
      <sz val="8"/>
      <color theme="1"/>
      <name val="ＭＳ Ｐ明朝"/>
      <family val="1"/>
      <charset val="128"/>
    </font>
    <font>
      <strike/>
      <sz val="8"/>
      <color theme="1"/>
      <name val="ＭＳ Ｐ明朝"/>
      <family val="1"/>
      <charset val="128"/>
    </font>
    <font>
      <b/>
      <u/>
      <sz val="8"/>
      <color indexed="81"/>
      <name val="MS P ゴシック"/>
      <family val="3"/>
      <charset val="128"/>
    </font>
    <font>
      <sz val="9"/>
      <color indexed="48"/>
      <name val="MS P ゴシック"/>
      <family val="3"/>
      <charset val="128"/>
    </font>
    <font>
      <sz val="10"/>
      <color indexed="81"/>
      <name val="ＭＳ Ｐゴシック"/>
      <family val="3"/>
      <charset val="128"/>
    </font>
    <font>
      <u/>
      <sz val="9"/>
      <color indexed="81"/>
      <name val="ＭＳ Ｐゴシック"/>
      <family val="3"/>
      <charset val="128"/>
    </font>
    <font>
      <sz val="9"/>
      <color indexed="8"/>
      <name val="ＭＳ Ｐゴシック"/>
      <family val="3"/>
      <charset val="128"/>
    </font>
    <font>
      <strike/>
      <sz val="9"/>
      <color theme="1"/>
      <name val="ＭＳ Ｐゴシック"/>
      <family val="3"/>
      <charset val="128"/>
    </font>
    <font>
      <sz val="8"/>
      <color rgb="FFFF0000"/>
      <name val="ＭＳ Ｐゴシック"/>
      <family val="3"/>
      <charset val="128"/>
      <scheme val="minor"/>
    </font>
    <font>
      <sz val="16"/>
      <color rgb="FF00B050"/>
      <name val="ＭＳ Ｐゴシック"/>
      <family val="3"/>
      <charset val="128"/>
      <scheme val="minor"/>
    </font>
    <font>
      <sz val="8"/>
      <color indexed="81"/>
      <name val="ＭＳ Ｐゴシック"/>
      <family val="3"/>
      <charset val="128"/>
    </font>
    <font>
      <b/>
      <sz val="8"/>
      <color indexed="81"/>
      <name val="ＭＳ Ｐゴシック"/>
      <family val="3"/>
      <charset val="128"/>
    </font>
    <font>
      <sz val="8"/>
      <name val="ＭＳ ゴシック"/>
      <family val="1"/>
      <charset val="128"/>
    </font>
    <font>
      <b/>
      <sz val="10"/>
      <color indexed="81"/>
      <name val="ＭＳ Ｐゴシック"/>
      <family val="3"/>
      <charset val="128"/>
    </font>
    <font>
      <sz val="6"/>
      <color rgb="FFFF0000"/>
      <name val="ＭＳ Ｐゴシック"/>
      <family val="3"/>
      <charset val="128"/>
      <scheme val="minor"/>
    </font>
    <font>
      <b/>
      <sz val="11"/>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trike/>
      <sz val="11"/>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b/>
      <u/>
      <sz val="11"/>
      <color theme="1"/>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s>
  <fills count="3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0" tint="-0.49998474074526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181">
    <border>
      <left/>
      <right/>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dashed">
        <color indexed="64"/>
      </right>
      <top style="thin">
        <color indexed="64"/>
      </top>
      <bottom style="hair">
        <color indexed="64"/>
      </bottom>
      <diagonal/>
    </border>
    <border>
      <left style="dashed">
        <color indexed="64"/>
      </left>
      <right style="dashed">
        <color indexed="64"/>
      </right>
      <top style="medium">
        <color indexed="64"/>
      </top>
      <bottom style="hair">
        <color indexed="64"/>
      </bottom>
      <diagonal/>
    </border>
    <border>
      <left style="dashed">
        <color indexed="64"/>
      </left>
      <right style="dashed">
        <color indexed="64"/>
      </right>
      <top/>
      <bottom style="hair">
        <color indexed="64"/>
      </bottom>
      <diagonal/>
    </border>
    <border>
      <left style="dashed">
        <color indexed="64"/>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dashed">
        <color indexed="64"/>
      </left>
      <right/>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diagonal/>
    </border>
    <border>
      <left/>
      <right style="dashed">
        <color indexed="64"/>
      </right>
      <top style="hair">
        <color indexed="64"/>
      </top>
      <bottom/>
      <diagonal/>
    </border>
    <border>
      <left style="dashed">
        <color indexed="64"/>
      </left>
      <right style="dashed">
        <color indexed="64"/>
      </right>
      <top style="hair">
        <color indexed="64"/>
      </top>
      <bottom/>
      <diagonal/>
    </border>
    <border>
      <left style="dashed">
        <color indexed="64"/>
      </left>
      <right style="medium">
        <color indexed="64"/>
      </right>
      <top style="hair">
        <color indexed="64"/>
      </top>
      <bottom/>
      <diagonal/>
    </border>
    <border>
      <left style="dashed">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dashed">
        <color indexed="64"/>
      </left>
      <right/>
      <top style="hair">
        <color indexed="64"/>
      </top>
      <bottom style="thin">
        <color indexed="64"/>
      </bottom>
      <diagonal/>
    </border>
    <border>
      <left/>
      <right/>
      <top style="hair">
        <color indexed="64"/>
      </top>
      <bottom style="thin">
        <color indexed="64"/>
      </bottom>
      <diagonal/>
    </border>
    <border>
      <left style="dashed">
        <color indexed="64"/>
      </left>
      <right/>
      <top style="hair">
        <color indexed="64"/>
      </top>
      <bottom style="hair">
        <color indexed="64"/>
      </bottom>
      <diagonal/>
    </border>
    <border>
      <left style="dashed">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dotted">
        <color indexed="64"/>
      </right>
      <top style="medium">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hair">
        <color indexed="64"/>
      </left>
      <right style="dotted">
        <color indexed="64"/>
      </right>
      <top style="hair">
        <color indexed="64"/>
      </top>
      <bottom style="medium">
        <color indexed="64"/>
      </bottom>
      <diagonal/>
    </border>
    <border>
      <left style="dotted">
        <color indexed="64"/>
      </left>
      <right style="dotted">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dotted">
        <color indexed="64"/>
      </left>
      <right style="medium">
        <color indexed="64"/>
      </right>
      <top style="hair">
        <color indexed="64"/>
      </top>
      <bottom style="medium">
        <color indexed="64"/>
      </bottom>
      <diagonal/>
    </border>
    <border>
      <left style="dashed">
        <color indexed="64"/>
      </left>
      <right style="dashed">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right style="dashed">
        <color indexed="64"/>
      </right>
      <top style="hair">
        <color indexed="64"/>
      </top>
      <bottom style="thin">
        <color indexed="64"/>
      </bottom>
      <diagonal/>
    </border>
    <border>
      <left style="dashed">
        <color indexed="64"/>
      </left>
      <right/>
      <top style="hair">
        <color indexed="64"/>
      </top>
      <bottom style="medium">
        <color indexed="64"/>
      </bottom>
      <diagonal/>
    </border>
    <border>
      <left style="dotted">
        <color indexed="64"/>
      </left>
      <right style="medium">
        <color indexed="64"/>
      </right>
      <top style="hair">
        <color indexed="64"/>
      </top>
      <bottom/>
      <diagonal/>
    </border>
    <border>
      <left style="dotted">
        <color indexed="64"/>
      </left>
      <right style="dotted">
        <color indexed="64"/>
      </right>
      <top style="hair">
        <color indexed="64"/>
      </top>
      <bottom style="medium">
        <color indexed="64"/>
      </bottom>
      <diagonal/>
    </border>
    <border>
      <left style="hair">
        <color indexed="64"/>
      </left>
      <right style="dotted">
        <color indexed="64"/>
      </right>
      <top style="hair">
        <color indexed="64"/>
      </top>
      <bottom/>
      <diagonal/>
    </border>
    <border>
      <left/>
      <right style="dotted">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right style="medium">
        <color indexed="64"/>
      </right>
      <top style="hair">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hair">
        <color indexed="64"/>
      </bottom>
      <diagonal/>
    </border>
    <border>
      <left/>
      <right style="dashed">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medium">
        <color indexed="64"/>
      </bottom>
      <diagonal/>
    </border>
    <border>
      <left/>
      <right style="dashed">
        <color indexed="64"/>
      </right>
      <top style="hair">
        <color indexed="64"/>
      </top>
      <bottom style="medium">
        <color indexed="64"/>
      </bottom>
      <diagonal/>
    </border>
    <border>
      <left style="dashed">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ashed">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dashed">
        <color indexed="64"/>
      </right>
      <top/>
      <bottom style="hair">
        <color indexed="64"/>
      </bottom>
      <diagonal/>
    </border>
    <border>
      <left style="thin">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right/>
      <top/>
      <bottom style="hair">
        <color indexed="64"/>
      </bottom>
      <diagonal/>
    </border>
    <border>
      <left style="dashed">
        <color indexed="64"/>
      </left>
      <right/>
      <top style="hair">
        <color indexed="64"/>
      </top>
      <bottom/>
      <diagonal/>
    </border>
    <border>
      <left/>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ashed">
        <color indexed="64"/>
      </left>
      <right style="thin">
        <color indexed="64"/>
      </right>
      <top/>
      <bottom style="hair">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hair">
        <color indexed="64"/>
      </bottom>
      <diagonal/>
    </border>
    <border>
      <left style="thin">
        <color indexed="64"/>
      </left>
      <right style="dashed">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theme="0" tint="-0.499984740745262"/>
      </right>
      <top style="hair">
        <color theme="0" tint="-0.499984740745262"/>
      </top>
      <bottom style="hair">
        <color theme="0" tint="-0.499984740745262"/>
      </bottom>
      <diagonal/>
    </border>
    <border>
      <left/>
      <right style="thin">
        <color theme="0" tint="-0.499984740745262"/>
      </right>
      <top style="hair">
        <color theme="0" tint="-0.499984740745262"/>
      </top>
      <bottom style="medium">
        <color indexed="64"/>
      </bottom>
      <diagonal/>
    </border>
    <border>
      <left style="medium">
        <color indexed="64"/>
      </left>
      <right style="thin">
        <color theme="0" tint="-0.499984740745262"/>
      </right>
      <top/>
      <bottom style="hair">
        <color theme="0" tint="-0.499984740745262"/>
      </bottom>
      <diagonal/>
    </border>
    <border>
      <left style="medium">
        <color indexed="64"/>
      </left>
      <right style="thin">
        <color theme="0" tint="-0.499984740745262"/>
      </right>
      <top style="hair">
        <color theme="0" tint="-0.499984740745262"/>
      </top>
      <bottom style="hair">
        <color theme="0" tint="-0.499984740745262"/>
      </bottom>
      <diagonal/>
    </border>
    <border>
      <left style="medium">
        <color indexed="64"/>
      </left>
      <right style="thin">
        <color theme="0" tint="-0.499984740745262"/>
      </right>
      <top/>
      <bottom/>
      <diagonal/>
    </border>
    <border>
      <left style="medium">
        <color indexed="64"/>
      </left>
      <right style="thin">
        <color theme="0" tint="-0.499984740745262"/>
      </right>
      <top style="hair">
        <color theme="0" tint="-0.499984740745262"/>
      </top>
      <bottom/>
      <diagonal/>
    </border>
    <border>
      <left style="medium">
        <color indexed="64"/>
      </left>
      <right style="thin">
        <color theme="0" tint="-0.499984740745262"/>
      </right>
      <top/>
      <bottom style="medium">
        <color indexed="64"/>
      </bottom>
      <diagonal/>
    </border>
    <border>
      <left style="medium">
        <color indexed="64"/>
      </left>
      <right style="thin">
        <color theme="0" tint="-0.499984740745262"/>
      </right>
      <top style="thin">
        <color theme="0" tint="-0.499984740745262"/>
      </top>
      <bottom style="hair">
        <color theme="0" tint="-0.499984740745262"/>
      </bottom>
      <diagonal/>
    </border>
    <border>
      <left/>
      <right/>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thin">
        <color indexed="64"/>
      </right>
      <top style="thin">
        <color indexed="64"/>
      </top>
      <bottom style="thin">
        <color indexed="64"/>
      </bottom>
      <diagonal/>
    </border>
    <border>
      <left/>
      <right/>
      <top style="thin">
        <color theme="0" tint="-0.499984740745262"/>
      </top>
      <bottom style="hair">
        <color theme="0" tint="-0.499984740745262"/>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hair">
        <color indexed="8"/>
      </left>
      <right/>
      <top/>
      <bottom/>
      <diagonal/>
    </border>
    <border>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9">
    <xf numFmtId="0" fontId="0" fillId="0" borderId="0">
      <alignment vertical="center"/>
    </xf>
    <xf numFmtId="0" fontId="46" fillId="0" borderId="0" applyNumberFormat="0" applyFill="0" applyBorder="0" applyAlignment="0" applyProtection="0">
      <alignment vertical="center"/>
    </xf>
    <xf numFmtId="0" fontId="45" fillId="0" borderId="0">
      <alignment vertical="center"/>
    </xf>
    <xf numFmtId="0" fontId="7" fillId="0" borderId="0">
      <alignment vertical="center"/>
    </xf>
    <xf numFmtId="0" fontId="1" fillId="0" borderId="0"/>
    <xf numFmtId="0" fontId="1" fillId="0" borderId="0"/>
    <xf numFmtId="0" fontId="1" fillId="0" borderId="0"/>
    <xf numFmtId="0" fontId="7" fillId="0" borderId="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5" borderId="0" applyNumberFormat="0" applyBorder="0" applyAlignment="0" applyProtection="0">
      <alignment vertical="center"/>
    </xf>
    <xf numFmtId="0" fontId="89" fillId="26" borderId="0" applyNumberFormat="0" applyBorder="0" applyAlignment="0" applyProtection="0">
      <alignment vertical="center"/>
    </xf>
    <xf numFmtId="0" fontId="89" fillId="23" borderId="0" applyNumberFormat="0" applyBorder="0" applyAlignment="0" applyProtection="0">
      <alignment vertical="center"/>
    </xf>
    <xf numFmtId="0" fontId="89" fillId="24" borderId="0" applyNumberFormat="0" applyBorder="0" applyAlignment="0" applyProtection="0">
      <alignment vertical="center"/>
    </xf>
    <xf numFmtId="0" fontId="89" fillId="27" borderId="0" applyNumberFormat="0" applyBorder="0" applyAlignment="0" applyProtection="0">
      <alignment vertical="center"/>
    </xf>
    <xf numFmtId="0" fontId="89" fillId="28" borderId="0" applyNumberFormat="0" applyBorder="0" applyAlignment="0" applyProtection="0">
      <alignment vertical="center"/>
    </xf>
    <xf numFmtId="0" fontId="89" fillId="29" borderId="0" applyNumberFormat="0" applyBorder="0" applyAlignment="0" applyProtection="0">
      <alignment vertical="center"/>
    </xf>
    <xf numFmtId="0" fontId="89" fillId="30" borderId="0" applyNumberFormat="0" applyBorder="0" applyAlignment="0" applyProtection="0">
      <alignment vertical="center"/>
    </xf>
    <xf numFmtId="0" fontId="89" fillId="31" borderId="0" applyNumberFormat="0" applyBorder="0" applyAlignment="0" applyProtection="0">
      <alignment vertical="center"/>
    </xf>
    <xf numFmtId="0" fontId="89" fillId="32" borderId="0" applyNumberFormat="0" applyBorder="0" applyAlignment="0" applyProtection="0">
      <alignment vertical="center"/>
    </xf>
    <xf numFmtId="0" fontId="89" fillId="27" borderId="0" applyNumberFormat="0" applyBorder="0" applyAlignment="0" applyProtection="0">
      <alignment vertical="center"/>
    </xf>
    <xf numFmtId="0" fontId="89" fillId="28" borderId="0" applyNumberFormat="0" applyBorder="0" applyAlignment="0" applyProtection="0">
      <alignment vertical="center"/>
    </xf>
    <xf numFmtId="0" fontId="89" fillId="33" borderId="0" applyNumberFormat="0" applyBorder="0" applyAlignment="0" applyProtection="0">
      <alignment vertical="center"/>
    </xf>
    <xf numFmtId="0" fontId="90" fillId="0" borderId="0" applyNumberFormat="0" applyFill="0" applyBorder="0" applyAlignment="0" applyProtection="0">
      <alignment vertical="center"/>
    </xf>
    <xf numFmtId="0" fontId="91" fillId="34" borderId="172" applyNumberFormat="0" applyAlignment="0" applyProtection="0">
      <alignment vertical="center"/>
    </xf>
    <xf numFmtId="0" fontId="92" fillId="35" borderId="0" applyNumberFormat="0" applyBorder="0" applyAlignment="0" applyProtection="0">
      <alignment vertical="center"/>
    </xf>
    <xf numFmtId="0" fontId="7" fillId="36" borderId="173" applyNumberFormat="0" applyFont="0" applyAlignment="0" applyProtection="0">
      <alignment vertical="center"/>
    </xf>
    <xf numFmtId="0" fontId="93" fillId="0" borderId="174" applyNumberFormat="0" applyFill="0" applyAlignment="0" applyProtection="0">
      <alignment vertical="center"/>
    </xf>
    <xf numFmtId="0" fontId="94" fillId="17" borderId="0" applyNumberFormat="0" applyBorder="0" applyAlignment="0" applyProtection="0">
      <alignment vertical="center"/>
    </xf>
    <xf numFmtId="0" fontId="95" fillId="37" borderId="175" applyNumberFormat="0" applyAlignment="0" applyProtection="0">
      <alignment vertical="center"/>
    </xf>
    <xf numFmtId="0" fontId="96" fillId="0" borderId="0" applyNumberFormat="0" applyFill="0" applyBorder="0" applyAlignment="0" applyProtection="0">
      <alignment vertical="center"/>
    </xf>
    <xf numFmtId="0" fontId="97" fillId="0" borderId="176" applyNumberFormat="0" applyFill="0" applyAlignment="0" applyProtection="0">
      <alignment vertical="center"/>
    </xf>
    <xf numFmtId="0" fontId="98" fillId="0" borderId="177" applyNumberFormat="0" applyFill="0" applyAlignment="0" applyProtection="0">
      <alignment vertical="center"/>
    </xf>
    <xf numFmtId="0" fontId="99" fillId="0" borderId="178" applyNumberFormat="0" applyFill="0" applyAlignment="0" applyProtection="0">
      <alignment vertical="center"/>
    </xf>
    <xf numFmtId="0" fontId="99" fillId="0" borderId="0" applyNumberFormat="0" applyFill="0" applyBorder="0" applyAlignment="0" applyProtection="0">
      <alignment vertical="center"/>
    </xf>
    <xf numFmtId="0" fontId="100" fillId="0" borderId="179" applyNumberFormat="0" applyFill="0" applyAlignment="0" applyProtection="0">
      <alignment vertical="center"/>
    </xf>
    <xf numFmtId="0" fontId="101" fillId="37" borderId="180" applyNumberFormat="0" applyAlignment="0" applyProtection="0">
      <alignment vertical="center"/>
    </xf>
    <xf numFmtId="0" fontId="102" fillId="0" borderId="0" applyNumberFormat="0" applyFill="0" applyBorder="0" applyAlignment="0" applyProtection="0">
      <alignment vertical="center"/>
    </xf>
    <xf numFmtId="0" fontId="103" fillId="21" borderId="175" applyNumberFormat="0" applyAlignment="0" applyProtection="0">
      <alignment vertical="center"/>
    </xf>
    <xf numFmtId="0" fontId="104" fillId="18" borderId="0" applyNumberFormat="0" applyBorder="0" applyAlignment="0" applyProtection="0">
      <alignment vertical="center"/>
    </xf>
  </cellStyleXfs>
  <cellXfs count="1009">
    <xf numFmtId="0" fontId="0" fillId="0" borderId="0" xfId="0">
      <alignment vertical="center"/>
    </xf>
    <xf numFmtId="49" fontId="3" fillId="0" borderId="0" xfId="0" applyNumberFormat="1" applyFont="1" applyAlignment="1">
      <alignment horizontal="left" vertical="center"/>
    </xf>
    <xf numFmtId="49" fontId="0" fillId="0" borderId="0" xfId="0" applyNumberFormat="1" applyAlignment="1">
      <alignment horizontal="center" vertical="center"/>
    </xf>
    <xf numFmtId="0" fontId="0" fillId="2" borderId="0" xfId="0" applyFill="1" applyAlignment="1">
      <alignment horizontal="center" vertical="center"/>
    </xf>
    <xf numFmtId="0" fontId="0" fillId="2" borderId="0" xfId="0" applyFill="1">
      <alignment vertical="center"/>
    </xf>
    <xf numFmtId="49" fontId="0" fillId="2" borderId="0" xfId="0" applyNumberFormat="1" applyFill="1" applyAlignment="1">
      <alignment horizontal="center" vertical="center"/>
    </xf>
    <xf numFmtId="0" fontId="49" fillId="2" borderId="0" xfId="0" applyFont="1" applyFill="1">
      <alignment vertical="center"/>
    </xf>
    <xf numFmtId="49"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48" fillId="2" borderId="1" xfId="0" applyFont="1" applyFill="1" applyBorder="1" applyAlignment="1">
      <alignment horizontal="left" vertical="center"/>
    </xf>
    <xf numFmtId="49" fontId="0" fillId="0" borderId="2" xfId="0" applyNumberFormat="1" applyBorder="1" applyProtection="1">
      <alignment vertical="center"/>
      <protection locked="0"/>
    </xf>
    <xf numFmtId="49" fontId="0" fillId="0" borderId="3" xfId="0" applyNumberFormat="1" applyBorder="1" applyProtection="1">
      <alignment vertical="center"/>
      <protection locked="0"/>
    </xf>
    <xf numFmtId="49" fontId="0" fillId="0" borderId="4" xfId="0" applyNumberFormat="1" applyBorder="1" applyProtection="1">
      <alignment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2" borderId="0" xfId="0" applyFill="1" applyProtection="1">
      <alignment vertical="center"/>
      <protection locked="0"/>
    </xf>
    <xf numFmtId="49" fontId="0" fillId="0" borderId="0" xfId="0" applyNumberFormat="1">
      <alignment vertical="center"/>
    </xf>
    <xf numFmtId="0" fontId="0" fillId="2" borderId="0" xfId="0" applyFill="1" applyAlignment="1" applyProtection="1">
      <alignment horizontal="center" vertical="center"/>
      <protection locked="0"/>
    </xf>
    <xf numFmtId="0" fontId="0" fillId="0" borderId="9" xfId="0" applyBorder="1" applyAlignment="1" applyProtection="1">
      <alignment horizontal="center" vertical="center"/>
      <protection locked="0"/>
    </xf>
    <xf numFmtId="49" fontId="50" fillId="3" borderId="10" xfId="0" applyNumberFormat="1" applyFont="1" applyFill="1" applyBorder="1" applyAlignment="1">
      <alignment horizontal="center" vertical="center"/>
    </xf>
    <xf numFmtId="49" fontId="50" fillId="3" borderId="11" xfId="0" applyNumberFormat="1" applyFont="1" applyFill="1" applyBorder="1" applyAlignment="1">
      <alignment horizontal="center" vertical="center"/>
    </xf>
    <xf numFmtId="49" fontId="50" fillId="3" borderId="12" xfId="0" applyNumberFormat="1" applyFont="1" applyFill="1" applyBorder="1" applyAlignment="1">
      <alignment horizontal="center" vertical="center"/>
    </xf>
    <xf numFmtId="49" fontId="50" fillId="3" borderId="13" xfId="0" applyNumberFormat="1" applyFont="1" applyFill="1" applyBorder="1" applyAlignment="1">
      <alignment horizontal="center" vertical="center"/>
    </xf>
    <xf numFmtId="49" fontId="50" fillId="3" borderId="14" xfId="0" applyNumberFormat="1" applyFont="1" applyFill="1" applyBorder="1" applyAlignment="1">
      <alignment horizontal="center" vertical="center"/>
    </xf>
    <xf numFmtId="14" fontId="50" fillId="3" borderId="15" xfId="0" applyNumberFormat="1" applyFont="1" applyFill="1" applyBorder="1" applyAlignment="1">
      <alignment horizontal="center" vertical="center"/>
    </xf>
    <xf numFmtId="0" fontId="50" fillId="3" borderId="16" xfId="0" applyFont="1" applyFill="1" applyBorder="1" applyAlignment="1">
      <alignment horizontal="center" vertical="center"/>
    </xf>
    <xf numFmtId="0" fontId="50" fillId="3" borderId="17" xfId="0" applyFont="1" applyFill="1" applyBorder="1" applyAlignment="1">
      <alignment horizontal="center" vertical="center"/>
    </xf>
    <xf numFmtId="0" fontId="50" fillId="3" borderId="18" xfId="0" applyFont="1" applyFill="1" applyBorder="1" applyAlignment="1">
      <alignment horizontal="center" vertical="center" wrapText="1"/>
    </xf>
    <xf numFmtId="0" fontId="50" fillId="3" borderId="19" xfId="0" applyFont="1" applyFill="1" applyBorder="1">
      <alignment vertical="center"/>
    </xf>
    <xf numFmtId="0" fontId="50" fillId="3" borderId="20" xfId="0" applyFont="1" applyFill="1" applyBorder="1" applyAlignment="1">
      <alignment horizontal="center" vertical="center"/>
    </xf>
    <xf numFmtId="0" fontId="50" fillId="3" borderId="12" xfId="0" applyFont="1" applyFill="1" applyBorder="1" applyAlignment="1">
      <alignment horizontal="center" vertical="center"/>
    </xf>
    <xf numFmtId="0" fontId="50" fillId="3" borderId="21" xfId="0" applyFont="1" applyFill="1" applyBorder="1" applyAlignment="1">
      <alignment horizontal="center" vertical="center"/>
    </xf>
    <xf numFmtId="0" fontId="50" fillId="3" borderId="17" xfId="0" applyFont="1" applyFill="1" applyBorder="1" applyAlignment="1">
      <alignment horizontal="center" vertical="center" wrapText="1"/>
    </xf>
    <xf numFmtId="0" fontId="50" fillId="3" borderId="22" xfId="0" applyFont="1" applyFill="1" applyBorder="1" applyAlignment="1">
      <alignment horizontal="center" vertical="center" wrapText="1"/>
    </xf>
    <xf numFmtId="0" fontId="50" fillId="2" borderId="0" xfId="0" applyFont="1" applyFill="1">
      <alignment vertical="center"/>
    </xf>
    <xf numFmtId="0" fontId="0" fillId="2" borderId="1" xfId="0" applyFill="1" applyBorder="1" applyAlignment="1">
      <alignment horizontal="center" vertical="top" wrapText="1"/>
    </xf>
    <xf numFmtId="0" fontId="9" fillId="2" borderId="0" xfId="0" applyFont="1" applyFill="1">
      <alignment vertical="center"/>
    </xf>
    <xf numFmtId="0" fontId="9" fillId="2" borderId="23" xfId="0" applyFont="1" applyFill="1" applyBorder="1" applyAlignment="1">
      <alignment vertical="center" wrapText="1"/>
    </xf>
    <xf numFmtId="0" fontId="9" fillId="2" borderId="0" xfId="0" applyFont="1" applyFill="1" applyAlignment="1">
      <alignment vertical="center" wrapText="1"/>
    </xf>
    <xf numFmtId="0" fontId="0" fillId="0" borderId="24" xfId="0" applyBorder="1" applyAlignment="1" applyProtection="1">
      <alignment horizontal="center" vertical="center"/>
      <protection locked="0"/>
    </xf>
    <xf numFmtId="0" fontId="51" fillId="2" borderId="0" xfId="0" applyFont="1" applyFill="1">
      <alignment vertical="center"/>
    </xf>
    <xf numFmtId="49" fontId="9" fillId="2" borderId="0" xfId="0" applyNumberFormat="1" applyFont="1" applyFill="1">
      <alignment vertical="center"/>
    </xf>
    <xf numFmtId="0" fontId="11" fillId="2" borderId="0" xfId="0" applyFont="1" applyFill="1">
      <alignment vertical="center"/>
    </xf>
    <xf numFmtId="0" fontId="9" fillId="2" borderId="25" xfId="0" applyFont="1" applyFill="1" applyBorder="1">
      <alignment vertical="center"/>
    </xf>
    <xf numFmtId="0" fontId="9" fillId="2" borderId="10" xfId="0" applyFont="1" applyFill="1" applyBorder="1">
      <alignment vertical="center"/>
    </xf>
    <xf numFmtId="0" fontId="9" fillId="2" borderId="26" xfId="0" applyFont="1" applyFill="1" applyBorder="1">
      <alignment vertical="center"/>
    </xf>
    <xf numFmtId="49" fontId="9" fillId="2" borderId="26" xfId="0" applyNumberFormat="1" applyFont="1" applyFill="1" applyBorder="1">
      <alignment vertical="center"/>
    </xf>
    <xf numFmtId="49" fontId="9" fillId="2" borderId="27" xfId="0" applyNumberFormat="1" applyFont="1" applyFill="1" applyBorder="1">
      <alignment vertical="center"/>
    </xf>
    <xf numFmtId="0" fontId="9" fillId="2" borderId="0" xfId="3" applyFont="1" applyFill="1">
      <alignment vertical="center"/>
    </xf>
    <xf numFmtId="49" fontId="9" fillId="2" borderId="28" xfId="0" applyNumberFormat="1" applyFont="1" applyFill="1" applyBorder="1">
      <alignment vertical="center"/>
    </xf>
    <xf numFmtId="0" fontId="9" fillId="2" borderId="12" xfId="0" applyFont="1" applyFill="1" applyBorder="1">
      <alignment vertical="center"/>
    </xf>
    <xf numFmtId="0" fontId="9" fillId="4" borderId="28" xfId="0" applyFont="1" applyFill="1" applyBorder="1">
      <alignment vertical="center"/>
    </xf>
    <xf numFmtId="0" fontId="9" fillId="2" borderId="29" xfId="0" applyFont="1" applyFill="1" applyBorder="1">
      <alignment vertical="center"/>
    </xf>
    <xf numFmtId="0" fontId="9" fillId="2" borderId="28" xfId="0" applyFont="1" applyFill="1" applyBorder="1">
      <alignment vertical="center"/>
    </xf>
    <xf numFmtId="49" fontId="9" fillId="2" borderId="12" xfId="0" applyNumberFormat="1" applyFont="1" applyFill="1" applyBorder="1">
      <alignment vertical="center"/>
    </xf>
    <xf numFmtId="0" fontId="9" fillId="2" borderId="30" xfId="3" applyFont="1" applyFill="1" applyBorder="1">
      <alignment vertical="center"/>
    </xf>
    <xf numFmtId="0" fontId="9" fillId="2" borderId="30" xfId="0" applyFont="1" applyFill="1" applyBorder="1">
      <alignment vertical="center"/>
    </xf>
    <xf numFmtId="0" fontId="9" fillId="2" borderId="31" xfId="0" applyFont="1" applyFill="1" applyBorder="1">
      <alignment vertical="center"/>
    </xf>
    <xf numFmtId="0" fontId="9" fillId="2" borderId="32" xfId="0" applyFont="1" applyFill="1" applyBorder="1">
      <alignment vertical="center"/>
    </xf>
    <xf numFmtId="0" fontId="12" fillId="2" borderId="0" xfId="0" applyFont="1" applyFill="1">
      <alignment vertical="center"/>
    </xf>
    <xf numFmtId="49" fontId="12" fillId="2" borderId="28" xfId="0" applyNumberFormat="1" applyFont="1" applyFill="1" applyBorder="1">
      <alignment vertical="center"/>
    </xf>
    <xf numFmtId="49" fontId="12" fillId="2" borderId="0" xfId="0" applyNumberFormat="1" applyFont="1" applyFill="1">
      <alignment vertical="center"/>
    </xf>
    <xf numFmtId="49" fontId="12" fillId="2" borderId="31" xfId="0" applyNumberFormat="1" applyFont="1" applyFill="1" applyBorder="1">
      <alignment vertical="center"/>
    </xf>
    <xf numFmtId="49" fontId="9" fillId="2" borderId="11" xfId="0" applyNumberFormat="1" applyFont="1" applyFill="1" applyBorder="1">
      <alignment vertical="center"/>
    </xf>
    <xf numFmtId="0" fontId="9" fillId="2" borderId="0" xfId="0" applyFont="1" applyFill="1" applyAlignment="1">
      <alignment horizontal="center" vertical="center" wrapText="1"/>
    </xf>
    <xf numFmtId="49" fontId="9" fillId="2" borderId="33" xfId="0" applyNumberFormat="1" applyFont="1" applyFill="1" applyBorder="1">
      <alignment vertical="center"/>
    </xf>
    <xf numFmtId="49" fontId="0" fillId="0" borderId="34" xfId="0" applyNumberFormat="1" applyBorder="1">
      <alignment vertical="center"/>
    </xf>
    <xf numFmtId="49" fontId="0" fillId="5" borderId="0" xfId="0" applyNumberFormat="1" applyFill="1">
      <alignment vertical="center"/>
    </xf>
    <xf numFmtId="0" fontId="9" fillId="2" borderId="37" xfId="0" applyFont="1" applyFill="1" applyBorder="1">
      <alignment vertical="center"/>
    </xf>
    <xf numFmtId="0" fontId="9" fillId="2" borderId="38" xfId="0" applyFont="1" applyFill="1" applyBorder="1">
      <alignment vertical="center"/>
    </xf>
    <xf numFmtId="0" fontId="9" fillId="2" borderId="0" xfId="3" applyFont="1" applyFill="1" applyAlignment="1">
      <alignment horizontal="center" vertical="center"/>
    </xf>
    <xf numFmtId="0" fontId="0" fillId="2" borderId="41" xfId="0" applyFill="1" applyBorder="1" applyAlignment="1">
      <alignment horizontal="center" vertical="center"/>
    </xf>
    <xf numFmtId="0" fontId="0" fillId="2" borderId="42" xfId="0" applyFill="1" applyBorder="1">
      <alignment vertical="center"/>
    </xf>
    <xf numFmtId="0" fontId="0" fillId="2" borderId="43" xfId="0" applyFill="1" applyBorder="1">
      <alignment vertical="center"/>
    </xf>
    <xf numFmtId="0" fontId="0" fillId="2" borderId="44" xfId="0" applyFill="1" applyBorder="1">
      <alignment vertical="center"/>
    </xf>
    <xf numFmtId="0" fontId="0" fillId="2" borderId="44" xfId="0" applyFill="1" applyBorder="1" applyAlignment="1" applyProtection="1">
      <alignment horizontal="center" vertical="center"/>
      <protection locked="0"/>
    </xf>
    <xf numFmtId="49" fontId="0" fillId="2" borderId="45" xfId="0" applyNumberFormat="1" applyFill="1" applyBorder="1" applyAlignment="1" applyProtection="1">
      <alignment horizontal="center" vertical="center"/>
      <protection locked="0"/>
    </xf>
    <xf numFmtId="49" fontId="0" fillId="0" borderId="46" xfId="0" applyNumberFormat="1" applyBorder="1" applyProtection="1">
      <alignment vertical="center"/>
      <protection locked="0"/>
    </xf>
    <xf numFmtId="176" fontId="0" fillId="2" borderId="0" xfId="0" applyNumberFormat="1" applyFill="1" applyProtection="1">
      <alignment vertical="center"/>
      <protection locked="0"/>
    </xf>
    <xf numFmtId="176" fontId="0" fillId="2" borderId="44" xfId="0" applyNumberFormat="1" applyFill="1" applyBorder="1" applyProtection="1">
      <alignment vertical="center"/>
      <protection locked="0"/>
    </xf>
    <xf numFmtId="0" fontId="50" fillId="2" borderId="47" xfId="0" applyFont="1" applyFill="1" applyBorder="1" applyAlignment="1">
      <alignment horizontal="center" vertical="center"/>
    </xf>
    <xf numFmtId="0" fontId="0" fillId="2" borderId="43" xfId="0" applyFill="1"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49" fontId="0" fillId="2" borderId="0" xfId="0" applyNumberFormat="1" applyFill="1">
      <alignment vertical="center"/>
    </xf>
    <xf numFmtId="0" fontId="9" fillId="2" borderId="0" xfId="0" applyFont="1" applyFill="1" applyAlignment="1">
      <alignment vertical="center" shrinkToFit="1"/>
    </xf>
    <xf numFmtId="0" fontId="0" fillId="0" borderId="51" xfId="0"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49" xfId="0" applyNumberFormat="1" applyBorder="1" applyAlignment="1" applyProtection="1">
      <alignment horizontal="center" vertical="center" shrinkToFit="1"/>
      <protection locked="0"/>
    </xf>
    <xf numFmtId="177" fontId="0" fillId="0" borderId="52" xfId="0" applyNumberFormat="1" applyBorder="1" applyAlignment="1" applyProtection="1">
      <alignment horizontal="left" vertical="center"/>
      <protection locked="0"/>
    </xf>
    <xf numFmtId="177" fontId="0" fillId="2" borderId="53" xfId="0" applyNumberFormat="1" applyFill="1" applyBorder="1" applyAlignment="1" applyProtection="1">
      <alignment horizontal="right" vertical="center"/>
      <protection locked="0"/>
    </xf>
    <xf numFmtId="177" fontId="0" fillId="2" borderId="54" xfId="0" applyNumberFormat="1" applyFill="1" applyBorder="1" applyAlignment="1" applyProtection="1">
      <alignment horizontal="left" vertical="center"/>
      <protection locked="0"/>
    </xf>
    <xf numFmtId="0" fontId="50" fillId="3" borderId="22" xfId="0" applyFont="1" applyFill="1" applyBorder="1" applyAlignment="1">
      <alignment horizontal="center" vertical="center"/>
    </xf>
    <xf numFmtId="0" fontId="9" fillId="0" borderId="23" xfId="0" applyFont="1" applyBorder="1" applyAlignment="1">
      <alignment vertical="center" wrapText="1"/>
    </xf>
    <xf numFmtId="49" fontId="0" fillId="0" borderId="6" xfId="0" applyNumberFormat="1" applyBorder="1" applyAlignment="1" applyProtection="1">
      <alignment horizontal="center" vertical="center"/>
      <protection locked="0"/>
    </xf>
    <xf numFmtId="177" fontId="0" fillId="0" borderId="6" xfId="0" applyNumberFormat="1" applyBorder="1" applyAlignment="1" applyProtection="1">
      <alignment horizontal="left" vertical="center"/>
      <protection locked="0"/>
    </xf>
    <xf numFmtId="177" fontId="0" fillId="0" borderId="55" xfId="0" applyNumberFormat="1" applyBorder="1" applyAlignment="1" applyProtection="1">
      <alignment horizontal="left" vertical="center"/>
      <protection locked="0"/>
    </xf>
    <xf numFmtId="0" fontId="0" fillId="6" borderId="0" xfId="0" applyFill="1">
      <alignment vertical="center"/>
    </xf>
    <xf numFmtId="0" fontId="0" fillId="7" borderId="0" xfId="0" applyFill="1">
      <alignment vertical="center"/>
    </xf>
    <xf numFmtId="0" fontId="0" fillId="8" borderId="0" xfId="0" applyFill="1">
      <alignment vertical="center"/>
    </xf>
    <xf numFmtId="177" fontId="0" fillId="0" borderId="0" xfId="0" applyNumberFormat="1">
      <alignment vertical="center"/>
    </xf>
    <xf numFmtId="179" fontId="0" fillId="0" borderId="0" xfId="0" applyNumberFormat="1">
      <alignment vertical="center"/>
    </xf>
    <xf numFmtId="180" fontId="0" fillId="8" borderId="0" xfId="0" applyNumberFormat="1" applyFill="1">
      <alignment vertical="center"/>
    </xf>
    <xf numFmtId="49" fontId="0" fillId="6" borderId="0" xfId="0" applyNumberFormat="1" applyFill="1">
      <alignment vertical="center"/>
    </xf>
    <xf numFmtId="178" fontId="0" fillId="6" borderId="0" xfId="0" applyNumberFormat="1" applyFill="1">
      <alignment vertical="center"/>
    </xf>
    <xf numFmtId="0" fontId="0" fillId="5" borderId="0" xfId="0" applyFill="1">
      <alignment vertical="center"/>
    </xf>
    <xf numFmtId="178" fontId="0" fillId="5" borderId="0" xfId="0" applyNumberFormat="1" applyFill="1">
      <alignment vertical="center"/>
    </xf>
    <xf numFmtId="0" fontId="50" fillId="3" borderId="56" xfId="0" applyFont="1" applyFill="1" applyBorder="1" applyAlignment="1">
      <alignment horizontal="center" vertical="top"/>
    </xf>
    <xf numFmtId="0" fontId="0" fillId="0" borderId="5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49" fontId="52" fillId="2" borderId="154" xfId="0" applyNumberFormat="1" applyFont="1" applyFill="1" applyBorder="1" applyAlignment="1" applyProtection="1">
      <alignment horizontal="center" vertical="center"/>
      <protection locked="0"/>
    </xf>
    <xf numFmtId="49" fontId="52" fillId="2" borderId="155" xfId="0" applyNumberFormat="1" applyFont="1" applyFill="1" applyBorder="1" applyAlignment="1" applyProtection="1">
      <alignment horizontal="center" vertical="center"/>
      <protection locked="0"/>
    </xf>
    <xf numFmtId="0" fontId="53" fillId="0" borderId="156" xfId="0" applyFont="1" applyBorder="1" applyAlignment="1" applyProtection="1">
      <alignment horizontal="center" vertical="center"/>
      <protection locked="0"/>
    </xf>
    <xf numFmtId="0" fontId="53" fillId="0" borderId="157" xfId="0" applyFont="1" applyBorder="1" applyAlignment="1" applyProtection="1">
      <alignment horizontal="center" vertical="center"/>
      <protection locked="0"/>
    </xf>
    <xf numFmtId="0" fontId="53" fillId="0" borderId="158" xfId="0" applyFont="1" applyBorder="1" applyAlignment="1" applyProtection="1">
      <alignment horizontal="center" vertical="center"/>
      <protection locked="0"/>
    </xf>
    <xf numFmtId="0" fontId="53" fillId="0" borderId="159" xfId="0" applyFont="1" applyBorder="1" applyAlignment="1" applyProtection="1">
      <alignment horizontal="center" vertical="center"/>
      <protection locked="0"/>
    </xf>
    <xf numFmtId="0" fontId="53" fillId="0" borderId="160" xfId="0" applyFont="1" applyBorder="1" applyAlignment="1" applyProtection="1">
      <alignment horizontal="center" vertical="center"/>
      <protection locked="0"/>
    </xf>
    <xf numFmtId="0" fontId="0" fillId="9" borderId="0" xfId="0" applyFill="1" applyAlignment="1">
      <alignment horizontal="center" vertical="center" wrapText="1"/>
    </xf>
    <xf numFmtId="49" fontId="54" fillId="9" borderId="0" xfId="0" applyNumberFormat="1" applyFont="1" applyFill="1" applyAlignment="1">
      <alignment horizontal="center" vertical="center" wrapText="1"/>
    </xf>
    <xf numFmtId="0" fontId="54" fillId="9" borderId="0" xfId="0" applyFont="1" applyFill="1" applyAlignment="1">
      <alignment horizontal="center" vertical="center" wrapText="1"/>
    </xf>
    <xf numFmtId="0" fontId="55" fillId="9" borderId="0" xfId="0" applyFont="1" applyFill="1" applyAlignment="1">
      <alignment horizontal="center" vertical="center" wrapText="1"/>
    </xf>
    <xf numFmtId="0" fontId="0" fillId="9" borderId="0" xfId="0" applyFill="1">
      <alignment vertical="center"/>
    </xf>
    <xf numFmtId="0" fontId="56" fillId="3" borderId="161" xfId="0" applyFont="1" applyFill="1" applyBorder="1" applyAlignment="1">
      <alignment horizontal="center" vertical="center" shrinkToFit="1"/>
    </xf>
    <xf numFmtId="0" fontId="57" fillId="2" borderId="162" xfId="0" applyFont="1" applyFill="1" applyBorder="1" applyAlignment="1">
      <alignment horizontal="center" vertical="center"/>
    </xf>
    <xf numFmtId="0" fontId="57" fillId="2" borderId="0" xfId="0" applyFont="1" applyFill="1" applyAlignment="1">
      <alignment horizontal="center" vertical="center"/>
    </xf>
    <xf numFmtId="0" fontId="56" fillId="3" borderId="163" xfId="0" applyFont="1" applyFill="1" applyBorder="1" applyAlignment="1">
      <alignment horizontal="center" vertical="top" shrinkToFit="1"/>
    </xf>
    <xf numFmtId="0" fontId="47" fillId="2" borderId="0" xfId="0" applyFont="1" applyFill="1">
      <alignment vertical="center"/>
    </xf>
    <xf numFmtId="49" fontId="47" fillId="2" borderId="0" xfId="0" applyNumberFormat="1" applyFont="1" applyFill="1">
      <alignment vertical="center"/>
    </xf>
    <xf numFmtId="0" fontId="47" fillId="2" borderId="43" xfId="0" applyFont="1" applyFill="1" applyBorder="1" applyAlignment="1" applyProtection="1">
      <alignment horizontal="left" vertical="center"/>
      <protection locked="0"/>
    </xf>
    <xf numFmtId="0" fontId="48" fillId="2" borderId="0" xfId="0" applyFont="1" applyFill="1" applyAlignment="1">
      <alignment vertical="top" wrapText="1"/>
    </xf>
    <xf numFmtId="0" fontId="47" fillId="2" borderId="0" xfId="0" applyFont="1" applyFill="1" applyAlignment="1">
      <alignment vertical="top" wrapText="1"/>
    </xf>
    <xf numFmtId="0" fontId="47" fillId="2" borderId="0" xfId="0" applyFont="1" applyFill="1" applyAlignment="1">
      <alignment horizontal="left" vertical="center"/>
    </xf>
    <xf numFmtId="0" fontId="0" fillId="0" borderId="58" xfId="0" applyBorder="1" applyProtection="1">
      <alignment vertical="center"/>
      <protection locked="0"/>
    </xf>
    <xf numFmtId="0" fontId="58" fillId="2" borderId="59" xfId="0" applyFont="1" applyFill="1" applyBorder="1">
      <alignment vertical="center"/>
    </xf>
    <xf numFmtId="49" fontId="0" fillId="9" borderId="0" xfId="0" applyNumberFormat="1" applyFill="1" applyAlignment="1">
      <alignment horizontal="left" vertical="center"/>
    </xf>
    <xf numFmtId="0" fontId="0" fillId="9" borderId="0" xfId="0" applyFill="1" applyAlignment="1">
      <alignment horizontal="left" vertical="center"/>
    </xf>
    <xf numFmtId="181" fontId="0" fillId="9" borderId="0" xfId="0" applyNumberFormat="1" applyFill="1" applyAlignment="1">
      <alignment horizontal="left" vertical="center"/>
    </xf>
    <xf numFmtId="0" fontId="59" fillId="3" borderId="163" xfId="0" applyFont="1" applyFill="1" applyBorder="1" applyAlignment="1">
      <alignment vertical="top" shrinkToFit="1"/>
    </xf>
    <xf numFmtId="0" fontId="48" fillId="10" borderId="1" xfId="0" applyFont="1" applyFill="1" applyBorder="1" applyAlignment="1">
      <alignment horizontal="left" vertical="center"/>
    </xf>
    <xf numFmtId="0" fontId="58" fillId="2" borderId="60" xfId="0" applyFont="1" applyFill="1" applyBorder="1">
      <alignment vertical="center"/>
    </xf>
    <xf numFmtId="0" fontId="0" fillId="10" borderId="0" xfId="0" applyFill="1">
      <alignment vertical="center"/>
    </xf>
    <xf numFmtId="0" fontId="0" fillId="10" borderId="1" xfId="0" applyFill="1" applyBorder="1" applyAlignment="1">
      <alignment horizontal="center" vertical="center"/>
    </xf>
    <xf numFmtId="49" fontId="0" fillId="3" borderId="61" xfId="0" applyNumberFormat="1" applyFill="1" applyBorder="1" applyAlignment="1">
      <alignment horizontal="center" vertical="center"/>
    </xf>
    <xf numFmtId="0" fontId="0" fillId="0" borderId="62" xfId="0" applyBorder="1" applyAlignment="1">
      <alignment horizontal="right" vertical="center"/>
    </xf>
    <xf numFmtId="0" fontId="0" fillId="0" borderId="65" xfId="0" applyBorder="1" applyAlignment="1">
      <alignment horizontal="right"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8" xfId="0" applyBorder="1" applyAlignment="1">
      <alignment horizontal="center" vertical="center"/>
    </xf>
    <xf numFmtId="177" fontId="0" fillId="0" borderId="69" xfId="0" applyNumberFormat="1" applyBorder="1" applyAlignment="1" applyProtection="1">
      <alignment horizontal="center" vertical="center"/>
      <protection locked="0"/>
    </xf>
    <xf numFmtId="58" fontId="0" fillId="2" borderId="54" xfId="0" applyNumberFormat="1" applyFill="1" applyBorder="1" applyAlignment="1" applyProtection="1">
      <alignment horizontal="left" vertical="center"/>
      <protection locked="0"/>
    </xf>
    <xf numFmtId="58" fontId="0" fillId="2" borderId="53" xfId="0" applyNumberFormat="1" applyFill="1" applyBorder="1" applyAlignment="1" applyProtection="1">
      <alignment horizontal="right" vertical="center"/>
      <protection locked="0"/>
    </xf>
    <xf numFmtId="0" fontId="0" fillId="2" borderId="70" xfId="0" applyFill="1" applyBorder="1">
      <alignment vertical="center"/>
    </xf>
    <xf numFmtId="0" fontId="0" fillId="3" borderId="70" xfId="0" applyFill="1" applyBorder="1" applyAlignment="1">
      <alignment horizontal="center" vertical="center"/>
    </xf>
    <xf numFmtId="0" fontId="0" fillId="2" borderId="0" xfId="0" applyFill="1" applyAlignment="1">
      <alignment horizontal="right" vertical="center"/>
    </xf>
    <xf numFmtId="0" fontId="26" fillId="2" borderId="0" xfId="3" applyFont="1" applyFill="1" applyAlignment="1">
      <alignment vertical="top" wrapText="1"/>
    </xf>
    <xf numFmtId="0" fontId="0" fillId="2" borderId="164" xfId="0" applyFill="1" applyBorder="1">
      <alignment vertical="center"/>
    </xf>
    <xf numFmtId="0" fontId="0" fillId="0" borderId="0" xfId="0" applyAlignment="1">
      <alignment horizontal="left" vertical="center"/>
    </xf>
    <xf numFmtId="49" fontId="9" fillId="2" borderId="71" xfId="0" applyNumberFormat="1" applyFont="1" applyFill="1" applyBorder="1">
      <alignment vertical="center"/>
    </xf>
    <xf numFmtId="0" fontId="9" fillId="2" borderId="72" xfId="0" applyFont="1" applyFill="1" applyBorder="1">
      <alignment vertical="center"/>
    </xf>
    <xf numFmtId="49" fontId="9" fillId="2" borderId="14" xfId="0" applyNumberFormat="1" applyFont="1" applyFill="1" applyBorder="1">
      <alignment vertical="center"/>
    </xf>
    <xf numFmtId="49" fontId="12" fillId="2" borderId="73" xfId="0" applyNumberFormat="1" applyFont="1" applyFill="1" applyBorder="1">
      <alignment vertical="center"/>
    </xf>
    <xf numFmtId="0" fontId="9" fillId="2" borderId="73" xfId="0" applyFont="1" applyFill="1" applyBorder="1">
      <alignment vertical="center"/>
    </xf>
    <xf numFmtId="0" fontId="45" fillId="0" borderId="73" xfId="2" applyBorder="1">
      <alignment vertical="center"/>
    </xf>
    <xf numFmtId="0" fontId="12" fillId="2" borderId="73" xfId="0" applyFont="1" applyFill="1" applyBorder="1">
      <alignment vertical="center"/>
    </xf>
    <xf numFmtId="0" fontId="45" fillId="0" borderId="0" xfId="2">
      <alignment vertical="center"/>
    </xf>
    <xf numFmtId="0" fontId="58" fillId="0" borderId="0" xfId="2" applyFont="1">
      <alignment vertical="center"/>
    </xf>
    <xf numFmtId="0" fontId="58" fillId="0" borderId="0" xfId="2" applyFont="1" applyAlignment="1">
      <alignment horizontal="left" vertical="center"/>
    </xf>
    <xf numFmtId="0" fontId="7" fillId="0" borderId="0" xfId="0" applyFont="1" applyAlignment="1">
      <alignment horizontal="left" vertical="center"/>
    </xf>
    <xf numFmtId="0" fontId="7" fillId="0" borderId="0" xfId="0" applyFont="1">
      <alignment vertical="center"/>
    </xf>
    <xf numFmtId="0" fontId="60" fillId="0" borderId="0" xfId="0" applyFont="1">
      <alignment vertical="center"/>
    </xf>
    <xf numFmtId="49" fontId="43" fillId="0" borderId="28" xfId="5" applyNumberFormat="1" applyFont="1" applyBorder="1" applyAlignment="1">
      <alignment vertical="center" wrapText="1"/>
    </xf>
    <xf numFmtId="0" fontId="12" fillId="2" borderId="12" xfId="0" applyFont="1" applyFill="1" applyBorder="1">
      <alignment vertical="center"/>
    </xf>
    <xf numFmtId="49" fontId="44" fillId="0" borderId="28" xfId="0" applyNumberFormat="1" applyFont="1" applyBorder="1">
      <alignment vertical="center"/>
    </xf>
    <xf numFmtId="49" fontId="61" fillId="0" borderId="28" xfId="0" applyNumberFormat="1" applyFont="1" applyBorder="1">
      <alignment vertical="center"/>
    </xf>
    <xf numFmtId="0" fontId="62" fillId="7" borderId="0" xfId="0" applyFont="1" applyFill="1">
      <alignment vertical="center"/>
    </xf>
    <xf numFmtId="0" fontId="62" fillId="0" borderId="0" xfId="0" applyFont="1">
      <alignment vertical="center"/>
    </xf>
    <xf numFmtId="0" fontId="54" fillId="5" borderId="0" xfId="0" applyFont="1" applyFill="1" applyAlignment="1">
      <alignment vertical="center" wrapText="1"/>
    </xf>
    <xf numFmtId="0" fontId="54" fillId="0" borderId="0" xfId="0" applyFont="1" applyAlignment="1">
      <alignment vertical="center" wrapText="1"/>
    </xf>
    <xf numFmtId="0" fontId="63" fillId="2" borderId="0" xfId="0" applyFont="1" applyFill="1" applyAlignment="1">
      <alignment vertical="top" wrapText="1"/>
    </xf>
    <xf numFmtId="184" fontId="0" fillId="0" borderId="69" xfId="0" applyNumberFormat="1" applyBorder="1" applyAlignment="1" applyProtection="1">
      <alignment horizontal="left" vertical="center"/>
      <protection locked="0"/>
    </xf>
    <xf numFmtId="184" fontId="0" fillId="0" borderId="77" xfId="0" applyNumberFormat="1" applyBorder="1" applyAlignment="1" applyProtection="1">
      <alignment horizontal="left" vertical="center"/>
      <protection locked="0"/>
    </xf>
    <xf numFmtId="0" fontId="48" fillId="10" borderId="0" xfId="0" applyFont="1" applyFill="1" applyAlignment="1">
      <alignment vertical="top" wrapText="1"/>
    </xf>
    <xf numFmtId="184" fontId="0" fillId="0" borderId="6" xfId="0" applyNumberFormat="1" applyBorder="1" applyAlignment="1" applyProtection="1">
      <alignment horizontal="left" vertical="center"/>
      <protection locked="0"/>
    </xf>
    <xf numFmtId="184" fontId="0" fillId="0" borderId="55" xfId="0" applyNumberFormat="1" applyBorder="1" applyAlignment="1" applyProtection="1">
      <alignment horizontal="left" vertical="center"/>
      <protection locked="0"/>
    </xf>
    <xf numFmtId="184" fontId="0" fillId="0" borderId="6" xfId="0" applyNumberFormat="1" applyBorder="1" applyAlignment="1" applyProtection="1">
      <alignment horizontal="center" vertical="center"/>
      <protection locked="0"/>
    </xf>
    <xf numFmtId="184" fontId="0" fillId="0" borderId="69" xfId="0" applyNumberFormat="1" applyBorder="1" applyAlignment="1" applyProtection="1">
      <alignment horizontal="center" vertical="center"/>
      <protection locked="0"/>
    </xf>
    <xf numFmtId="184" fontId="47" fillId="2" borderId="43" xfId="0" applyNumberFormat="1" applyFont="1" applyFill="1" applyBorder="1">
      <alignment vertical="center"/>
    </xf>
    <xf numFmtId="0" fontId="0" fillId="0" borderId="80" xfId="0" applyBorder="1" applyAlignment="1">
      <alignment horizontal="right" vertical="center"/>
    </xf>
    <xf numFmtId="177" fontId="0" fillId="0" borderId="79" xfId="0" applyNumberFormat="1" applyBorder="1" applyAlignment="1" applyProtection="1">
      <alignment horizontal="center" vertical="center" shrinkToFit="1"/>
      <protection locked="0"/>
    </xf>
    <xf numFmtId="0" fontId="61" fillId="0" borderId="0" xfId="0" applyFont="1">
      <alignment vertical="center"/>
    </xf>
    <xf numFmtId="177" fontId="64" fillId="0" borderId="81" xfId="0" applyNumberFormat="1" applyFont="1" applyBorder="1" applyAlignment="1" applyProtection="1">
      <alignment horizontal="left" vertical="center" wrapText="1" shrinkToFit="1"/>
      <protection locked="0"/>
    </xf>
    <xf numFmtId="0" fontId="7" fillId="0" borderId="0" xfId="0" applyFont="1" applyAlignment="1">
      <alignment vertical="center" shrinkToFit="1"/>
    </xf>
    <xf numFmtId="0" fontId="67" fillId="12" borderId="0" xfId="0" applyFont="1" applyFill="1">
      <alignment vertical="center"/>
    </xf>
    <xf numFmtId="49" fontId="8" fillId="2" borderId="0" xfId="0" applyNumberFormat="1" applyFont="1" applyFill="1">
      <alignment vertical="center"/>
    </xf>
    <xf numFmtId="49" fontId="8" fillId="2" borderId="10" xfId="0" applyNumberFormat="1" applyFont="1" applyFill="1" applyBorder="1">
      <alignment vertical="center"/>
    </xf>
    <xf numFmtId="0" fontId="8" fillId="2" borderId="73" xfId="0" applyFont="1" applyFill="1" applyBorder="1">
      <alignment vertical="center"/>
    </xf>
    <xf numFmtId="0" fontId="8" fillId="2" borderId="0" xfId="0" applyFont="1" applyFill="1">
      <alignment vertical="center"/>
    </xf>
    <xf numFmtId="49" fontId="72" fillId="0" borderId="166" xfId="4" applyNumberFormat="1" applyFont="1" applyBorder="1" applyAlignment="1">
      <alignment vertical="center"/>
    </xf>
    <xf numFmtId="49" fontId="73" fillId="0" borderId="166" xfId="0" applyNumberFormat="1" applyFont="1" applyBorder="1">
      <alignment vertical="center"/>
    </xf>
    <xf numFmtId="49" fontId="73" fillId="0" borderId="166" xfId="4" applyNumberFormat="1" applyFont="1" applyBorder="1" applyAlignment="1">
      <alignment vertical="center"/>
    </xf>
    <xf numFmtId="0" fontId="73" fillId="0" borderId="166" xfId="0" applyFont="1" applyBorder="1">
      <alignment vertical="center"/>
    </xf>
    <xf numFmtId="49" fontId="73" fillId="0" borderId="0" xfId="0" applyNumberFormat="1" applyFont="1">
      <alignment vertical="center"/>
    </xf>
    <xf numFmtId="49" fontId="74" fillId="0" borderId="0" xfId="0" applyNumberFormat="1" applyFont="1">
      <alignment vertical="center"/>
    </xf>
    <xf numFmtId="0" fontId="0" fillId="0" borderId="34" xfId="0" applyBorder="1">
      <alignment vertical="center"/>
    </xf>
    <xf numFmtId="0" fontId="79" fillId="0" borderId="166" xfId="6" applyFont="1" applyBorder="1"/>
    <xf numFmtId="0" fontId="69" fillId="0" borderId="166" xfId="6" applyFont="1" applyBorder="1"/>
    <xf numFmtId="0" fontId="79" fillId="0" borderId="169" xfId="6" applyFont="1" applyBorder="1"/>
    <xf numFmtId="0" fontId="69" fillId="0" borderId="169" xfId="6" applyFont="1" applyBorder="1"/>
    <xf numFmtId="49" fontId="69" fillId="0" borderId="166" xfId="4" applyNumberFormat="1" applyFont="1" applyBorder="1"/>
    <xf numFmtId="0" fontId="69" fillId="0" borderId="166" xfId="0" applyFont="1" applyBorder="1">
      <alignment vertical="center"/>
    </xf>
    <xf numFmtId="0" fontId="62" fillId="0" borderId="166" xfId="0" applyFont="1" applyBorder="1">
      <alignment vertical="center"/>
    </xf>
    <xf numFmtId="0" fontId="70" fillId="0" borderId="166" xfId="0" applyFont="1" applyBorder="1" applyAlignment="1">
      <alignment horizontal="left"/>
    </xf>
    <xf numFmtId="0" fontId="70" fillId="0" borderId="166" xfId="0" applyFont="1" applyBorder="1">
      <alignment vertical="center"/>
    </xf>
    <xf numFmtId="49" fontId="62" fillId="0" borderId="166" xfId="0" applyNumberFormat="1" applyFont="1" applyBorder="1">
      <alignment vertical="center"/>
    </xf>
    <xf numFmtId="0" fontId="70" fillId="0" borderId="0" xfId="0" applyFont="1">
      <alignment vertical="center"/>
    </xf>
    <xf numFmtId="0" fontId="70" fillId="0" borderId="170" xfId="0" applyFont="1" applyBorder="1">
      <alignment vertical="center"/>
    </xf>
    <xf numFmtId="0" fontId="80" fillId="0" borderId="170" xfId="0" applyFont="1" applyBorder="1">
      <alignment vertical="center"/>
    </xf>
    <xf numFmtId="0" fontId="56" fillId="3" borderId="163" xfId="0" applyFont="1" applyFill="1" applyBorder="1" applyAlignment="1">
      <alignment horizontal="center" vertical="center" shrinkToFit="1"/>
    </xf>
    <xf numFmtId="0" fontId="56" fillId="3" borderId="165" xfId="0" applyFont="1" applyFill="1" applyBorder="1" applyAlignment="1">
      <alignment horizontal="center" vertical="center" shrinkToFit="1"/>
    </xf>
    <xf numFmtId="0" fontId="59" fillId="3" borderId="163" xfId="0" applyFont="1" applyFill="1" applyBorder="1" applyAlignment="1">
      <alignment horizontal="center" vertical="center" shrinkToFit="1"/>
    </xf>
    <xf numFmtId="0" fontId="54" fillId="0" borderId="6" xfId="0" applyFont="1" applyBorder="1" applyAlignment="1" applyProtection="1">
      <alignment horizontal="center" vertical="center"/>
      <protection locked="0"/>
    </xf>
    <xf numFmtId="49" fontId="62" fillId="0" borderId="6" xfId="0" applyNumberFormat="1" applyFont="1" applyBorder="1" applyAlignment="1" applyProtection="1">
      <alignment horizontal="center" vertical="center"/>
      <protection locked="0"/>
    </xf>
    <xf numFmtId="49" fontId="62" fillId="0" borderId="49" xfId="0" applyNumberFormat="1" applyFont="1" applyBorder="1" applyAlignment="1" applyProtection="1">
      <alignment horizontal="center" vertical="center" shrinkToFit="1"/>
      <protection locked="0"/>
    </xf>
    <xf numFmtId="177" fontId="64" fillId="0" borderId="81" xfId="0" applyNumberFormat="1" applyFont="1" applyBorder="1" applyAlignment="1" applyProtection="1">
      <alignment horizontal="center" vertical="center" wrapText="1" shrinkToFit="1"/>
      <protection locked="0"/>
    </xf>
    <xf numFmtId="0" fontId="7" fillId="0" borderId="0" xfId="0" applyFont="1" applyAlignment="1">
      <alignment horizontal="center" vertical="center" shrinkToFit="1"/>
    </xf>
    <xf numFmtId="0" fontId="82" fillId="2" borderId="0" xfId="0" applyFont="1" applyFill="1">
      <alignment vertical="center"/>
    </xf>
    <xf numFmtId="177" fontId="0" fillId="0" borderId="49" xfId="0" applyNumberFormat="1" applyBorder="1" applyAlignment="1" applyProtection="1">
      <alignment horizontal="center" vertical="center"/>
      <protection locked="0"/>
    </xf>
    <xf numFmtId="0" fontId="0" fillId="0" borderId="78" xfId="0" applyBorder="1" applyAlignment="1">
      <alignment horizontal="center" vertical="center"/>
    </xf>
    <xf numFmtId="0" fontId="47" fillId="14" borderId="70" xfId="0" applyFont="1" applyFill="1" applyBorder="1">
      <alignment vertical="center"/>
    </xf>
    <xf numFmtId="0" fontId="0" fillId="2" borderId="87" xfId="0" applyFill="1" applyBorder="1">
      <alignment vertical="center"/>
    </xf>
    <xf numFmtId="0" fontId="54" fillId="2" borderId="0" xfId="0" applyFont="1" applyFill="1">
      <alignment vertical="center"/>
    </xf>
    <xf numFmtId="0" fontId="87" fillId="2" borderId="0" xfId="0" applyFont="1" applyFill="1">
      <alignment vertical="center"/>
    </xf>
    <xf numFmtId="0" fontId="54" fillId="2" borderId="0" xfId="0" applyFont="1" applyFill="1" applyAlignment="1">
      <alignment vertical="top"/>
    </xf>
    <xf numFmtId="49" fontId="16" fillId="13" borderId="88" xfId="3" applyNumberFormat="1" applyFont="1" applyFill="1" applyBorder="1">
      <alignment vertical="center"/>
    </xf>
    <xf numFmtId="0" fontId="16" fillId="13" borderId="27" xfId="3" applyFont="1" applyFill="1" applyBorder="1">
      <alignment vertical="center"/>
    </xf>
    <xf numFmtId="49" fontId="16" fillId="13" borderId="24" xfId="3" applyNumberFormat="1" applyFont="1" applyFill="1" applyBorder="1">
      <alignment vertical="center"/>
    </xf>
    <xf numFmtId="0" fontId="16" fillId="13" borderId="54" xfId="3" applyFont="1" applyFill="1" applyBorder="1">
      <alignment vertical="center"/>
    </xf>
    <xf numFmtId="0" fontId="16" fillId="13" borderId="122" xfId="3" applyFont="1" applyFill="1" applyBorder="1">
      <alignment vertical="center"/>
    </xf>
    <xf numFmtId="0" fontId="17" fillId="13" borderId="58" xfId="3" applyFont="1" applyFill="1" applyBorder="1">
      <alignment vertical="center"/>
    </xf>
    <xf numFmtId="0" fontId="17" fillId="13" borderId="118" xfId="3" applyFont="1" applyFill="1" applyBorder="1">
      <alignment vertical="center"/>
    </xf>
    <xf numFmtId="0" fontId="54" fillId="3" borderId="70" xfId="0" applyFont="1" applyFill="1" applyBorder="1" applyAlignment="1">
      <alignment horizontal="center" vertical="center"/>
    </xf>
    <xf numFmtId="0" fontId="62" fillId="2" borderId="0" xfId="0" applyFont="1" applyFill="1">
      <alignment vertical="center"/>
    </xf>
    <xf numFmtId="0" fontId="0" fillId="15" borderId="0" xfId="0" applyFill="1">
      <alignment vertical="center"/>
    </xf>
    <xf numFmtId="0" fontId="88" fillId="2" borderId="0" xfId="0" applyFont="1" applyFill="1" applyAlignment="1">
      <alignment horizontal="left" vertical="top"/>
    </xf>
    <xf numFmtId="0" fontId="50" fillId="3" borderId="56" xfId="0" applyFont="1" applyFill="1" applyBorder="1" applyAlignment="1">
      <alignment horizontal="center" vertical="center"/>
    </xf>
    <xf numFmtId="177" fontId="0" fillId="0" borderId="63" xfId="0" applyNumberFormat="1" applyBorder="1" applyAlignment="1" applyProtection="1">
      <alignment horizontal="center" vertical="center"/>
      <protection locked="0"/>
    </xf>
    <xf numFmtId="49" fontId="16" fillId="2" borderId="88" xfId="3" applyNumberFormat="1" applyFont="1" applyFill="1" applyBorder="1">
      <alignment vertical="center"/>
    </xf>
    <xf numFmtId="0" fontId="16" fillId="2" borderId="27" xfId="3" applyFont="1" applyFill="1" applyBorder="1">
      <alignment vertical="center"/>
    </xf>
    <xf numFmtId="49" fontId="68" fillId="0" borderId="0" xfId="7" applyNumberFormat="1" applyFont="1">
      <alignment vertical="center"/>
    </xf>
    <xf numFmtId="49" fontId="0" fillId="0" borderId="70" xfId="2" applyNumberFormat="1" applyFont="1" applyBorder="1" applyAlignment="1">
      <alignment horizontal="left" vertical="center"/>
    </xf>
    <xf numFmtId="49" fontId="60" fillId="0" borderId="166" xfId="7" applyNumberFormat="1" applyFont="1" applyBorder="1">
      <alignment vertical="center"/>
    </xf>
    <xf numFmtId="49" fontId="45" fillId="0" borderId="70" xfId="2" applyNumberFormat="1" applyBorder="1">
      <alignment vertical="center"/>
    </xf>
    <xf numFmtId="49" fontId="7" fillId="0" borderId="166" xfId="7" applyNumberFormat="1" applyBorder="1">
      <alignment vertical="center"/>
    </xf>
    <xf numFmtId="49" fontId="68" fillId="0" borderId="170" xfId="7" applyNumberFormat="1" applyFont="1" applyBorder="1">
      <alignment vertical="center"/>
    </xf>
    <xf numFmtId="49" fontId="45" fillId="0" borderId="70" xfId="2" applyNumberFormat="1" applyBorder="1" applyAlignment="1">
      <alignment horizontal="left" vertical="center"/>
    </xf>
    <xf numFmtId="49" fontId="58" fillId="0" borderId="70" xfId="2" applyNumberFormat="1" applyFont="1" applyBorder="1">
      <alignment vertical="center"/>
    </xf>
    <xf numFmtId="49" fontId="9" fillId="2" borderId="30" xfId="0" applyNumberFormat="1" applyFont="1" applyFill="1" applyBorder="1">
      <alignment vertical="center"/>
    </xf>
    <xf numFmtId="49" fontId="105" fillId="0" borderId="70" xfId="2" quotePrefix="1" applyNumberFormat="1" applyFont="1" applyBorder="1">
      <alignment vertical="center"/>
    </xf>
    <xf numFmtId="49" fontId="7" fillId="0" borderId="169" xfId="6" applyNumberFormat="1" applyFont="1" applyBorder="1" applyAlignment="1">
      <alignment wrapText="1"/>
    </xf>
    <xf numFmtId="49" fontId="60" fillId="0" borderId="170" xfId="7" applyNumberFormat="1" applyFont="1" applyBorder="1">
      <alignment vertical="center"/>
    </xf>
    <xf numFmtId="49" fontId="71" fillId="0" borderId="170" xfId="7" applyNumberFormat="1" applyFont="1" applyBorder="1">
      <alignment vertical="center"/>
    </xf>
    <xf numFmtId="49" fontId="68" fillId="0" borderId="166" xfId="7" applyNumberFormat="1" applyFont="1" applyBorder="1">
      <alignment vertical="center"/>
    </xf>
    <xf numFmtId="49" fontId="68" fillId="0" borderId="166" xfId="7" applyNumberFormat="1" applyFont="1" applyBorder="1" applyAlignment="1">
      <alignment horizontal="left"/>
    </xf>
    <xf numFmtId="49" fontId="71" fillId="0" borderId="169" xfId="7" applyNumberFormat="1" applyFont="1" applyBorder="1" applyAlignment="1">
      <alignment horizontal="left"/>
    </xf>
    <xf numFmtId="49" fontId="1" fillId="0" borderId="169" xfId="6" applyNumberFormat="1" applyBorder="1" applyAlignment="1">
      <alignment wrapText="1"/>
    </xf>
    <xf numFmtId="49" fontId="60" fillId="0" borderId="169" xfId="7" applyNumberFormat="1" applyFont="1" applyBorder="1" applyAlignment="1">
      <alignment horizontal="left"/>
    </xf>
    <xf numFmtId="49" fontId="9" fillId="2" borderId="38" xfId="0" applyNumberFormat="1" applyFont="1" applyFill="1" applyBorder="1">
      <alignment vertical="center"/>
    </xf>
    <xf numFmtId="49" fontId="68" fillId="0" borderId="169" xfId="7" applyNumberFormat="1" applyFont="1" applyBorder="1" applyAlignment="1">
      <alignment horizontal="left"/>
    </xf>
    <xf numFmtId="49" fontId="1" fillId="0" borderId="166" xfId="4" applyNumberFormat="1" applyBorder="1" applyAlignment="1">
      <alignment wrapText="1"/>
    </xf>
    <xf numFmtId="49" fontId="7" fillId="0" borderId="166" xfId="4" applyNumberFormat="1" applyFont="1" applyBorder="1" applyAlignment="1">
      <alignment wrapText="1"/>
    </xf>
    <xf numFmtId="0" fontId="7" fillId="0" borderId="166" xfId="7" applyBorder="1" applyAlignment="1">
      <alignment horizontal="left"/>
    </xf>
    <xf numFmtId="49" fontId="7" fillId="0" borderId="166" xfId="7" applyNumberFormat="1" applyBorder="1" applyAlignment="1"/>
    <xf numFmtId="49" fontId="1" fillId="0" borderId="167" xfId="4" applyNumberFormat="1" applyBorder="1" applyAlignment="1">
      <alignment wrapText="1"/>
    </xf>
    <xf numFmtId="49" fontId="1" fillId="0" borderId="168" xfId="4" applyNumberFormat="1" applyBorder="1" applyAlignment="1">
      <alignment wrapText="1"/>
    </xf>
    <xf numFmtId="49" fontId="68" fillId="0" borderId="0" xfId="7" applyNumberFormat="1" applyFont="1" applyAlignment="1"/>
    <xf numFmtId="49" fontId="71" fillId="0" borderId="0" xfId="7" applyNumberFormat="1" applyFont="1" applyAlignment="1"/>
    <xf numFmtId="49" fontId="71" fillId="0" borderId="166" xfId="7" applyNumberFormat="1" applyFont="1" applyBorder="1" applyAlignment="1"/>
    <xf numFmtId="49" fontId="60" fillId="0" borderId="0" xfId="7" applyNumberFormat="1" applyFont="1" applyAlignment="1"/>
    <xf numFmtId="0" fontId="1" fillId="0" borderId="166" xfId="6" applyBorder="1" applyAlignment="1">
      <alignment wrapText="1"/>
    </xf>
    <xf numFmtId="0" fontId="7" fillId="0" borderId="166" xfId="6" applyFont="1" applyBorder="1" applyAlignment="1">
      <alignment wrapText="1"/>
    </xf>
    <xf numFmtId="0" fontId="68" fillId="0" borderId="166" xfId="7" applyFont="1" applyBorder="1" applyAlignment="1">
      <alignment horizontal="left"/>
    </xf>
    <xf numFmtId="0" fontId="68" fillId="0" borderId="169" xfId="7" applyFont="1" applyBorder="1" applyAlignment="1">
      <alignment horizontal="left"/>
    </xf>
    <xf numFmtId="0" fontId="71" fillId="0" borderId="169" xfId="7" applyFont="1" applyBorder="1" applyAlignment="1">
      <alignment horizontal="left"/>
    </xf>
    <xf numFmtId="0" fontId="60" fillId="0" borderId="169" xfId="7" applyFont="1" applyBorder="1" applyAlignment="1">
      <alignment horizontal="left"/>
    </xf>
    <xf numFmtId="49" fontId="7" fillId="0" borderId="70" xfId="7" applyNumberFormat="1" applyBorder="1">
      <alignment vertical="center"/>
    </xf>
    <xf numFmtId="0" fontId="45" fillId="0" borderId="70" xfId="2" applyBorder="1">
      <alignment vertical="center"/>
    </xf>
    <xf numFmtId="0" fontId="58" fillId="0" borderId="70" xfId="2" applyFont="1" applyBorder="1">
      <alignment vertical="center"/>
    </xf>
    <xf numFmtId="49" fontId="68" fillId="0" borderId="70" xfId="7" applyNumberFormat="1" applyFont="1" applyBorder="1" applyAlignment="1">
      <alignment horizontal="left" vertical="center"/>
    </xf>
    <xf numFmtId="49" fontId="68" fillId="0" borderId="70" xfId="7" applyNumberFormat="1" applyFont="1" applyBorder="1">
      <alignment vertical="center"/>
    </xf>
    <xf numFmtId="0" fontId="45" fillId="0" borderId="70" xfId="2" applyBorder="1" applyAlignment="1">
      <alignment horizontal="left" vertical="center"/>
    </xf>
    <xf numFmtId="0" fontId="105" fillId="0" borderId="70" xfId="2" applyFont="1" applyBorder="1">
      <alignment vertical="center"/>
    </xf>
    <xf numFmtId="0" fontId="68" fillId="0" borderId="70" xfId="7" applyFont="1" applyBorder="1" applyAlignment="1">
      <alignment vertical="center" shrinkToFit="1"/>
    </xf>
    <xf numFmtId="0" fontId="68" fillId="0" borderId="70" xfId="7" applyFont="1" applyBorder="1">
      <alignment vertical="center"/>
    </xf>
    <xf numFmtId="49" fontId="7" fillId="0" borderId="166" xfId="7" applyNumberFormat="1" applyBorder="1" applyAlignment="1">
      <alignment horizontal="left"/>
    </xf>
    <xf numFmtId="49" fontId="1" fillId="0" borderId="166" xfId="6" applyNumberFormat="1" applyBorder="1" applyAlignment="1">
      <alignment wrapText="1"/>
    </xf>
    <xf numFmtId="49" fontId="7" fillId="0" borderId="166" xfId="6" applyNumberFormat="1" applyFont="1" applyBorder="1" applyAlignment="1">
      <alignment wrapText="1"/>
    </xf>
    <xf numFmtId="0" fontId="7" fillId="0" borderId="166" xfId="7" applyBorder="1" applyAlignment="1"/>
    <xf numFmtId="0" fontId="106" fillId="0" borderId="0" xfId="0" applyFont="1">
      <alignment vertical="center"/>
    </xf>
    <xf numFmtId="0" fontId="0" fillId="0" borderId="70" xfId="0" applyBorder="1">
      <alignment vertical="center"/>
    </xf>
    <xf numFmtId="49" fontId="0" fillId="9" borderId="70" xfId="0" applyNumberFormat="1" applyFill="1" applyBorder="1">
      <alignment vertical="center"/>
    </xf>
    <xf numFmtId="0" fontId="54" fillId="0" borderId="70" xfId="0" applyFont="1" applyBorder="1">
      <alignment vertical="center"/>
    </xf>
    <xf numFmtId="0" fontId="54" fillId="0" borderId="70" xfId="0" applyFont="1" applyBorder="1" applyAlignment="1">
      <alignment horizontal="center" vertical="center"/>
    </xf>
    <xf numFmtId="0" fontId="54" fillId="0" borderId="0" xfId="0" applyFont="1" applyAlignment="1">
      <alignment horizontal="center" vertical="center"/>
    </xf>
    <xf numFmtId="0" fontId="0" fillId="38" borderId="70" xfId="0" applyFill="1" applyBorder="1">
      <alignment vertical="center"/>
    </xf>
    <xf numFmtId="0" fontId="0" fillId="38" borderId="70" xfId="0" applyFill="1" applyBorder="1" applyAlignment="1">
      <alignment horizontal="center" vertical="center"/>
    </xf>
    <xf numFmtId="0" fontId="47" fillId="38" borderId="70" xfId="0" quotePrefix="1" applyFont="1" applyFill="1" applyBorder="1">
      <alignment vertical="center"/>
    </xf>
    <xf numFmtId="0" fontId="47" fillId="38" borderId="70" xfId="0" applyFont="1" applyFill="1" applyBorder="1">
      <alignment vertical="center"/>
    </xf>
    <xf numFmtId="0" fontId="47" fillId="38" borderId="70" xfId="0" applyFont="1" applyFill="1" applyBorder="1" applyAlignment="1">
      <alignment horizontal="center" vertical="center"/>
    </xf>
    <xf numFmtId="0" fontId="47" fillId="38" borderId="70" xfId="0" applyFont="1" applyFill="1" applyBorder="1" applyAlignment="1" applyProtection="1">
      <alignment horizontal="center" vertical="center"/>
      <protection locked="0"/>
    </xf>
    <xf numFmtId="49" fontId="0" fillId="0" borderId="70" xfId="0" applyNumberFormat="1" applyBorder="1">
      <alignment vertical="center"/>
    </xf>
    <xf numFmtId="0" fontId="0" fillId="0" borderId="70" xfId="0" applyBorder="1" applyAlignment="1" applyProtection="1">
      <alignment horizontal="center" vertical="center"/>
      <protection locked="0"/>
    </xf>
    <xf numFmtId="0" fontId="58" fillId="0" borderId="70" xfId="0" applyFont="1" applyBorder="1" applyAlignment="1" applyProtection="1">
      <alignment horizontal="center" vertical="center"/>
      <protection locked="0"/>
    </xf>
    <xf numFmtId="185" fontId="0" fillId="0" borderId="2" xfId="0" applyNumberFormat="1" applyBorder="1" applyProtection="1">
      <alignment vertical="center"/>
      <protection locked="0"/>
    </xf>
    <xf numFmtId="0" fontId="0" fillId="9" borderId="70" xfId="0" applyFill="1" applyBorder="1">
      <alignment vertical="center"/>
    </xf>
    <xf numFmtId="0" fontId="0" fillId="0" borderId="8" xfId="0" applyBorder="1" applyAlignment="1" applyProtection="1">
      <alignment horizontal="center" vertical="center" shrinkToFit="1"/>
      <protection locked="0"/>
    </xf>
    <xf numFmtId="0" fontId="109" fillId="2" borderId="0" xfId="0" applyFont="1" applyFill="1" applyAlignment="1">
      <alignment horizontal="left" vertical="center"/>
    </xf>
    <xf numFmtId="0" fontId="110" fillId="2" borderId="0" xfId="0" applyFont="1" applyFill="1" applyAlignment="1">
      <alignment vertical="top" wrapText="1"/>
    </xf>
    <xf numFmtId="49" fontId="108" fillId="0" borderId="0" xfId="0" applyNumberFormat="1" applyFont="1">
      <alignment vertical="center"/>
    </xf>
    <xf numFmtId="0" fontId="81" fillId="2" borderId="0" xfId="0" applyFont="1" applyFill="1" applyAlignment="1">
      <alignment horizontal="center" vertical="center" wrapText="1"/>
    </xf>
    <xf numFmtId="0" fontId="81" fillId="2" borderId="30" xfId="0" applyFont="1" applyFill="1" applyBorder="1" applyAlignment="1">
      <alignment horizontal="center" vertical="center" wrapText="1"/>
    </xf>
    <xf numFmtId="0" fontId="0" fillId="3" borderId="75" xfId="0" applyFill="1" applyBorder="1" applyAlignment="1">
      <alignment horizontal="center" vertical="center" wrapText="1"/>
    </xf>
    <xf numFmtId="0" fontId="0" fillId="3" borderId="82" xfId="0" applyFill="1" applyBorder="1" applyAlignment="1">
      <alignment horizontal="center" vertical="center"/>
    </xf>
    <xf numFmtId="0" fontId="0" fillId="3" borderId="83" xfId="0" applyFill="1" applyBorder="1" applyAlignment="1">
      <alignment horizontal="center" vertical="center"/>
    </xf>
    <xf numFmtId="0" fontId="50" fillId="3" borderId="84" xfId="0" applyFont="1" applyFill="1" applyBorder="1" applyAlignment="1">
      <alignment horizontal="center" vertical="center"/>
    </xf>
    <xf numFmtId="0" fontId="50" fillId="3" borderId="85" xfId="0" applyFont="1" applyFill="1" applyBorder="1" applyAlignment="1">
      <alignment horizontal="center" vertical="center"/>
    </xf>
    <xf numFmtId="0" fontId="50" fillId="3" borderId="86" xfId="0" applyFont="1" applyFill="1" applyBorder="1" applyAlignment="1">
      <alignment horizontal="center" vertical="center"/>
    </xf>
    <xf numFmtId="0" fontId="50" fillId="3" borderId="87" xfId="0" applyFont="1" applyFill="1" applyBorder="1" applyAlignment="1">
      <alignment horizontal="center" vertical="center"/>
    </xf>
    <xf numFmtId="0" fontId="50" fillId="3" borderId="86" xfId="0" applyFont="1" applyFill="1" applyBorder="1" applyAlignment="1">
      <alignment horizontal="center" vertical="center" wrapText="1"/>
    </xf>
    <xf numFmtId="0" fontId="50" fillId="3" borderId="87" xfId="0" applyFont="1" applyFill="1" applyBorder="1" applyAlignment="1">
      <alignment horizontal="center" vertical="center" wrapText="1"/>
    </xf>
    <xf numFmtId="0" fontId="50" fillId="3" borderId="88" xfId="0" applyFont="1" applyFill="1" applyBorder="1" applyAlignment="1">
      <alignment horizontal="center" vertical="center"/>
    </xf>
    <xf numFmtId="0" fontId="50" fillId="3" borderId="15" xfId="0" applyFont="1" applyFill="1" applyBorder="1" applyAlignment="1">
      <alignment horizontal="center" vertical="center"/>
    </xf>
    <xf numFmtId="0" fontId="50" fillId="3" borderId="89" xfId="0" applyFont="1" applyFill="1" applyBorder="1" applyAlignment="1">
      <alignment horizontal="center" vertical="center" wrapText="1"/>
    </xf>
    <xf numFmtId="0" fontId="50" fillId="3" borderId="90" xfId="0" applyFont="1" applyFill="1" applyBorder="1" applyAlignment="1">
      <alignment horizontal="center" vertical="center" wrapText="1"/>
    </xf>
    <xf numFmtId="0" fontId="50" fillId="3" borderId="90" xfId="0" applyFont="1" applyFill="1" applyBorder="1" applyAlignment="1">
      <alignment horizontal="center" vertical="center"/>
    </xf>
    <xf numFmtId="0" fontId="50" fillId="3" borderId="89" xfId="0" applyFont="1" applyFill="1" applyBorder="1" applyAlignment="1">
      <alignment horizontal="center" vertical="center"/>
    </xf>
    <xf numFmtId="49" fontId="46" fillId="0" borderId="72" xfId="1" applyNumberFormat="1" applyBorder="1" applyAlignment="1" applyProtection="1">
      <alignment horizontal="left" vertical="center"/>
      <protection locked="0"/>
    </xf>
    <xf numFmtId="49" fontId="0" fillId="0" borderId="91" xfId="0" applyNumberFormat="1" applyBorder="1" applyAlignment="1" applyProtection="1">
      <alignment horizontal="left" vertical="center"/>
      <protection locked="0"/>
    </xf>
    <xf numFmtId="0" fontId="50" fillId="3" borderId="92" xfId="0" applyFont="1" applyFill="1" applyBorder="1" applyAlignment="1">
      <alignment horizontal="center" vertical="center" wrapText="1"/>
    </xf>
    <xf numFmtId="0" fontId="50" fillId="3" borderId="93" xfId="0" applyFont="1" applyFill="1" applyBorder="1" applyAlignment="1">
      <alignment horizontal="center" vertical="center" wrapText="1"/>
    </xf>
    <xf numFmtId="0" fontId="50" fillId="3" borderId="94" xfId="0" applyFont="1" applyFill="1" applyBorder="1" applyAlignment="1">
      <alignment horizontal="center" vertical="center"/>
    </xf>
    <xf numFmtId="0" fontId="50" fillId="3" borderId="95" xfId="0" applyFont="1" applyFill="1" applyBorder="1" applyAlignment="1">
      <alignment horizontal="center" vertical="center"/>
    </xf>
    <xf numFmtId="49" fontId="46" fillId="0" borderId="96" xfId="1" applyNumberFormat="1" applyBorder="1" applyAlignment="1" applyProtection="1">
      <alignment horizontal="left" vertical="center"/>
      <protection locked="0"/>
    </xf>
    <xf numFmtId="49" fontId="0" fillId="0" borderId="97" xfId="0" applyNumberFormat="1" applyBorder="1" applyAlignment="1" applyProtection="1">
      <alignment horizontal="left" vertical="center"/>
      <protection locked="0"/>
    </xf>
    <xf numFmtId="0" fontId="50" fillId="3" borderId="98" xfId="0" applyFont="1" applyFill="1" applyBorder="1" applyAlignment="1">
      <alignment horizontal="center" vertical="top" wrapText="1"/>
    </xf>
    <xf numFmtId="0" fontId="50" fillId="3" borderId="99" xfId="0" applyFont="1" applyFill="1" applyBorder="1" applyAlignment="1">
      <alignment horizontal="center" vertical="top" wrapText="1"/>
    </xf>
    <xf numFmtId="0" fontId="50" fillId="3" borderId="98" xfId="0" applyFont="1" applyFill="1" applyBorder="1" applyAlignment="1">
      <alignment horizontal="center" vertical="top"/>
    </xf>
    <xf numFmtId="0" fontId="50" fillId="3" borderId="90" xfId="0" applyFont="1" applyFill="1" applyBorder="1" applyAlignment="1">
      <alignment horizontal="center" vertical="top"/>
    </xf>
    <xf numFmtId="0" fontId="50" fillId="3" borderId="47" xfId="0" applyFont="1" applyFill="1" applyBorder="1" applyAlignment="1">
      <alignment horizontal="left" vertical="center" wrapText="1"/>
    </xf>
    <xf numFmtId="0" fontId="50" fillId="3" borderId="100" xfId="0" applyFont="1" applyFill="1" applyBorder="1" applyAlignment="1">
      <alignment horizontal="left" vertical="center" wrapText="1"/>
    </xf>
    <xf numFmtId="0" fontId="50" fillId="3" borderId="42" xfId="0" applyFont="1" applyFill="1" applyBorder="1" applyAlignment="1">
      <alignment horizontal="left" vertical="center" wrapText="1"/>
    </xf>
    <xf numFmtId="0" fontId="50" fillId="3" borderId="101" xfId="0" applyFont="1" applyFill="1" applyBorder="1" applyAlignment="1">
      <alignment horizontal="left" vertical="center" wrapText="1"/>
    </xf>
    <xf numFmtId="0" fontId="50" fillId="3" borderId="102" xfId="0" applyFont="1" applyFill="1" applyBorder="1" applyAlignment="1">
      <alignment horizontal="left" vertical="center" wrapText="1"/>
    </xf>
    <xf numFmtId="0" fontId="50" fillId="3" borderId="103" xfId="0" applyFont="1" applyFill="1" applyBorder="1" applyAlignment="1">
      <alignment horizontal="left" vertical="center" wrapText="1"/>
    </xf>
    <xf numFmtId="49" fontId="0" fillId="0" borderId="24" xfId="0" applyNumberFormat="1" applyBorder="1" applyAlignment="1" applyProtection="1">
      <alignment horizontal="left" vertical="center"/>
      <protection locked="0"/>
    </xf>
    <xf numFmtId="49" fontId="0" fillId="0" borderId="76" xfId="0" applyNumberFormat="1" applyBorder="1" applyAlignment="1" applyProtection="1">
      <alignment horizontal="left" vertical="center"/>
      <protection locked="0"/>
    </xf>
    <xf numFmtId="49" fontId="0" fillId="0" borderId="9"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0" fontId="50" fillId="3" borderId="92" xfId="0" applyFont="1" applyFill="1" applyBorder="1" applyAlignment="1">
      <alignment horizontal="center" vertical="center"/>
    </xf>
    <xf numFmtId="0" fontId="50" fillId="3" borderId="42" xfId="0" applyFont="1" applyFill="1" applyBorder="1" applyAlignment="1">
      <alignment horizontal="center" vertical="center"/>
    </xf>
    <xf numFmtId="0" fontId="50" fillId="3" borderId="43" xfId="0" applyFont="1" applyFill="1" applyBorder="1" applyAlignment="1">
      <alignment horizontal="center" vertical="center"/>
    </xf>
    <xf numFmtId="49" fontId="0" fillId="0" borderId="104" xfId="0" applyNumberFormat="1" applyBorder="1" applyAlignment="1" applyProtection="1">
      <alignment horizontal="left" vertical="center"/>
      <protection locked="0"/>
    </xf>
    <xf numFmtId="49" fontId="0" fillId="0" borderId="105" xfId="0" applyNumberFormat="1" applyBorder="1" applyAlignment="1" applyProtection="1">
      <alignment horizontal="left" vertical="center"/>
      <protection locked="0"/>
    </xf>
    <xf numFmtId="0" fontId="0" fillId="2" borderId="55" xfId="0" applyFill="1" applyBorder="1" applyAlignment="1" applyProtection="1">
      <alignment horizontal="center" vertical="center"/>
      <protection locked="0"/>
    </xf>
    <xf numFmtId="0" fontId="0" fillId="2" borderId="111" xfId="0" applyFill="1" applyBorder="1" applyAlignment="1" applyProtection="1">
      <alignment horizontal="center" vertical="center"/>
      <protection locked="0"/>
    </xf>
    <xf numFmtId="0" fontId="0" fillId="2" borderId="77" xfId="0" applyFill="1" applyBorder="1" applyAlignment="1" applyProtection="1">
      <alignment horizontal="center" vertical="center"/>
      <protection locked="0"/>
    </xf>
    <xf numFmtId="0" fontId="0" fillId="2" borderId="112" xfId="0" applyFill="1" applyBorder="1" applyAlignment="1" applyProtection="1">
      <alignment horizontal="center" vertical="center"/>
      <protection locked="0"/>
    </xf>
    <xf numFmtId="0" fontId="50" fillId="3" borderId="107" xfId="0" applyFont="1" applyFill="1" applyBorder="1" applyAlignment="1">
      <alignment horizontal="center" vertical="center"/>
    </xf>
    <xf numFmtId="0" fontId="50" fillId="3" borderId="1" xfId="0" applyFont="1" applyFill="1" applyBorder="1" applyAlignment="1">
      <alignment horizontal="center" vertical="center"/>
    </xf>
    <xf numFmtId="0" fontId="0" fillId="0" borderId="114" xfId="0" applyBorder="1" applyAlignment="1" applyProtection="1">
      <alignment horizontal="center" vertical="center"/>
      <protection locked="0"/>
    </xf>
    <xf numFmtId="0" fontId="0" fillId="0" borderId="171" xfId="0" applyBorder="1" applyAlignment="1" applyProtection="1">
      <alignment horizontal="center" vertical="center"/>
      <protection locked="0"/>
    </xf>
    <xf numFmtId="0" fontId="50" fillId="3" borderId="109" xfId="0" applyFont="1" applyFill="1" applyBorder="1" applyAlignment="1">
      <alignment horizontal="center" vertical="center"/>
    </xf>
    <xf numFmtId="0" fontId="50" fillId="3" borderId="110" xfId="0" applyFont="1" applyFill="1" applyBorder="1" applyAlignment="1">
      <alignment horizontal="center" vertical="center"/>
    </xf>
    <xf numFmtId="0" fontId="50" fillId="3" borderId="22" xfId="0" applyFont="1" applyFill="1" applyBorder="1" applyAlignment="1">
      <alignment horizontal="center" vertical="center"/>
    </xf>
    <xf numFmtId="0" fontId="50" fillId="3" borderId="113" xfId="0" applyFont="1" applyFill="1" applyBorder="1" applyAlignment="1">
      <alignment horizontal="center" vertical="center"/>
    </xf>
    <xf numFmtId="49" fontId="0" fillId="0" borderId="53" xfId="0" applyNumberFormat="1" applyBorder="1" applyAlignment="1" applyProtection="1">
      <alignment horizontal="left" vertical="center"/>
      <protection locked="0"/>
    </xf>
    <xf numFmtId="0" fontId="0" fillId="0" borderId="77" xfId="0" applyBorder="1" applyAlignment="1" applyProtection="1">
      <alignment horizontal="left" vertical="center"/>
      <protection locked="0"/>
    </xf>
    <xf numFmtId="0" fontId="0" fillId="0" borderId="112" xfId="0" applyBorder="1" applyAlignment="1" applyProtection="1">
      <alignment horizontal="left" vertical="center"/>
      <protection locked="0"/>
    </xf>
    <xf numFmtId="0" fontId="0" fillId="7" borderId="114" xfId="0" applyFill="1" applyBorder="1" applyAlignment="1" applyProtection="1">
      <alignment horizontal="center" vertical="center"/>
      <protection locked="0"/>
    </xf>
    <xf numFmtId="0" fontId="0" fillId="7" borderId="115" xfId="0" applyFill="1" applyBorder="1" applyAlignment="1" applyProtection="1">
      <alignment horizontal="center" vertical="center"/>
      <protection locked="0"/>
    </xf>
    <xf numFmtId="0" fontId="0" fillId="7" borderId="106" xfId="0" applyFill="1" applyBorder="1" applyAlignment="1" applyProtection="1">
      <alignment horizontal="center" vertical="center"/>
      <protection locked="0"/>
    </xf>
    <xf numFmtId="0" fontId="50" fillId="3" borderId="27" xfId="0" applyFont="1" applyFill="1" applyBorder="1" applyAlignment="1">
      <alignment horizontal="center" vertical="center"/>
    </xf>
    <xf numFmtId="0" fontId="50" fillId="3" borderId="3" xfId="0" applyFont="1" applyFill="1" applyBorder="1" applyAlignment="1">
      <alignment horizontal="center" vertical="center"/>
    </xf>
    <xf numFmtId="0" fontId="0" fillId="7" borderId="1" xfId="0" applyFill="1" applyBorder="1" applyAlignment="1" applyProtection="1">
      <alignment horizontal="center" vertical="center"/>
      <protection locked="0"/>
    </xf>
    <xf numFmtId="0" fontId="0" fillId="0" borderId="44" xfId="0" applyBorder="1" applyAlignment="1">
      <alignment horizontal="center" vertical="center"/>
    </xf>
    <xf numFmtId="0" fontId="65" fillId="3" borderId="109" xfId="0" applyFont="1" applyFill="1" applyBorder="1" applyAlignment="1">
      <alignment horizontal="center" vertical="center"/>
    </xf>
    <xf numFmtId="0" fontId="65" fillId="3" borderId="110" xfId="0" applyFont="1" applyFill="1" applyBorder="1" applyAlignment="1">
      <alignment horizontal="center" vertical="center"/>
    </xf>
    <xf numFmtId="0" fontId="50" fillId="3" borderId="108" xfId="0" applyFont="1" applyFill="1" applyBorder="1" applyAlignment="1">
      <alignment horizontal="center" vertical="center"/>
    </xf>
    <xf numFmtId="49" fontId="0" fillId="11" borderId="41" xfId="0" applyNumberFormat="1" applyFill="1" applyBorder="1" applyAlignment="1" applyProtection="1">
      <alignment horizontal="center" vertical="center"/>
      <protection locked="0"/>
    </xf>
    <xf numFmtId="0" fontId="50" fillId="3" borderId="98" xfId="0" applyFont="1" applyFill="1" applyBorder="1" applyAlignment="1">
      <alignment horizontal="center" vertical="center"/>
    </xf>
    <xf numFmtId="0" fontId="50" fillId="3" borderId="99" xfId="0" applyFont="1" applyFill="1" applyBorder="1" applyAlignment="1">
      <alignment horizontal="center" vertical="center"/>
    </xf>
    <xf numFmtId="49" fontId="0" fillId="0" borderId="117" xfId="0" applyNumberFormat="1" applyBorder="1" applyAlignment="1" applyProtection="1">
      <alignment horizontal="left" vertical="center"/>
      <protection locked="0"/>
    </xf>
    <xf numFmtId="49" fontId="0" fillId="0" borderId="48" xfId="0" applyNumberFormat="1" applyBorder="1" applyAlignment="1" applyProtection="1">
      <alignment horizontal="left" vertical="center"/>
      <protection locked="0"/>
    </xf>
    <xf numFmtId="0" fontId="50" fillId="3" borderId="42" xfId="0" applyFont="1" applyFill="1" applyBorder="1" applyAlignment="1">
      <alignment horizontal="center" vertical="top"/>
    </xf>
    <xf numFmtId="0" fontId="50" fillId="3" borderId="102" xfId="0" applyFont="1" applyFill="1" applyBorder="1" applyAlignment="1">
      <alignment horizontal="center" vertical="top"/>
    </xf>
    <xf numFmtId="0" fontId="50" fillId="3" borderId="96" xfId="0" applyFont="1" applyFill="1" applyBorder="1" applyAlignment="1">
      <alignment horizontal="center" vertical="center"/>
    </xf>
    <xf numFmtId="49" fontId="0" fillId="11" borderId="58" xfId="0" applyNumberFormat="1" applyFill="1" applyBorder="1" applyAlignment="1" applyProtection="1">
      <alignment horizontal="center" vertical="center"/>
      <protection locked="0"/>
    </xf>
    <xf numFmtId="49" fontId="0" fillId="11" borderId="118" xfId="0" applyNumberFormat="1" applyFill="1" applyBorder="1" applyAlignment="1" applyProtection="1">
      <alignment horizontal="center" vertical="center"/>
      <protection locked="0"/>
    </xf>
    <xf numFmtId="49" fontId="0" fillId="11" borderId="119" xfId="0" applyNumberFormat="1" applyFill="1" applyBorder="1" applyAlignment="1" applyProtection="1">
      <alignment horizontal="center" vertical="center"/>
      <protection locked="0"/>
    </xf>
    <xf numFmtId="49" fontId="0" fillId="11" borderId="120" xfId="0" applyNumberFormat="1" applyFill="1" applyBorder="1" applyAlignment="1" applyProtection="1">
      <alignment horizontal="center" vertical="center"/>
      <protection locked="0"/>
    </xf>
    <xf numFmtId="49" fontId="0" fillId="0" borderId="96" xfId="0" applyNumberFormat="1" applyBorder="1" applyAlignment="1" applyProtection="1">
      <alignment horizontal="left" vertical="center"/>
      <protection locked="0"/>
    </xf>
    <xf numFmtId="49" fontId="0" fillId="0" borderId="110" xfId="0" applyNumberFormat="1" applyBorder="1" applyAlignment="1" applyProtection="1">
      <alignment horizontal="left" vertical="center"/>
      <protection locked="0"/>
    </xf>
    <xf numFmtId="49" fontId="0" fillId="0" borderId="72" xfId="0" applyNumberFormat="1" applyBorder="1" applyAlignment="1" applyProtection="1">
      <alignment horizontal="left" vertical="center"/>
      <protection locked="0"/>
    </xf>
    <xf numFmtId="0" fontId="0" fillId="3" borderId="47"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43" xfId="0" applyFill="1" applyBorder="1" applyAlignment="1">
      <alignment horizontal="center" vertical="center" wrapText="1"/>
    </xf>
    <xf numFmtId="0" fontId="26" fillId="2" borderId="70" xfId="3" applyFont="1" applyFill="1" applyBorder="1" applyAlignment="1">
      <alignment horizontal="center" vertical="top" wrapText="1"/>
    </xf>
    <xf numFmtId="0" fontId="39" fillId="13" borderId="70" xfId="3" applyFont="1" applyFill="1" applyBorder="1" applyAlignment="1">
      <alignment horizontal="center" vertical="center" wrapText="1"/>
    </xf>
    <xf numFmtId="0" fontId="26" fillId="2" borderId="70" xfId="3" applyFont="1" applyFill="1" applyBorder="1" applyAlignment="1">
      <alignment horizontal="center" vertical="center" wrapText="1"/>
    </xf>
    <xf numFmtId="183" fontId="26" fillId="13" borderId="70" xfId="3" applyNumberFormat="1" applyFont="1" applyFill="1" applyBorder="1" applyAlignment="1">
      <alignment horizontal="center" vertical="center" wrapText="1"/>
    </xf>
    <xf numFmtId="0" fontId="40" fillId="2" borderId="0" xfId="3" applyFont="1" applyFill="1" applyAlignment="1">
      <alignment horizontal="left" vertical="top" wrapText="1"/>
    </xf>
    <xf numFmtId="0" fontId="26" fillId="2" borderId="73" xfId="3" applyFont="1" applyFill="1" applyBorder="1" applyAlignment="1">
      <alignment horizontal="center" vertical="top" wrapText="1"/>
    </xf>
    <xf numFmtId="0" fontId="26" fillId="2" borderId="93" xfId="3" applyFont="1" applyFill="1" applyBorder="1" applyAlignment="1">
      <alignment horizontal="center" vertical="top" wrapText="1"/>
    </xf>
    <xf numFmtId="0" fontId="26" fillId="13" borderId="58" xfId="3" applyFont="1" applyFill="1" applyBorder="1" applyAlignment="1">
      <alignment horizontal="center" vertical="top" wrapText="1"/>
    </xf>
    <xf numFmtId="0" fontId="26" fillId="13" borderId="118" xfId="3" applyFont="1" applyFill="1" applyBorder="1" applyAlignment="1">
      <alignment horizontal="center" vertical="top" wrapText="1"/>
    </xf>
    <xf numFmtId="0" fontId="26" fillId="13" borderId="87" xfId="3" applyFont="1" applyFill="1" applyBorder="1" applyAlignment="1">
      <alignment horizontal="center" vertical="top" wrapText="1"/>
    </xf>
    <xf numFmtId="0" fontId="26" fillId="2" borderId="73" xfId="3" applyFont="1" applyFill="1" applyBorder="1" applyAlignment="1">
      <alignment horizontal="left" vertical="top" wrapText="1"/>
    </xf>
    <xf numFmtId="49" fontId="8" fillId="2" borderId="29" xfId="3" applyNumberFormat="1" applyFont="1" applyFill="1" applyBorder="1" applyAlignment="1">
      <alignment horizontal="center" vertical="center"/>
    </xf>
    <xf numFmtId="49" fontId="8" fillId="2" borderId="121"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0" fontId="25" fillId="13" borderId="33" xfId="3" applyFont="1" applyFill="1" applyBorder="1" applyAlignment="1">
      <alignment horizontal="center" vertical="center"/>
    </xf>
    <xf numFmtId="0" fontId="25" fillId="13" borderId="34" xfId="3" applyFont="1" applyFill="1" applyBorder="1" applyAlignment="1">
      <alignment horizontal="center" vertical="center"/>
    </xf>
    <xf numFmtId="0" fontId="9" fillId="2" borderId="9" xfId="3" applyFont="1" applyFill="1" applyBorder="1" applyAlignment="1">
      <alignment horizontal="center" vertical="center" shrinkToFit="1"/>
    </xf>
    <xf numFmtId="0" fontId="9" fillId="2" borderId="121" xfId="3" applyFont="1" applyFill="1" applyBorder="1" applyAlignment="1">
      <alignment horizontal="center" vertical="center" shrinkToFit="1"/>
    </xf>
    <xf numFmtId="0" fontId="9" fillId="2" borderId="13" xfId="3" applyFont="1" applyFill="1" applyBorder="1" applyAlignment="1">
      <alignment horizontal="center" vertical="center" shrinkToFit="1"/>
    </xf>
    <xf numFmtId="0" fontId="25" fillId="13" borderId="9" xfId="3" applyFont="1" applyFill="1" applyBorder="1" applyAlignment="1">
      <alignment horizontal="center" vertical="center"/>
    </xf>
    <xf numFmtId="0" fontId="25" fillId="13" borderId="121" xfId="3" applyFont="1" applyFill="1" applyBorder="1" applyAlignment="1">
      <alignment horizontal="center" vertical="center"/>
    </xf>
    <xf numFmtId="0" fontId="8" fillId="13" borderId="9" xfId="3" applyFont="1" applyFill="1" applyBorder="1" applyAlignment="1">
      <alignment horizontal="center" vertical="center" shrinkToFit="1"/>
    </xf>
    <xf numFmtId="0" fontId="8" fillId="13" borderId="121" xfId="3" applyFont="1" applyFill="1" applyBorder="1" applyAlignment="1">
      <alignment horizontal="center" vertical="center" shrinkToFit="1"/>
    </xf>
    <xf numFmtId="0" fontId="8" fillId="13" borderId="33" xfId="3" applyFont="1" applyFill="1" applyBorder="1" applyAlignment="1">
      <alignment horizontal="center" vertical="center" shrinkToFit="1"/>
    </xf>
    <xf numFmtId="49" fontId="20" fillId="2" borderId="29" xfId="3" applyNumberFormat="1" applyFont="1" applyFill="1" applyBorder="1" applyAlignment="1">
      <alignment horizontal="right" vertical="center" shrinkToFit="1"/>
    </xf>
    <xf numFmtId="0" fontId="20" fillId="2" borderId="121" xfId="3" applyFont="1" applyFill="1" applyBorder="1" applyAlignment="1">
      <alignment horizontal="right" vertical="center" shrinkToFit="1"/>
    </xf>
    <xf numFmtId="0" fontId="20" fillId="2" borderId="13" xfId="3" applyFont="1" applyFill="1" applyBorder="1" applyAlignment="1">
      <alignment horizontal="right" vertical="center" shrinkToFit="1"/>
    </xf>
    <xf numFmtId="49" fontId="9" fillId="2" borderId="34" xfId="3" applyNumberFormat="1" applyFont="1" applyFill="1" applyBorder="1" applyAlignment="1">
      <alignment horizontal="center" vertical="center"/>
    </xf>
    <xf numFmtId="49" fontId="9" fillId="2" borderId="12" xfId="3" applyNumberFormat="1" applyFont="1" applyFill="1" applyBorder="1" applyAlignment="1">
      <alignment horizontal="center" vertical="center"/>
    </xf>
    <xf numFmtId="0" fontId="50" fillId="2" borderId="58" xfId="0" applyFont="1" applyFill="1" applyBorder="1" applyAlignment="1">
      <alignment horizontal="center" shrinkToFit="1"/>
    </xf>
    <xf numFmtId="0" fontId="50" fillId="2" borderId="118" xfId="0" applyFont="1" applyFill="1" applyBorder="1" applyAlignment="1">
      <alignment horizontal="center" shrinkToFit="1"/>
    </xf>
    <xf numFmtId="0" fontId="50" fillId="2" borderId="87" xfId="0" applyFont="1" applyFill="1" applyBorder="1" applyAlignment="1">
      <alignment horizontal="center" shrinkToFit="1"/>
    </xf>
    <xf numFmtId="0" fontId="9" fillId="2" borderId="58" xfId="3" applyFont="1" applyFill="1" applyBorder="1" applyAlignment="1">
      <alignment horizontal="center" vertical="center" shrinkToFit="1"/>
    </xf>
    <xf numFmtId="0" fontId="9" fillId="2" borderId="118" xfId="3" applyFont="1" applyFill="1" applyBorder="1" applyAlignment="1">
      <alignment horizontal="center" vertical="center" shrinkToFit="1"/>
    </xf>
    <xf numFmtId="0" fontId="9" fillId="2" borderId="125" xfId="3" applyFont="1" applyFill="1" applyBorder="1" applyAlignment="1">
      <alignment horizontal="center" vertical="center" shrinkToFit="1"/>
    </xf>
    <xf numFmtId="0" fontId="26" fillId="2" borderId="0" xfId="3" applyFont="1" applyFill="1" applyAlignment="1">
      <alignment horizontal="left" vertical="top" wrapText="1"/>
    </xf>
    <xf numFmtId="184" fontId="25" fillId="2" borderId="9" xfId="0" applyNumberFormat="1" applyFont="1" applyFill="1" applyBorder="1" applyAlignment="1">
      <alignment horizontal="center" vertical="center"/>
    </xf>
    <xf numFmtId="184" fontId="25" fillId="2" borderId="121" xfId="0" applyNumberFormat="1" applyFont="1" applyFill="1" applyBorder="1" applyAlignment="1">
      <alignment horizontal="center" vertical="center"/>
    </xf>
    <xf numFmtId="184" fontId="25" fillId="2" borderId="13" xfId="0" applyNumberFormat="1" applyFont="1" applyFill="1" applyBorder="1" applyAlignment="1">
      <alignment horizontal="center" vertical="center"/>
    </xf>
    <xf numFmtId="0" fontId="9" fillId="2" borderId="24" xfId="3" applyFont="1" applyFill="1" applyBorder="1" applyAlignment="1">
      <alignment horizontal="center" vertical="center" shrinkToFit="1"/>
    </xf>
    <xf numFmtId="0" fontId="9" fillId="2" borderId="54" xfId="3" applyFont="1" applyFill="1" applyBorder="1" applyAlignment="1">
      <alignment horizontal="center" vertical="center" shrinkToFit="1"/>
    </xf>
    <xf numFmtId="0" fontId="9" fillId="2" borderId="122" xfId="3" applyFont="1" applyFill="1" applyBorder="1" applyAlignment="1">
      <alignment horizontal="center" vertical="center" shrinkToFit="1"/>
    </xf>
    <xf numFmtId="184" fontId="25" fillId="2" borderId="24" xfId="0" applyNumberFormat="1" applyFont="1" applyFill="1" applyBorder="1" applyAlignment="1">
      <alignment horizontal="center" vertical="center"/>
    </xf>
    <xf numFmtId="184" fontId="25" fillId="2" borderId="54" xfId="0" applyNumberFormat="1" applyFont="1" applyFill="1" applyBorder="1" applyAlignment="1">
      <alignment horizontal="center" vertical="center"/>
    </xf>
    <xf numFmtId="184" fontId="25" fillId="2" borderId="122" xfId="0" applyNumberFormat="1" applyFont="1" applyFill="1" applyBorder="1" applyAlignment="1">
      <alignment horizontal="center" vertical="center"/>
    </xf>
    <xf numFmtId="0" fontId="9" fillId="2" borderId="96" xfId="3" applyFont="1" applyFill="1" applyBorder="1" applyAlignment="1">
      <alignment horizontal="center" vertical="center" shrinkToFit="1"/>
    </xf>
    <xf numFmtId="0" fontId="9" fillId="2" borderId="116" xfId="3" applyFont="1" applyFill="1" applyBorder="1" applyAlignment="1">
      <alignment horizontal="center" vertical="center" shrinkToFit="1"/>
    </xf>
    <xf numFmtId="0" fontId="9" fillId="2" borderId="124" xfId="3" applyFont="1" applyFill="1" applyBorder="1" applyAlignment="1">
      <alignment horizontal="center" vertical="center" shrinkToFit="1"/>
    </xf>
    <xf numFmtId="0" fontId="8" fillId="13" borderId="96" xfId="3" applyFont="1" applyFill="1" applyBorder="1" applyAlignment="1">
      <alignment horizontal="center" vertical="center" shrinkToFit="1"/>
    </xf>
    <xf numFmtId="0" fontId="8" fillId="13" borderId="116" xfId="3" applyFont="1" applyFill="1" applyBorder="1" applyAlignment="1">
      <alignment horizontal="center" vertical="center" shrinkToFit="1"/>
    </xf>
    <xf numFmtId="0" fontId="8" fillId="13" borderId="126" xfId="3" applyFont="1" applyFill="1" applyBorder="1" applyAlignment="1">
      <alignment horizontal="center" vertical="center" shrinkToFit="1"/>
    </xf>
    <xf numFmtId="0" fontId="9" fillId="2" borderId="127" xfId="3" applyFont="1" applyFill="1" applyBorder="1" applyAlignment="1">
      <alignment horizontal="center" vertical="center" shrinkToFit="1"/>
    </xf>
    <xf numFmtId="0" fontId="9" fillId="2" borderId="128" xfId="3" applyFont="1" applyFill="1" applyBorder="1" applyAlignment="1">
      <alignment horizontal="center" vertical="center" shrinkToFit="1"/>
    </xf>
    <xf numFmtId="0" fontId="9" fillId="2" borderId="129" xfId="3" applyFont="1" applyFill="1" applyBorder="1" applyAlignment="1">
      <alignment horizontal="center" vertical="center" shrinkToFit="1"/>
    </xf>
    <xf numFmtId="0" fontId="9" fillId="2" borderId="87" xfId="3" applyFont="1" applyFill="1" applyBorder="1" applyAlignment="1">
      <alignment horizontal="center" vertical="center" shrinkToFit="1"/>
    </xf>
    <xf numFmtId="0" fontId="9" fillId="2" borderId="121" xfId="3" applyFont="1" applyFill="1" applyBorder="1" applyAlignment="1">
      <alignment horizontal="center" vertical="center"/>
    </xf>
    <xf numFmtId="0" fontId="9" fillId="2" borderId="13" xfId="3" applyFont="1" applyFill="1" applyBorder="1" applyAlignment="1">
      <alignment horizontal="center" vertical="center"/>
    </xf>
    <xf numFmtId="0" fontId="25" fillId="2" borderId="92" xfId="3" applyFont="1" applyFill="1" applyBorder="1" applyAlignment="1">
      <alignment horizontal="left" vertical="top" wrapText="1"/>
    </xf>
    <xf numFmtId="0" fontId="25" fillId="2" borderId="73" xfId="3" applyFont="1" applyFill="1" applyBorder="1" applyAlignment="1">
      <alignment horizontal="left" vertical="top"/>
    </xf>
    <xf numFmtId="0" fontId="25" fillId="2" borderId="130" xfId="3" applyFont="1" applyFill="1" applyBorder="1" applyAlignment="1">
      <alignment horizontal="left" vertical="top"/>
    </xf>
    <xf numFmtId="0" fontId="25" fillId="2" borderId="42" xfId="3" applyFont="1" applyFill="1" applyBorder="1" applyAlignment="1">
      <alignment horizontal="left" vertical="top"/>
    </xf>
    <xf numFmtId="0" fontId="25" fillId="2" borderId="0" xfId="3" applyFont="1" applyFill="1" applyAlignment="1">
      <alignment horizontal="left" vertical="top"/>
    </xf>
    <xf numFmtId="0" fontId="25" fillId="2" borderId="131" xfId="3" applyFont="1" applyFill="1" applyBorder="1" applyAlignment="1">
      <alignment horizontal="left" vertical="top"/>
    </xf>
    <xf numFmtId="0" fontId="25" fillId="2" borderId="43" xfId="3" applyFont="1" applyFill="1" applyBorder="1" applyAlignment="1">
      <alignment horizontal="left" vertical="top"/>
    </xf>
    <xf numFmtId="0" fontId="25" fillId="2" borderId="44" xfId="3" applyFont="1" applyFill="1" applyBorder="1" applyAlignment="1">
      <alignment horizontal="left" vertical="top"/>
    </xf>
    <xf numFmtId="0" fontId="25" fillId="2" borderId="132" xfId="3" applyFont="1" applyFill="1" applyBorder="1" applyAlignment="1">
      <alignment horizontal="left" vertical="top"/>
    </xf>
    <xf numFmtId="0" fontId="24" fillId="13" borderId="86" xfId="3" applyFont="1" applyFill="1" applyBorder="1" applyAlignment="1">
      <alignment horizontal="center" vertical="center"/>
    </xf>
    <xf numFmtId="0" fontId="24" fillId="13" borderId="118" xfId="3" applyFont="1" applyFill="1" applyBorder="1" applyAlignment="1">
      <alignment horizontal="center" vertical="center"/>
    </xf>
    <xf numFmtId="0" fontId="23" fillId="13" borderId="129" xfId="3" quotePrefix="1" applyFont="1" applyFill="1" applyBorder="1" applyAlignment="1">
      <alignment horizontal="center" vertical="center"/>
    </xf>
    <xf numFmtId="0" fontId="23" fillId="13" borderId="118" xfId="3" applyFont="1" applyFill="1" applyBorder="1" applyAlignment="1">
      <alignment horizontal="center" vertical="center"/>
    </xf>
    <xf numFmtId="0" fontId="23" fillId="13" borderId="52" xfId="3" applyFont="1" applyFill="1" applyBorder="1" applyAlignment="1">
      <alignment horizontal="center" vertical="center"/>
    </xf>
    <xf numFmtId="0" fontId="9" fillId="2" borderId="54" xfId="3" applyFont="1" applyFill="1" applyBorder="1" applyAlignment="1">
      <alignment horizontal="center" vertical="center"/>
    </xf>
    <xf numFmtId="0" fontId="9" fillId="2" borderId="122" xfId="3" applyFont="1" applyFill="1" applyBorder="1" applyAlignment="1">
      <alignment horizontal="center" vertical="center"/>
    </xf>
    <xf numFmtId="0" fontId="9" fillId="2" borderId="24" xfId="3" applyFont="1" applyFill="1" applyBorder="1" applyAlignment="1">
      <alignment horizontal="center" vertical="center"/>
    </xf>
    <xf numFmtId="49" fontId="16" fillId="13" borderId="24" xfId="3" applyNumberFormat="1" applyFont="1" applyFill="1" applyBorder="1" applyAlignment="1">
      <alignment horizontal="left" vertical="center"/>
    </xf>
    <xf numFmtId="0" fontId="16" fillId="13" borderId="54" xfId="3" applyFont="1" applyFill="1" applyBorder="1" applyAlignment="1">
      <alignment horizontal="left" vertical="center"/>
    </xf>
    <xf numFmtId="0" fontId="16" fillId="13" borderId="122" xfId="3" applyFont="1" applyFill="1" applyBorder="1" applyAlignment="1">
      <alignment horizontal="left" vertical="center"/>
    </xf>
    <xf numFmtId="0" fontId="9" fillId="2" borderId="47" xfId="3" applyFont="1" applyFill="1" applyBorder="1" applyAlignment="1">
      <alignment horizontal="left" vertical="center" wrapText="1"/>
    </xf>
    <xf numFmtId="0" fontId="9" fillId="2" borderId="41" xfId="3" applyFont="1" applyFill="1" applyBorder="1" applyAlignment="1">
      <alignment horizontal="left" vertical="center" wrapText="1"/>
    </xf>
    <xf numFmtId="0" fontId="9" fillId="2" borderId="133" xfId="3" applyFont="1" applyFill="1" applyBorder="1" applyAlignment="1">
      <alignment horizontal="left" vertical="center" wrapText="1"/>
    </xf>
    <xf numFmtId="0" fontId="9" fillId="2" borderId="102" xfId="3" applyFont="1" applyFill="1" applyBorder="1" applyAlignment="1">
      <alignment horizontal="left" vertical="center" wrapText="1"/>
    </xf>
    <xf numFmtId="0" fontId="9" fillId="2" borderId="30" xfId="3" applyFont="1" applyFill="1" applyBorder="1" applyAlignment="1">
      <alignment horizontal="left" vertical="center" wrapText="1"/>
    </xf>
    <xf numFmtId="0" fontId="9" fillId="2" borderId="134" xfId="3" applyFont="1" applyFill="1" applyBorder="1" applyAlignment="1">
      <alignment horizontal="left" vertical="center" wrapText="1"/>
    </xf>
    <xf numFmtId="0" fontId="66" fillId="2" borderId="86" xfId="0" applyFont="1" applyFill="1" applyBorder="1" applyAlignment="1">
      <alignment horizontal="center" vertical="center"/>
    </xf>
    <xf numFmtId="0" fontId="66" fillId="2" borderId="118" xfId="0" applyFont="1" applyFill="1" applyBorder="1" applyAlignment="1">
      <alignment horizontal="center" vertical="center"/>
    </xf>
    <xf numFmtId="0" fontId="66" fillId="2" borderId="87" xfId="0" applyFont="1" applyFill="1" applyBorder="1" applyAlignment="1">
      <alignment horizontal="center" vertical="center"/>
    </xf>
    <xf numFmtId="0" fontId="9" fillId="2" borderId="116" xfId="3" applyFont="1" applyFill="1" applyBorder="1" applyAlignment="1">
      <alignment horizontal="center" vertical="center"/>
    </xf>
    <xf numFmtId="0" fontId="9" fillId="2" borderId="124" xfId="3" applyFont="1" applyFill="1" applyBorder="1" applyAlignment="1">
      <alignment horizontal="center" vertical="center"/>
    </xf>
    <xf numFmtId="0" fontId="9" fillId="2" borderId="88" xfId="3" applyFont="1" applyFill="1" applyBorder="1" applyAlignment="1">
      <alignment horizontal="center" vertical="center"/>
    </xf>
    <xf numFmtId="0" fontId="9" fillId="2" borderId="27" xfId="3" applyFont="1" applyFill="1" applyBorder="1" applyAlignment="1">
      <alignment horizontal="center" vertical="center"/>
    </xf>
    <xf numFmtId="0" fontId="9" fillId="2" borderId="19" xfId="3" applyFont="1" applyFill="1" applyBorder="1" applyAlignment="1">
      <alignment horizontal="center" vertical="center"/>
    </xf>
    <xf numFmtId="0" fontId="9" fillId="2" borderId="33" xfId="3" applyFont="1" applyFill="1" applyBorder="1" applyAlignment="1">
      <alignment horizontal="center" vertical="center"/>
    </xf>
    <xf numFmtId="0" fontId="9" fillId="2" borderId="34" xfId="3" applyFont="1" applyFill="1" applyBorder="1" applyAlignment="1">
      <alignment horizontal="center" vertical="center"/>
    </xf>
    <xf numFmtId="0" fontId="9" fillId="2" borderId="12" xfId="3" applyFont="1" applyFill="1" applyBorder="1" applyAlignment="1">
      <alignment horizontal="center" vertical="center"/>
    </xf>
    <xf numFmtId="0" fontId="9" fillId="2" borderId="33" xfId="3" applyFont="1" applyFill="1" applyBorder="1" applyAlignment="1">
      <alignment horizontal="left" vertical="center"/>
    </xf>
    <xf numFmtId="0" fontId="9" fillId="2" borderId="34" xfId="3" applyFont="1" applyFill="1" applyBorder="1" applyAlignment="1">
      <alignment horizontal="left" vertical="center"/>
    </xf>
    <xf numFmtId="49" fontId="15" fillId="13" borderId="9" xfId="3" applyNumberFormat="1" applyFont="1" applyFill="1" applyBorder="1" applyAlignment="1">
      <alignment horizontal="left" vertical="center" shrinkToFit="1"/>
    </xf>
    <xf numFmtId="0" fontId="15" fillId="13" borderId="121" xfId="3" applyFont="1" applyFill="1" applyBorder="1" applyAlignment="1">
      <alignment horizontal="left" vertical="center" shrinkToFit="1"/>
    </xf>
    <xf numFmtId="0" fontId="15" fillId="13" borderId="33" xfId="3" applyFont="1" applyFill="1" applyBorder="1" applyAlignment="1">
      <alignment horizontal="left" vertical="center" shrinkToFit="1"/>
    </xf>
    <xf numFmtId="0" fontId="9" fillId="2" borderId="137" xfId="3" applyFont="1" applyFill="1" applyBorder="1" applyAlignment="1">
      <alignment horizontal="left" vertical="center" wrapText="1"/>
    </xf>
    <xf numFmtId="0" fontId="9" fillId="2" borderId="143" xfId="3" applyFont="1" applyFill="1" applyBorder="1" applyAlignment="1">
      <alignment horizontal="left" vertical="center" wrapText="1"/>
    </xf>
    <xf numFmtId="0" fontId="9" fillId="2" borderId="138" xfId="3" applyFont="1" applyFill="1" applyBorder="1" applyAlignment="1">
      <alignment horizontal="left" vertical="center" wrapText="1"/>
    </xf>
    <xf numFmtId="176" fontId="16" fillId="13" borderId="29" xfId="3" applyNumberFormat="1" applyFont="1" applyFill="1" applyBorder="1" applyAlignment="1">
      <alignment horizontal="center" vertical="center" wrapText="1"/>
    </xf>
    <xf numFmtId="176" fontId="16" fillId="13" borderId="121" xfId="3" applyNumberFormat="1" applyFont="1" applyFill="1" applyBorder="1" applyAlignment="1">
      <alignment horizontal="center" vertical="center" wrapText="1"/>
    </xf>
    <xf numFmtId="176" fontId="16" fillId="13" borderId="33" xfId="3" applyNumberFormat="1" applyFont="1" applyFill="1" applyBorder="1" applyAlignment="1">
      <alignment horizontal="center" vertical="center" wrapText="1"/>
    </xf>
    <xf numFmtId="0" fontId="9" fillId="2" borderId="137" xfId="3" applyFont="1" applyFill="1" applyBorder="1" applyAlignment="1">
      <alignment horizontal="center" vertical="center" wrapText="1"/>
    </xf>
    <xf numFmtId="0" fontId="9" fillId="2" borderId="143" xfId="3" applyFont="1" applyFill="1" applyBorder="1" applyAlignment="1">
      <alignment horizontal="center" vertical="center" wrapText="1"/>
    </xf>
    <xf numFmtId="0" fontId="9" fillId="2" borderId="14" xfId="3" applyFont="1" applyFill="1" applyBorder="1" applyAlignment="1">
      <alignment horizontal="center" vertical="center" wrapText="1"/>
    </xf>
    <xf numFmtId="49" fontId="15" fillId="13" borderId="34" xfId="0" applyNumberFormat="1" applyFont="1" applyFill="1" applyBorder="1" applyAlignment="1">
      <alignment horizontal="left" vertical="center" shrinkToFit="1"/>
    </xf>
    <xf numFmtId="0" fontId="15" fillId="13" borderId="34" xfId="0" applyFont="1" applyFill="1" applyBorder="1" applyAlignment="1">
      <alignment horizontal="left" vertical="center" shrinkToFit="1"/>
    </xf>
    <xf numFmtId="0" fontId="9" fillId="2" borderId="34" xfId="0" applyFont="1" applyFill="1" applyBorder="1" applyAlignment="1">
      <alignment horizontal="left" vertical="center"/>
    </xf>
    <xf numFmtId="0" fontId="9" fillId="2" borderId="12" xfId="0" applyFont="1" applyFill="1" applyBorder="1" applyAlignment="1">
      <alignment horizontal="left" vertical="center"/>
    </xf>
    <xf numFmtId="0" fontId="9" fillId="2" borderId="34" xfId="3" applyFont="1" applyFill="1" applyBorder="1" applyAlignment="1">
      <alignment horizontal="center" vertical="center" wrapText="1"/>
    </xf>
    <xf numFmtId="0" fontId="9" fillId="2" borderId="34" xfId="0" applyFont="1" applyFill="1" applyBorder="1" applyAlignment="1">
      <alignment horizontal="center" vertical="center" wrapText="1"/>
    </xf>
    <xf numFmtId="0" fontId="15" fillId="13" borderId="9" xfId="3" applyFont="1" applyFill="1" applyBorder="1" applyAlignment="1">
      <alignment horizontal="left" vertical="center" shrinkToFit="1"/>
    </xf>
    <xf numFmtId="0" fontId="9" fillId="2" borderId="28" xfId="3" applyFont="1" applyFill="1" applyBorder="1" applyAlignment="1">
      <alignment horizontal="center" vertical="center"/>
    </xf>
    <xf numFmtId="0" fontId="19" fillId="13" borderId="34" xfId="0" applyFont="1" applyFill="1" applyBorder="1" applyAlignment="1">
      <alignment horizontal="center" vertical="center"/>
    </xf>
    <xf numFmtId="0" fontId="9" fillId="2" borderId="34" xfId="0" applyFont="1" applyFill="1" applyBorder="1" applyAlignment="1">
      <alignment horizontal="center" vertical="center"/>
    </xf>
    <xf numFmtId="0" fontId="15" fillId="13" borderId="29" xfId="0" applyFont="1" applyFill="1" applyBorder="1" applyAlignment="1">
      <alignment horizontal="center" vertical="center"/>
    </xf>
    <xf numFmtId="0" fontId="15" fillId="13" borderId="121" xfId="0" applyFont="1" applyFill="1" applyBorder="1" applyAlignment="1">
      <alignment horizontal="center" vertical="center"/>
    </xf>
    <xf numFmtId="0" fontId="15" fillId="13" borderId="13" xfId="0" applyFont="1" applyFill="1" applyBorder="1" applyAlignment="1">
      <alignment horizontal="center" vertical="center"/>
    </xf>
    <xf numFmtId="0" fontId="9" fillId="2" borderId="29" xfId="3" applyFont="1" applyFill="1" applyBorder="1" applyAlignment="1">
      <alignment horizontal="center" vertical="center" wrapText="1"/>
    </xf>
    <xf numFmtId="0" fontId="9" fillId="2" borderId="121" xfId="3" applyFont="1" applyFill="1" applyBorder="1" applyAlignment="1">
      <alignment horizontal="center" vertical="center" wrapText="1"/>
    </xf>
    <xf numFmtId="0" fontId="9" fillId="2" borderId="33" xfId="3" applyFont="1" applyFill="1" applyBorder="1" applyAlignment="1">
      <alignment horizontal="center" vertical="center" wrapText="1"/>
    </xf>
    <xf numFmtId="0" fontId="9" fillId="2" borderId="126" xfId="3" applyFont="1" applyFill="1" applyBorder="1" applyAlignment="1">
      <alignment horizontal="center" vertical="center"/>
    </xf>
    <xf numFmtId="0" fontId="9" fillId="2" borderId="144" xfId="3" applyFont="1" applyFill="1" applyBorder="1" applyAlignment="1">
      <alignment horizontal="center" vertical="center"/>
    </xf>
    <xf numFmtId="0" fontId="9" fillId="2" borderId="20" xfId="3" applyFont="1" applyFill="1" applyBorder="1" applyAlignment="1">
      <alignment horizontal="center" vertical="center"/>
    </xf>
    <xf numFmtId="49" fontId="15" fillId="13" borderId="126" xfId="3" applyNumberFormat="1" applyFont="1" applyFill="1" applyBorder="1" applyAlignment="1">
      <alignment horizontal="center" vertical="center"/>
    </xf>
    <xf numFmtId="0" fontId="15" fillId="13" borderId="144" xfId="3" applyFont="1" applyFill="1" applyBorder="1" applyAlignment="1">
      <alignment horizontal="center" vertical="center"/>
    </xf>
    <xf numFmtId="0" fontId="22" fillId="13" borderId="26" xfId="3" applyFont="1" applyFill="1" applyBorder="1" applyAlignment="1">
      <alignment horizontal="left" vertical="center"/>
    </xf>
    <xf numFmtId="0" fontId="22" fillId="13" borderId="27" xfId="3" applyFont="1" applyFill="1" applyBorder="1" applyAlignment="1">
      <alignment horizontal="left" vertical="center"/>
    </xf>
    <xf numFmtId="0" fontId="22" fillId="13" borderId="145" xfId="3" applyFont="1" applyFill="1" applyBorder="1" applyAlignment="1">
      <alignment horizontal="left" vertical="center"/>
    </xf>
    <xf numFmtId="0" fontId="9" fillId="2" borderId="144" xfId="0" applyFont="1" applyFill="1" applyBorder="1" applyAlignment="1">
      <alignment horizontal="left" vertical="center" wrapText="1"/>
    </xf>
    <xf numFmtId="0" fontId="9" fillId="2" borderId="144" xfId="0" applyFont="1" applyFill="1" applyBorder="1" applyAlignment="1">
      <alignment horizontal="left" vertical="center"/>
    </xf>
    <xf numFmtId="0" fontId="9" fillId="2" borderId="20" xfId="0" applyFont="1" applyFill="1" applyBorder="1" applyAlignment="1">
      <alignment horizontal="left" vertical="center"/>
    </xf>
    <xf numFmtId="0" fontId="13" fillId="13" borderId="9" xfId="3" applyFont="1" applyFill="1" applyBorder="1" applyAlignment="1">
      <alignment horizontal="center" vertical="center"/>
    </xf>
    <xf numFmtId="0" fontId="13" fillId="13" borderId="121" xfId="3" applyFont="1" applyFill="1" applyBorder="1" applyAlignment="1">
      <alignment horizontal="center" vertical="center"/>
    </xf>
    <xf numFmtId="0" fontId="13" fillId="13" borderId="33" xfId="3" applyFont="1" applyFill="1" applyBorder="1" applyAlignment="1">
      <alignment horizontal="center" vertical="center"/>
    </xf>
    <xf numFmtId="0" fontId="9" fillId="2" borderId="29" xfId="3" applyFont="1" applyFill="1" applyBorder="1" applyAlignment="1">
      <alignment horizontal="left" vertical="center"/>
    </xf>
    <xf numFmtId="0" fontId="9" fillId="2" borderId="121" xfId="3" applyFont="1" applyFill="1" applyBorder="1" applyAlignment="1">
      <alignment horizontal="left" vertical="center"/>
    </xf>
    <xf numFmtId="0" fontId="21" fillId="13" borderId="29" xfId="3" quotePrefix="1" applyFont="1" applyFill="1" applyBorder="1" applyAlignment="1">
      <alignment horizontal="left" vertical="center"/>
    </xf>
    <xf numFmtId="0" fontId="21" fillId="13" borderId="121" xfId="3" applyFont="1" applyFill="1" applyBorder="1" applyAlignment="1">
      <alignment horizontal="left" vertical="center"/>
    </xf>
    <xf numFmtId="0" fontId="21" fillId="13" borderId="13" xfId="3" applyFont="1" applyFill="1" applyBorder="1" applyAlignment="1">
      <alignment horizontal="left" vertical="center"/>
    </xf>
    <xf numFmtId="49" fontId="9" fillId="2" borderId="24" xfId="0" applyNumberFormat="1" applyFont="1" applyFill="1" applyBorder="1" applyAlignment="1">
      <alignment horizontal="center" vertical="center"/>
    </xf>
    <xf numFmtId="49" fontId="9" fillId="2" borderId="54" xfId="0" applyNumberFormat="1" applyFont="1" applyFill="1" applyBorder="1" applyAlignment="1">
      <alignment horizontal="center" vertical="center"/>
    </xf>
    <xf numFmtId="0" fontId="12" fillId="13" borderId="39" xfId="0" applyFont="1" applyFill="1" applyBorder="1" applyAlignment="1">
      <alignment horizontal="center" vertical="center" shrinkToFit="1"/>
    </xf>
    <xf numFmtId="0" fontId="12" fillId="13" borderId="7" xfId="0" applyFont="1" applyFill="1" applyBorder="1" applyAlignment="1">
      <alignment horizontal="center" vertical="center" shrinkToFit="1"/>
    </xf>
    <xf numFmtId="0" fontId="19" fillId="13" borderId="7" xfId="0" applyFont="1" applyFill="1" applyBorder="1" applyAlignment="1">
      <alignment horizontal="center" vertical="center" shrinkToFit="1"/>
    </xf>
    <xf numFmtId="0" fontId="12" fillId="13" borderId="7" xfId="3" applyFont="1" applyFill="1" applyBorder="1" applyAlignment="1">
      <alignment horizontal="center" vertical="center" shrinkToFit="1"/>
    </xf>
    <xf numFmtId="176" fontId="12" fillId="13" borderId="7" xfId="3" applyNumberFormat="1" applyFont="1" applyFill="1" applyBorder="1" applyAlignment="1">
      <alignment horizontal="center" vertical="center" shrinkToFit="1"/>
    </xf>
    <xf numFmtId="0" fontId="9" fillId="2" borderId="58" xfId="3" applyFont="1" applyFill="1" applyBorder="1" applyAlignment="1">
      <alignment horizontal="center" vertical="center"/>
    </xf>
    <xf numFmtId="0" fontId="50" fillId="2" borderId="118" xfId="0" applyFont="1" applyFill="1" applyBorder="1" applyAlignment="1"/>
    <xf numFmtId="0" fontId="50" fillId="2" borderId="87" xfId="0" applyFont="1" applyFill="1" applyBorder="1" applyAlignment="1"/>
    <xf numFmtId="0" fontId="9" fillId="2" borderId="135" xfId="3" applyFont="1" applyFill="1" applyBorder="1" applyAlignment="1">
      <alignment horizontal="center" vertical="center"/>
    </xf>
    <xf numFmtId="0" fontId="9" fillId="2" borderId="146" xfId="3" applyFont="1" applyFill="1" applyBorder="1" applyAlignment="1">
      <alignment horizontal="center" vertical="center"/>
    </xf>
    <xf numFmtId="0" fontId="9" fillId="2" borderId="146" xfId="3" applyFont="1" applyFill="1" applyBorder="1" applyAlignment="1">
      <alignment horizontal="left" vertical="center"/>
    </xf>
    <xf numFmtId="0" fontId="9" fillId="2" borderId="147" xfId="3" applyFont="1" applyFill="1" applyBorder="1" applyAlignment="1">
      <alignment horizontal="left" vertical="center"/>
    </xf>
    <xf numFmtId="0" fontId="9" fillId="2" borderId="72" xfId="3" applyFont="1" applyFill="1" applyBorder="1" applyAlignment="1">
      <alignment horizontal="center" vertical="center" wrapText="1"/>
    </xf>
    <xf numFmtId="0" fontId="9" fillId="2" borderId="143" xfId="3" applyFont="1" applyFill="1" applyBorder="1" applyAlignment="1">
      <alignment horizontal="center" vertical="center"/>
    </xf>
    <xf numFmtId="0" fontId="9" fillId="2" borderId="23" xfId="3" applyFont="1" applyFill="1" applyBorder="1" applyAlignment="1">
      <alignment horizontal="center" vertical="center"/>
    </xf>
    <xf numFmtId="0" fontId="9" fillId="2" borderId="0" xfId="3" applyFont="1" applyFill="1" applyAlignment="1">
      <alignment horizontal="center" vertical="center"/>
    </xf>
    <xf numFmtId="0" fontId="9" fillId="2" borderId="9" xfId="3" applyFont="1" applyFill="1" applyBorder="1" applyAlignment="1">
      <alignment horizontal="center" vertical="center" wrapText="1"/>
    </xf>
    <xf numFmtId="0" fontId="9" fillId="2" borderId="121" xfId="3" applyFont="1" applyFill="1" applyBorder="1" applyAlignment="1">
      <alignment horizontal="right" vertical="center" wrapText="1"/>
    </xf>
    <xf numFmtId="0" fontId="16" fillId="2" borderId="143" xfId="3" applyFont="1" applyFill="1" applyBorder="1" applyAlignment="1">
      <alignment vertical="center" wrapText="1"/>
    </xf>
    <xf numFmtId="0" fontId="16" fillId="2" borderId="14" xfId="3" applyFont="1" applyFill="1" applyBorder="1" applyAlignment="1">
      <alignment vertical="center" wrapText="1"/>
    </xf>
    <xf numFmtId="0" fontId="9" fillId="2" borderId="139" xfId="3" applyFont="1" applyFill="1" applyBorder="1" applyAlignment="1">
      <alignment horizontal="center" vertical="center"/>
    </xf>
    <xf numFmtId="0" fontId="9" fillId="2" borderId="73" xfId="3" applyFont="1" applyFill="1" applyBorder="1" applyAlignment="1">
      <alignment horizontal="center" vertical="center"/>
    </xf>
    <xf numFmtId="0" fontId="9" fillId="2" borderId="93" xfId="3" applyFont="1" applyFill="1" applyBorder="1" applyAlignment="1">
      <alignment horizontal="center" vertical="center"/>
    </xf>
    <xf numFmtId="0" fontId="9" fillId="2" borderId="101" xfId="3" applyFont="1" applyFill="1" applyBorder="1" applyAlignment="1">
      <alignment horizontal="center" vertical="center"/>
    </xf>
    <xf numFmtId="0" fontId="9" fillId="2" borderId="140" xfId="3" applyFont="1" applyFill="1" applyBorder="1" applyAlignment="1">
      <alignment horizontal="center" vertical="center"/>
    </xf>
    <xf numFmtId="0" fontId="9" fillId="2" borderId="30" xfId="3" applyFont="1" applyFill="1" applyBorder="1" applyAlignment="1">
      <alignment horizontal="center" vertical="center"/>
    </xf>
    <xf numFmtId="0" fontId="9" fillId="2" borderId="103" xfId="3" applyFont="1" applyFill="1" applyBorder="1" applyAlignment="1">
      <alignment horizontal="center" vertical="center"/>
    </xf>
    <xf numFmtId="0" fontId="9" fillId="2" borderId="58" xfId="0" applyFont="1" applyFill="1" applyBorder="1" applyAlignment="1">
      <alignment horizontal="center" vertical="center" wrapText="1"/>
    </xf>
    <xf numFmtId="0" fontId="9" fillId="2" borderId="118" xfId="0" applyFont="1" applyFill="1" applyBorder="1" applyAlignment="1">
      <alignment horizontal="center" vertical="center" wrapText="1"/>
    </xf>
    <xf numFmtId="0" fontId="10" fillId="2" borderId="152" xfId="0" applyFont="1" applyFill="1" applyBorder="1" applyAlignment="1">
      <alignment horizontal="center" vertical="center" shrinkToFit="1"/>
    </xf>
    <xf numFmtId="0" fontId="10" fillId="2" borderId="149" xfId="0" applyFont="1" applyFill="1" applyBorder="1" applyAlignment="1">
      <alignment horizontal="center" vertical="center" shrinkToFit="1"/>
    </xf>
    <xf numFmtId="0" fontId="9" fillId="2" borderId="149" xfId="0" applyFont="1" applyFill="1" applyBorder="1" applyAlignment="1">
      <alignment horizontal="center" vertical="center" shrinkToFit="1"/>
    </xf>
    <xf numFmtId="0" fontId="9" fillId="2" borderId="149" xfId="3" applyFont="1" applyFill="1" applyBorder="1" applyAlignment="1">
      <alignment horizontal="center" vertical="center" shrinkToFit="1"/>
    </xf>
    <xf numFmtId="49" fontId="9" fillId="2" borderId="149" xfId="3" applyNumberFormat="1" applyFont="1" applyFill="1" applyBorder="1" applyAlignment="1">
      <alignment horizontal="center" vertical="center" shrinkToFit="1"/>
    </xf>
    <xf numFmtId="49" fontId="9" fillId="2" borderId="23"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0" fontId="12" fillId="13" borderId="151" xfId="0" applyFont="1" applyFill="1" applyBorder="1" applyAlignment="1">
      <alignment horizontal="center" vertical="center" shrinkToFit="1"/>
    </xf>
    <xf numFmtId="0" fontId="12" fillId="13" borderId="17" xfId="0" applyFont="1" applyFill="1" applyBorder="1" applyAlignment="1">
      <alignment horizontal="center" vertical="center" shrinkToFit="1"/>
    </xf>
    <xf numFmtId="49" fontId="9" fillId="2" borderId="72" xfId="0" applyNumberFormat="1" applyFont="1" applyFill="1" applyBorder="1" applyAlignment="1">
      <alignment horizontal="center" vertical="center"/>
    </xf>
    <xf numFmtId="49" fontId="9" fillId="2" borderId="143" xfId="0" applyNumberFormat="1" applyFont="1" applyFill="1" applyBorder="1" applyAlignment="1">
      <alignment horizontal="center" vertical="center"/>
    </xf>
    <xf numFmtId="0" fontId="9" fillId="2" borderId="150" xfId="0" applyFont="1" applyFill="1" applyBorder="1" applyAlignment="1">
      <alignment horizontal="center" vertical="center" shrinkToFit="1"/>
    </xf>
    <xf numFmtId="0" fontId="19" fillId="13" borderId="17" xfId="0" quotePrefix="1" applyFont="1" applyFill="1" applyBorder="1" applyAlignment="1">
      <alignment horizontal="center" vertical="center" shrinkToFit="1"/>
    </xf>
    <xf numFmtId="0" fontId="19" fillId="13" borderId="17" xfId="0" applyFont="1" applyFill="1" applyBorder="1" applyAlignment="1">
      <alignment horizontal="center" vertical="center" shrinkToFit="1"/>
    </xf>
    <xf numFmtId="0" fontId="12" fillId="13" borderId="17" xfId="3" applyFont="1" applyFill="1" applyBorder="1" applyAlignment="1">
      <alignment horizontal="center" vertical="center" shrinkToFit="1"/>
    </xf>
    <xf numFmtId="58" fontId="12" fillId="13" borderId="6" xfId="3" applyNumberFormat="1" applyFont="1" applyFill="1" applyBorder="1" applyAlignment="1">
      <alignment horizontal="center" vertical="center" shrinkToFit="1"/>
    </xf>
    <xf numFmtId="0" fontId="9" fillId="2" borderId="24"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9" fillId="2" borderId="0" xfId="0" applyFont="1" applyFill="1" applyAlignment="1">
      <alignment horizontal="center" vertical="center"/>
    </xf>
    <xf numFmtId="0" fontId="11" fillId="2" borderId="30" xfId="0" applyFont="1" applyFill="1" applyBorder="1" applyAlignment="1">
      <alignment horizontal="center" vertical="center"/>
    </xf>
    <xf numFmtId="0" fontId="9" fillId="0" borderId="70" xfId="3" applyFont="1" applyBorder="1" applyAlignment="1">
      <alignment horizontal="center" vertical="center" wrapText="1"/>
    </xf>
    <xf numFmtId="0" fontId="16" fillId="13" borderId="88" xfId="3" applyFont="1" applyFill="1" applyBorder="1" applyAlignment="1">
      <alignment horizontal="center" vertical="center"/>
    </xf>
    <xf numFmtId="0" fontId="16" fillId="13" borderId="27" xfId="3" applyFont="1" applyFill="1" applyBorder="1" applyAlignment="1">
      <alignment horizontal="center" vertical="center"/>
    </xf>
    <xf numFmtId="0" fontId="16" fillId="13" borderId="19" xfId="3" applyFont="1" applyFill="1" applyBorder="1" applyAlignment="1">
      <alignment horizontal="center" vertical="center"/>
    </xf>
    <xf numFmtId="0" fontId="8" fillId="2" borderId="32" xfId="3" applyFont="1" applyFill="1" applyBorder="1">
      <alignment vertical="center"/>
    </xf>
    <xf numFmtId="0" fontId="8" fillId="2" borderId="54" xfId="3" applyFont="1" applyFill="1" applyBorder="1">
      <alignment vertical="center"/>
    </xf>
    <xf numFmtId="0" fontId="8" fillId="2" borderId="71" xfId="3" applyFont="1" applyFill="1" applyBorder="1">
      <alignment vertical="center"/>
    </xf>
    <xf numFmtId="0" fontId="12" fillId="13" borderId="6" xfId="0" applyFont="1" applyFill="1" applyBorder="1" applyAlignment="1">
      <alignment horizontal="center" vertical="center" shrinkToFit="1"/>
    </xf>
    <xf numFmtId="0" fontId="19" fillId="13" borderId="6" xfId="0" quotePrefix="1" applyFont="1" applyFill="1" applyBorder="1" applyAlignment="1">
      <alignment horizontal="center" vertical="center" shrinkToFit="1"/>
    </xf>
    <xf numFmtId="0" fontId="19" fillId="13" borderId="6" xfId="0" applyFont="1" applyFill="1" applyBorder="1" applyAlignment="1">
      <alignment horizontal="center" vertical="center" shrinkToFit="1"/>
    </xf>
    <xf numFmtId="0" fontId="12" fillId="13" borderId="6" xfId="3" applyFont="1" applyFill="1" applyBorder="1" applyAlignment="1">
      <alignment horizontal="center" vertical="center" shrinkToFit="1"/>
    </xf>
    <xf numFmtId="0" fontId="12" fillId="13" borderId="148" xfId="0" applyFont="1" applyFill="1" applyBorder="1" applyAlignment="1">
      <alignment horizontal="center" vertical="center" shrinkToFit="1"/>
    </xf>
    <xf numFmtId="0" fontId="12" fillId="13" borderId="36" xfId="0" applyFont="1" applyFill="1" applyBorder="1" applyAlignment="1">
      <alignment horizontal="center" vertical="center" shrinkToFit="1"/>
    </xf>
    <xf numFmtId="0" fontId="10" fillId="2" borderId="0" xfId="0" applyFont="1" applyFill="1" applyAlignment="1">
      <alignment horizontal="center" vertical="center" wrapText="1"/>
    </xf>
    <xf numFmtId="0" fontId="10" fillId="2" borderId="0" xfId="0" applyFont="1" applyFill="1" applyAlignment="1">
      <alignment horizontal="center" vertical="center"/>
    </xf>
    <xf numFmtId="0" fontId="9" fillId="13" borderId="29" xfId="0" applyFont="1" applyFill="1" applyBorder="1" applyAlignment="1">
      <alignment horizontal="center" vertical="center"/>
    </xf>
    <xf numFmtId="0" fontId="9" fillId="13" borderId="121" xfId="0" applyFont="1" applyFill="1" applyBorder="1" applyAlignment="1">
      <alignment horizontal="center" vertical="center"/>
    </xf>
    <xf numFmtId="0" fontId="9" fillId="13" borderId="33" xfId="0" applyFont="1" applyFill="1" applyBorder="1" applyAlignment="1">
      <alignment horizontal="center" vertical="center"/>
    </xf>
    <xf numFmtId="0" fontId="9" fillId="2" borderId="136" xfId="0" applyFont="1" applyFill="1" applyBorder="1" applyAlignment="1">
      <alignment horizontal="center" vertical="center" wrapText="1"/>
    </xf>
    <xf numFmtId="0" fontId="9" fillId="2" borderId="144" xfId="0" applyFont="1" applyFill="1" applyBorder="1" applyAlignment="1">
      <alignment horizontal="center" vertical="center" wrapText="1"/>
    </xf>
    <xf numFmtId="0" fontId="22" fillId="13" borderId="136" xfId="0" quotePrefix="1" applyFont="1" applyFill="1" applyBorder="1" applyAlignment="1">
      <alignment horizontal="center" vertical="center"/>
    </xf>
    <xf numFmtId="0" fontId="22" fillId="13" borderId="136" xfId="0" applyFont="1" applyFill="1" applyBorder="1" applyAlignment="1">
      <alignment horizontal="center" vertical="center"/>
    </xf>
    <xf numFmtId="0" fontId="22" fillId="13" borderId="74" xfId="0" applyFont="1" applyFill="1" applyBorder="1" applyAlignment="1">
      <alignment horizontal="center" vertical="center"/>
    </xf>
    <xf numFmtId="0" fontId="22" fillId="13" borderId="144" xfId="0" applyFont="1" applyFill="1" applyBorder="1" applyAlignment="1">
      <alignment horizontal="center" vertical="center"/>
    </xf>
    <xf numFmtId="0" fontId="22" fillId="13" borderId="20" xfId="0" applyFont="1" applyFill="1" applyBorder="1" applyAlignment="1">
      <alignment horizontal="center" vertical="center"/>
    </xf>
    <xf numFmtId="0" fontId="12" fillId="13" borderId="35" xfId="0" applyFont="1" applyFill="1" applyBorder="1" applyAlignment="1">
      <alignment horizontal="center" vertical="center" shrinkToFit="1"/>
    </xf>
    <xf numFmtId="0" fontId="9" fillId="2" borderId="138" xfId="3" applyFont="1" applyFill="1" applyBorder="1" applyAlignment="1">
      <alignment horizontal="center" vertical="center"/>
    </xf>
    <xf numFmtId="0" fontId="9" fillId="2" borderId="123" xfId="3" applyFont="1" applyFill="1" applyBorder="1" applyAlignment="1">
      <alignment horizontal="center" vertical="center"/>
    </xf>
    <xf numFmtId="176" fontId="12" fillId="13" borderId="6" xfId="3" applyNumberFormat="1" applyFont="1" applyFill="1" applyBorder="1" applyAlignment="1">
      <alignment horizontal="center" vertical="center" shrinkToFit="1"/>
    </xf>
    <xf numFmtId="0" fontId="12" fillId="13" borderId="40" xfId="0" applyFont="1" applyFill="1" applyBorder="1" applyAlignment="1">
      <alignment horizontal="center" vertical="center" shrinkToFit="1"/>
    </xf>
    <xf numFmtId="0" fontId="22" fillId="13" borderId="29" xfId="0" quotePrefix="1" applyFont="1" applyFill="1" applyBorder="1" applyAlignment="1">
      <alignment horizontal="center" vertical="center"/>
    </xf>
    <xf numFmtId="0" fontId="22" fillId="13" borderId="121" xfId="0" applyFont="1" applyFill="1" applyBorder="1" applyAlignment="1">
      <alignment horizontal="center" vertical="center"/>
    </xf>
    <xf numFmtId="0" fontId="22" fillId="13" borderId="33" xfId="0" applyFont="1" applyFill="1" applyBorder="1" applyAlignment="1">
      <alignment horizontal="center" vertical="center"/>
    </xf>
    <xf numFmtId="0" fontId="9" fillId="2" borderId="29" xfId="0" applyFont="1" applyFill="1" applyBorder="1" applyAlignment="1">
      <alignment horizontal="left" vertical="center"/>
    </xf>
    <xf numFmtId="0" fontId="9" fillId="2" borderId="121" xfId="0" applyFont="1" applyFill="1" applyBorder="1" applyAlignment="1">
      <alignment horizontal="left" vertical="center"/>
    </xf>
    <xf numFmtId="0" fontId="9" fillId="2" borderId="13" xfId="0" applyFont="1" applyFill="1" applyBorder="1" applyAlignment="1">
      <alignment horizontal="left" vertical="center"/>
    </xf>
    <xf numFmtId="0" fontId="9" fillId="2" borderId="139" xfId="3" applyFont="1" applyFill="1" applyBorder="1" applyAlignment="1">
      <alignment horizontal="center" vertical="center" textRotation="255"/>
    </xf>
    <xf numFmtId="0" fontId="9" fillId="2" borderId="93" xfId="3" applyFont="1" applyFill="1" applyBorder="1" applyAlignment="1">
      <alignment horizontal="center" vertical="center" textRotation="255"/>
    </xf>
    <xf numFmtId="0" fontId="9" fillId="2" borderId="23" xfId="3" applyFont="1" applyFill="1" applyBorder="1" applyAlignment="1">
      <alignment horizontal="center" vertical="center" textRotation="255"/>
    </xf>
    <xf numFmtId="0" fontId="9" fillId="2" borderId="101" xfId="3" applyFont="1" applyFill="1" applyBorder="1" applyAlignment="1">
      <alignment horizontal="center" vertical="center" textRotation="255"/>
    </xf>
    <xf numFmtId="0" fontId="9" fillId="2" borderId="140" xfId="3" applyFont="1" applyFill="1" applyBorder="1" applyAlignment="1">
      <alignment horizontal="center" vertical="center" textRotation="255"/>
    </xf>
    <xf numFmtId="0" fontId="9" fillId="2" borderId="103" xfId="3" applyFont="1" applyFill="1" applyBorder="1" applyAlignment="1">
      <alignment horizontal="center" vertical="center" textRotation="255"/>
    </xf>
    <xf numFmtId="0" fontId="9" fillId="2" borderId="25" xfId="3" applyFont="1" applyFill="1" applyBorder="1" applyAlignment="1">
      <alignment horizontal="center" vertical="center"/>
    </xf>
    <xf numFmtId="0" fontId="9" fillId="2" borderId="153" xfId="3" applyFont="1" applyFill="1" applyBorder="1" applyAlignment="1">
      <alignment horizontal="center" vertical="center"/>
    </xf>
    <xf numFmtId="0" fontId="9" fillId="2" borderId="10" xfId="3" applyFont="1" applyFill="1" applyBorder="1" applyAlignment="1">
      <alignment horizontal="center" vertical="center"/>
    </xf>
    <xf numFmtId="49" fontId="24" fillId="13" borderId="88" xfId="3" applyNumberFormat="1" applyFont="1" applyFill="1" applyBorder="1" applyAlignment="1">
      <alignment horizontal="left" vertical="center"/>
    </xf>
    <xf numFmtId="0" fontId="21" fillId="13" borderId="27" xfId="3" applyFont="1" applyFill="1" applyBorder="1" applyAlignment="1">
      <alignment horizontal="left" vertical="center"/>
    </xf>
    <xf numFmtId="0" fontId="21" fillId="13" borderId="145" xfId="3" applyFont="1" applyFill="1" applyBorder="1" applyAlignment="1">
      <alignment horizontal="left" vertical="center"/>
    </xf>
    <xf numFmtId="0" fontId="9" fillId="2" borderId="26" xfId="3" applyFont="1" applyFill="1" applyBorder="1" applyAlignment="1">
      <alignment horizontal="left" vertical="center"/>
    </xf>
    <xf numFmtId="0" fontId="9" fillId="2" borderId="27" xfId="3" applyFont="1" applyFill="1" applyBorder="1" applyAlignment="1">
      <alignment horizontal="left" vertical="center"/>
    </xf>
    <xf numFmtId="0" fontId="9" fillId="2" borderId="19" xfId="3" applyFont="1" applyFill="1" applyBorder="1" applyAlignment="1">
      <alignment horizontal="left" vertical="center"/>
    </xf>
    <xf numFmtId="0" fontId="16" fillId="13" borderId="33" xfId="3" applyFont="1" applyFill="1" applyBorder="1" applyAlignment="1">
      <alignment horizontal="left" vertical="center"/>
    </xf>
    <xf numFmtId="0" fontId="16" fillId="13" borderId="34" xfId="3" applyFont="1" applyFill="1" applyBorder="1" applyAlignment="1">
      <alignment horizontal="left" vertical="center"/>
    </xf>
    <xf numFmtId="0" fontId="18" fillId="13" borderId="137" xfId="0" applyFont="1" applyFill="1" applyBorder="1" applyAlignment="1">
      <alignment horizontal="center" vertical="center" shrinkToFit="1"/>
    </xf>
    <xf numFmtId="0" fontId="18" fillId="13" borderId="143" xfId="0" applyFont="1" applyFill="1" applyBorder="1" applyAlignment="1">
      <alignment horizontal="center" vertical="center" shrinkToFit="1"/>
    </xf>
    <xf numFmtId="0" fontId="18" fillId="13" borderId="138" xfId="0" applyFont="1" applyFill="1" applyBorder="1" applyAlignment="1">
      <alignment horizontal="center" vertical="center" shrinkToFit="1"/>
    </xf>
    <xf numFmtId="0" fontId="18" fillId="13" borderId="123" xfId="0" applyFont="1" applyFill="1" applyBorder="1" applyAlignment="1">
      <alignment horizontal="center" vertical="center" shrinkToFit="1"/>
    </xf>
    <xf numFmtId="0" fontId="18" fillId="13" borderId="116" xfId="0" applyFont="1" applyFill="1" applyBorder="1" applyAlignment="1">
      <alignment horizontal="center" vertical="center" shrinkToFit="1"/>
    </xf>
    <xf numFmtId="0" fontId="18" fillId="13" borderId="126" xfId="0" applyFont="1" applyFill="1" applyBorder="1" applyAlignment="1">
      <alignment horizontal="center" vertical="center" shrinkToFit="1"/>
    </xf>
    <xf numFmtId="0" fontId="18" fillId="13" borderId="72" xfId="3" applyFont="1" applyFill="1" applyBorder="1" applyAlignment="1">
      <alignment horizontal="left" vertical="center" wrapText="1"/>
    </xf>
    <xf numFmtId="0" fontId="18" fillId="13" borderId="143" xfId="3" applyFont="1" applyFill="1" applyBorder="1" applyAlignment="1">
      <alignment horizontal="left" vertical="center" wrapText="1"/>
    </xf>
    <xf numFmtId="0" fontId="18" fillId="13" borderId="96" xfId="3" applyFont="1" applyFill="1" applyBorder="1" applyAlignment="1">
      <alignment horizontal="left" vertical="center" wrapText="1"/>
    </xf>
    <xf numFmtId="0" fontId="18" fillId="13" borderId="116" xfId="3" applyFont="1" applyFill="1" applyBorder="1" applyAlignment="1">
      <alignment horizontal="left" vertical="center" wrapText="1"/>
    </xf>
    <xf numFmtId="0" fontId="9" fillId="2" borderId="137" xfId="0" applyFont="1" applyFill="1" applyBorder="1" applyAlignment="1">
      <alignment horizontal="center" vertical="center" wrapText="1"/>
    </xf>
    <xf numFmtId="0" fontId="9" fillId="2" borderId="143" xfId="0" applyFont="1" applyFill="1" applyBorder="1" applyAlignment="1">
      <alignment horizontal="center" vertical="center" wrapText="1"/>
    </xf>
    <xf numFmtId="0" fontId="9" fillId="2" borderId="123" xfId="0" applyFont="1" applyFill="1" applyBorder="1" applyAlignment="1">
      <alignment horizontal="center" vertical="center" wrapText="1"/>
    </xf>
    <xf numFmtId="0" fontId="9" fillId="2" borderId="116" xfId="0" applyFont="1" applyFill="1" applyBorder="1" applyAlignment="1">
      <alignment horizontal="center" vertical="center" wrapText="1"/>
    </xf>
    <xf numFmtId="182" fontId="22" fillId="13" borderId="137" xfId="3" quotePrefix="1" applyNumberFormat="1" applyFont="1" applyFill="1" applyBorder="1" applyAlignment="1">
      <alignment horizontal="center" vertical="center"/>
    </xf>
    <xf numFmtId="182" fontId="22" fillId="13" borderId="143" xfId="3" applyNumberFormat="1" applyFont="1" applyFill="1" applyBorder="1" applyAlignment="1">
      <alignment horizontal="center" vertical="center"/>
    </xf>
    <xf numFmtId="182" fontId="22" fillId="13" borderId="138" xfId="3" applyNumberFormat="1" applyFont="1" applyFill="1" applyBorder="1" applyAlignment="1">
      <alignment horizontal="center" vertical="center"/>
    </xf>
    <xf numFmtId="182" fontId="22" fillId="13" borderId="123" xfId="3" applyNumberFormat="1" applyFont="1" applyFill="1" applyBorder="1" applyAlignment="1">
      <alignment horizontal="center" vertical="center"/>
    </xf>
    <xf numFmtId="182" fontId="22" fillId="13" borderId="116" xfId="3" applyNumberFormat="1" applyFont="1" applyFill="1" applyBorder="1" applyAlignment="1">
      <alignment horizontal="center" vertical="center"/>
    </xf>
    <xf numFmtId="182" fontId="22" fillId="13" borderId="126" xfId="3" applyNumberFormat="1" applyFont="1" applyFill="1" applyBorder="1" applyAlignment="1">
      <alignment horizontal="center" vertical="center"/>
    </xf>
    <xf numFmtId="0" fontId="8" fillId="2" borderId="0" xfId="0" applyFont="1" applyFill="1" applyAlignment="1">
      <alignment horizontal="right" vertical="center"/>
    </xf>
    <xf numFmtId="0" fontId="9" fillId="2" borderId="30" xfId="3" applyFont="1" applyFill="1" applyBorder="1" applyAlignment="1">
      <alignment horizontal="right" vertical="center"/>
    </xf>
    <xf numFmtId="0" fontId="9" fillId="2" borderId="135" xfId="3" applyFont="1" applyFill="1" applyBorder="1" applyAlignment="1">
      <alignment horizontal="right" vertical="center"/>
    </xf>
    <xf numFmtId="0" fontId="13" fillId="0" borderId="45" xfId="3" applyFont="1" applyBorder="1" applyAlignment="1">
      <alignment horizontal="center" vertical="center"/>
    </xf>
    <xf numFmtId="0" fontId="13" fillId="0" borderId="136" xfId="3" applyFont="1" applyBorder="1" applyAlignment="1">
      <alignment horizontal="center" vertical="center"/>
    </xf>
    <xf numFmtId="0" fontId="13" fillId="0" borderId="32" xfId="3" applyFont="1" applyBorder="1" applyAlignment="1">
      <alignment horizontal="center" vertical="center"/>
    </xf>
    <xf numFmtId="0" fontId="13" fillId="0" borderId="71" xfId="3" applyFont="1" applyBorder="1" applyAlignment="1">
      <alignment horizontal="center" vertical="center"/>
    </xf>
    <xf numFmtId="0" fontId="9" fillId="2" borderId="30" xfId="0" applyFont="1" applyFill="1" applyBorder="1" applyAlignment="1">
      <alignment horizontal="right" vertical="center"/>
    </xf>
    <xf numFmtId="0" fontId="21" fillId="13" borderId="32" xfId="0" applyFont="1" applyFill="1" applyBorder="1" applyAlignment="1">
      <alignment horizontal="center" vertical="center"/>
    </xf>
    <xf numFmtId="0" fontId="21" fillId="13" borderId="54" xfId="0" applyFont="1" applyFill="1" applyBorder="1" applyAlignment="1">
      <alignment horizontal="center" vertical="center"/>
    </xf>
    <xf numFmtId="0" fontId="21" fillId="13" borderId="71" xfId="0" applyFont="1" applyFill="1" applyBorder="1" applyAlignment="1">
      <alignment horizontal="center" vertical="center"/>
    </xf>
    <xf numFmtId="0" fontId="9" fillId="2" borderId="88" xfId="3" applyFont="1" applyFill="1" applyBorder="1" applyAlignment="1">
      <alignment horizontal="center" vertical="center" wrapText="1"/>
    </xf>
    <xf numFmtId="0" fontId="9" fillId="2" borderId="58" xfId="3" applyFont="1" applyFill="1" applyBorder="1" applyAlignment="1">
      <alignment horizontal="center" vertical="center" wrapText="1"/>
    </xf>
    <xf numFmtId="0" fontId="9" fillId="2" borderId="118" xfId="3" applyFont="1" applyFill="1" applyBorder="1" applyAlignment="1">
      <alignment horizontal="center" vertical="center"/>
    </xf>
    <xf numFmtId="0" fontId="9" fillId="2" borderId="87" xfId="3" applyFont="1" applyFill="1" applyBorder="1" applyAlignment="1">
      <alignment horizontal="center" vertical="center"/>
    </xf>
    <xf numFmtId="0" fontId="11" fillId="2" borderId="58" xfId="3" applyFont="1" applyFill="1" applyBorder="1" applyAlignment="1">
      <alignment horizontal="left" vertical="center"/>
    </xf>
    <xf numFmtId="0" fontId="11" fillId="2" borderId="118" xfId="3" applyFont="1" applyFill="1" applyBorder="1" applyAlignment="1">
      <alignment horizontal="left" vertical="center"/>
    </xf>
    <xf numFmtId="0" fontId="11" fillId="2" borderId="87" xfId="3" applyFont="1" applyFill="1" applyBorder="1" applyAlignment="1">
      <alignment horizontal="left" vertical="center"/>
    </xf>
    <xf numFmtId="0" fontId="9" fillId="2" borderId="58" xfId="3" applyFont="1" applyFill="1" applyBorder="1" applyAlignment="1">
      <alignment horizontal="left" vertical="center" wrapText="1"/>
    </xf>
    <xf numFmtId="0" fontId="9" fillId="2" borderId="118" xfId="3" applyFont="1" applyFill="1" applyBorder="1" applyAlignment="1">
      <alignment horizontal="left" vertical="center" wrapText="1"/>
    </xf>
    <xf numFmtId="0" fontId="9" fillId="2" borderId="87" xfId="3"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2" borderId="121"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8" fillId="2" borderId="29" xfId="3" applyFont="1" applyFill="1" applyBorder="1">
      <alignment vertical="center"/>
    </xf>
    <xf numFmtId="0" fontId="8" fillId="2" borderId="121" xfId="3" applyFont="1" applyFill="1" applyBorder="1">
      <alignment vertical="center"/>
    </xf>
    <xf numFmtId="0" fontId="8" fillId="2" borderId="33" xfId="3" applyFont="1" applyFill="1" applyBorder="1">
      <alignment vertical="center"/>
    </xf>
    <xf numFmtId="0" fontId="9" fillId="2" borderId="138" xfId="3" applyFont="1" applyFill="1" applyBorder="1" applyAlignment="1">
      <alignment horizontal="center" vertical="center" wrapText="1"/>
    </xf>
    <xf numFmtId="0" fontId="9" fillId="2" borderId="142" xfId="3" applyFont="1" applyFill="1" applyBorder="1" applyAlignment="1">
      <alignment horizontal="center" vertical="center" wrapText="1"/>
    </xf>
    <xf numFmtId="0" fontId="9" fillId="2" borderId="30" xfId="3" applyFont="1" applyFill="1" applyBorder="1" applyAlignment="1">
      <alignment horizontal="center" vertical="center" wrapText="1"/>
    </xf>
    <xf numFmtId="0" fontId="9" fillId="2" borderId="135" xfId="3" applyFont="1" applyFill="1" applyBorder="1" applyAlignment="1">
      <alignment horizontal="center" vertical="center" wrapText="1"/>
    </xf>
    <xf numFmtId="49" fontId="17" fillId="14" borderId="137" xfId="0" applyNumberFormat="1" applyFont="1" applyFill="1" applyBorder="1" applyAlignment="1">
      <alignment horizontal="center" vertical="center" wrapText="1"/>
    </xf>
    <xf numFmtId="49" fontId="17" fillId="14" borderId="143" xfId="0" applyNumberFormat="1" applyFont="1" applyFill="1" applyBorder="1" applyAlignment="1">
      <alignment horizontal="center" vertical="center" wrapText="1"/>
    </xf>
    <xf numFmtId="49" fontId="17" fillId="14" borderId="14" xfId="0" applyNumberFormat="1" applyFont="1" applyFill="1" applyBorder="1" applyAlignment="1">
      <alignment horizontal="center" vertical="center" wrapText="1"/>
    </xf>
    <xf numFmtId="49" fontId="17" fillId="14" borderId="142" xfId="0" applyNumberFormat="1" applyFont="1" applyFill="1" applyBorder="1" applyAlignment="1">
      <alignment horizontal="center" vertical="center" wrapText="1"/>
    </xf>
    <xf numFmtId="49" fontId="17" fillId="14" borderId="30" xfId="0" applyNumberFormat="1" applyFont="1" applyFill="1" applyBorder="1" applyAlignment="1">
      <alignment horizontal="center" vertical="center" wrapText="1"/>
    </xf>
    <xf numFmtId="49" fontId="17" fillId="14" borderId="103" xfId="0" applyNumberFormat="1" applyFont="1" applyFill="1" applyBorder="1" applyAlignment="1">
      <alignment horizontal="center" vertical="center" wrapText="1"/>
    </xf>
    <xf numFmtId="0" fontId="17" fillId="13" borderId="58" xfId="3" applyFont="1" applyFill="1" applyBorder="1" applyAlignment="1">
      <alignment horizontal="center" vertical="center"/>
    </xf>
    <xf numFmtId="0" fontId="17" fillId="13" borderId="118" xfId="3" applyFont="1" applyFill="1" applyBorder="1" applyAlignment="1">
      <alignment horizontal="center" vertical="center"/>
    </xf>
    <xf numFmtId="0" fontId="17" fillId="13" borderId="87" xfId="3" applyFont="1" applyFill="1" applyBorder="1" applyAlignment="1">
      <alignment horizontal="center" vertical="center"/>
    </xf>
    <xf numFmtId="0" fontId="9" fillId="0" borderId="70" xfId="3" applyFont="1" applyBorder="1" applyAlignment="1">
      <alignment horizontal="center" vertical="center"/>
    </xf>
    <xf numFmtId="176" fontId="16" fillId="13" borderId="9" xfId="3" applyNumberFormat="1" applyFont="1" applyFill="1" applyBorder="1" applyAlignment="1">
      <alignment horizontal="left" vertical="center"/>
    </xf>
    <xf numFmtId="176" fontId="16" fillId="13" borderId="121" xfId="3" applyNumberFormat="1" applyFont="1" applyFill="1" applyBorder="1" applyAlignment="1">
      <alignment horizontal="left" vertical="center"/>
    </xf>
    <xf numFmtId="176" fontId="16" fillId="13" borderId="33" xfId="3" applyNumberFormat="1" applyFont="1" applyFill="1" applyBorder="1" applyAlignment="1">
      <alignment horizontal="left" vertical="center"/>
    </xf>
    <xf numFmtId="0" fontId="9" fillId="2" borderId="29" xfId="3" applyFont="1" applyFill="1" applyBorder="1" applyAlignment="1">
      <alignment horizontal="center" vertical="center"/>
    </xf>
    <xf numFmtId="0" fontId="50" fillId="2" borderId="121" xfId="0" applyFont="1" applyFill="1" applyBorder="1" applyAlignment="1"/>
    <xf numFmtId="0" fontId="50" fillId="2" borderId="33" xfId="0" applyFont="1" applyFill="1" applyBorder="1" applyAlignment="1"/>
    <xf numFmtId="0" fontId="15" fillId="13" borderId="33" xfId="0" applyFont="1" applyFill="1" applyBorder="1" applyAlignment="1">
      <alignment horizontal="center" vertical="center"/>
    </xf>
    <xf numFmtId="0" fontId="9" fillId="2" borderId="0" xfId="3" applyFont="1" applyFill="1" applyAlignment="1">
      <alignment horizontal="right" vertical="center"/>
    </xf>
    <xf numFmtId="0" fontId="13" fillId="2" borderId="45" xfId="3" applyFont="1" applyFill="1" applyBorder="1" applyAlignment="1">
      <alignment horizontal="center" vertical="center"/>
    </xf>
    <xf numFmtId="0" fontId="13" fillId="2" borderId="136" xfId="3" applyFont="1" applyFill="1" applyBorder="1" applyAlignment="1">
      <alignment horizontal="center" vertical="center"/>
    </xf>
    <xf numFmtId="0" fontId="13" fillId="2" borderId="137" xfId="3" applyFont="1" applyFill="1" applyBorder="1" applyAlignment="1">
      <alignment horizontal="center" vertical="center"/>
    </xf>
    <xf numFmtId="0" fontId="13" fillId="2" borderId="138" xfId="3" applyFont="1" applyFill="1" applyBorder="1" applyAlignment="1">
      <alignment horizontal="center" vertical="center"/>
    </xf>
    <xf numFmtId="0" fontId="9" fillId="2" borderId="0" xfId="0" applyFont="1" applyFill="1" applyAlignment="1">
      <alignment horizontal="right" vertical="center"/>
    </xf>
    <xf numFmtId="0" fontId="27" fillId="2" borderId="24" xfId="3" applyFont="1" applyFill="1" applyBorder="1" applyAlignment="1">
      <alignment horizontal="center" vertical="center" wrapText="1"/>
    </xf>
    <xf numFmtId="0" fontId="27" fillId="2" borderId="54" xfId="3" applyFont="1" applyFill="1" applyBorder="1" applyAlignment="1">
      <alignment horizontal="center" vertical="center" wrapText="1"/>
    </xf>
    <xf numFmtId="0" fontId="27" fillId="2" borderId="122" xfId="3" applyFont="1" applyFill="1" applyBorder="1" applyAlignment="1">
      <alignment horizontal="center" vertical="center" wrapText="1"/>
    </xf>
    <xf numFmtId="0" fontId="11" fillId="13" borderId="24" xfId="3" applyFont="1" applyFill="1" applyBorder="1" applyAlignment="1">
      <alignment horizontal="left" vertical="center" wrapText="1"/>
    </xf>
    <xf numFmtId="0" fontId="11" fillId="13" borderId="54" xfId="3" applyFont="1" applyFill="1" applyBorder="1" applyAlignment="1">
      <alignment horizontal="left" vertical="center" wrapText="1"/>
    </xf>
    <xf numFmtId="0" fontId="11" fillId="13" borderId="122" xfId="3" applyFont="1" applyFill="1" applyBorder="1" applyAlignment="1">
      <alignment horizontal="left" vertical="center" wrapText="1"/>
    </xf>
    <xf numFmtId="0" fontId="9" fillId="2" borderId="30" xfId="0" applyFont="1" applyFill="1" applyBorder="1" applyAlignment="1">
      <alignment horizontal="center" vertical="center"/>
    </xf>
    <xf numFmtId="0" fontId="9" fillId="2" borderId="139" xfId="0" applyFont="1" applyFill="1" applyBorder="1" applyAlignment="1">
      <alignment horizontal="center" vertical="center" wrapText="1"/>
    </xf>
    <xf numFmtId="0" fontId="9" fillId="2" borderId="73" xfId="0" applyFont="1" applyFill="1" applyBorder="1" applyAlignment="1">
      <alignment horizontal="center" vertical="center"/>
    </xf>
    <xf numFmtId="0" fontId="9" fillId="2" borderId="140" xfId="0" applyFont="1" applyFill="1" applyBorder="1" applyAlignment="1">
      <alignment horizontal="center" vertical="center"/>
    </xf>
    <xf numFmtId="0" fontId="17" fillId="13" borderId="141" xfId="0" applyFont="1" applyFill="1" applyBorder="1" applyAlignment="1">
      <alignment horizontal="center" vertical="center"/>
    </xf>
    <xf numFmtId="0" fontId="17" fillId="13" borderId="73" xfId="0" applyFont="1" applyFill="1" applyBorder="1" applyAlignment="1">
      <alignment horizontal="center" vertical="center"/>
    </xf>
    <xf numFmtId="0" fontId="17" fillId="13" borderId="93" xfId="0" applyFont="1" applyFill="1" applyBorder="1" applyAlignment="1">
      <alignment horizontal="center" vertical="center"/>
    </xf>
    <xf numFmtId="0" fontId="17" fillId="13" borderId="142" xfId="0" applyFont="1" applyFill="1" applyBorder="1" applyAlignment="1">
      <alignment horizontal="center" vertical="center"/>
    </xf>
    <xf numFmtId="0" fontId="17" fillId="13" borderId="30" xfId="0" applyFont="1" applyFill="1" applyBorder="1" applyAlignment="1">
      <alignment horizontal="center" vertical="center"/>
    </xf>
    <xf numFmtId="0" fontId="17" fillId="13" borderId="103" xfId="0" applyFont="1" applyFill="1" applyBorder="1" applyAlignment="1">
      <alignment horizontal="center" vertical="center"/>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36" xfId="3" applyFont="1" applyFill="1" applyBorder="1" applyAlignment="1">
      <alignment horizontal="center" vertical="center"/>
    </xf>
    <xf numFmtId="0" fontId="9" fillId="2" borderId="74" xfId="3" applyFont="1" applyFill="1" applyBorder="1" applyAlignment="1">
      <alignment horizontal="center" vertical="center"/>
    </xf>
    <xf numFmtId="176" fontId="16" fillId="13" borderId="9" xfId="3" applyNumberFormat="1" applyFont="1" applyFill="1" applyBorder="1" applyAlignment="1">
      <alignment horizontal="center" vertical="center" wrapText="1"/>
    </xf>
    <xf numFmtId="0" fontId="18" fillId="2" borderId="137" xfId="0" applyFont="1" applyFill="1" applyBorder="1" applyAlignment="1">
      <alignment horizontal="center" vertical="center" shrinkToFit="1"/>
    </xf>
    <xf numFmtId="0" fontId="18" fillId="2" borderId="143" xfId="0" applyFont="1" applyFill="1" applyBorder="1" applyAlignment="1">
      <alignment horizontal="center" vertical="center" shrinkToFit="1"/>
    </xf>
    <xf numFmtId="0" fontId="18" fillId="2" borderId="138" xfId="0" applyFont="1" applyFill="1" applyBorder="1" applyAlignment="1">
      <alignment horizontal="center" vertical="center" shrinkToFit="1"/>
    </xf>
    <xf numFmtId="0" fontId="18" fillId="2" borderId="123" xfId="0" applyFont="1" applyFill="1" applyBorder="1" applyAlignment="1">
      <alignment horizontal="center" vertical="center" shrinkToFit="1"/>
    </xf>
    <xf numFmtId="0" fontId="18" fillId="2" borderId="116" xfId="0" applyFont="1" applyFill="1" applyBorder="1" applyAlignment="1">
      <alignment horizontal="center" vertical="center" shrinkToFit="1"/>
    </xf>
    <xf numFmtId="0" fontId="18" fillId="2" borderId="126" xfId="0" applyFont="1" applyFill="1" applyBorder="1" applyAlignment="1">
      <alignment horizontal="center" vertical="center" shrinkToFit="1"/>
    </xf>
    <xf numFmtId="0" fontId="22" fillId="2" borderId="136" xfId="0" applyFont="1" applyFill="1" applyBorder="1" applyAlignment="1">
      <alignment horizontal="center" vertical="center"/>
    </xf>
    <xf numFmtId="0" fontId="22" fillId="2" borderId="74" xfId="0" applyFont="1" applyFill="1" applyBorder="1" applyAlignment="1">
      <alignment horizontal="center" vertical="center"/>
    </xf>
    <xf numFmtId="0" fontId="22" fillId="2" borderId="144" xfId="0" applyFont="1" applyFill="1" applyBorder="1" applyAlignment="1">
      <alignment horizontal="center" vertical="center"/>
    </xf>
    <xf numFmtId="0" fontId="22" fillId="2" borderId="20" xfId="0" applyFont="1" applyFill="1" applyBorder="1" applyAlignment="1">
      <alignment horizontal="center" vertical="center"/>
    </xf>
    <xf numFmtId="0" fontId="12" fillId="0" borderId="17" xfId="3" applyFont="1" applyBorder="1" applyAlignment="1">
      <alignment horizontal="center" vertical="center" shrinkToFit="1"/>
    </xf>
    <xf numFmtId="0" fontId="22" fillId="2" borderId="137" xfId="3" applyFont="1" applyFill="1" applyBorder="1" applyAlignment="1">
      <alignment horizontal="center" vertical="center"/>
    </xf>
    <xf numFmtId="0" fontId="22" fillId="2" borderId="143" xfId="3" applyFont="1" applyFill="1" applyBorder="1" applyAlignment="1">
      <alignment horizontal="center" vertical="center"/>
    </xf>
    <xf numFmtId="0" fontId="22" fillId="2" borderId="138" xfId="3" applyFont="1" applyFill="1" applyBorder="1" applyAlignment="1">
      <alignment horizontal="center" vertical="center"/>
    </xf>
    <xf numFmtId="0" fontId="22" fillId="2" borderId="123" xfId="3" applyFont="1" applyFill="1" applyBorder="1" applyAlignment="1">
      <alignment horizontal="center" vertical="center"/>
    </xf>
    <xf numFmtId="0" fontId="22" fillId="2" borderId="116" xfId="3" applyFont="1" applyFill="1" applyBorder="1" applyAlignment="1">
      <alignment horizontal="center" vertical="center"/>
    </xf>
    <xf numFmtId="0" fontId="22" fillId="2" borderId="126" xfId="3" applyFont="1" applyFill="1" applyBorder="1" applyAlignment="1">
      <alignment horizontal="center" vertical="center"/>
    </xf>
    <xf numFmtId="58" fontId="12" fillId="2" borderId="6" xfId="3" applyNumberFormat="1" applyFont="1" applyFill="1" applyBorder="1" applyAlignment="1">
      <alignment horizontal="center" vertical="center" shrinkToFit="1"/>
    </xf>
    <xf numFmtId="0" fontId="19" fillId="2" borderId="6" xfId="0" applyFont="1" applyFill="1" applyBorder="1" applyAlignment="1">
      <alignment horizontal="center" vertical="center" shrinkToFit="1"/>
    </xf>
    <xf numFmtId="0" fontId="12" fillId="2" borderId="6" xfId="3"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36" xfId="0" applyFont="1" applyFill="1" applyBorder="1" applyAlignment="1">
      <alignment horizontal="center" vertical="center" shrinkToFit="1"/>
    </xf>
    <xf numFmtId="183" fontId="18" fillId="2" borderId="72" xfId="3" applyNumberFormat="1" applyFont="1" applyFill="1" applyBorder="1" applyAlignment="1">
      <alignment horizontal="left" vertical="center" wrapText="1"/>
    </xf>
    <xf numFmtId="183" fontId="18" fillId="2" borderId="143" xfId="3" applyNumberFormat="1" applyFont="1" applyFill="1" applyBorder="1" applyAlignment="1">
      <alignment horizontal="left" vertical="center" wrapText="1"/>
    </xf>
    <xf numFmtId="183" fontId="18" fillId="2" borderId="96" xfId="3" applyNumberFormat="1" applyFont="1" applyFill="1" applyBorder="1" applyAlignment="1">
      <alignment horizontal="left" vertical="center" wrapText="1"/>
    </xf>
    <xf numFmtId="183" fontId="18" fillId="2" borderId="116" xfId="3" applyNumberFormat="1" applyFont="1" applyFill="1" applyBorder="1" applyAlignment="1">
      <alignment horizontal="left" vertical="center" wrapText="1"/>
    </xf>
    <xf numFmtId="0" fontId="16" fillId="2" borderId="33" xfId="3" applyFont="1" applyFill="1" applyBorder="1" applyAlignment="1">
      <alignment horizontal="left" vertical="center"/>
    </xf>
    <xf numFmtId="0" fontId="16" fillId="2" borderId="34" xfId="3" applyFont="1" applyFill="1" applyBorder="1" applyAlignment="1">
      <alignment horizontal="left" vertical="center"/>
    </xf>
    <xf numFmtId="49" fontId="21" fillId="2" borderId="88" xfId="3" applyNumberFormat="1" applyFont="1" applyFill="1" applyBorder="1" applyAlignment="1">
      <alignment horizontal="left" vertical="center"/>
    </xf>
    <xf numFmtId="0" fontId="21" fillId="2" borderId="27" xfId="3" applyFont="1" applyFill="1" applyBorder="1" applyAlignment="1">
      <alignment horizontal="left" vertical="center"/>
    </xf>
    <xf numFmtId="0" fontId="21" fillId="2" borderId="145" xfId="3" applyFont="1" applyFill="1" applyBorder="1" applyAlignment="1">
      <alignment horizontal="left" vertical="center"/>
    </xf>
    <xf numFmtId="176" fontId="16" fillId="2" borderId="9" xfId="3" applyNumberFormat="1" applyFont="1" applyFill="1" applyBorder="1" applyAlignment="1">
      <alignment horizontal="left" vertical="center"/>
    </xf>
    <xf numFmtId="176" fontId="16" fillId="2" borderId="121" xfId="3" applyNumberFormat="1" applyFont="1" applyFill="1" applyBorder="1" applyAlignment="1">
      <alignment horizontal="left" vertical="center"/>
    </xf>
    <xf numFmtId="176" fontId="16" fillId="2" borderId="33" xfId="3" applyNumberFormat="1" applyFont="1" applyFill="1" applyBorder="1" applyAlignment="1">
      <alignment horizontal="left" vertical="center"/>
    </xf>
    <xf numFmtId="0" fontId="12" fillId="0" borderId="151" xfId="0" applyFont="1" applyBorder="1" applyAlignment="1">
      <alignment horizontal="center" vertical="center" shrinkToFit="1"/>
    </xf>
    <xf numFmtId="0" fontId="12" fillId="0" borderId="17" xfId="0" applyFont="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7" xfId="3" applyFont="1" applyFill="1" applyBorder="1" applyAlignment="1">
      <alignment horizontal="center" vertical="center" shrinkToFit="1"/>
    </xf>
    <xf numFmtId="58" fontId="12" fillId="2" borderId="7" xfId="3" applyNumberFormat="1" applyFont="1" applyFill="1" applyBorder="1" applyAlignment="1">
      <alignment horizontal="center" vertical="center" shrinkToFit="1"/>
    </xf>
    <xf numFmtId="0" fontId="19" fillId="2" borderId="7" xfId="0" applyFont="1" applyFill="1" applyBorder="1" applyAlignment="1">
      <alignment horizontal="center" vertical="center" shrinkToFit="1"/>
    </xf>
    <xf numFmtId="49" fontId="15" fillId="2" borderId="34" xfId="0" applyNumberFormat="1" applyFont="1" applyFill="1" applyBorder="1" applyAlignment="1">
      <alignment horizontal="left" vertical="center" shrinkToFit="1"/>
    </xf>
    <xf numFmtId="0" fontId="15" fillId="2" borderId="34" xfId="0" applyFont="1" applyFill="1" applyBorder="1" applyAlignment="1">
      <alignment horizontal="left" vertical="center" shrinkToFit="1"/>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33"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13" xfId="0" applyFont="1" applyBorder="1" applyAlignment="1">
      <alignment horizontal="center" vertical="center" wrapText="1"/>
    </xf>
    <xf numFmtId="0" fontId="22" fillId="2" borderId="29" xfId="0" applyFont="1" applyFill="1" applyBorder="1" applyAlignment="1">
      <alignment horizontal="center" vertical="center"/>
    </xf>
    <xf numFmtId="0" fontId="22" fillId="2" borderId="121" xfId="0" applyFont="1" applyFill="1" applyBorder="1" applyAlignment="1">
      <alignment horizontal="center" vertical="center"/>
    </xf>
    <xf numFmtId="0" fontId="22" fillId="2" borderId="33" xfId="0" applyFont="1" applyFill="1" applyBorder="1" applyAlignment="1">
      <alignment horizontal="center" vertical="center"/>
    </xf>
    <xf numFmtId="49" fontId="17" fillId="2" borderId="137" xfId="0" applyNumberFormat="1" applyFont="1" applyFill="1" applyBorder="1" applyAlignment="1">
      <alignment horizontal="center" vertical="center" wrapText="1"/>
    </xf>
    <xf numFmtId="49" fontId="17" fillId="2" borderId="143" xfId="0" applyNumberFormat="1" applyFont="1" applyFill="1" applyBorder="1" applyAlignment="1">
      <alignment horizontal="center" vertical="center" wrapText="1"/>
    </xf>
    <xf numFmtId="49" fontId="17" fillId="2" borderId="14" xfId="0" applyNumberFormat="1" applyFont="1" applyFill="1" applyBorder="1" applyAlignment="1">
      <alignment horizontal="center" vertical="center" wrapText="1"/>
    </xf>
    <xf numFmtId="49" fontId="17" fillId="2" borderId="142" xfId="0" applyNumberFormat="1" applyFont="1" applyFill="1" applyBorder="1" applyAlignment="1">
      <alignment horizontal="center" vertical="center" wrapText="1"/>
    </xf>
    <xf numFmtId="49" fontId="17" fillId="2" borderId="30" xfId="0" applyNumberFormat="1" applyFont="1" applyFill="1" applyBorder="1" applyAlignment="1">
      <alignment horizontal="center" vertical="center" wrapText="1"/>
    </xf>
    <xf numFmtId="49" fontId="17" fillId="2" borderId="103" xfId="0" applyNumberFormat="1" applyFont="1" applyFill="1" applyBorder="1" applyAlignment="1">
      <alignment horizontal="center" vertical="center" wrapText="1"/>
    </xf>
    <xf numFmtId="0" fontId="12" fillId="0" borderId="148" xfId="0" applyFont="1" applyBorder="1" applyAlignment="1">
      <alignment horizontal="center" vertical="center" shrinkToFit="1"/>
    </xf>
    <xf numFmtId="0" fontId="19" fillId="0" borderId="17" xfId="0" applyFont="1" applyBorder="1" applyAlignment="1">
      <alignment horizontal="center" vertical="center" shrinkToFit="1"/>
    </xf>
    <xf numFmtId="49" fontId="20" fillId="2" borderId="123" xfId="3" applyNumberFormat="1" applyFont="1" applyFill="1" applyBorder="1" applyAlignment="1">
      <alignment horizontal="right" vertical="center" shrinkToFit="1"/>
    </xf>
    <xf numFmtId="0" fontId="20" fillId="2" borderId="116" xfId="3" applyFont="1" applyFill="1" applyBorder="1" applyAlignment="1">
      <alignment horizontal="right" vertical="center" shrinkToFit="1"/>
    </xf>
    <xf numFmtId="0" fontId="20" fillId="2" borderId="124" xfId="3" applyFont="1" applyFill="1" applyBorder="1" applyAlignment="1">
      <alignment horizontal="right" vertical="center" shrinkToFit="1"/>
    </xf>
    <xf numFmtId="0" fontId="20" fillId="2" borderId="29" xfId="3" applyFont="1" applyFill="1" applyBorder="1" applyAlignment="1">
      <alignment horizontal="right" vertical="center" shrinkToFit="1"/>
    </xf>
    <xf numFmtId="0" fontId="8" fillId="2" borderId="9" xfId="3" applyFont="1" applyFill="1" applyBorder="1" applyAlignment="1">
      <alignment horizontal="center" vertical="center" shrinkToFit="1"/>
    </xf>
    <xf numFmtId="0" fontId="8" fillId="2" borderId="121" xfId="3" applyFont="1" applyFill="1" applyBorder="1" applyAlignment="1">
      <alignment horizontal="center" vertical="center" shrinkToFit="1"/>
    </xf>
    <xf numFmtId="0" fontId="8" fillId="2" borderId="33" xfId="3" applyFont="1" applyFill="1" applyBorder="1" applyAlignment="1">
      <alignment horizontal="center" vertical="center" shrinkToFit="1"/>
    </xf>
    <xf numFmtId="0" fontId="8" fillId="2" borderId="96" xfId="3" applyFont="1" applyFill="1" applyBorder="1" applyAlignment="1">
      <alignment horizontal="center" vertical="center" shrinkToFit="1"/>
    </xf>
    <xf numFmtId="0" fontId="8" fillId="2" borderId="116" xfId="3" applyFont="1" applyFill="1" applyBorder="1" applyAlignment="1">
      <alignment horizontal="center" vertical="center" shrinkToFit="1"/>
    </xf>
    <xf numFmtId="0" fontId="8" fillId="2" borderId="126" xfId="3" applyFont="1" applyFill="1" applyBorder="1" applyAlignment="1">
      <alignment horizontal="center" vertical="center" shrinkToFit="1"/>
    </xf>
    <xf numFmtId="184" fontId="8" fillId="2" borderId="9" xfId="0" applyNumberFormat="1" applyFont="1" applyFill="1" applyBorder="1" applyAlignment="1">
      <alignment horizontal="center" vertical="center" shrinkToFit="1"/>
    </xf>
    <xf numFmtId="184" fontId="8" fillId="2" borderId="121" xfId="0" applyNumberFormat="1" applyFont="1" applyFill="1" applyBorder="1" applyAlignment="1">
      <alignment horizontal="center" vertical="center" shrinkToFit="1"/>
    </xf>
    <xf numFmtId="184" fontId="8" fillId="2" borderId="13" xfId="0" applyNumberFormat="1" applyFont="1" applyFill="1" applyBorder="1" applyAlignment="1">
      <alignment horizontal="center" vertical="center" shrinkToFit="1"/>
    </xf>
    <xf numFmtId="184" fontId="8" fillId="2" borderId="24" xfId="0" applyNumberFormat="1" applyFont="1" applyFill="1" applyBorder="1" applyAlignment="1">
      <alignment horizontal="center" vertical="center" shrinkToFit="1"/>
    </xf>
    <xf numFmtId="184" fontId="8" fillId="2" borderId="54" xfId="0" applyNumberFormat="1" applyFont="1" applyFill="1" applyBorder="1" applyAlignment="1">
      <alignment horizontal="center" vertical="center" shrinkToFit="1"/>
    </xf>
    <xf numFmtId="184" fontId="8" fillId="2" borderId="122" xfId="0" applyNumberFormat="1" applyFont="1" applyFill="1" applyBorder="1" applyAlignment="1">
      <alignment horizontal="center" vertical="center" shrinkToFit="1"/>
    </xf>
    <xf numFmtId="184" fontId="8" fillId="2" borderId="71" xfId="0" applyNumberFormat="1" applyFont="1" applyFill="1" applyBorder="1" applyAlignment="1">
      <alignment horizontal="center" vertical="center" shrinkToFit="1"/>
    </xf>
    <xf numFmtId="184" fontId="8" fillId="2" borderId="45" xfId="0" applyNumberFormat="1" applyFont="1" applyFill="1" applyBorder="1" applyAlignment="1">
      <alignment horizontal="center" vertical="center" shrinkToFit="1"/>
    </xf>
    <xf numFmtId="184" fontId="8" fillId="2" borderId="11" xfId="0" applyNumberFormat="1" applyFont="1" applyFill="1" applyBorder="1" applyAlignment="1">
      <alignment horizontal="center" vertical="center" shrinkToFit="1"/>
    </xf>
    <xf numFmtId="184" fontId="8" fillId="2" borderId="33" xfId="0" applyNumberFormat="1" applyFont="1" applyFill="1" applyBorder="1" applyAlignment="1">
      <alignment horizontal="center" vertical="center" shrinkToFit="1"/>
    </xf>
    <xf numFmtId="184" fontId="8" fillId="2" borderId="34" xfId="0" applyNumberFormat="1" applyFont="1" applyFill="1" applyBorder="1" applyAlignment="1">
      <alignment horizontal="center" vertical="center" shrinkToFit="1"/>
    </xf>
    <xf numFmtId="184" fontId="8" fillId="2" borderId="12" xfId="0" applyNumberFormat="1" applyFont="1" applyFill="1" applyBorder="1" applyAlignment="1">
      <alignment horizontal="center" vertical="center" shrinkToFit="1"/>
    </xf>
    <xf numFmtId="184" fontId="8" fillId="2" borderId="31" xfId="0" applyNumberFormat="1" applyFont="1" applyFill="1" applyBorder="1" applyAlignment="1">
      <alignment horizontal="center" vertical="center" shrinkToFit="1"/>
    </xf>
    <xf numFmtId="49" fontId="11" fillId="2" borderId="29" xfId="3" applyNumberFormat="1" applyFont="1" applyFill="1" applyBorder="1" applyAlignment="1">
      <alignment horizontal="right" vertical="center" shrinkToFit="1"/>
    </xf>
    <xf numFmtId="0" fontId="21" fillId="2" borderId="32" xfId="0" applyFont="1" applyFill="1" applyBorder="1" applyAlignment="1">
      <alignment horizontal="center" vertical="center"/>
    </xf>
    <xf numFmtId="0" fontId="21" fillId="2" borderId="54" xfId="0" applyFont="1" applyFill="1" applyBorder="1" applyAlignment="1">
      <alignment horizontal="center" vertical="center"/>
    </xf>
    <xf numFmtId="0" fontId="21" fillId="2" borderId="71" xfId="0" applyFont="1" applyFill="1" applyBorder="1" applyAlignment="1">
      <alignment horizontal="center" vertical="center"/>
    </xf>
    <xf numFmtId="0" fontId="9" fillId="0" borderId="88" xfId="3" applyFont="1" applyBorder="1" applyAlignment="1">
      <alignment horizontal="center" vertical="center"/>
    </xf>
    <xf numFmtId="0" fontId="9" fillId="0" borderId="27" xfId="3" applyFont="1" applyBorder="1" applyAlignment="1">
      <alignment horizontal="center" vertical="center"/>
    </xf>
    <xf numFmtId="0" fontId="9" fillId="0" borderId="19" xfId="3" applyFont="1" applyBorder="1" applyAlignment="1">
      <alignment horizontal="center" vertical="center"/>
    </xf>
    <xf numFmtId="0" fontId="16" fillId="0" borderId="88" xfId="3" applyFont="1" applyBorder="1" applyAlignment="1">
      <alignment horizontal="left" vertical="center"/>
    </xf>
    <xf numFmtId="0" fontId="16" fillId="0" borderId="27" xfId="3" applyFont="1" applyBorder="1" applyAlignment="1">
      <alignment horizontal="left" vertical="center"/>
    </xf>
    <xf numFmtId="0" fontId="16" fillId="0" borderId="19" xfId="3" applyFont="1" applyBorder="1" applyAlignment="1">
      <alignment horizontal="left" vertical="center"/>
    </xf>
    <xf numFmtId="49" fontId="16" fillId="2" borderId="24" xfId="3" applyNumberFormat="1" applyFont="1" applyFill="1" applyBorder="1" applyAlignment="1">
      <alignment horizontal="left" vertical="center"/>
    </xf>
    <xf numFmtId="0" fontId="16" fillId="2" borderId="54" xfId="3" applyFont="1" applyFill="1" applyBorder="1" applyAlignment="1">
      <alignment horizontal="left" vertical="center"/>
    </xf>
    <xf numFmtId="0" fontId="16" fillId="2" borderId="122" xfId="3" applyFont="1" applyFill="1" applyBorder="1" applyAlignment="1">
      <alignment horizontal="left" vertical="center"/>
    </xf>
    <xf numFmtId="0" fontId="24" fillId="2" borderId="86" xfId="3" applyFont="1" applyFill="1" applyBorder="1" applyAlignment="1">
      <alignment horizontal="center" vertical="center"/>
    </xf>
    <xf numFmtId="0" fontId="24" fillId="2" borderId="118" xfId="3" applyFont="1" applyFill="1" applyBorder="1" applyAlignment="1">
      <alignment horizontal="center" vertical="center"/>
    </xf>
    <xf numFmtId="0" fontId="23" fillId="2" borderId="129" xfId="3" applyFont="1" applyFill="1" applyBorder="1" applyAlignment="1">
      <alignment horizontal="center" vertical="center"/>
    </xf>
    <xf numFmtId="0" fontId="23" fillId="2" borderId="118" xfId="3" applyFont="1" applyFill="1" applyBorder="1" applyAlignment="1">
      <alignment horizontal="center" vertical="center"/>
    </xf>
    <xf numFmtId="0" fontId="23" fillId="2" borderId="52" xfId="3" applyFont="1" applyFill="1" applyBorder="1" applyAlignment="1">
      <alignment horizontal="center" vertical="center"/>
    </xf>
    <xf numFmtId="49" fontId="15" fillId="2" borderId="9" xfId="3" applyNumberFormat="1" applyFont="1" applyFill="1" applyBorder="1" applyAlignment="1">
      <alignment horizontal="left" vertical="center" shrinkToFit="1"/>
    </xf>
    <xf numFmtId="0" fontId="15" fillId="2" borderId="121" xfId="3" applyFont="1" applyFill="1" applyBorder="1" applyAlignment="1">
      <alignment horizontal="left" vertical="center" shrinkToFit="1"/>
    </xf>
    <xf numFmtId="0" fontId="15" fillId="2" borderId="33" xfId="3" applyFont="1" applyFill="1" applyBorder="1" applyAlignment="1">
      <alignment horizontal="left" vertical="center" shrinkToFit="1"/>
    </xf>
    <xf numFmtId="0" fontId="22" fillId="2" borderId="26" xfId="3" applyFont="1" applyFill="1" applyBorder="1" applyAlignment="1">
      <alignment horizontal="left" vertical="center"/>
    </xf>
    <xf numFmtId="0" fontId="22" fillId="2" borderId="27" xfId="3" applyFont="1" applyFill="1" applyBorder="1" applyAlignment="1">
      <alignment horizontal="left" vertical="center"/>
    </xf>
    <xf numFmtId="0" fontId="22" fillId="2" borderId="145" xfId="3" applyFont="1" applyFill="1" applyBorder="1" applyAlignment="1">
      <alignment horizontal="left" vertical="center"/>
    </xf>
    <xf numFmtId="0" fontId="13" fillId="2" borderId="9" xfId="3" applyFont="1" applyFill="1" applyBorder="1" applyAlignment="1">
      <alignment horizontal="center" vertical="center"/>
    </xf>
    <xf numFmtId="0" fontId="13" fillId="2" borderId="121" xfId="3" applyFont="1" applyFill="1" applyBorder="1" applyAlignment="1">
      <alignment horizontal="center" vertical="center"/>
    </xf>
    <xf numFmtId="0" fontId="13" fillId="2" borderId="33" xfId="3" applyFont="1" applyFill="1" applyBorder="1" applyAlignment="1">
      <alignment horizontal="center" vertical="center"/>
    </xf>
    <xf numFmtId="0" fontId="15" fillId="2" borderId="126" xfId="3" applyFont="1" applyFill="1" applyBorder="1" applyAlignment="1">
      <alignment horizontal="center" vertical="center"/>
    </xf>
    <xf numFmtId="0" fontId="15" fillId="2" borderId="144" xfId="3" applyFont="1" applyFill="1" applyBorder="1" applyAlignment="1">
      <alignment horizontal="center" vertical="center"/>
    </xf>
    <xf numFmtId="0" fontId="15" fillId="2" borderId="9" xfId="3" applyFont="1" applyFill="1" applyBorder="1" applyAlignment="1">
      <alignment horizontal="left" vertical="center" shrinkToFit="1"/>
    </xf>
    <xf numFmtId="0" fontId="13" fillId="2" borderId="32" xfId="3" applyFont="1" applyFill="1" applyBorder="1" applyAlignment="1">
      <alignment horizontal="center" vertical="center"/>
    </xf>
    <xf numFmtId="0" fontId="13" fillId="2" borderId="71" xfId="3" applyFont="1" applyFill="1" applyBorder="1" applyAlignment="1">
      <alignment horizontal="center" vertical="center"/>
    </xf>
    <xf numFmtId="183" fontId="21" fillId="2" borderId="32" xfId="0" applyNumberFormat="1" applyFont="1" applyFill="1" applyBorder="1" applyAlignment="1">
      <alignment horizontal="center" vertical="center"/>
    </xf>
    <xf numFmtId="183" fontId="21" fillId="2" borderId="54" xfId="0" applyNumberFormat="1" applyFont="1" applyFill="1" applyBorder="1" applyAlignment="1">
      <alignment horizontal="center" vertical="center"/>
    </xf>
    <xf numFmtId="183" fontId="21" fillId="2" borderId="71" xfId="0" applyNumberFormat="1" applyFont="1" applyFill="1" applyBorder="1" applyAlignment="1">
      <alignment horizontal="center" vertical="center"/>
    </xf>
    <xf numFmtId="0" fontId="11" fillId="2" borderId="58" xfId="3" applyFont="1" applyFill="1" applyBorder="1" applyAlignment="1">
      <alignment horizontal="center" vertical="center"/>
    </xf>
    <xf numFmtId="0" fontId="11" fillId="2" borderId="118" xfId="3" applyFont="1" applyFill="1" applyBorder="1" applyAlignment="1">
      <alignment horizontal="center" vertical="center"/>
    </xf>
    <xf numFmtId="0" fontId="11" fillId="2" borderId="87" xfId="3" applyFont="1" applyFill="1" applyBorder="1" applyAlignment="1">
      <alignment horizontal="center" vertical="center"/>
    </xf>
    <xf numFmtId="0" fontId="9" fillId="2" borderId="142"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121" xfId="0" applyFont="1" applyFill="1" applyBorder="1" applyAlignment="1">
      <alignment horizontal="center" vertical="center"/>
    </xf>
    <xf numFmtId="0" fontId="9" fillId="2" borderId="33" xfId="0" applyFont="1" applyFill="1" applyBorder="1" applyAlignment="1">
      <alignment horizontal="center" vertical="center"/>
    </xf>
    <xf numFmtId="0" fontId="17" fillId="0" borderId="58" xfId="3" applyFont="1" applyBorder="1" applyAlignment="1">
      <alignment horizontal="center" vertical="center"/>
    </xf>
    <xf numFmtId="0" fontId="17" fillId="0" borderId="118" xfId="3" applyFont="1" applyBorder="1" applyAlignment="1">
      <alignment horizontal="center" vertical="center"/>
    </xf>
    <xf numFmtId="0" fontId="17" fillId="0" borderId="87" xfId="3" applyFont="1" applyBorder="1" applyAlignment="1">
      <alignment horizontal="center" vertical="center"/>
    </xf>
    <xf numFmtId="0" fontId="17" fillId="0" borderId="58" xfId="3" applyFont="1" applyBorder="1" applyAlignment="1">
      <alignment horizontal="left" vertical="center"/>
    </xf>
    <xf numFmtId="0" fontId="17" fillId="0" borderId="118" xfId="3" applyFont="1" applyBorder="1" applyAlignment="1">
      <alignment horizontal="left" vertical="center"/>
    </xf>
    <xf numFmtId="0" fontId="17" fillId="0" borderId="87" xfId="3" applyFont="1" applyBorder="1" applyAlignment="1">
      <alignment horizontal="left" vertical="center"/>
    </xf>
    <xf numFmtId="0" fontId="17" fillId="2" borderId="58" xfId="3" applyFont="1" applyFill="1" applyBorder="1" applyAlignment="1">
      <alignment horizontal="left" vertical="center"/>
    </xf>
    <xf numFmtId="0" fontId="17" fillId="2" borderId="118" xfId="3" applyFont="1" applyFill="1" applyBorder="1" applyAlignment="1">
      <alignment horizontal="left" vertical="center"/>
    </xf>
    <xf numFmtId="0" fontId="17" fillId="2" borderId="87" xfId="3" applyFont="1" applyFill="1" applyBorder="1" applyAlignment="1">
      <alignment horizontal="left" vertical="center"/>
    </xf>
    <xf numFmtId="0" fontId="12" fillId="2" borderId="35"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39" fillId="2" borderId="70" xfId="3" applyFont="1" applyFill="1" applyBorder="1" applyAlignment="1">
      <alignment horizontal="center" vertical="center" wrapText="1"/>
    </xf>
    <xf numFmtId="183" fontId="26" fillId="2" borderId="70" xfId="3" applyNumberFormat="1" applyFont="1" applyFill="1" applyBorder="1" applyAlignment="1">
      <alignment horizontal="center" vertical="top" wrapText="1"/>
    </xf>
    <xf numFmtId="0" fontId="26" fillId="2" borderId="58" xfId="3" applyFont="1" applyFill="1" applyBorder="1" applyAlignment="1">
      <alignment horizontal="center" vertical="top" wrapText="1"/>
    </xf>
    <xf numFmtId="0" fontId="26" fillId="2" borderId="118" xfId="3" applyFont="1" applyFill="1" applyBorder="1" applyAlignment="1">
      <alignment horizontal="center" vertical="top" wrapText="1"/>
    </xf>
    <xf numFmtId="0" fontId="26" fillId="2" borderId="87" xfId="3" applyFont="1" applyFill="1" applyBorder="1" applyAlignment="1">
      <alignment horizontal="center" vertical="top" wrapText="1"/>
    </xf>
    <xf numFmtId="0" fontId="11" fillId="2" borderId="24" xfId="3" applyFont="1" applyFill="1" applyBorder="1" applyAlignment="1">
      <alignment horizontal="left" vertical="center" wrapText="1"/>
    </xf>
    <xf numFmtId="0" fontId="11" fillId="2" borderId="54" xfId="3" applyFont="1" applyFill="1" applyBorder="1" applyAlignment="1">
      <alignment horizontal="left" vertical="center" wrapText="1"/>
    </xf>
    <xf numFmtId="0" fontId="11" fillId="2" borderId="122" xfId="3" applyFont="1" applyFill="1" applyBorder="1" applyAlignment="1">
      <alignment horizontal="left" vertical="center" wrapText="1"/>
    </xf>
    <xf numFmtId="0" fontId="19" fillId="2" borderId="34" xfId="0" applyFont="1" applyFill="1" applyBorder="1" applyAlignment="1">
      <alignment horizontal="center" vertical="center"/>
    </xf>
    <xf numFmtId="0" fontId="17" fillId="2" borderId="141" xfId="0" applyFont="1" applyFill="1" applyBorder="1" applyAlignment="1">
      <alignment horizontal="center" vertical="center"/>
    </xf>
    <xf numFmtId="0" fontId="17" fillId="2" borderId="73" xfId="0" applyFont="1" applyFill="1" applyBorder="1" applyAlignment="1">
      <alignment horizontal="center" vertical="center"/>
    </xf>
    <xf numFmtId="0" fontId="17" fillId="2" borderId="93" xfId="0" applyFont="1" applyFill="1" applyBorder="1" applyAlignment="1">
      <alignment horizontal="center" vertical="center"/>
    </xf>
    <xf numFmtId="0" fontId="17" fillId="2" borderId="142"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103" xfId="0" applyFont="1" applyFill="1" applyBorder="1" applyAlignment="1">
      <alignment horizontal="center" vertical="center"/>
    </xf>
    <xf numFmtId="176" fontId="16" fillId="2" borderId="9" xfId="3" applyNumberFormat="1" applyFont="1" applyFill="1" applyBorder="1" applyAlignment="1">
      <alignment horizontal="center" vertical="center" wrapText="1"/>
    </xf>
    <xf numFmtId="176" fontId="16" fillId="2" borderId="121" xfId="3" applyNumberFormat="1" applyFont="1" applyFill="1" applyBorder="1" applyAlignment="1">
      <alignment horizontal="center" vertical="center" wrapText="1"/>
    </xf>
    <xf numFmtId="176" fontId="16" fillId="2" borderId="33" xfId="3" applyNumberFormat="1" applyFont="1" applyFill="1" applyBorder="1" applyAlignment="1">
      <alignment horizontal="center" vertical="center" wrapText="1"/>
    </xf>
    <xf numFmtId="176" fontId="16" fillId="2" borderId="29" xfId="3" applyNumberFormat="1" applyFont="1" applyFill="1" applyBorder="1" applyAlignment="1">
      <alignment horizontal="center" vertical="center" wrapText="1"/>
    </xf>
    <xf numFmtId="0" fontId="21" fillId="2" borderId="29" xfId="3" applyFont="1" applyFill="1" applyBorder="1" applyAlignment="1">
      <alignment horizontal="left" vertical="center"/>
    </xf>
    <xf numFmtId="0" fontId="21" fillId="2" borderId="121" xfId="3" applyFont="1" applyFill="1" applyBorder="1" applyAlignment="1">
      <alignment horizontal="left" vertical="center"/>
    </xf>
    <xf numFmtId="0" fontId="21" fillId="2" borderId="13" xfId="3" applyFont="1" applyFill="1" applyBorder="1" applyAlignment="1">
      <alignment horizontal="left" vertical="center"/>
    </xf>
    <xf numFmtId="0" fontId="50" fillId="2" borderId="86" xfId="0" applyFont="1" applyFill="1" applyBorder="1" applyAlignment="1">
      <alignment horizontal="center" shrinkToFit="1"/>
    </xf>
    <xf numFmtId="0" fontId="9" fillId="2" borderId="143" xfId="3" applyFont="1" applyFill="1" applyBorder="1" applyAlignment="1">
      <alignment horizontal="center" vertical="center" shrinkToFit="1"/>
    </xf>
    <xf numFmtId="0" fontId="9" fillId="2" borderId="14" xfId="3" applyFont="1" applyFill="1" applyBorder="1" applyAlignment="1">
      <alignment horizontal="center" vertical="center" shrinkToFit="1"/>
    </xf>
    <xf numFmtId="0" fontId="9" fillId="0" borderId="47" xfId="3" applyFont="1" applyBorder="1" applyAlignment="1">
      <alignment horizontal="left" vertical="center" wrapText="1"/>
    </xf>
    <xf numFmtId="0" fontId="9" fillId="0" borderId="41" xfId="3" applyFont="1" applyBorder="1" applyAlignment="1">
      <alignment horizontal="left" vertical="center" wrapText="1"/>
    </xf>
    <xf numFmtId="0" fontId="9" fillId="0" borderId="133" xfId="3" applyFont="1" applyBorder="1" applyAlignment="1">
      <alignment horizontal="left" vertical="center" wrapText="1"/>
    </xf>
    <xf numFmtId="0" fontId="9" fillId="0" borderId="102" xfId="3" applyFont="1" applyBorder="1" applyAlignment="1">
      <alignment horizontal="left" vertical="center" wrapText="1"/>
    </xf>
    <xf numFmtId="0" fontId="9" fillId="0" borderId="30" xfId="3" applyFont="1" applyBorder="1" applyAlignment="1">
      <alignment horizontal="left" vertical="center" wrapText="1"/>
    </xf>
    <xf numFmtId="0" fontId="9" fillId="0" borderId="134" xfId="3" applyFont="1" applyBorder="1" applyAlignment="1">
      <alignment horizontal="left" vertical="center" wrapText="1"/>
    </xf>
    <xf numFmtId="0" fontId="9" fillId="0" borderId="116" xfId="3" applyFont="1" applyBorder="1" applyAlignment="1">
      <alignment horizontal="center" vertical="center" shrinkToFit="1"/>
    </xf>
    <xf numFmtId="0" fontId="9" fillId="0" borderId="124" xfId="3" applyFont="1" applyBorder="1" applyAlignment="1">
      <alignment horizontal="center" vertical="center" shrinkToFit="1"/>
    </xf>
    <xf numFmtId="0" fontId="24" fillId="0" borderId="86" xfId="3" applyFont="1" applyBorder="1" applyAlignment="1">
      <alignment horizontal="center" vertical="center"/>
    </xf>
    <xf numFmtId="0" fontId="24" fillId="0" borderId="118" xfId="3" applyFont="1" applyBorder="1" applyAlignment="1">
      <alignment horizontal="center" vertical="center"/>
    </xf>
    <xf numFmtId="0" fontId="23" fillId="0" borderId="129" xfId="3" applyFont="1" applyBorder="1" applyAlignment="1">
      <alignment horizontal="center" vertical="center"/>
    </xf>
    <xf numFmtId="0" fontId="23" fillId="0" borderId="118" xfId="3" applyFont="1" applyBorder="1" applyAlignment="1">
      <alignment horizontal="center" vertical="center"/>
    </xf>
    <xf numFmtId="0" fontId="23" fillId="0" borderId="52" xfId="3" applyFont="1" applyBorder="1" applyAlignment="1">
      <alignment horizontal="center" vertical="center"/>
    </xf>
    <xf numFmtId="0" fontId="9" fillId="0" borderId="121"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29" xfId="3" applyFont="1" applyBorder="1" applyAlignment="1">
      <alignment horizontal="center" vertical="center" shrinkToFit="1"/>
    </xf>
    <xf numFmtId="0" fontId="9" fillId="0" borderId="118" xfId="3" applyFont="1" applyBorder="1" applyAlignment="1">
      <alignment horizontal="center" vertical="center" shrinkToFit="1"/>
    </xf>
    <xf numFmtId="0" fontId="9" fillId="0" borderId="87" xfId="3" applyFont="1" applyBorder="1" applyAlignment="1">
      <alignment horizontal="center" vertical="center" shrinkToFit="1"/>
    </xf>
    <xf numFmtId="0" fontId="9" fillId="0" borderId="58" xfId="3" applyFont="1" applyBorder="1" applyAlignment="1">
      <alignment horizontal="center" vertical="center" shrinkToFit="1"/>
    </xf>
    <xf numFmtId="0" fontId="9" fillId="0" borderId="125" xfId="3" applyFont="1" applyBorder="1" applyAlignment="1">
      <alignment horizontal="center" vertical="center" shrinkToFit="1"/>
    </xf>
    <xf numFmtId="0" fontId="9" fillId="0" borderId="127" xfId="3" applyFont="1" applyBorder="1" applyAlignment="1">
      <alignment horizontal="center" vertical="center" shrinkToFit="1"/>
    </xf>
    <xf numFmtId="0" fontId="9" fillId="0" borderId="128" xfId="3" applyFont="1" applyBorder="1" applyAlignment="1">
      <alignment horizontal="center" vertical="center" shrinkToFit="1"/>
    </xf>
    <xf numFmtId="0" fontId="21" fillId="0" borderId="32" xfId="0" applyFont="1" applyBorder="1" applyAlignment="1">
      <alignment horizontal="center" vertical="center"/>
    </xf>
    <xf numFmtId="0" fontId="21" fillId="0" borderId="54" xfId="0" applyFont="1" applyBorder="1" applyAlignment="1">
      <alignment horizontal="center" vertical="center"/>
    </xf>
    <xf numFmtId="0" fontId="21" fillId="0" borderId="71" xfId="0" applyFont="1" applyBorder="1" applyAlignment="1">
      <alignment horizontal="center" vertical="center"/>
    </xf>
    <xf numFmtId="0" fontId="17" fillId="0" borderId="141" xfId="0" applyFont="1" applyBorder="1" applyAlignment="1">
      <alignment horizontal="center" vertical="center"/>
    </xf>
    <xf numFmtId="0" fontId="17" fillId="0" borderId="73" xfId="0" applyFont="1" applyBorder="1" applyAlignment="1">
      <alignment horizontal="center" vertical="center"/>
    </xf>
    <xf numFmtId="0" fontId="17" fillId="0" borderId="93" xfId="0" applyFont="1" applyBorder="1" applyAlignment="1">
      <alignment horizontal="center" vertical="center"/>
    </xf>
    <xf numFmtId="0" fontId="17" fillId="0" borderId="142" xfId="0" applyFont="1" applyBorder="1" applyAlignment="1">
      <alignment horizontal="center" vertical="center"/>
    </xf>
    <xf numFmtId="0" fontId="17" fillId="0" borderId="30" xfId="0" applyFont="1" applyBorder="1" applyAlignment="1">
      <alignment horizontal="center" vertical="center"/>
    </xf>
    <xf numFmtId="0" fontId="17" fillId="0" borderId="103" xfId="0" applyFont="1" applyBorder="1" applyAlignment="1">
      <alignment horizontal="center" vertical="center"/>
    </xf>
    <xf numFmtId="0" fontId="15" fillId="2" borderId="13" xfId="0" applyFont="1" applyFill="1" applyBorder="1" applyAlignment="1">
      <alignment horizontal="center" vertical="center"/>
    </xf>
    <xf numFmtId="0" fontId="8" fillId="2" borderId="9" xfId="3" applyFont="1" applyFill="1" applyBorder="1" applyAlignment="1">
      <alignment horizontal="center" vertical="center"/>
    </xf>
    <xf numFmtId="0" fontId="8" fillId="2" borderId="121" xfId="3" applyFont="1" applyFill="1" applyBorder="1" applyAlignment="1">
      <alignment horizontal="center" vertical="center"/>
    </xf>
    <xf numFmtId="0" fontId="8" fillId="2" borderId="33" xfId="3" applyFont="1" applyFill="1" applyBorder="1" applyAlignment="1">
      <alignment horizontal="center" vertical="center"/>
    </xf>
    <xf numFmtId="0" fontId="19" fillId="2" borderId="17" xfId="0" applyFont="1" applyFill="1" applyBorder="1" applyAlignment="1">
      <alignment horizontal="center" vertical="center" shrinkToFit="1"/>
    </xf>
    <xf numFmtId="176" fontId="12" fillId="2" borderId="6" xfId="3" applyNumberFormat="1" applyFont="1" applyFill="1" applyBorder="1" applyAlignment="1">
      <alignment horizontal="center" vertical="center" shrinkToFit="1"/>
    </xf>
    <xf numFmtId="176" fontId="12" fillId="0" borderId="6" xfId="3" applyNumberFormat="1" applyFont="1" applyBorder="1" applyAlignment="1">
      <alignment horizontal="center" vertical="center" shrinkToFit="1"/>
    </xf>
    <xf numFmtId="0" fontId="12" fillId="0" borderId="6" xfId="3" applyFont="1" applyBorder="1" applyAlignment="1">
      <alignment horizontal="center" vertical="center" shrinkToFit="1"/>
    </xf>
    <xf numFmtId="176" fontId="12" fillId="2" borderId="7" xfId="3" applyNumberFormat="1"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0" borderId="6" xfId="0" applyFont="1" applyBorder="1" applyAlignment="1">
      <alignment horizontal="center" vertical="center" shrinkToFit="1"/>
    </xf>
    <xf numFmtId="0" fontId="19" fillId="0" borderId="6" xfId="0" applyFont="1" applyBorder="1" applyAlignment="1">
      <alignment horizontal="center" vertical="center" shrinkToFit="1"/>
    </xf>
    <xf numFmtId="0" fontId="12" fillId="2" borderId="151" xfId="0" applyFont="1" applyFill="1" applyBorder="1" applyAlignment="1">
      <alignment horizontal="center" vertical="center" shrinkToFit="1"/>
    </xf>
    <xf numFmtId="0" fontId="12" fillId="0" borderId="35" xfId="0" applyFont="1" applyBorder="1" applyAlignment="1">
      <alignment horizontal="center" vertical="center" shrinkToFit="1"/>
    </xf>
    <xf numFmtId="0" fontId="12" fillId="2" borderId="17" xfId="3" applyFont="1" applyFill="1" applyBorder="1" applyAlignment="1">
      <alignment horizontal="center" vertical="center" shrinkToFit="1"/>
    </xf>
    <xf numFmtId="0" fontId="12" fillId="2" borderId="148" xfId="0" applyFont="1" applyFill="1" applyBorder="1" applyAlignment="1">
      <alignment horizontal="center" vertical="center" shrinkToFit="1"/>
    </xf>
    <xf numFmtId="176" fontId="12" fillId="2" borderId="17" xfId="3" applyNumberFormat="1" applyFont="1" applyFill="1" applyBorder="1" applyAlignment="1">
      <alignment horizontal="center" vertical="center" shrinkToFit="1"/>
    </xf>
    <xf numFmtId="0" fontId="9" fillId="2" borderId="96"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9" fillId="0" borderId="137" xfId="0" applyFont="1" applyBorder="1" applyAlignment="1">
      <alignment horizontal="center" vertical="center" wrapText="1"/>
    </xf>
    <xf numFmtId="0" fontId="9" fillId="0" borderId="143"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16" xfId="0" applyFont="1" applyBorder="1" applyAlignment="1">
      <alignment horizontal="center" vertical="center" wrapText="1"/>
    </xf>
    <xf numFmtId="0" fontId="22" fillId="0" borderId="137" xfId="3" applyFont="1" applyBorder="1" applyAlignment="1">
      <alignment horizontal="center" vertical="center"/>
    </xf>
    <xf numFmtId="0" fontId="22" fillId="0" borderId="143" xfId="3" applyFont="1" applyBorder="1" applyAlignment="1">
      <alignment horizontal="center" vertical="center"/>
    </xf>
    <xf numFmtId="0" fontId="22" fillId="0" borderId="138" xfId="3" applyFont="1" applyBorder="1" applyAlignment="1">
      <alignment horizontal="center" vertical="center"/>
    </xf>
    <xf numFmtId="0" fontId="22" fillId="0" borderId="123" xfId="3" applyFont="1" applyBorder="1" applyAlignment="1">
      <alignment horizontal="center" vertical="center"/>
    </xf>
    <xf numFmtId="0" fontId="22" fillId="0" borderId="116" xfId="3" applyFont="1" applyBorder="1" applyAlignment="1">
      <alignment horizontal="center" vertical="center"/>
    </xf>
    <xf numFmtId="0" fontId="22" fillId="0" borderId="126" xfId="3" applyFont="1" applyBorder="1" applyAlignment="1">
      <alignment horizontal="center" vertical="center"/>
    </xf>
    <xf numFmtId="0" fontId="12" fillId="0" borderId="36" xfId="0" applyFont="1" applyBorder="1" applyAlignment="1">
      <alignment horizontal="center" vertical="center" shrinkToFit="1"/>
    </xf>
    <xf numFmtId="0" fontId="9" fillId="0" borderId="136" xfId="0" applyFont="1" applyBorder="1" applyAlignment="1">
      <alignment horizontal="center" vertical="center" wrapText="1"/>
    </xf>
    <xf numFmtId="0" fontId="9" fillId="0" borderId="144" xfId="0" applyFont="1" applyBorder="1" applyAlignment="1">
      <alignment horizontal="center" vertical="center" wrapText="1"/>
    </xf>
    <xf numFmtId="0" fontId="22" fillId="0" borderId="136" xfId="0" applyFont="1" applyBorder="1" applyAlignment="1">
      <alignment horizontal="center" vertical="center"/>
    </xf>
    <xf numFmtId="0" fontId="22" fillId="0" borderId="74" xfId="0" applyFont="1" applyBorder="1" applyAlignment="1">
      <alignment horizontal="center" vertical="center"/>
    </xf>
    <xf numFmtId="0" fontId="22" fillId="0" borderId="144" xfId="0" applyFont="1" applyBorder="1" applyAlignment="1">
      <alignment horizontal="center" vertical="center"/>
    </xf>
    <xf numFmtId="0" fontId="22" fillId="0" borderId="20" xfId="0" applyFont="1" applyBorder="1" applyAlignment="1">
      <alignment horizontal="center" vertical="center"/>
    </xf>
    <xf numFmtId="0" fontId="18" fillId="0" borderId="72" xfId="3" applyFont="1" applyBorder="1" applyAlignment="1">
      <alignment horizontal="left" vertical="center" wrapText="1"/>
    </xf>
    <xf numFmtId="0" fontId="18" fillId="0" borderId="143" xfId="3" applyFont="1" applyBorder="1" applyAlignment="1">
      <alignment horizontal="left" vertical="center" wrapText="1"/>
    </xf>
    <xf numFmtId="0" fontId="18" fillId="0" borderId="96" xfId="3" applyFont="1" applyBorder="1" applyAlignment="1">
      <alignment horizontal="left" vertical="center" wrapText="1"/>
    </xf>
    <xf numFmtId="0" fontId="18" fillId="0" borderId="116" xfId="3" applyFont="1" applyBorder="1" applyAlignment="1">
      <alignment horizontal="left" vertical="center" wrapText="1"/>
    </xf>
    <xf numFmtId="0" fontId="9" fillId="0" borderId="137" xfId="3" applyFont="1" applyBorder="1" applyAlignment="1">
      <alignment horizontal="center" vertical="center" wrapText="1"/>
    </xf>
    <xf numFmtId="0" fontId="9" fillId="0" borderId="143" xfId="3" applyFont="1" applyBorder="1" applyAlignment="1">
      <alignment horizontal="center" vertical="center"/>
    </xf>
    <xf numFmtId="0" fontId="9" fillId="0" borderId="138" xfId="3" applyFont="1" applyBorder="1" applyAlignment="1">
      <alignment horizontal="center" vertical="center"/>
    </xf>
    <xf numFmtId="0" fontId="9" fillId="0" borderId="123" xfId="3" applyFont="1" applyBorder="1" applyAlignment="1">
      <alignment horizontal="center" vertical="center"/>
    </xf>
    <xf numFmtId="0" fontId="9" fillId="0" borderId="116" xfId="3" applyFont="1" applyBorder="1" applyAlignment="1">
      <alignment horizontal="center" vertical="center"/>
    </xf>
    <xf numFmtId="0" fontId="9" fillId="0" borderId="126" xfId="3" applyFont="1" applyBorder="1" applyAlignment="1">
      <alignment horizontal="center" vertical="center"/>
    </xf>
    <xf numFmtId="0" fontId="18" fillId="0" borderId="137" xfId="0" applyFont="1" applyBorder="1" applyAlignment="1">
      <alignment horizontal="center" vertical="center" shrinkToFit="1"/>
    </xf>
    <xf numFmtId="0" fontId="18" fillId="0" borderId="143" xfId="0" applyFont="1" applyBorder="1" applyAlignment="1">
      <alignment horizontal="center" vertical="center" shrinkToFit="1"/>
    </xf>
    <xf numFmtId="0" fontId="18" fillId="0" borderId="138" xfId="0" applyFont="1" applyBorder="1" applyAlignment="1">
      <alignment horizontal="center" vertical="center" shrinkToFit="1"/>
    </xf>
    <xf numFmtId="0" fontId="18" fillId="0" borderId="123" xfId="0" applyFont="1" applyBorder="1" applyAlignment="1">
      <alignment horizontal="center" vertical="center" shrinkToFit="1"/>
    </xf>
    <xf numFmtId="0" fontId="18" fillId="0" borderId="116" xfId="0" applyFont="1" applyBorder="1" applyAlignment="1">
      <alignment horizontal="center" vertical="center" shrinkToFit="1"/>
    </xf>
    <xf numFmtId="0" fontId="18" fillId="0" borderId="126" xfId="0" applyFont="1" applyBorder="1" applyAlignment="1">
      <alignment horizontal="center" vertical="center" shrinkToFit="1"/>
    </xf>
    <xf numFmtId="49" fontId="15" fillId="2" borderId="126" xfId="3" applyNumberFormat="1" applyFont="1" applyFill="1" applyBorder="1" applyAlignment="1">
      <alignment horizontal="center" vertical="center"/>
    </xf>
    <xf numFmtId="49" fontId="11" fillId="2" borderId="123" xfId="3" applyNumberFormat="1" applyFont="1" applyFill="1" applyBorder="1" applyAlignment="1">
      <alignment horizontal="right" vertical="center" shrinkToFit="1"/>
    </xf>
    <xf numFmtId="0" fontId="18" fillId="2" borderId="72" xfId="3" applyFont="1" applyFill="1" applyBorder="1" applyAlignment="1">
      <alignment horizontal="left" vertical="center" wrapText="1"/>
    </xf>
    <xf numFmtId="0" fontId="18" fillId="2" borderId="143" xfId="3" applyFont="1" applyFill="1" applyBorder="1" applyAlignment="1">
      <alignment horizontal="left" vertical="center" wrapText="1"/>
    </xf>
    <xf numFmtId="0" fontId="18" fillId="2" borderId="96" xfId="3" applyFont="1" applyFill="1" applyBorder="1" applyAlignment="1">
      <alignment horizontal="left" vertical="center" wrapText="1"/>
    </xf>
    <xf numFmtId="0" fontId="18" fillId="2" borderId="116" xfId="3" applyFont="1" applyFill="1" applyBorder="1" applyAlignment="1">
      <alignment horizontal="left" vertical="center" wrapText="1"/>
    </xf>
    <xf numFmtId="0" fontId="0" fillId="6" borderId="0" xfId="0" applyFill="1" applyAlignment="1">
      <alignment horizontal="center" vertical="center" wrapText="1"/>
    </xf>
    <xf numFmtId="0" fontId="0" fillId="8" borderId="0" xfId="0" applyFill="1" applyAlignment="1">
      <alignment horizontal="center" vertical="center"/>
    </xf>
    <xf numFmtId="0" fontId="0" fillId="5" borderId="0" xfId="0" applyFill="1" applyAlignment="1">
      <alignment horizontal="center" vertical="center" wrapText="1"/>
    </xf>
    <xf numFmtId="0" fontId="0" fillId="9" borderId="0" xfId="0" applyFill="1" applyAlignment="1">
      <alignment horizontal="center" vertical="center" wrapText="1"/>
    </xf>
  </cellXfs>
  <cellStyles count="49">
    <cellStyle name="20% - アクセント 1 2" xfId="8" xr:uid="{42A2D70C-7EDF-42AC-9934-7E1643264B9A}"/>
    <cellStyle name="20% - アクセント 2 2" xfId="9" xr:uid="{F3C02E90-2739-49B8-A2A3-D39C64AB99AA}"/>
    <cellStyle name="20% - アクセント 3 2" xfId="10" xr:uid="{8085FDD7-6419-49E4-96C9-F5214225C135}"/>
    <cellStyle name="20% - アクセント 4 2" xfId="11" xr:uid="{19339071-1DBA-478C-B3DE-3A0AF643AE80}"/>
    <cellStyle name="20% - アクセント 5 2" xfId="12" xr:uid="{CCE52961-A82B-43D6-A179-657420EDF863}"/>
    <cellStyle name="20% - アクセント 6 2" xfId="13" xr:uid="{5FFCFFD5-11F8-4E31-8917-92E42C06BC93}"/>
    <cellStyle name="40% - アクセント 1 2" xfId="14" xr:uid="{5AE33382-7FDB-46B4-8545-5EAAD56663A2}"/>
    <cellStyle name="40% - アクセント 2 2" xfId="15" xr:uid="{24FD0FE1-6F21-439D-93D2-477260F91B29}"/>
    <cellStyle name="40% - アクセント 3 2" xfId="16" xr:uid="{8136E8D7-9EF4-4C72-B850-F3CC1589EA17}"/>
    <cellStyle name="40% - アクセント 4 2" xfId="17" xr:uid="{3E4D365E-1105-476D-8134-A901EC64FA7B}"/>
    <cellStyle name="40% - アクセント 5 2" xfId="18" xr:uid="{CFDA79EF-BD36-479E-8393-D63A7011BDD8}"/>
    <cellStyle name="40% - アクセント 6 2" xfId="19" xr:uid="{4D58AF70-7AAB-4C12-A56C-62E03AFD484F}"/>
    <cellStyle name="60% - アクセント 1 2" xfId="20" xr:uid="{C7635F51-183A-4C17-8772-CAF361ED72D1}"/>
    <cellStyle name="60% - アクセント 2 2" xfId="21" xr:uid="{A4536C19-72B3-4E48-97BB-A2D3B22C9CA1}"/>
    <cellStyle name="60% - アクセント 3 2" xfId="22" xr:uid="{50D3EED6-C1DF-4FC5-A838-B3FEF10AC341}"/>
    <cellStyle name="60% - アクセント 4 2" xfId="23" xr:uid="{37D6AAAE-5076-4CE3-AC73-BEAF8E4D35C2}"/>
    <cellStyle name="60% - アクセント 5 2" xfId="24" xr:uid="{00CD27CB-491E-4702-A99B-9297E725EA98}"/>
    <cellStyle name="60% - アクセント 6 2" xfId="25" xr:uid="{1FD31FF1-3C27-4515-AD76-DB1067295C77}"/>
    <cellStyle name="アクセント 1 2" xfId="26" xr:uid="{D916CB8A-A4A0-4BC4-AD7F-7F87831A0700}"/>
    <cellStyle name="アクセント 2 2" xfId="27" xr:uid="{F855DDD8-E339-4494-88DD-DB38556A6BAE}"/>
    <cellStyle name="アクセント 3 2" xfId="28" xr:uid="{2AF70D26-F86A-424D-A2B7-C6A26AF02479}"/>
    <cellStyle name="アクセント 4 2" xfId="29" xr:uid="{C27BF49A-1A29-4B65-A932-DFDD5CD0BC75}"/>
    <cellStyle name="アクセント 5 2" xfId="30" xr:uid="{85FF7B32-7AAC-478C-B235-8E4B0F11169F}"/>
    <cellStyle name="アクセント 6 2" xfId="31" xr:uid="{FF428616-B0AE-47BB-94DE-60F5EEAF1995}"/>
    <cellStyle name="タイトル 2" xfId="32" xr:uid="{C00A8597-E550-4070-B01B-944013B945EF}"/>
    <cellStyle name="チェック セル 2" xfId="33" xr:uid="{CF15AE35-E2C6-4530-9384-6651B231D65A}"/>
    <cellStyle name="どちらでもない 2" xfId="34" xr:uid="{2264FAAD-81BF-4133-9C13-13F090B7F5A9}"/>
    <cellStyle name="ハイパーリンク" xfId="1" builtinId="8"/>
    <cellStyle name="メモ 2" xfId="35" xr:uid="{9D5593E1-E774-4B8A-8A1F-A7724438930B}"/>
    <cellStyle name="リンク セル 2" xfId="36" xr:uid="{C7D976E4-410F-4236-B516-94AC23911C77}"/>
    <cellStyle name="悪い 2" xfId="37" xr:uid="{D2CEFB0E-75A0-4BCC-80B8-7929EDD2F7F5}"/>
    <cellStyle name="計算 2" xfId="38" xr:uid="{FC7BA710-1907-4BBB-B97D-DC14A53C9316}"/>
    <cellStyle name="警告文 2" xfId="39" xr:uid="{DE15AF97-8C4A-4456-A727-FD15460ABE91}"/>
    <cellStyle name="見出し 1 2" xfId="40" xr:uid="{81E8C346-5991-49BE-A92B-AA9C8FA9E1F6}"/>
    <cellStyle name="見出し 2 2" xfId="41" xr:uid="{2ECC4FEE-00D1-46D8-9F76-9348A57487F4}"/>
    <cellStyle name="見出し 3 2" xfId="42" xr:uid="{7C75E6F1-E994-4E1D-9C81-CA5960F91DBB}"/>
    <cellStyle name="見出し 4 2" xfId="43" xr:uid="{CE255334-8014-460F-B74F-72A074B52E8F}"/>
    <cellStyle name="集計 2" xfId="44" xr:uid="{5F72B49A-A4A7-4B24-9BAB-0CE98FF23FF4}"/>
    <cellStyle name="出力 2" xfId="45" xr:uid="{12518835-A75D-4EFB-86EE-684C6666FA80}"/>
    <cellStyle name="説明文 2" xfId="46" xr:uid="{02CF6D32-B760-4779-A924-54435E474972}"/>
    <cellStyle name="入力 2" xfId="47" xr:uid="{1F9A7C45-C346-4544-B08B-0D790FDBFC4D}"/>
    <cellStyle name="標準" xfId="0" builtinId="0"/>
    <cellStyle name="標準 2" xfId="7" xr:uid="{CE531A2E-131D-4D64-A69F-B8C04FB74419}"/>
    <cellStyle name="標準 3" xfId="2" xr:uid="{00000000-0005-0000-0000-000002000000}"/>
    <cellStyle name="標準_Sheet1" xfId="3" xr:uid="{00000000-0005-0000-0000-000003000000}"/>
    <cellStyle name="標準_学科マスタ" xfId="4" xr:uid="{00000000-0005-0000-0000-000004000000}"/>
    <cellStyle name="標準_学部マスタ" xfId="5" xr:uid="{00000000-0005-0000-0000-000005000000}"/>
    <cellStyle name="標準_専攻マスタ" xfId="6" xr:uid="{00000000-0005-0000-0000-000006000000}"/>
    <cellStyle name="良い 2" xfId="48" xr:uid="{1B0E963C-E76E-4B11-B64E-A410D8381B9D}"/>
  </cellStyles>
  <dxfs count="73">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ill>
        <patternFill>
          <bgColor indexed="2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ill>
        <patternFill>
          <bgColor indexed="2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ill>
        <patternFill>
          <bgColor indexed="23"/>
        </patternFill>
      </fill>
    </dxf>
    <dxf>
      <fill>
        <patternFill>
          <bgColor indexed="2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ill>
        <patternFill>
          <bgColor indexed="2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ill>
        <patternFill>
          <bgColor indexed="23"/>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ill>
        <patternFill>
          <bgColor indexed="23"/>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2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oneCellAnchor>
    <xdr:from>
      <xdr:col>0</xdr:col>
      <xdr:colOff>619125</xdr:colOff>
      <xdr:row>54</xdr:row>
      <xdr:rowOff>145675</xdr:rowOff>
    </xdr:from>
    <xdr:ext cx="9453562" cy="4926387"/>
    <xdr:sp macro="" textlink="">
      <xdr:nvSpPr>
        <xdr:cNvPr id="2" name="テキスト ボックス 1">
          <a:extLst>
            <a:ext uri="{FF2B5EF4-FFF2-40B4-BE49-F238E27FC236}">
              <a16:creationId xmlns:a16="http://schemas.microsoft.com/office/drawing/2014/main" id="{C986EBC1-91F7-47DB-B8EC-EDEA97AFEFF0}"/>
            </a:ext>
          </a:extLst>
        </xdr:cNvPr>
        <xdr:cNvSpPr txBox="1"/>
      </xdr:nvSpPr>
      <xdr:spPr>
        <a:xfrm>
          <a:off x="619125" y="11861425"/>
          <a:ext cx="9453562" cy="492638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●必ずお読みください●　事務担当の方へのお願い</a:t>
          </a:r>
          <a:endParaRPr kumimoji="1" lang="en-US" altLang="ja-JP" sz="1050" b="0">
            <a:solidFill>
              <a:sysClr val="windowText" lastClr="000000"/>
            </a:solidFill>
            <a:latin typeface="BIZ UDゴシック" panose="020B0400000000000000" pitchFamily="49" charset="-128"/>
            <a:ea typeface="BIZ UDゴシック" panose="020B0400000000000000" pitchFamily="49" charset="-128"/>
          </a:endParaRPr>
        </a:p>
        <a:p>
          <a:pPr marL="36000" algn="l">
            <a:spcBef>
              <a:spcPts val="0"/>
            </a:spcBef>
          </a:pPr>
          <a:endParaRPr kumimoji="1" lang="en-US" altLang="ja-JP" sz="1050" b="0">
            <a:solidFill>
              <a:sysClr val="windowText" lastClr="000000"/>
            </a:solidFill>
            <a:latin typeface="BIZ UDゴシック" panose="020B0400000000000000" pitchFamily="49" charset="-128"/>
            <a:ea typeface="BIZ UDゴシック" panose="020B0400000000000000" pitchFamily="49" charset="-128"/>
          </a:endParaRP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　（配付前に）</a:t>
          </a:r>
        </a:p>
        <a:p>
          <a:pPr marL="36000" algn="l" defTabSz="360000">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・「担当係窓口」と記載されている箇所（メモおよびシート中）を、それぞれの担当係名に変更してから配付ください。</a:t>
          </a:r>
        </a:p>
        <a:p>
          <a:pPr marL="36000" algn="l" defTabSz="360000">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このシートで青字かセルを青色にしている箇所になります。メモは、「校閲」タブ＞「メモ」＞「すべてのメモを表示」で表示できます。</a:t>
          </a:r>
        </a:p>
        <a:p>
          <a:pPr marL="36000" algn="l" defTabSz="360000">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・学生に配付する際には、「事務説明用」シート以降のシートは非表示にしてください。</a:t>
          </a:r>
        </a:p>
        <a:p>
          <a:pPr marL="36000" algn="l" defTabSz="360000">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学生に見えるシートは、「一括申請情報入力シート」「</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入力例</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一括申請情報入力シート」のみとなります。</a:t>
          </a:r>
        </a:p>
        <a:p>
          <a:pPr marL="36000" algn="l" defTabSz="360000">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1</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名につき、申請免許種・教科の数は６までとなっています。</a:t>
          </a:r>
          <a:endParaRPr kumimoji="1" lang="en-US" altLang="ja-JP" sz="1050" b="0">
            <a:solidFill>
              <a:sysClr val="windowText" lastClr="000000"/>
            </a:solidFill>
            <a:latin typeface="BIZ UDゴシック" panose="020B0400000000000000" pitchFamily="49" charset="-128"/>
            <a:ea typeface="BIZ UDゴシック" panose="020B0400000000000000" pitchFamily="49" charset="-128"/>
          </a:endParaRPr>
        </a:p>
        <a:p>
          <a:pPr marL="36000" algn="l" defTabSz="360000">
            <a:spcBef>
              <a:spcPts val="0"/>
            </a:spcBef>
          </a:pPr>
          <a:endParaRPr kumimoji="1" lang="ja-JP" altLang="en-US" sz="1050" b="0">
            <a:solidFill>
              <a:sysClr val="windowText" lastClr="000000"/>
            </a:solidFill>
            <a:latin typeface="BIZ UDゴシック" panose="020B0400000000000000" pitchFamily="49" charset="-128"/>
            <a:ea typeface="BIZ UDゴシック" panose="020B0400000000000000" pitchFamily="49" charset="-128"/>
          </a:endParaRP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　（学生からの提出後）</a:t>
          </a: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・学生から提出された「一括申請情報入力」シートのうち、</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F14</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などの「事務入力」欄を入力ください。</a:t>
          </a: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　ー基礎資格単位修得 ：基礎資格を取得した機関において免許状取得に必要な単位を修得したかどうかを入力します。</a:t>
          </a: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　ー整理番号：配布した「整理番号表」に従って任意で付けて頂く番号です。</a:t>
          </a: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　ー新法／旧法：当該の申請が新法適用か旧法適用かを選択します。（旧々法、旧々々法適用者は一括申請対象外です）</a:t>
          </a: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・「１」～「６」シートは多くの箇所に「一括申請情報入力」シートの情報が自動入力されますが、「（事務入力欄）」と記載した箇所は、</a:t>
          </a:r>
          <a:endParaRPr kumimoji="1" lang="en-US" altLang="ja-JP" sz="1050" b="0">
            <a:solidFill>
              <a:sysClr val="windowText" lastClr="000000"/>
            </a:solidFill>
            <a:latin typeface="BIZ UDゴシック" panose="020B0400000000000000" pitchFamily="49" charset="-128"/>
            <a:ea typeface="BIZ UDゴシック" panose="020B0400000000000000" pitchFamily="49" charset="-128"/>
          </a:endParaRP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それぞれの学部・研究科等において入力ください。（「記入例」を参照）</a:t>
          </a: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　ー戸籍名に外字がある場合は標準文字をご記入ください。</a:t>
          </a: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　ー根拠法令等欄は、学生の過去の履修や取得済の免許状等を確認の上で、ご記入ください。</a:t>
          </a: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  ー学生の成績・学力に関する証明書等と教育学部で作成している判定シートをもとに、単位修得機関の情報をご記入ください。</a:t>
          </a:r>
        </a:p>
        <a:p>
          <a:pPr marL="36000" algn="l">
            <a:spcBef>
              <a:spcPts val="0"/>
            </a:spcBef>
          </a:pPr>
          <a:endParaRPr kumimoji="1" lang="ja-JP" altLang="en-US" sz="1050" b="0">
            <a:solidFill>
              <a:sysClr val="windowText" lastClr="000000"/>
            </a:solidFill>
            <a:latin typeface="BIZ UDゴシック" panose="020B0400000000000000" pitchFamily="49" charset="-128"/>
            <a:ea typeface="BIZ UDゴシック" panose="020B0400000000000000" pitchFamily="49" charset="-128"/>
          </a:endParaRP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050" b="0" u="sng">
              <a:solidFill>
                <a:sysClr val="windowText" lastClr="000000"/>
              </a:solidFill>
              <a:latin typeface="BIZ UDゴシック" panose="020B0400000000000000" pitchFamily="49" charset="-128"/>
              <a:ea typeface="BIZ UDゴシック" panose="020B0400000000000000" pitchFamily="49" charset="-128"/>
            </a:rPr>
            <a:t>新法か旧法かを必ず入力</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ください。</a:t>
          </a:r>
          <a:endParaRPr kumimoji="1" lang="en-US" altLang="ja-JP" sz="1050" b="0">
            <a:solidFill>
              <a:sysClr val="windowText" lastClr="000000"/>
            </a:solidFill>
            <a:latin typeface="BIZ UDゴシック" panose="020B0400000000000000" pitchFamily="49" charset="-128"/>
            <a:ea typeface="BIZ UDゴシック" panose="020B0400000000000000" pitchFamily="49" charset="-128"/>
          </a:endParaRPr>
        </a:p>
        <a:p>
          <a:pPr marL="36000" algn="l">
            <a:spcBef>
              <a:spcPts val="0"/>
            </a:spcBef>
          </a:pPr>
          <a:endParaRPr kumimoji="1" lang="ja-JP" altLang="en-US" sz="1050" b="0">
            <a:solidFill>
              <a:sysClr val="windowText" lastClr="000000"/>
            </a:solidFill>
            <a:latin typeface="BIZ UDゴシック" panose="020B0400000000000000" pitchFamily="49" charset="-128"/>
            <a:ea typeface="BIZ UDゴシック" panose="020B0400000000000000" pitchFamily="49" charset="-128"/>
          </a:endParaRP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・授与証明書については、一括申請時の申請の場合は、免許状と同時交付に限ります。</a:t>
          </a:r>
          <a:endParaRPr kumimoji="1" lang="en-US" altLang="ja-JP" sz="1050" b="0">
            <a:solidFill>
              <a:sysClr val="windowText" lastClr="000000"/>
            </a:solidFill>
            <a:latin typeface="BIZ UDゴシック" panose="020B0400000000000000" pitchFamily="49" charset="-128"/>
            <a:ea typeface="BIZ UDゴシック" panose="020B0400000000000000" pitchFamily="49" charset="-128"/>
          </a:endParaRPr>
        </a:p>
        <a:p>
          <a:pPr marL="36000" algn="l">
            <a:spcBef>
              <a:spcPts val="0"/>
            </a:spcBef>
          </a:pP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2023</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年</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4</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月以降の受け取りを希望する場合は、</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2023</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年</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4</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月</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1</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日以降に、個人で申請するように御案内ください。</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手引</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P55</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参照</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a:t>
          </a:r>
          <a:endParaRPr kumimoji="1" lang="ja-JP" altLang="en-US" sz="1050" b="0">
            <a:solidFill>
              <a:sysClr val="windowText" lastClr="000000"/>
            </a:solidFill>
            <a:latin typeface="BIZ UDゴシック" panose="020B0400000000000000" pitchFamily="49" charset="-128"/>
            <a:ea typeface="BIZ UDゴシック" panose="020B0400000000000000" pitchFamily="49" charset="-128"/>
          </a:endParaRP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23</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年</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4</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月～</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8</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月</a:t>
          </a:r>
          <a:r>
            <a:rPr kumimoji="1" lang="en-US" altLang="ja-JP" sz="1050" b="0">
              <a:solidFill>
                <a:sysClr val="windowText" lastClr="000000"/>
              </a:solidFill>
              <a:latin typeface="BIZ UDゴシック" panose="020B0400000000000000" pitchFamily="49" charset="-128"/>
              <a:ea typeface="BIZ UDゴシック" panose="020B0400000000000000" pitchFamily="49" charset="-128"/>
            </a:rPr>
            <a:t>31</a:t>
          </a: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日で、大学でとりまとめて申請することも制度的には可能ですが、大学を通すことで受け取りまでに</a:t>
          </a:r>
          <a:endParaRPr kumimoji="1" lang="en-US" altLang="ja-JP" sz="1050" b="0">
            <a:solidFill>
              <a:sysClr val="windowText" lastClr="000000"/>
            </a:solidFill>
            <a:latin typeface="BIZ UDゴシック" panose="020B0400000000000000" pitchFamily="49" charset="-128"/>
            <a:ea typeface="BIZ UDゴシック" panose="020B0400000000000000" pitchFamily="49" charset="-128"/>
          </a:endParaRPr>
        </a:p>
        <a:p>
          <a:pPr marL="36000" algn="l">
            <a:spcBef>
              <a:spcPts val="0"/>
            </a:spcBef>
          </a:pPr>
          <a:r>
            <a:rPr kumimoji="1" lang="ja-JP" altLang="en-US" sz="1050" b="0">
              <a:solidFill>
                <a:sysClr val="windowText" lastClr="000000"/>
              </a:solidFill>
              <a:latin typeface="BIZ UDゴシック" panose="020B0400000000000000" pitchFamily="49" charset="-128"/>
              <a:ea typeface="BIZ UDゴシック" panose="020B0400000000000000" pitchFamily="49" charset="-128"/>
            </a:rPr>
            <a:t>　時間を要するため、学生本人による個人申請とさせていただきます）</a:t>
          </a:r>
          <a:endParaRPr kumimoji="1" lang="en-US" altLang="ja-JP" sz="105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oneCellAnchor>
  <xdr:oneCellAnchor>
    <xdr:from>
      <xdr:col>3</xdr:col>
      <xdr:colOff>347384</xdr:colOff>
      <xdr:row>46</xdr:row>
      <xdr:rowOff>100852</xdr:rowOff>
    </xdr:from>
    <xdr:ext cx="5177116" cy="689723"/>
    <xdr:sp macro="" textlink="">
      <xdr:nvSpPr>
        <xdr:cNvPr id="3" name="テキスト ボックス 2">
          <a:extLst>
            <a:ext uri="{FF2B5EF4-FFF2-40B4-BE49-F238E27FC236}">
              <a16:creationId xmlns:a16="http://schemas.microsoft.com/office/drawing/2014/main" id="{DEA65FD6-BDDC-48F0-A9CB-6F489F6CEEA8}"/>
            </a:ext>
          </a:extLst>
        </xdr:cNvPr>
        <xdr:cNvSpPr txBox="1"/>
      </xdr:nvSpPr>
      <xdr:spPr>
        <a:xfrm>
          <a:off x="4195484" y="10054477"/>
          <a:ext cx="5177116" cy="689723"/>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A1A2</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単位修得予定の欄は、ほかのシートの参照元となっておりません。</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nSpc>
              <a:spcPts val="1400"/>
            </a:lnSpc>
          </a:pP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ご注意ください。</a:t>
          </a:r>
        </a:p>
      </xdr:txBody>
    </xdr:sp>
    <xdr:clientData/>
  </xdr:oneCellAnchor>
  <xdr:oneCellAnchor>
    <xdr:from>
      <xdr:col>7</xdr:col>
      <xdr:colOff>723900</xdr:colOff>
      <xdr:row>0</xdr:row>
      <xdr:rowOff>133350</xdr:rowOff>
    </xdr:from>
    <xdr:ext cx="2371726" cy="1133475"/>
    <xdr:sp macro="" textlink="">
      <xdr:nvSpPr>
        <xdr:cNvPr id="4" name="テキスト ボックス 3">
          <a:extLst>
            <a:ext uri="{FF2B5EF4-FFF2-40B4-BE49-F238E27FC236}">
              <a16:creationId xmlns:a16="http://schemas.microsoft.com/office/drawing/2014/main" id="{DD81B58C-0CA4-4FAA-8BE3-E3D6F9DA9D69}"/>
            </a:ext>
          </a:extLst>
        </xdr:cNvPr>
        <xdr:cNvSpPr txBox="1"/>
      </xdr:nvSpPr>
      <xdr:spPr>
        <a:xfrm>
          <a:off x="9696450" y="133350"/>
          <a:ext cx="2371726" cy="1133475"/>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→Ｊ列以降に、プルダウン用の</a:t>
          </a:r>
          <a:endParaRPr kumimoji="1" lang="en-US" altLang="ja-JP" sz="1000" b="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データが入っていますので、</a:t>
          </a:r>
          <a:endParaRPr kumimoji="1" lang="en-US" altLang="ja-JP" sz="1000" b="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削除・加工はしないようにして</a:t>
          </a:r>
          <a:endParaRPr kumimoji="1" lang="en-US" altLang="ja-JP" sz="1000" b="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ください。</a:t>
          </a:r>
          <a:endParaRPr kumimoji="1" lang="en-US" altLang="ja-JP" sz="1000" b="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a:t>
          </a:r>
          <a:r>
            <a:rPr kumimoji="1" lang="en-US" altLang="ja-JP" sz="10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入力例</a:t>
          </a:r>
          <a:r>
            <a:rPr kumimoji="1" lang="en-US" altLang="ja-JP" sz="10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では省略しています）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47</xdr:col>
      <xdr:colOff>124239</xdr:colOff>
      <xdr:row>1</xdr:row>
      <xdr:rowOff>16565</xdr:rowOff>
    </xdr:from>
    <xdr:ext cx="2371726" cy="1855305"/>
    <xdr:sp macro="" textlink="">
      <xdr:nvSpPr>
        <xdr:cNvPr id="2" name="テキスト ボックス 1">
          <a:extLst>
            <a:ext uri="{FF2B5EF4-FFF2-40B4-BE49-F238E27FC236}">
              <a16:creationId xmlns:a16="http://schemas.microsoft.com/office/drawing/2014/main" id="{5784F4C3-EC5A-4804-8093-5EE8CD388563}"/>
            </a:ext>
          </a:extLst>
        </xdr:cNvPr>
        <xdr:cNvSpPr txBox="1"/>
      </xdr:nvSpPr>
      <xdr:spPr>
        <a:xfrm>
          <a:off x="7131326" y="281608"/>
          <a:ext cx="2371726" cy="1855305"/>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・印刷範囲外に、プルダウン用の</a:t>
          </a:r>
          <a:endParaRPr kumimoji="1" lang="en-US" altLang="ja-JP" sz="1000" b="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データが入っていますので、</a:t>
          </a:r>
          <a:endParaRPr kumimoji="1" lang="en-US" altLang="ja-JP" sz="1000" b="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削除・加工はしないようにして</a:t>
          </a:r>
          <a:endParaRPr kumimoji="1" lang="en-US" altLang="ja-JP" sz="1000" b="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ください。</a:t>
          </a:r>
          <a:endParaRPr kumimoji="1" lang="en-US" altLang="ja-JP" sz="1000" b="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（このシートでは省略しています）</a:t>
          </a:r>
          <a:endParaRPr kumimoji="1" lang="en-US" altLang="ja-JP" sz="1000" b="0">
            <a:solidFill>
              <a:sysClr val="windowText" lastClr="000000"/>
            </a:solidFill>
            <a:latin typeface="BIZ UDゴシック" panose="020B0400000000000000" pitchFamily="49" charset="-128"/>
            <a:ea typeface="BIZ UDゴシック" panose="020B0400000000000000" pitchFamily="49" charset="-128"/>
          </a:endParaRPr>
        </a:p>
        <a:p>
          <a:endParaRPr kumimoji="1" lang="en-US" altLang="ja-JP" sz="1000" b="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・メモで説明を入力していますので、</a:t>
          </a:r>
          <a:endParaRPr kumimoji="1" lang="en-US" altLang="ja-JP" sz="1000" b="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「すべてのメモを表示」で必ずご一読</a:t>
          </a:r>
          <a:endParaRPr kumimoji="1" lang="en-US" altLang="ja-JP" sz="1000" b="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いただくようお願いいたします。</a:t>
          </a:r>
          <a:endParaRPr kumimoji="1" lang="en-US" altLang="ja-JP" sz="1000" b="0">
            <a:solidFill>
              <a:sysClr val="windowText" lastClr="000000"/>
            </a:solidFill>
            <a:latin typeface="BIZ UDゴシック" panose="020B0400000000000000" pitchFamily="49" charset="-128"/>
            <a:ea typeface="BIZ UDゴシック" panose="020B0400000000000000" pitchFamily="49" charset="-128"/>
          </a:endParaRPr>
        </a:p>
        <a:p>
          <a:endParaRPr kumimoji="1" lang="en-US" altLang="ja-JP" sz="1000" b="0">
            <a:solidFill>
              <a:sysClr val="windowText" lastClr="000000"/>
            </a:solidFill>
            <a:latin typeface="BIZ UDゴシック" panose="020B0400000000000000" pitchFamily="49" charset="-128"/>
            <a:ea typeface="BIZ UDゴシック" panose="020B0400000000000000" pitchFamily="49" charset="-128"/>
          </a:endParaRPr>
        </a:p>
        <a:p>
          <a:endParaRPr kumimoji="1" lang="ja-JP" altLang="en-US" sz="10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134471</xdr:colOff>
      <xdr:row>23</xdr:row>
      <xdr:rowOff>179294</xdr:rowOff>
    </xdr:from>
    <xdr:to>
      <xdr:col>15</xdr:col>
      <xdr:colOff>179294</xdr:colOff>
      <xdr:row>28</xdr:row>
      <xdr:rowOff>44823</xdr:rowOff>
    </xdr:to>
    <xdr:sp macro="" textlink="">
      <xdr:nvSpPr>
        <xdr:cNvPr id="2" name="テキスト ボックス 1">
          <a:extLst>
            <a:ext uri="{FF2B5EF4-FFF2-40B4-BE49-F238E27FC236}">
              <a16:creationId xmlns:a16="http://schemas.microsoft.com/office/drawing/2014/main" id="{DE37D3AE-0D29-B602-6214-5DD2ECEFB851}"/>
            </a:ext>
          </a:extLst>
        </xdr:cNvPr>
        <xdr:cNvSpPr txBox="1"/>
      </xdr:nvSpPr>
      <xdr:spPr>
        <a:xfrm>
          <a:off x="3462618" y="4224618"/>
          <a:ext cx="10118911" cy="8852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来年度削除予定</a:t>
          </a:r>
          <a:r>
            <a:rPr kumimoji="1" lang="en-US" altLang="ja-JP" sz="1100"/>
            <a:t>(2022.7 </a:t>
          </a:r>
          <a:r>
            <a:rPr kumimoji="1" lang="ja-JP" altLang="en-US" sz="1100"/>
            <a:t>学務課より</a:t>
          </a:r>
          <a:r>
            <a:rPr kumimoji="1" lang="en-US" altLang="ja-JP" sz="1100"/>
            <a:t>)</a:t>
          </a:r>
        </a:p>
        <a:p>
          <a:r>
            <a:rPr kumimoji="1" lang="en-US" altLang="ja-JP" sz="1100"/>
            <a:t>※24</a:t>
          </a:r>
          <a:r>
            <a:rPr kumimoji="1" lang="ja-JP" altLang="en-US" sz="1100"/>
            <a:t>～</a:t>
          </a:r>
          <a:r>
            <a:rPr kumimoji="1" lang="en-US" altLang="ja-JP" sz="1100"/>
            <a:t>30</a:t>
          </a:r>
          <a:r>
            <a:rPr kumimoji="1" lang="ja-JP" altLang="en-US" sz="1100"/>
            <a:t>行目のデータについて、学務課で活用しておらず、部局でもどのように活用されているか不明でメンテナンスができないため、来年度以降は行ごと削除を検討しています。もし、</a:t>
          </a:r>
          <a:r>
            <a:rPr kumimoji="1" lang="en-US" altLang="ja-JP" sz="1100"/>
            <a:t>24</a:t>
          </a:r>
          <a:r>
            <a:rPr kumimoji="1" lang="ja-JP" altLang="en-US" sz="1100"/>
            <a:t>～</a:t>
          </a:r>
          <a:r>
            <a:rPr kumimoji="1" lang="en-US" altLang="ja-JP" sz="1100"/>
            <a:t>30</a:t>
          </a:r>
          <a:r>
            <a:rPr kumimoji="1" lang="ja-JP" altLang="en-US" sz="1100"/>
            <a:t>行目の「一括申請リスト貼付用」データを活用されている方がおられましたら、当課までご一報ください。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vmlDrawing10.vml" Type="http://schemas.openxmlformats.org/officeDocument/2006/relationships/vmlDrawing"/><Relationship Id="rId3" Target="../comments10.xml" Type="http://schemas.openxmlformats.org/officeDocument/2006/relationships/comment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vmlDrawing11.vml" Type="http://schemas.openxmlformats.org/officeDocument/2006/relationships/vmlDrawing"/><Relationship Id="rId3" Target="../comments11.xml" Type="http://schemas.openxmlformats.org/officeDocument/2006/relationships/comment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3.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1.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2.xml" Type="http://schemas.openxmlformats.org/officeDocument/2006/relationships/drawing"/><Relationship Id="rId3" Target="../drawings/vmlDrawing5.vml" Type="http://schemas.openxmlformats.org/officeDocument/2006/relationships/vmlDrawing"/><Relationship Id="rId4" Target="../comments5.xml" Type="http://schemas.openxmlformats.org/officeDocument/2006/relationships/comment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vmlDrawing6.vml" Type="http://schemas.openxmlformats.org/officeDocument/2006/relationships/vmlDrawing"/><Relationship Id="rId3" Target="../comments6.xml" Type="http://schemas.openxmlformats.org/officeDocument/2006/relationships/comment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vmlDrawing7.vml" Type="http://schemas.openxmlformats.org/officeDocument/2006/relationships/vmlDrawing"/><Relationship Id="rId3" Target="../comments7.xml" Type="http://schemas.openxmlformats.org/officeDocument/2006/relationships/comment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vmlDrawing8.vml" Type="http://schemas.openxmlformats.org/officeDocument/2006/relationships/vmlDrawing"/><Relationship Id="rId3" Target="../comments8.xml" Type="http://schemas.openxmlformats.org/officeDocument/2006/relationships/comment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vmlDrawing9.vml" Type="http://schemas.openxmlformats.org/officeDocument/2006/relationships/vmlDrawing"/><Relationship Id="rId3" Target="../comments9.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DR2639"/>
  <sheetViews>
    <sheetView tabSelected="1" view="pageLayout" zoomScaleNormal="100" zoomScaleSheetLayoutView="100" workbookViewId="0">
      <selection activeCell="C3" sqref="C3"/>
    </sheetView>
  </sheetViews>
  <sheetFormatPr defaultColWidth="8.875" defaultRowHeight="13.5" outlineLevelCol="1"/>
  <cols>
    <col min="1" max="1" width="16.625" customWidth="1"/>
    <col min="2" max="2" width="18.625" style="2" customWidth="1"/>
    <col min="3" max="3" width="19.25" bestFit="1" customWidth="1"/>
    <col min="4" max="4" width="19.875" customWidth="1"/>
    <col min="5" max="5" width="25.625" bestFit="1" customWidth="1"/>
    <col min="6" max="6" width="18.375" customWidth="1"/>
    <col min="7" max="8" width="15.125" customWidth="1"/>
    <col min="9" max="9" width="40.625" bestFit="1" customWidth="1"/>
    <col min="10" max="10" width="9" hidden="1" customWidth="1" outlineLevel="1"/>
    <col min="11" max="11" width="9.625" hidden="1" customWidth="1" outlineLevel="1"/>
    <col min="12" max="12" width="9" hidden="1" customWidth="1" outlineLevel="1"/>
    <col min="13" max="13" width="3.375" hidden="1" customWidth="1" outlineLevel="1"/>
    <col min="14" max="15" width="9" hidden="1" customWidth="1" outlineLevel="1"/>
    <col min="16" max="16" width="19.25" hidden="1" customWidth="1" outlineLevel="1"/>
    <col min="17" max="17" width="10" hidden="1" customWidth="1" outlineLevel="1"/>
    <col min="18" max="18" width="8.875" hidden="1" customWidth="1" outlineLevel="1"/>
    <col min="19" max="29" width="9" hidden="1" customWidth="1" outlineLevel="1"/>
    <col min="30" max="30" width="10" hidden="1" customWidth="1" outlineLevel="1"/>
    <col min="31" max="31" width="8.125" hidden="1" customWidth="1" outlineLevel="1"/>
    <col min="32" max="110" width="9" hidden="1" customWidth="1" outlineLevel="1"/>
    <col min="111" max="111" width="8.875" hidden="1" customWidth="1" outlineLevel="1"/>
    <col min="112" max="112" width="2.5" hidden="1" customWidth="1" outlineLevel="1"/>
    <col min="113" max="113" width="14.375" hidden="1" customWidth="1" outlineLevel="1"/>
    <col min="114" max="114" width="8.875" hidden="1" customWidth="1" outlineLevel="1"/>
    <col min="115" max="115" width="2.75" hidden="1" customWidth="1" outlineLevel="1"/>
    <col min="116" max="116" width="13.375" hidden="1" customWidth="1" outlineLevel="1"/>
    <col min="117" max="117" width="8.875" style="17" hidden="1" customWidth="1" outlineLevel="1"/>
    <col min="118" max="118" width="2.375" hidden="1" customWidth="1" outlineLevel="1"/>
    <col min="119" max="120" width="8.875" style="17" hidden="1" customWidth="1" outlineLevel="1"/>
    <col min="121" max="121" width="8.875" hidden="1" customWidth="1" outlineLevel="1"/>
    <col min="122" max="122" width="8.875" customWidth="1" collapsed="1"/>
  </cols>
  <sheetData>
    <row r="1" spans="1:121" ht="19.5" thickBot="1">
      <c r="A1" s="6" t="s">
        <v>9006</v>
      </c>
      <c r="B1" s="5"/>
      <c r="C1" s="4"/>
      <c r="D1" s="4"/>
      <c r="E1" s="4"/>
      <c r="F1" s="4"/>
      <c r="G1" s="4"/>
      <c r="H1" s="4"/>
      <c r="I1" s="4"/>
      <c r="K1" s="1"/>
      <c r="Q1" s="1"/>
      <c r="S1" t="s">
        <v>107</v>
      </c>
      <c r="T1" t="s">
        <v>108</v>
      </c>
      <c r="U1" t="s">
        <v>109</v>
      </c>
      <c r="V1" t="s">
        <v>110</v>
      </c>
      <c r="W1" t="s">
        <v>111</v>
      </c>
      <c r="X1" t="s">
        <v>112</v>
      </c>
      <c r="Y1" t="s">
        <v>113</v>
      </c>
      <c r="Z1" t="s">
        <v>8586</v>
      </c>
      <c r="AA1" t="s">
        <v>8587</v>
      </c>
      <c r="AB1" t="s">
        <v>116</v>
      </c>
      <c r="AC1" t="s">
        <v>104</v>
      </c>
      <c r="AD1" t="s">
        <v>117</v>
      </c>
      <c r="AE1" t="s">
        <v>122</v>
      </c>
      <c r="AF1" t="s">
        <v>249</v>
      </c>
      <c r="AG1" t="s">
        <v>118</v>
      </c>
      <c r="AH1" t="s">
        <v>124</v>
      </c>
      <c r="AI1" t="s">
        <v>250</v>
      </c>
      <c r="AJ1" t="s">
        <v>119</v>
      </c>
      <c r="AK1" t="s">
        <v>126</v>
      </c>
      <c r="AL1" t="s">
        <v>251</v>
      </c>
      <c r="AM1" t="s">
        <v>120</v>
      </c>
      <c r="AN1" t="s">
        <v>128</v>
      </c>
      <c r="AO1" t="s">
        <v>252</v>
      </c>
      <c r="AP1" t="s">
        <v>246</v>
      </c>
      <c r="AQ1" t="s">
        <v>130</v>
      </c>
      <c r="AR1" t="s">
        <v>253</v>
      </c>
      <c r="AS1" t="s">
        <v>247</v>
      </c>
      <c r="AT1" t="s">
        <v>248</v>
      </c>
      <c r="AU1" t="s">
        <v>254</v>
      </c>
      <c r="AV1" t="s">
        <v>121</v>
      </c>
      <c r="AW1" t="s">
        <v>122</v>
      </c>
      <c r="AX1" t="s">
        <v>131</v>
      </c>
      <c r="AY1" t="s">
        <v>132</v>
      </c>
      <c r="AZ1" t="s">
        <v>133</v>
      </c>
      <c r="BA1" t="s">
        <v>134</v>
      </c>
      <c r="BB1" t="s">
        <v>123</v>
      </c>
      <c r="BC1" t="s">
        <v>124</v>
      </c>
      <c r="BD1" t="s">
        <v>135</v>
      </c>
      <c r="BE1" t="s">
        <v>136</v>
      </c>
      <c r="BF1" t="s">
        <v>137</v>
      </c>
      <c r="BG1" t="s">
        <v>138</v>
      </c>
      <c r="BH1" t="s">
        <v>125</v>
      </c>
      <c r="BI1" t="s">
        <v>126</v>
      </c>
      <c r="BJ1" t="s">
        <v>139</v>
      </c>
      <c r="BK1" t="s">
        <v>140</v>
      </c>
      <c r="BL1" t="s">
        <v>141</v>
      </c>
      <c r="BM1" t="s">
        <v>142</v>
      </c>
      <c r="BN1" t="s">
        <v>127</v>
      </c>
      <c r="BO1" t="s">
        <v>128</v>
      </c>
      <c r="BP1" t="s">
        <v>143</v>
      </c>
      <c r="BQ1" t="s">
        <v>144</v>
      </c>
      <c r="BR1" t="s">
        <v>145</v>
      </c>
      <c r="BS1" t="s">
        <v>146</v>
      </c>
      <c r="BT1" t="s">
        <v>129</v>
      </c>
      <c r="BU1" t="s">
        <v>130</v>
      </c>
      <c r="BV1" t="s">
        <v>147</v>
      </c>
      <c r="BW1" t="s">
        <v>148</v>
      </c>
      <c r="BX1" t="s">
        <v>149</v>
      </c>
      <c r="BY1" t="s">
        <v>150</v>
      </c>
      <c r="BZ1" t="s">
        <v>151</v>
      </c>
      <c r="CA1" t="s">
        <v>84</v>
      </c>
      <c r="CB1" t="s">
        <v>152</v>
      </c>
      <c r="CC1" t="s">
        <v>86</v>
      </c>
      <c r="CD1" t="s">
        <v>105</v>
      </c>
      <c r="CE1" t="s">
        <v>153</v>
      </c>
      <c r="CF1" t="s">
        <v>154</v>
      </c>
      <c r="CG1" t="s">
        <v>155</v>
      </c>
      <c r="CH1" t="s">
        <v>156</v>
      </c>
      <c r="CI1" t="s">
        <v>157</v>
      </c>
      <c r="CJ1" t="s">
        <v>158</v>
      </c>
      <c r="CK1" t="s">
        <v>159</v>
      </c>
      <c r="CL1" t="s">
        <v>160</v>
      </c>
      <c r="CM1" t="s">
        <v>161</v>
      </c>
      <c r="CN1" t="s">
        <v>162</v>
      </c>
      <c r="CO1" t="s">
        <v>163</v>
      </c>
      <c r="CP1" t="s">
        <v>164</v>
      </c>
      <c r="CQ1" t="s">
        <v>165</v>
      </c>
      <c r="CR1" t="s">
        <v>166</v>
      </c>
      <c r="CS1" t="s">
        <v>167</v>
      </c>
      <c r="CT1" t="s">
        <v>168</v>
      </c>
      <c r="CU1" t="s">
        <v>169</v>
      </c>
      <c r="CV1" t="s">
        <v>170</v>
      </c>
      <c r="CW1" t="s">
        <v>171</v>
      </c>
      <c r="CX1" t="s">
        <v>172</v>
      </c>
      <c r="CY1" t="s">
        <v>173</v>
      </c>
      <c r="CZ1" t="s">
        <v>175</v>
      </c>
      <c r="DA1" t="s">
        <v>176</v>
      </c>
      <c r="DB1" t="s">
        <v>177</v>
      </c>
      <c r="DC1" t="s">
        <v>178</v>
      </c>
      <c r="DD1" t="s">
        <v>96</v>
      </c>
      <c r="DE1" t="s">
        <v>174</v>
      </c>
      <c r="DI1" t="s">
        <v>9158</v>
      </c>
      <c r="DL1" t="s">
        <v>9159</v>
      </c>
      <c r="DN1" s="17"/>
      <c r="DO1" s="17" t="s">
        <v>9160</v>
      </c>
    </row>
    <row r="2" spans="1:121">
      <c r="A2" s="328" t="s">
        <v>8547</v>
      </c>
      <c r="B2" s="329"/>
      <c r="C2" s="317"/>
      <c r="D2" s="129" t="s">
        <v>8635</v>
      </c>
      <c r="E2" s="157" t="s">
        <v>8718</v>
      </c>
      <c r="F2" s="156"/>
      <c r="G2" s="4" t="s">
        <v>9228</v>
      </c>
      <c r="H2" s="4"/>
      <c r="I2" s="4"/>
      <c r="J2" t="s">
        <v>9</v>
      </c>
      <c r="K2" s="1" t="s">
        <v>257</v>
      </c>
      <c r="L2" t="s">
        <v>28</v>
      </c>
      <c r="M2" t="s">
        <v>81</v>
      </c>
      <c r="N2" t="s">
        <v>87</v>
      </c>
      <c r="O2" t="s">
        <v>9233</v>
      </c>
      <c r="P2" t="s">
        <v>8588</v>
      </c>
      <c r="Q2" s="1" t="s">
        <v>8552</v>
      </c>
      <c r="S2" s="17">
        <f>C2</f>
        <v>0</v>
      </c>
      <c r="T2" s="17">
        <f>C3</f>
        <v>0</v>
      </c>
      <c r="U2" s="17">
        <f>C4</f>
        <v>0</v>
      </c>
      <c r="V2" s="17">
        <f>C5</f>
        <v>0</v>
      </c>
      <c r="W2" s="17">
        <f>C6</f>
        <v>0</v>
      </c>
      <c r="X2" s="17">
        <f>C7</f>
        <v>0</v>
      </c>
      <c r="Y2" s="17">
        <f>C8</f>
        <v>0</v>
      </c>
      <c r="Z2" s="17">
        <f>C9</f>
        <v>0</v>
      </c>
      <c r="AA2" s="17">
        <f>C10</f>
        <v>0</v>
      </c>
      <c r="AB2">
        <f>C11</f>
        <v>0</v>
      </c>
      <c r="AC2" s="17">
        <f>C12</f>
        <v>0</v>
      </c>
      <c r="AD2">
        <f>C14</f>
        <v>0</v>
      </c>
      <c r="AE2">
        <f>D14</f>
        <v>0</v>
      </c>
      <c r="AF2">
        <f>E14</f>
        <v>0</v>
      </c>
      <c r="AG2">
        <f>C15</f>
        <v>0</v>
      </c>
      <c r="AH2">
        <f>D15</f>
        <v>0</v>
      </c>
      <c r="AI2">
        <f>E15</f>
        <v>0</v>
      </c>
      <c r="AJ2">
        <f>C16</f>
        <v>0</v>
      </c>
      <c r="AK2">
        <f>D16</f>
        <v>0</v>
      </c>
      <c r="AL2">
        <f>E16</f>
        <v>0</v>
      </c>
      <c r="AM2">
        <f>C17</f>
        <v>0</v>
      </c>
      <c r="AN2">
        <f>D17</f>
        <v>0</v>
      </c>
      <c r="AO2">
        <f>E17</f>
        <v>0</v>
      </c>
      <c r="AP2">
        <f>C18</f>
        <v>0</v>
      </c>
      <c r="AQ2">
        <f>D18</f>
        <v>0</v>
      </c>
      <c r="AR2">
        <f>E18</f>
        <v>0</v>
      </c>
      <c r="AS2">
        <f>C19</f>
        <v>0</v>
      </c>
      <c r="AT2">
        <f>D19</f>
        <v>0</v>
      </c>
      <c r="AU2">
        <f>E19</f>
        <v>0</v>
      </c>
      <c r="AV2">
        <f t="shared" ref="AV2:BA2" si="0">C21</f>
        <v>0</v>
      </c>
      <c r="AW2">
        <f t="shared" si="0"/>
        <v>0</v>
      </c>
      <c r="AX2">
        <f t="shared" si="0"/>
        <v>0</v>
      </c>
      <c r="AY2">
        <f t="shared" si="0"/>
        <v>0</v>
      </c>
      <c r="AZ2">
        <f t="shared" si="0"/>
        <v>0</v>
      </c>
      <c r="BA2">
        <f t="shared" si="0"/>
        <v>0</v>
      </c>
      <c r="BB2">
        <f t="shared" ref="BB2:BG2" si="1">C22</f>
        <v>0</v>
      </c>
      <c r="BC2">
        <f t="shared" si="1"/>
        <v>0</v>
      </c>
      <c r="BD2">
        <f t="shared" si="1"/>
        <v>0</v>
      </c>
      <c r="BE2">
        <f t="shared" si="1"/>
        <v>0</v>
      </c>
      <c r="BF2">
        <f t="shared" si="1"/>
        <v>0</v>
      </c>
      <c r="BG2">
        <f t="shared" si="1"/>
        <v>0</v>
      </c>
      <c r="BH2">
        <f t="shared" ref="BH2:BM2" si="2">C23</f>
        <v>0</v>
      </c>
      <c r="BI2">
        <f t="shared" si="2"/>
        <v>0</v>
      </c>
      <c r="BJ2">
        <f>E23</f>
        <v>0</v>
      </c>
      <c r="BK2">
        <f t="shared" si="2"/>
        <v>0</v>
      </c>
      <c r="BL2">
        <f t="shared" si="2"/>
        <v>0</v>
      </c>
      <c r="BM2">
        <f t="shared" si="2"/>
        <v>0</v>
      </c>
      <c r="BN2">
        <f t="shared" ref="BN2:BS2" si="3">C24</f>
        <v>0</v>
      </c>
      <c r="BO2">
        <f t="shared" si="3"/>
        <v>0</v>
      </c>
      <c r="BP2">
        <f>E24</f>
        <v>0</v>
      </c>
      <c r="BQ2">
        <f t="shared" si="3"/>
        <v>0</v>
      </c>
      <c r="BR2">
        <f t="shared" si="3"/>
        <v>0</v>
      </c>
      <c r="BS2">
        <f t="shared" si="3"/>
        <v>0</v>
      </c>
      <c r="BT2">
        <f t="shared" ref="BT2:BY2" si="4">C25</f>
        <v>0</v>
      </c>
      <c r="BU2">
        <f t="shared" si="4"/>
        <v>0</v>
      </c>
      <c r="BV2">
        <f t="shared" si="4"/>
        <v>0</v>
      </c>
      <c r="BW2">
        <f t="shared" si="4"/>
        <v>0</v>
      </c>
      <c r="BX2">
        <f t="shared" si="4"/>
        <v>0</v>
      </c>
      <c r="BY2">
        <f t="shared" si="4"/>
        <v>0</v>
      </c>
      <c r="BZ2" s="17">
        <f>C28</f>
        <v>0</v>
      </c>
      <c r="CA2">
        <f>E28</f>
        <v>0</v>
      </c>
      <c r="CB2" s="17">
        <f>C30</f>
        <v>0</v>
      </c>
      <c r="CC2" s="17">
        <f>E30</f>
        <v>0</v>
      </c>
      <c r="CD2" s="17">
        <f>C33</f>
        <v>0</v>
      </c>
      <c r="CE2" t="str">
        <f>F33</f>
        <v>（必須）</v>
      </c>
      <c r="CF2" s="17">
        <f>C35</f>
        <v>0</v>
      </c>
      <c r="CG2" s="17">
        <f>E35</f>
        <v>0</v>
      </c>
      <c r="CH2" s="17">
        <f>F35</f>
        <v>0</v>
      </c>
      <c r="CI2">
        <f>G35</f>
        <v>0</v>
      </c>
      <c r="CJ2" s="17">
        <f>C36</f>
        <v>0</v>
      </c>
      <c r="CK2" s="17">
        <f>E36</f>
        <v>0</v>
      </c>
      <c r="CL2" s="17">
        <f>F36</f>
        <v>0</v>
      </c>
      <c r="CM2">
        <f>G36</f>
        <v>0</v>
      </c>
      <c r="CN2" s="17">
        <f>C37</f>
        <v>0</v>
      </c>
      <c r="CO2" s="17">
        <f>E37</f>
        <v>0</v>
      </c>
      <c r="CP2" s="17">
        <f>F37</f>
        <v>0</v>
      </c>
      <c r="CQ2">
        <f>G37</f>
        <v>0</v>
      </c>
      <c r="CR2" s="17">
        <f>C38</f>
        <v>0</v>
      </c>
      <c r="CS2" s="17">
        <f>E38</f>
        <v>0</v>
      </c>
      <c r="CT2" s="17">
        <f>F38</f>
        <v>0</v>
      </c>
      <c r="CU2">
        <f>G38</f>
        <v>0</v>
      </c>
      <c r="CV2" s="17">
        <f>C39</f>
        <v>0</v>
      </c>
      <c r="CW2" s="17">
        <f>E39</f>
        <v>0</v>
      </c>
      <c r="CX2" s="17">
        <f>F39</f>
        <v>0</v>
      </c>
      <c r="CY2">
        <f>G39</f>
        <v>0</v>
      </c>
      <c r="CZ2" s="17">
        <f>C40</f>
        <v>0</v>
      </c>
      <c r="DA2" s="17">
        <f>E40</f>
        <v>0</v>
      </c>
      <c r="DB2" s="17">
        <f>F40</f>
        <v>0</v>
      </c>
      <c r="DC2">
        <f>G40</f>
        <v>0</v>
      </c>
      <c r="DD2">
        <f>C42</f>
        <v>0</v>
      </c>
      <c r="DE2">
        <f>E14</f>
        <v>0</v>
      </c>
      <c r="DI2" t="s">
        <v>8639</v>
      </c>
      <c r="DJ2" t="s">
        <v>8646</v>
      </c>
      <c r="DL2" s="17" t="s">
        <v>8647</v>
      </c>
      <c r="DM2" s="17" t="s">
        <v>8654</v>
      </c>
      <c r="DN2" s="17"/>
      <c r="DO2" s="17" t="s">
        <v>8674</v>
      </c>
      <c r="DP2" s="17" t="s">
        <v>8681</v>
      </c>
    </row>
    <row r="3" spans="1:121">
      <c r="A3" s="339" t="s">
        <v>255</v>
      </c>
      <c r="B3" s="20" t="s">
        <v>0</v>
      </c>
      <c r="C3" s="11"/>
      <c r="D3" s="129" t="s">
        <v>8635</v>
      </c>
      <c r="E3" s="158" t="s">
        <v>8722</v>
      </c>
      <c r="F3" s="233" t="str">
        <f>IF(F2="必要","免許状交付時","")</f>
        <v/>
      </c>
      <c r="G3" s="129"/>
      <c r="H3" s="4"/>
      <c r="I3" s="4"/>
      <c r="J3" t="s">
        <v>10</v>
      </c>
      <c r="K3" s="1" t="s">
        <v>258</v>
      </c>
      <c r="L3" t="s">
        <v>29</v>
      </c>
      <c r="M3" t="s">
        <v>82</v>
      </c>
      <c r="N3" t="s">
        <v>88</v>
      </c>
      <c r="O3" t="s">
        <v>9236</v>
      </c>
      <c r="P3" t="s">
        <v>8589</v>
      </c>
      <c r="Q3" s="1" t="s">
        <v>257</v>
      </c>
      <c r="DI3" s="51" t="s">
        <v>760</v>
      </c>
      <c r="DJ3" s="175" t="s">
        <v>347</v>
      </c>
      <c r="DL3" s="202" t="s">
        <v>2011</v>
      </c>
      <c r="DM3" s="273" t="s">
        <v>305</v>
      </c>
      <c r="DN3" s="17"/>
      <c r="DO3" s="209" t="s">
        <v>5049</v>
      </c>
      <c r="DP3" s="283" t="s">
        <v>305</v>
      </c>
      <c r="DQ3" t="s">
        <v>8720</v>
      </c>
    </row>
    <row r="4" spans="1:121">
      <c r="A4" s="338"/>
      <c r="B4" s="21" t="s">
        <v>1</v>
      </c>
      <c r="C4" s="12"/>
      <c r="D4" s="129" t="s">
        <v>8635</v>
      </c>
      <c r="E4" s="158"/>
      <c r="F4" s="4" t="s">
        <v>9227</v>
      </c>
      <c r="G4" s="4"/>
      <c r="H4" s="4"/>
      <c r="I4" s="4"/>
      <c r="J4" t="s">
        <v>11</v>
      </c>
      <c r="K4" s="1" t="s">
        <v>8876</v>
      </c>
      <c r="L4" t="s">
        <v>30</v>
      </c>
      <c r="O4" t="s">
        <v>9234</v>
      </c>
      <c r="P4" t="s">
        <v>100</v>
      </c>
      <c r="Q4" s="1" t="s">
        <v>258</v>
      </c>
      <c r="DI4" s="51" t="s">
        <v>761</v>
      </c>
      <c r="DJ4" s="175" t="s">
        <v>404</v>
      </c>
      <c r="DL4" s="202" t="s">
        <v>2012</v>
      </c>
      <c r="DM4" s="273" t="s">
        <v>318</v>
      </c>
      <c r="DN4" s="17"/>
      <c r="DO4" s="209" t="s">
        <v>5050</v>
      </c>
      <c r="DP4" s="283" t="s">
        <v>318</v>
      </c>
      <c r="DQ4" t="s">
        <v>8721</v>
      </c>
    </row>
    <row r="5" spans="1:121">
      <c r="A5" s="336" t="s">
        <v>9229</v>
      </c>
      <c r="B5" s="20" t="s">
        <v>0</v>
      </c>
      <c r="C5" s="11"/>
      <c r="D5" s="129" t="s">
        <v>8635</v>
      </c>
      <c r="F5" s="4"/>
      <c r="G5" s="4"/>
      <c r="H5" s="4"/>
      <c r="I5" s="4"/>
      <c r="J5" t="s">
        <v>12</v>
      </c>
      <c r="K5" s="1" t="s">
        <v>259</v>
      </c>
      <c r="L5" t="s">
        <v>31</v>
      </c>
      <c r="O5" t="s">
        <v>9235</v>
      </c>
      <c r="P5" t="s">
        <v>101</v>
      </c>
      <c r="Q5" s="1" t="s">
        <v>8876</v>
      </c>
      <c r="DI5" s="51" t="s">
        <v>763</v>
      </c>
      <c r="DJ5" s="175" t="s">
        <v>762</v>
      </c>
      <c r="DL5" s="202" t="s">
        <v>2013</v>
      </c>
      <c r="DM5" s="273" t="s">
        <v>319</v>
      </c>
      <c r="DN5" s="17"/>
      <c r="DO5" s="209" t="s">
        <v>5051</v>
      </c>
      <c r="DP5" s="283" t="s">
        <v>319</v>
      </c>
    </row>
    <row r="6" spans="1:121" ht="13.5" customHeight="1">
      <c r="A6" s="338"/>
      <c r="B6" s="21" t="s">
        <v>1</v>
      </c>
      <c r="C6" s="12"/>
      <c r="D6" s="129" t="s">
        <v>8635</v>
      </c>
      <c r="E6" s="157" t="s">
        <v>9226</v>
      </c>
      <c r="F6" s="234"/>
      <c r="G6" s="157" t="s">
        <v>9232</v>
      </c>
      <c r="H6" s="156"/>
      <c r="I6" s="236" t="s">
        <v>9231</v>
      </c>
      <c r="J6" t="s">
        <v>17</v>
      </c>
      <c r="K6" s="1" t="s">
        <v>260</v>
      </c>
      <c r="L6" t="s">
        <v>32</v>
      </c>
      <c r="P6" t="s">
        <v>8590</v>
      </c>
      <c r="Q6" s="1" t="s">
        <v>259</v>
      </c>
      <c r="DI6" s="51" t="s">
        <v>765</v>
      </c>
      <c r="DJ6" s="175" t="s">
        <v>764</v>
      </c>
      <c r="DL6" s="202" t="s">
        <v>2014</v>
      </c>
      <c r="DM6" s="273" t="s">
        <v>320</v>
      </c>
      <c r="DN6" s="17"/>
      <c r="DO6" s="209" t="s">
        <v>5052</v>
      </c>
      <c r="DP6" s="283" t="s">
        <v>320</v>
      </c>
    </row>
    <row r="7" spans="1:121" ht="18" customHeight="1">
      <c r="A7" s="336" t="s">
        <v>8550</v>
      </c>
      <c r="B7" s="20" t="s">
        <v>77</v>
      </c>
      <c r="C7" s="11"/>
      <c r="D7" s="129" t="s">
        <v>8635</v>
      </c>
      <c r="E7" s="235"/>
      <c r="F7" s="235"/>
      <c r="G7" s="157" t="s">
        <v>9240</v>
      </c>
      <c r="H7" s="156"/>
      <c r="I7" s="4"/>
      <c r="J7" t="s">
        <v>14</v>
      </c>
      <c r="K7" s="1" t="s">
        <v>76</v>
      </c>
      <c r="L7" t="s">
        <v>33</v>
      </c>
      <c r="P7" t="s">
        <v>8591</v>
      </c>
      <c r="Q7" s="1" t="s">
        <v>260</v>
      </c>
      <c r="DI7" s="51" t="s">
        <v>767</v>
      </c>
      <c r="DJ7" s="175" t="s">
        <v>766</v>
      </c>
      <c r="DL7" s="202" t="s">
        <v>2015</v>
      </c>
      <c r="DM7" s="273" t="s">
        <v>321</v>
      </c>
      <c r="DN7" s="17"/>
      <c r="DO7" s="209" t="s">
        <v>5053</v>
      </c>
      <c r="DP7" s="283" t="s">
        <v>321</v>
      </c>
    </row>
    <row r="8" spans="1:121" ht="18" customHeight="1" thickBot="1">
      <c r="A8" s="337"/>
      <c r="B8" s="21" t="s">
        <v>78</v>
      </c>
      <c r="C8" s="78"/>
      <c r="D8" s="74"/>
      <c r="E8" s="235" t="s">
        <v>9241</v>
      </c>
      <c r="F8" s="237"/>
      <c r="G8" s="4"/>
      <c r="H8" s="4"/>
      <c r="I8" s="323" t="s">
        <v>9230</v>
      </c>
      <c r="J8" t="s">
        <v>13</v>
      </c>
      <c r="K8" s="1"/>
      <c r="L8" t="s">
        <v>34</v>
      </c>
      <c r="P8" t="s">
        <v>8592</v>
      </c>
      <c r="Q8" s="1" t="s">
        <v>75</v>
      </c>
      <c r="DI8" s="51" t="s">
        <v>769</v>
      </c>
      <c r="DJ8" s="175" t="s">
        <v>768</v>
      </c>
      <c r="DL8" s="202" t="s">
        <v>2016</v>
      </c>
      <c r="DM8" s="273" t="s">
        <v>322</v>
      </c>
      <c r="DN8" s="17"/>
      <c r="DO8" s="209" t="s">
        <v>5054</v>
      </c>
      <c r="DP8" s="283" t="s">
        <v>322</v>
      </c>
    </row>
    <row r="9" spans="1:121" ht="13.5" customHeight="1">
      <c r="A9" s="336" t="s">
        <v>8593</v>
      </c>
      <c r="B9" s="20" t="s">
        <v>77</v>
      </c>
      <c r="C9" s="346"/>
      <c r="D9" s="347"/>
      <c r="E9" s="129" t="s">
        <v>8635</v>
      </c>
      <c r="F9" s="248" t="s">
        <v>9246</v>
      </c>
      <c r="G9" s="4"/>
      <c r="H9" s="4"/>
      <c r="I9" s="324"/>
      <c r="J9" t="s">
        <v>15</v>
      </c>
      <c r="K9" s="1"/>
      <c r="L9" t="s">
        <v>35</v>
      </c>
      <c r="Q9" s="1" t="s">
        <v>76</v>
      </c>
      <c r="DI9" s="51" t="s">
        <v>771</v>
      </c>
      <c r="DJ9" s="175" t="s">
        <v>770</v>
      </c>
      <c r="DL9" s="202" t="s">
        <v>2017</v>
      </c>
      <c r="DM9" s="273" t="s">
        <v>324</v>
      </c>
      <c r="DN9" s="17"/>
      <c r="DO9" s="209" t="s">
        <v>5055</v>
      </c>
      <c r="DP9" s="283" t="s">
        <v>324</v>
      </c>
      <c r="DQ9" t="s">
        <v>8726</v>
      </c>
    </row>
    <row r="10" spans="1:121" ht="13.5" customHeight="1">
      <c r="A10" s="337"/>
      <c r="B10" s="21" t="s">
        <v>78</v>
      </c>
      <c r="C10" s="340"/>
      <c r="D10" s="341"/>
      <c r="E10" s="4"/>
      <c r="F10" s="4"/>
      <c r="G10" s="4"/>
      <c r="H10" s="4"/>
      <c r="I10" s="325" t="s">
        <v>8732</v>
      </c>
      <c r="J10" t="s">
        <v>16</v>
      </c>
      <c r="K10" s="1"/>
      <c r="L10" t="s">
        <v>36</v>
      </c>
      <c r="M10" s="194" t="s">
        <v>9010</v>
      </c>
      <c r="DI10" s="51" t="s">
        <v>773</v>
      </c>
      <c r="DJ10" s="175" t="s">
        <v>772</v>
      </c>
      <c r="DL10" s="202" t="s">
        <v>2018</v>
      </c>
      <c r="DM10" s="273" t="s">
        <v>302</v>
      </c>
      <c r="DN10" s="17"/>
      <c r="DO10" s="209" t="s">
        <v>5056</v>
      </c>
      <c r="DP10" s="283" t="s">
        <v>302</v>
      </c>
      <c r="DQ10" t="s">
        <v>8727</v>
      </c>
    </row>
    <row r="11" spans="1:121" ht="14.25" thickBot="1">
      <c r="A11" s="330" t="s">
        <v>2</v>
      </c>
      <c r="B11" s="331"/>
      <c r="C11" s="135"/>
      <c r="D11" s="136" t="s">
        <v>8637</v>
      </c>
      <c r="E11" s="134" t="s">
        <v>8635</v>
      </c>
      <c r="F11" s="4"/>
      <c r="G11" s="4"/>
      <c r="H11" s="4"/>
      <c r="I11" s="326"/>
      <c r="J11" t="s">
        <v>18</v>
      </c>
      <c r="K11" s="1"/>
      <c r="L11" t="s">
        <v>37</v>
      </c>
      <c r="M11" s="194" t="s">
        <v>9011</v>
      </c>
      <c r="DI11" s="51" t="s">
        <v>775</v>
      </c>
      <c r="DJ11" s="175" t="s">
        <v>774</v>
      </c>
      <c r="DL11" s="202" t="s">
        <v>2019</v>
      </c>
      <c r="DM11" s="273" t="s">
        <v>300</v>
      </c>
      <c r="DN11" s="17"/>
      <c r="DO11" s="209" t="s">
        <v>5057</v>
      </c>
      <c r="DP11" s="283" t="s">
        <v>300</v>
      </c>
    </row>
    <row r="12" spans="1:121" ht="14.25" thickBot="1">
      <c r="A12" s="332" t="s">
        <v>104</v>
      </c>
      <c r="B12" s="333"/>
      <c r="C12" s="92"/>
      <c r="D12" s="130" t="s">
        <v>8635</v>
      </c>
      <c r="E12" s="3" t="s">
        <v>8630</v>
      </c>
      <c r="F12" s="126" t="s">
        <v>8632</v>
      </c>
      <c r="G12" s="127" t="s">
        <v>8632</v>
      </c>
      <c r="H12" s="127" t="s">
        <v>8632</v>
      </c>
      <c r="I12" s="326"/>
      <c r="J12" t="s">
        <v>19</v>
      </c>
      <c r="L12" t="s">
        <v>38</v>
      </c>
      <c r="M12" s="194" t="s">
        <v>9171</v>
      </c>
      <c r="DI12" s="51" t="s">
        <v>777</v>
      </c>
      <c r="DJ12" s="175" t="s">
        <v>776</v>
      </c>
      <c r="DL12" s="202" t="s">
        <v>2020</v>
      </c>
      <c r="DM12" s="273" t="s">
        <v>325</v>
      </c>
      <c r="DN12" s="17"/>
      <c r="DO12" s="209" t="s">
        <v>5058</v>
      </c>
      <c r="DP12" s="283" t="s">
        <v>325</v>
      </c>
    </row>
    <row r="13" spans="1:121" ht="19.5" customHeight="1">
      <c r="A13" s="342"/>
      <c r="B13" s="343"/>
      <c r="C13" s="25" t="s">
        <v>3</v>
      </c>
      <c r="D13" s="26" t="s">
        <v>8594</v>
      </c>
      <c r="E13" s="249" t="s">
        <v>8335</v>
      </c>
      <c r="F13" s="125" t="s">
        <v>8595</v>
      </c>
      <c r="G13" s="222" t="s">
        <v>8631</v>
      </c>
      <c r="H13" s="223" t="s">
        <v>8725</v>
      </c>
      <c r="I13" s="327"/>
      <c r="J13" t="s">
        <v>20</v>
      </c>
      <c r="L13" t="s">
        <v>39</v>
      </c>
      <c r="M13" s="194" t="s">
        <v>9012</v>
      </c>
      <c r="DI13" s="51" t="s">
        <v>779</v>
      </c>
      <c r="DJ13" s="175" t="s">
        <v>778</v>
      </c>
      <c r="DL13" s="202" t="s">
        <v>2021</v>
      </c>
      <c r="DM13" s="273" t="s">
        <v>326</v>
      </c>
      <c r="DN13" s="17"/>
      <c r="DO13" s="209" t="s">
        <v>5059</v>
      </c>
      <c r="DP13" s="283" t="s">
        <v>326</v>
      </c>
    </row>
    <row r="14" spans="1:121" ht="19.5" customHeight="1">
      <c r="A14" s="350" t="s">
        <v>5</v>
      </c>
      <c r="B14" s="22" t="s">
        <v>8596</v>
      </c>
      <c r="C14" s="13"/>
      <c r="D14" s="14"/>
      <c r="E14" s="111"/>
      <c r="F14" s="115"/>
      <c r="G14" s="113"/>
      <c r="H14" s="113"/>
      <c r="I14" s="160"/>
      <c r="J14" t="s">
        <v>21</v>
      </c>
      <c r="L14" t="s">
        <v>40</v>
      </c>
      <c r="M14" s="194" t="s">
        <v>9013</v>
      </c>
      <c r="P14" t="s">
        <v>8703</v>
      </c>
      <c r="DI14" s="51" t="s">
        <v>781</v>
      </c>
      <c r="DJ14" s="175" t="s">
        <v>780</v>
      </c>
      <c r="DL14" s="202" t="s">
        <v>2022</v>
      </c>
      <c r="DM14" s="273" t="s">
        <v>327</v>
      </c>
      <c r="DN14" s="17"/>
      <c r="DO14" s="209" t="s">
        <v>5060</v>
      </c>
      <c r="DP14" s="283" t="s">
        <v>327</v>
      </c>
    </row>
    <row r="15" spans="1:121" ht="19.5" customHeight="1">
      <c r="A15" s="350"/>
      <c r="B15" s="22" t="s">
        <v>8597</v>
      </c>
      <c r="C15" s="13"/>
      <c r="D15" s="14"/>
      <c r="E15" s="111"/>
      <c r="F15" s="116"/>
      <c r="G15" s="113"/>
      <c r="H15" s="113"/>
      <c r="I15" s="160"/>
      <c r="J15" t="s">
        <v>8293</v>
      </c>
      <c r="L15" t="s">
        <v>41</v>
      </c>
      <c r="M15" s="194" t="s">
        <v>9014</v>
      </c>
      <c r="P15" t="s">
        <v>8704</v>
      </c>
      <c r="DI15" s="51" t="s">
        <v>783</v>
      </c>
      <c r="DJ15" s="175" t="s">
        <v>782</v>
      </c>
      <c r="DL15" s="202" t="s">
        <v>2023</v>
      </c>
      <c r="DM15" s="273" t="s">
        <v>328</v>
      </c>
      <c r="DN15" s="17"/>
      <c r="DO15" s="209" t="s">
        <v>5061</v>
      </c>
      <c r="DP15" s="283" t="s">
        <v>328</v>
      </c>
    </row>
    <row r="16" spans="1:121" ht="19.5" customHeight="1">
      <c r="A16" s="350"/>
      <c r="B16" s="22" t="s">
        <v>8598</v>
      </c>
      <c r="C16" s="13"/>
      <c r="D16" s="14"/>
      <c r="E16" s="111"/>
      <c r="F16" s="117"/>
      <c r="G16" s="113"/>
      <c r="H16" s="113"/>
      <c r="I16" s="160"/>
      <c r="J16" t="s">
        <v>22</v>
      </c>
      <c r="L16" t="s">
        <v>42</v>
      </c>
      <c r="M16" s="194" t="s">
        <v>9015</v>
      </c>
      <c r="DI16" s="51" t="s">
        <v>785</v>
      </c>
      <c r="DJ16" s="175" t="s">
        <v>784</v>
      </c>
      <c r="DL16" s="202" t="s">
        <v>2024</v>
      </c>
      <c r="DM16" s="273" t="s">
        <v>329</v>
      </c>
      <c r="DN16" s="17"/>
      <c r="DO16" s="209" t="s">
        <v>5062</v>
      </c>
      <c r="DP16" s="283" t="s">
        <v>329</v>
      </c>
    </row>
    <row r="17" spans="1:120" ht="19.5" customHeight="1">
      <c r="A17" s="350"/>
      <c r="B17" s="22" t="s">
        <v>8599</v>
      </c>
      <c r="C17" s="19"/>
      <c r="D17" s="14"/>
      <c r="E17" s="111"/>
      <c r="F17" s="118"/>
      <c r="G17" s="113"/>
      <c r="H17" s="113"/>
      <c r="I17" s="160"/>
      <c r="J17" t="s">
        <v>23</v>
      </c>
      <c r="L17" t="s">
        <v>43</v>
      </c>
      <c r="M17" s="194" t="s">
        <v>9016</v>
      </c>
      <c r="DI17" s="51" t="s">
        <v>787</v>
      </c>
      <c r="DJ17" s="175" t="s">
        <v>786</v>
      </c>
      <c r="DL17" s="202" t="s">
        <v>2025</v>
      </c>
      <c r="DM17" s="273" t="s">
        <v>304</v>
      </c>
      <c r="DN17" s="17"/>
      <c r="DO17" s="209" t="s">
        <v>5063</v>
      </c>
      <c r="DP17" s="283" t="s">
        <v>304</v>
      </c>
    </row>
    <row r="18" spans="1:120" ht="19.5" customHeight="1">
      <c r="A18" s="350"/>
      <c r="B18" s="22" t="s">
        <v>95</v>
      </c>
      <c r="C18" s="19"/>
      <c r="D18" s="14"/>
      <c r="E18" s="111"/>
      <c r="F18" s="116"/>
      <c r="G18" s="113"/>
      <c r="H18" s="113"/>
      <c r="I18" s="160"/>
      <c r="J18" t="s">
        <v>24</v>
      </c>
      <c r="L18" t="s">
        <v>44</v>
      </c>
      <c r="DI18" s="51" t="s">
        <v>789</v>
      </c>
      <c r="DJ18" s="175" t="s">
        <v>788</v>
      </c>
      <c r="DL18" s="202" t="s">
        <v>2026</v>
      </c>
      <c r="DM18" s="273" t="s">
        <v>301</v>
      </c>
      <c r="DN18" s="17"/>
      <c r="DO18" s="209" t="s">
        <v>5064</v>
      </c>
      <c r="DP18" s="283" t="s">
        <v>301</v>
      </c>
    </row>
    <row r="19" spans="1:120" ht="19.5" customHeight="1" thickBot="1">
      <c r="A19" s="351"/>
      <c r="B19" s="21" t="s">
        <v>245</v>
      </c>
      <c r="C19" s="40"/>
      <c r="D19" s="15"/>
      <c r="E19" s="112"/>
      <c r="F19" s="119"/>
      <c r="G19" s="114"/>
      <c r="H19" s="113"/>
      <c r="I19" s="160"/>
      <c r="J19" t="s">
        <v>25</v>
      </c>
      <c r="L19" t="s">
        <v>45</v>
      </c>
      <c r="P19" s="37"/>
      <c r="Q19" s="37"/>
      <c r="DI19" s="51" t="s">
        <v>791</v>
      </c>
      <c r="DJ19" s="175" t="s">
        <v>790</v>
      </c>
      <c r="DL19" s="202" t="s">
        <v>2027</v>
      </c>
      <c r="DM19" s="273" t="s">
        <v>330</v>
      </c>
      <c r="DN19" s="17"/>
      <c r="DO19" s="209" t="s">
        <v>5065</v>
      </c>
      <c r="DP19" s="283" t="s">
        <v>330</v>
      </c>
    </row>
    <row r="20" spans="1:120" ht="19.5" customHeight="1">
      <c r="A20" s="342"/>
      <c r="B20" s="343"/>
      <c r="C20" s="25" t="s">
        <v>3</v>
      </c>
      <c r="D20" s="27" t="s">
        <v>4</v>
      </c>
      <c r="E20" s="27" t="s">
        <v>6</v>
      </c>
      <c r="F20" s="27" t="s">
        <v>8548</v>
      </c>
      <c r="G20" s="33" t="s">
        <v>103</v>
      </c>
      <c r="H20" s="28" t="s">
        <v>7</v>
      </c>
      <c r="I20" s="4"/>
      <c r="J20" t="s">
        <v>26</v>
      </c>
      <c r="L20" t="s">
        <v>46</v>
      </c>
      <c r="Q20" s="4"/>
      <c r="DI20" s="51" t="s">
        <v>793</v>
      </c>
      <c r="DJ20" s="175" t="s">
        <v>792</v>
      </c>
      <c r="DL20" s="202" t="s">
        <v>2028</v>
      </c>
      <c r="DM20" s="273" t="s">
        <v>331</v>
      </c>
      <c r="DN20" s="17"/>
      <c r="DO20" s="209" t="s">
        <v>5066</v>
      </c>
      <c r="DP20" s="283" t="s">
        <v>331</v>
      </c>
    </row>
    <row r="21" spans="1:120" ht="19.5" customHeight="1">
      <c r="A21" s="348" t="s">
        <v>8</v>
      </c>
      <c r="B21" s="23" t="s">
        <v>77</v>
      </c>
      <c r="C21" s="13"/>
      <c r="D21" s="14"/>
      <c r="E21" s="90"/>
      <c r="F21" s="226"/>
      <c r="G21" s="14"/>
      <c r="H21" s="89"/>
      <c r="I21" s="4"/>
      <c r="J21" t="s">
        <v>27</v>
      </c>
      <c r="L21" t="s">
        <v>47</v>
      </c>
      <c r="P21" s="4"/>
      <c r="Q21" s="4"/>
      <c r="DI21" s="51" t="s">
        <v>795</v>
      </c>
      <c r="DJ21" s="175" t="s">
        <v>794</v>
      </c>
      <c r="DL21" s="202" t="s">
        <v>2029</v>
      </c>
      <c r="DM21" s="273" t="s">
        <v>332</v>
      </c>
      <c r="DN21" s="17"/>
      <c r="DO21" s="209" t="s">
        <v>5067</v>
      </c>
      <c r="DP21" s="283" t="s">
        <v>332</v>
      </c>
    </row>
    <row r="22" spans="1:120" ht="19.5" customHeight="1">
      <c r="A22" s="348"/>
      <c r="B22" s="23" t="s">
        <v>78</v>
      </c>
      <c r="C22" s="13"/>
      <c r="D22" s="14"/>
      <c r="E22" s="90"/>
      <c r="F22" s="226"/>
      <c r="G22" s="14"/>
      <c r="H22" s="89"/>
      <c r="I22" s="4"/>
      <c r="J22" t="s">
        <v>8600</v>
      </c>
      <c r="L22" t="s">
        <v>48</v>
      </c>
      <c r="P22" s="4" t="s">
        <v>8520</v>
      </c>
      <c r="Q22" s="4"/>
      <c r="DI22" s="51" t="s">
        <v>797</v>
      </c>
      <c r="DJ22" s="175" t="s">
        <v>796</v>
      </c>
      <c r="DL22" s="202" t="s">
        <v>2030</v>
      </c>
      <c r="DM22" s="273" t="s">
        <v>333</v>
      </c>
      <c r="DN22" s="17"/>
      <c r="DO22" s="209" t="s">
        <v>5068</v>
      </c>
      <c r="DP22" s="283" t="s">
        <v>333</v>
      </c>
    </row>
    <row r="23" spans="1:120" ht="19.5" customHeight="1">
      <c r="A23" s="348"/>
      <c r="B23" s="24" t="s">
        <v>79</v>
      </c>
      <c r="C23" s="84"/>
      <c r="D23" s="85"/>
      <c r="E23" s="91"/>
      <c r="F23" s="227"/>
      <c r="G23" s="85"/>
      <c r="H23" s="86"/>
      <c r="I23" s="4"/>
      <c r="J23" t="s">
        <v>8601</v>
      </c>
      <c r="L23" t="s">
        <v>49</v>
      </c>
      <c r="P23" s="4" t="s">
        <v>8517</v>
      </c>
      <c r="Q23" s="4"/>
      <c r="DI23" s="51" t="s">
        <v>799</v>
      </c>
      <c r="DJ23" s="175" t="s">
        <v>798</v>
      </c>
      <c r="DL23" s="202" t="s">
        <v>2031</v>
      </c>
      <c r="DM23" s="273" t="s">
        <v>334</v>
      </c>
      <c r="DN23" s="17"/>
      <c r="DO23" s="209" t="s">
        <v>5069</v>
      </c>
      <c r="DP23" s="283" t="s">
        <v>334</v>
      </c>
    </row>
    <row r="24" spans="1:120" ht="19.5" customHeight="1">
      <c r="A24" s="348"/>
      <c r="B24" s="24" t="s">
        <v>80</v>
      </c>
      <c r="C24" s="84"/>
      <c r="D24" s="85"/>
      <c r="E24" s="91"/>
      <c r="F24" s="227"/>
      <c r="G24" s="83"/>
      <c r="H24" s="86"/>
      <c r="I24" s="4"/>
      <c r="J24" t="s">
        <v>8602</v>
      </c>
      <c r="L24" t="s">
        <v>50</v>
      </c>
      <c r="P24" s="4" t="s">
        <v>8519</v>
      </c>
      <c r="Q24" s="4"/>
      <c r="DI24" s="51" t="s">
        <v>801</v>
      </c>
      <c r="DJ24" s="175" t="s">
        <v>800</v>
      </c>
      <c r="DL24" s="202" t="s">
        <v>2032</v>
      </c>
      <c r="DM24" s="273" t="s">
        <v>335</v>
      </c>
      <c r="DN24" s="17"/>
      <c r="DO24" s="209" t="s">
        <v>5070</v>
      </c>
      <c r="DP24" s="283" t="s">
        <v>335</v>
      </c>
    </row>
    <row r="25" spans="1:120" ht="19.5" customHeight="1" thickBot="1">
      <c r="A25" s="349"/>
      <c r="B25" s="24" t="s">
        <v>95</v>
      </c>
      <c r="C25" s="84"/>
      <c r="D25" s="85"/>
      <c r="E25" s="91"/>
      <c r="F25" s="227"/>
      <c r="G25" s="83"/>
      <c r="H25" s="86"/>
      <c r="I25" s="4"/>
      <c r="J25" t="s">
        <v>8603</v>
      </c>
      <c r="L25" t="s">
        <v>51</v>
      </c>
      <c r="P25" s="4" t="s">
        <v>8521</v>
      </c>
      <c r="Q25" s="4"/>
      <c r="DI25" s="51" t="s">
        <v>803</v>
      </c>
      <c r="DJ25" s="175" t="s">
        <v>802</v>
      </c>
      <c r="DL25" s="202" t="s">
        <v>2033</v>
      </c>
      <c r="DM25" s="273" t="s">
        <v>336</v>
      </c>
      <c r="DN25" s="17"/>
      <c r="DO25" s="209" t="s">
        <v>5071</v>
      </c>
      <c r="DP25" s="283" t="s">
        <v>336</v>
      </c>
    </row>
    <row r="26" spans="1:120" ht="14.25" thickBot="1">
      <c r="A26" s="36"/>
      <c r="B26" s="7"/>
      <c r="C26" s="9" t="str">
        <f>IF(C21="","","↑「免許状の写し（両面）」を、担当係窓口に提出してください。")</f>
        <v/>
      </c>
      <c r="D26" s="8"/>
      <c r="E26" s="8"/>
      <c r="F26" s="72"/>
      <c r="G26" s="72"/>
      <c r="H26" s="72"/>
      <c r="I26" s="4"/>
      <c r="J26" t="s">
        <v>8604</v>
      </c>
      <c r="L26" t="s">
        <v>52</v>
      </c>
      <c r="Q26" s="4"/>
      <c r="DI26" s="51" t="s">
        <v>805</v>
      </c>
      <c r="DJ26" s="175" t="s">
        <v>804</v>
      </c>
      <c r="DL26" s="202" t="s">
        <v>2034</v>
      </c>
      <c r="DM26" s="273" t="s">
        <v>337</v>
      </c>
      <c r="DN26" s="17"/>
      <c r="DO26" s="209" t="s">
        <v>5072</v>
      </c>
      <c r="DP26" s="283" t="s">
        <v>337</v>
      </c>
    </row>
    <row r="27" spans="1:120" ht="13.5" customHeight="1">
      <c r="A27" s="352" t="s">
        <v>8633</v>
      </c>
      <c r="B27" s="353"/>
      <c r="C27" s="344" t="s">
        <v>83</v>
      </c>
      <c r="D27" s="345"/>
      <c r="E27" s="95" t="s">
        <v>84</v>
      </c>
      <c r="F27" s="73"/>
      <c r="G27" s="4"/>
      <c r="H27" s="4"/>
      <c r="I27" s="4"/>
      <c r="J27" t="s">
        <v>8605</v>
      </c>
      <c r="L27" t="s">
        <v>53</v>
      </c>
      <c r="P27" s="4"/>
      <c r="Q27" s="4"/>
      <c r="DI27" s="51" t="s">
        <v>807</v>
      </c>
      <c r="DJ27" s="175" t="s">
        <v>806</v>
      </c>
      <c r="DL27" s="202" t="s">
        <v>2035</v>
      </c>
      <c r="DM27" s="273" t="s">
        <v>338</v>
      </c>
      <c r="DN27" s="17"/>
      <c r="DO27" s="209" t="s">
        <v>5073</v>
      </c>
      <c r="DP27" s="283" t="s">
        <v>338</v>
      </c>
    </row>
    <row r="28" spans="1:120" ht="14.25" thickBot="1">
      <c r="A28" s="354"/>
      <c r="B28" s="355"/>
      <c r="C28" s="358"/>
      <c r="D28" s="359"/>
      <c r="E28" s="15"/>
      <c r="F28" s="191" t="s">
        <v>8635</v>
      </c>
      <c r="G28" s="75"/>
      <c r="H28" s="75"/>
      <c r="I28" s="4"/>
      <c r="J28" t="s">
        <v>8606</v>
      </c>
      <c r="L28" t="s">
        <v>54</v>
      </c>
      <c r="DI28" s="51" t="s">
        <v>809</v>
      </c>
      <c r="DJ28" s="175" t="s">
        <v>808</v>
      </c>
      <c r="DL28" s="202" t="s">
        <v>2036</v>
      </c>
      <c r="DM28" s="273" t="s">
        <v>339</v>
      </c>
      <c r="DN28" s="17"/>
      <c r="DO28" s="209" t="s">
        <v>5074</v>
      </c>
      <c r="DP28" s="283" t="s">
        <v>339</v>
      </c>
    </row>
    <row r="29" spans="1:120">
      <c r="A29" s="354"/>
      <c r="B29" s="355"/>
      <c r="C29" s="334" t="s">
        <v>85</v>
      </c>
      <c r="D29" s="335"/>
      <c r="E29" s="377" t="s">
        <v>9161</v>
      </c>
      <c r="F29" s="378"/>
      <c r="G29" s="375" t="s">
        <v>9162</v>
      </c>
      <c r="H29" s="376"/>
      <c r="I29" s="3"/>
      <c r="J29" t="s">
        <v>8607</v>
      </c>
      <c r="L29" t="s">
        <v>55</v>
      </c>
      <c r="DI29" s="51" t="s">
        <v>811</v>
      </c>
      <c r="DJ29" s="175" t="s">
        <v>810</v>
      </c>
      <c r="DL29" s="202" t="s">
        <v>2037</v>
      </c>
      <c r="DM29" s="273" t="s">
        <v>340</v>
      </c>
      <c r="DN29" s="17"/>
      <c r="DO29" s="209" t="s">
        <v>5075</v>
      </c>
      <c r="DP29" s="283" t="s">
        <v>340</v>
      </c>
    </row>
    <row r="30" spans="1:120" ht="24" customHeight="1" thickBot="1">
      <c r="A30" s="354"/>
      <c r="B30" s="355"/>
      <c r="C30" s="358"/>
      <c r="D30" s="359"/>
      <c r="E30" s="379"/>
      <c r="F30" s="359"/>
      <c r="G30" s="380"/>
      <c r="H30" s="381"/>
      <c r="I30" s="129" t="s">
        <v>8635</v>
      </c>
      <c r="J30" t="s">
        <v>8608</v>
      </c>
      <c r="L30" t="s">
        <v>56</v>
      </c>
      <c r="DI30" s="51" t="s">
        <v>813</v>
      </c>
      <c r="DJ30" s="175" t="s">
        <v>812</v>
      </c>
      <c r="DL30" s="202" t="s">
        <v>2038</v>
      </c>
      <c r="DM30" s="273" t="s">
        <v>341</v>
      </c>
      <c r="DN30" s="17"/>
      <c r="DO30" s="209" t="s">
        <v>5076</v>
      </c>
      <c r="DP30" s="283" t="s">
        <v>341</v>
      </c>
    </row>
    <row r="31" spans="1:120" ht="14.25" hidden="1" customHeight="1" thickBot="1">
      <c r="A31" s="354"/>
      <c r="B31" s="355"/>
      <c r="C31" s="382" t="e">
        <f>VLOOKUP(C30,DI:DJ,2,0)</f>
        <v>#N/A</v>
      </c>
      <c r="D31" s="383"/>
      <c r="E31" s="384" t="e">
        <f>VLOOKUP(E30,DL:DM,2,FALSE)</f>
        <v>#N/A</v>
      </c>
      <c r="F31" s="383"/>
      <c r="G31" s="384" t="e">
        <f>VLOOKUP(G30,DO:DP,2,FALSE)</f>
        <v>#N/A</v>
      </c>
      <c r="H31" s="387"/>
      <c r="I31" s="3"/>
      <c r="L31" t="s">
        <v>57</v>
      </c>
      <c r="DI31" s="51" t="s">
        <v>815</v>
      </c>
      <c r="DJ31" s="175" t="s">
        <v>814</v>
      </c>
      <c r="DL31" s="202" t="s">
        <v>2039</v>
      </c>
      <c r="DM31" s="273" t="s">
        <v>342</v>
      </c>
      <c r="DN31" s="17"/>
      <c r="DO31" s="209" t="s">
        <v>5077</v>
      </c>
      <c r="DP31" s="283" t="s">
        <v>342</v>
      </c>
    </row>
    <row r="32" spans="1:120">
      <c r="A32" s="354"/>
      <c r="B32" s="355"/>
      <c r="C32" s="334" t="s">
        <v>8535</v>
      </c>
      <c r="D32" s="385"/>
      <c r="E32" s="386"/>
      <c r="F32" s="81"/>
      <c r="G32" s="79"/>
      <c r="H32" s="18"/>
      <c r="I32" s="3"/>
      <c r="L32" t="s">
        <v>58</v>
      </c>
      <c r="DI32" s="51" t="s">
        <v>817</v>
      </c>
      <c r="DJ32" s="175" t="s">
        <v>816</v>
      </c>
      <c r="DL32" s="202" t="s">
        <v>2040</v>
      </c>
      <c r="DM32" s="273" t="s">
        <v>343</v>
      </c>
      <c r="DN32" s="17"/>
      <c r="DO32" s="209" t="s">
        <v>5078</v>
      </c>
      <c r="DP32" s="283" t="s">
        <v>343</v>
      </c>
    </row>
    <row r="33" spans="1:120" ht="15" customHeight="1" thickBot="1">
      <c r="A33" s="356"/>
      <c r="B33" s="357"/>
      <c r="C33" s="155"/>
      <c r="D33" s="77" t="s">
        <v>8609</v>
      </c>
      <c r="E33" s="154"/>
      <c r="F33" s="131" t="s">
        <v>8635</v>
      </c>
      <c r="G33" s="388"/>
      <c r="H33" s="388"/>
      <c r="I33" s="3"/>
      <c r="L33" t="s">
        <v>59</v>
      </c>
      <c r="DI33" s="51" t="s">
        <v>819</v>
      </c>
      <c r="DJ33" s="175" t="s">
        <v>818</v>
      </c>
      <c r="DL33" s="202" t="s">
        <v>2041</v>
      </c>
      <c r="DM33" s="273" t="s">
        <v>344</v>
      </c>
      <c r="DN33" s="17"/>
      <c r="DO33" s="209" t="s">
        <v>5079</v>
      </c>
      <c r="DP33" s="283" t="s">
        <v>344</v>
      </c>
    </row>
    <row r="34" spans="1:120" ht="78" customHeight="1">
      <c r="A34" s="362" t="s">
        <v>93</v>
      </c>
      <c r="B34" s="29"/>
      <c r="C34" s="334" t="s">
        <v>8544</v>
      </c>
      <c r="D34" s="335"/>
      <c r="E34" s="33" t="s">
        <v>8541</v>
      </c>
      <c r="F34" s="34" t="s">
        <v>8542</v>
      </c>
      <c r="G34" s="389" t="s">
        <v>8717</v>
      </c>
      <c r="H34" s="390"/>
      <c r="I34" s="183" t="str">
        <f>IF(C36="","","←他大学で修得した単位を使用して申請する場合は、当該大学発行の「学力に関する証明書」の原本を担当係窓口に提出してください。")</f>
        <v/>
      </c>
      <c r="L34" t="s">
        <v>60</v>
      </c>
      <c r="DI34" s="51" t="s">
        <v>820</v>
      </c>
      <c r="DJ34" s="175" t="s">
        <v>400</v>
      </c>
      <c r="DL34" s="202" t="s">
        <v>2042</v>
      </c>
      <c r="DM34" s="273" t="s">
        <v>345</v>
      </c>
      <c r="DN34" s="17"/>
      <c r="DO34" s="209" t="s">
        <v>5080</v>
      </c>
      <c r="DP34" s="283" t="s">
        <v>345</v>
      </c>
    </row>
    <row r="35" spans="1:120">
      <c r="A35" s="363"/>
      <c r="B35" s="30" t="s">
        <v>8634</v>
      </c>
      <c r="C35" s="360"/>
      <c r="D35" s="361"/>
      <c r="E35" s="189"/>
      <c r="F35" s="189"/>
      <c r="G35" s="367"/>
      <c r="H35" s="368"/>
      <c r="I35" s="133" t="s">
        <v>8635</v>
      </c>
      <c r="L35" t="s">
        <v>61</v>
      </c>
      <c r="DI35" s="51" t="s">
        <v>821</v>
      </c>
      <c r="DJ35" s="175" t="s">
        <v>401</v>
      </c>
      <c r="DL35" s="202" t="s">
        <v>2043</v>
      </c>
      <c r="DM35" s="273" t="s">
        <v>346</v>
      </c>
      <c r="DN35" s="17"/>
      <c r="DO35" s="209" t="s">
        <v>5081</v>
      </c>
      <c r="DP35" s="283" t="s">
        <v>346</v>
      </c>
    </row>
    <row r="36" spans="1:120" ht="18.75" customHeight="1">
      <c r="A36" s="363"/>
      <c r="B36" s="31" t="s">
        <v>89</v>
      </c>
      <c r="C36" s="360"/>
      <c r="D36" s="361"/>
      <c r="E36" s="189"/>
      <c r="F36" s="189"/>
      <c r="G36" s="367"/>
      <c r="H36" s="368"/>
      <c r="I36" s="133" t="s">
        <v>8635</v>
      </c>
      <c r="L36" t="s">
        <v>62</v>
      </c>
      <c r="DI36" s="51" t="s">
        <v>822</v>
      </c>
      <c r="DJ36" s="175" t="s">
        <v>402</v>
      </c>
      <c r="DL36" s="202" t="s">
        <v>2044</v>
      </c>
      <c r="DM36" s="273" t="s">
        <v>347</v>
      </c>
      <c r="DN36" s="17"/>
      <c r="DO36" s="209" t="s">
        <v>5082</v>
      </c>
      <c r="DP36" s="283" t="s">
        <v>347</v>
      </c>
    </row>
    <row r="37" spans="1:120">
      <c r="A37" s="363"/>
      <c r="B37" s="31" t="s">
        <v>90</v>
      </c>
      <c r="C37" s="360"/>
      <c r="D37" s="361"/>
      <c r="E37" s="189"/>
      <c r="F37" s="189"/>
      <c r="G37" s="367"/>
      <c r="H37" s="368"/>
      <c r="I37" s="133"/>
      <c r="L37" t="s">
        <v>63</v>
      </c>
      <c r="DI37" s="51" t="s">
        <v>824</v>
      </c>
      <c r="DJ37" s="175" t="s">
        <v>823</v>
      </c>
      <c r="DL37" s="202" t="s">
        <v>2045</v>
      </c>
      <c r="DM37" s="273" t="s">
        <v>348</v>
      </c>
      <c r="DN37" s="17"/>
      <c r="DO37" s="209" t="s">
        <v>5083</v>
      </c>
      <c r="DP37" s="283" t="s">
        <v>348</v>
      </c>
    </row>
    <row r="38" spans="1:120" ht="18.75" customHeight="1">
      <c r="A38" s="363"/>
      <c r="B38" s="31" t="s">
        <v>91</v>
      </c>
      <c r="C38" s="360"/>
      <c r="D38" s="361"/>
      <c r="E38" s="189"/>
      <c r="F38" s="189"/>
      <c r="G38" s="367"/>
      <c r="H38" s="368"/>
      <c r="I38" s="133"/>
      <c r="L38" t="s">
        <v>64</v>
      </c>
      <c r="DI38" s="51" t="s">
        <v>826</v>
      </c>
      <c r="DJ38" s="175" t="s">
        <v>825</v>
      </c>
      <c r="DL38" s="202" t="s">
        <v>2046</v>
      </c>
      <c r="DM38" s="273" t="s">
        <v>349</v>
      </c>
      <c r="DN38" s="17"/>
      <c r="DO38" s="209" t="s">
        <v>5084</v>
      </c>
      <c r="DP38" s="283" t="s">
        <v>349</v>
      </c>
    </row>
    <row r="39" spans="1:120">
      <c r="A39" s="363"/>
      <c r="B39" s="31" t="s">
        <v>92</v>
      </c>
      <c r="C39" s="360"/>
      <c r="D39" s="361"/>
      <c r="E39" s="189"/>
      <c r="F39" s="189"/>
      <c r="G39" s="367"/>
      <c r="H39" s="368"/>
      <c r="I39" s="133"/>
      <c r="L39" t="s">
        <v>65</v>
      </c>
      <c r="DI39" s="51" t="s">
        <v>828</v>
      </c>
      <c r="DJ39" s="175" t="s">
        <v>827</v>
      </c>
      <c r="DL39" s="202" t="s">
        <v>2047</v>
      </c>
      <c r="DM39" s="273" t="s">
        <v>350</v>
      </c>
      <c r="DN39" s="17"/>
      <c r="DO39" s="209" t="s">
        <v>5085</v>
      </c>
      <c r="DP39" s="283" t="s">
        <v>350</v>
      </c>
    </row>
    <row r="40" spans="1:120" ht="14.25" thickBot="1">
      <c r="A40" s="364"/>
      <c r="B40" s="32" t="s">
        <v>94</v>
      </c>
      <c r="C40" s="365"/>
      <c r="D40" s="366"/>
      <c r="E40" s="190"/>
      <c r="F40" s="190"/>
      <c r="G40" s="369"/>
      <c r="H40" s="370"/>
      <c r="I40" s="133"/>
      <c r="L40" t="s">
        <v>66</v>
      </c>
      <c r="DI40" s="51" t="s">
        <v>8640</v>
      </c>
      <c r="DJ40" s="175" t="s">
        <v>829</v>
      </c>
      <c r="DL40" s="202" t="s">
        <v>8648</v>
      </c>
      <c r="DM40" s="273" t="s">
        <v>8655</v>
      </c>
      <c r="DN40" s="17"/>
      <c r="DO40" s="209" t="s">
        <v>8675</v>
      </c>
      <c r="DP40" s="283" t="s">
        <v>8655</v>
      </c>
    </row>
    <row r="41" spans="1:120" ht="14.25" thickBot="1">
      <c r="A41" s="35" t="s">
        <v>8731</v>
      </c>
      <c r="B41" s="3"/>
      <c r="C41" s="3"/>
      <c r="D41" s="3"/>
      <c r="E41" s="4"/>
      <c r="F41" s="4"/>
      <c r="G41" s="4"/>
      <c r="H41" s="4"/>
      <c r="I41" s="132"/>
      <c r="L41" t="s">
        <v>67</v>
      </c>
      <c r="DI41" s="51" t="s">
        <v>831</v>
      </c>
      <c r="DJ41" s="175" t="s">
        <v>830</v>
      </c>
      <c r="DL41" s="202" t="s">
        <v>2048</v>
      </c>
      <c r="DM41" s="273" t="s">
        <v>351</v>
      </c>
      <c r="DN41" s="17"/>
      <c r="DO41" s="209" t="s">
        <v>5086</v>
      </c>
      <c r="DP41" s="283" t="s">
        <v>351</v>
      </c>
    </row>
    <row r="42" spans="1:120" ht="14.25" thickBot="1">
      <c r="A42" s="371" t="s">
        <v>96</v>
      </c>
      <c r="B42" s="372"/>
      <c r="C42" s="373"/>
      <c r="D42" s="374"/>
      <c r="E42" s="320" t="s">
        <v>9791</v>
      </c>
      <c r="F42" s="134"/>
      <c r="G42" s="4"/>
      <c r="H42" s="4"/>
      <c r="I42" s="132"/>
      <c r="L42" t="s">
        <v>68</v>
      </c>
      <c r="DI42" s="51" t="s">
        <v>833</v>
      </c>
      <c r="DJ42" s="175" t="s">
        <v>832</v>
      </c>
      <c r="DL42" s="202" t="s">
        <v>2049</v>
      </c>
      <c r="DM42" s="273" t="s">
        <v>352</v>
      </c>
      <c r="DN42" s="17"/>
      <c r="DO42" s="209" t="s">
        <v>5087</v>
      </c>
      <c r="DP42" s="283" t="s">
        <v>352</v>
      </c>
    </row>
    <row r="43" spans="1:120">
      <c r="A43" s="4"/>
      <c r="B43" s="5"/>
      <c r="C43" s="16"/>
      <c r="D43" s="4"/>
      <c r="E43" s="4"/>
      <c r="F43" s="4"/>
      <c r="G43" s="4"/>
      <c r="H43" s="4"/>
      <c r="I43" s="4"/>
      <c r="L43" t="s">
        <v>69</v>
      </c>
      <c r="DI43" s="51" t="s">
        <v>835</v>
      </c>
      <c r="DJ43" s="175" t="s">
        <v>834</v>
      </c>
      <c r="DL43" s="202" t="s">
        <v>2050</v>
      </c>
      <c r="DM43" s="273" t="s">
        <v>353</v>
      </c>
      <c r="DN43" s="17"/>
      <c r="DO43" s="209" t="s">
        <v>5088</v>
      </c>
      <c r="DP43" s="283" t="s">
        <v>353</v>
      </c>
    </row>
    <row r="44" spans="1:120" ht="13.5" customHeight="1">
      <c r="L44" t="s">
        <v>70</v>
      </c>
      <c r="DI44" s="176" t="s">
        <v>837</v>
      </c>
      <c r="DJ44" s="175" t="s">
        <v>836</v>
      </c>
      <c r="DL44" s="202" t="s">
        <v>2051</v>
      </c>
      <c r="DM44" s="273" t="s">
        <v>354</v>
      </c>
      <c r="DN44" s="17"/>
      <c r="DO44" s="209" t="s">
        <v>5089</v>
      </c>
      <c r="DP44" s="283" t="s">
        <v>354</v>
      </c>
    </row>
    <row r="45" spans="1:120" ht="13.5" customHeight="1">
      <c r="L45" t="s">
        <v>71</v>
      </c>
      <c r="DI45" s="176" t="s">
        <v>839</v>
      </c>
      <c r="DJ45" s="175" t="s">
        <v>838</v>
      </c>
      <c r="DL45" s="202" t="s">
        <v>2052</v>
      </c>
      <c r="DM45" s="273" t="s">
        <v>308</v>
      </c>
      <c r="DN45" s="17"/>
      <c r="DO45" s="209" t="s">
        <v>5090</v>
      </c>
      <c r="DP45" s="283" t="s">
        <v>308</v>
      </c>
    </row>
    <row r="46" spans="1:120">
      <c r="L46" t="s">
        <v>72</v>
      </c>
      <c r="DI46" s="176" t="s">
        <v>841</v>
      </c>
      <c r="DJ46" s="175" t="s">
        <v>840</v>
      </c>
      <c r="DL46" s="202" t="s">
        <v>2053</v>
      </c>
      <c r="DM46" s="273" t="s">
        <v>307</v>
      </c>
      <c r="DN46" s="17"/>
      <c r="DO46" s="209" t="s">
        <v>5091</v>
      </c>
      <c r="DP46" s="283" t="s">
        <v>307</v>
      </c>
    </row>
    <row r="47" spans="1:120">
      <c r="L47" t="s">
        <v>73</v>
      </c>
      <c r="DI47" s="176" t="s">
        <v>843</v>
      </c>
      <c r="DJ47" s="175" t="s">
        <v>842</v>
      </c>
      <c r="DL47" s="202" t="s">
        <v>2054</v>
      </c>
      <c r="DM47" s="273" t="s">
        <v>355</v>
      </c>
      <c r="DN47" s="17"/>
      <c r="DO47" s="209" t="s">
        <v>5092</v>
      </c>
      <c r="DP47" s="283" t="s">
        <v>355</v>
      </c>
    </row>
    <row r="48" spans="1:120">
      <c r="L48" t="s">
        <v>74</v>
      </c>
      <c r="DI48" s="176" t="s">
        <v>845</v>
      </c>
      <c r="DJ48" s="175" t="s">
        <v>844</v>
      </c>
      <c r="DL48" s="202" t="s">
        <v>2055</v>
      </c>
      <c r="DM48" s="273" t="s">
        <v>356</v>
      </c>
      <c r="DN48" s="17"/>
      <c r="DO48" s="209" t="s">
        <v>5093</v>
      </c>
      <c r="DP48" s="283" t="s">
        <v>356</v>
      </c>
    </row>
    <row r="49" spans="12:120">
      <c r="L49" t="s">
        <v>8636</v>
      </c>
      <c r="DI49" s="176" t="s">
        <v>847</v>
      </c>
      <c r="DJ49" s="175" t="s">
        <v>846</v>
      </c>
      <c r="DL49" s="202" t="s">
        <v>2056</v>
      </c>
      <c r="DM49" s="273" t="s">
        <v>357</v>
      </c>
      <c r="DN49" s="17"/>
      <c r="DO49" s="209" t="s">
        <v>5094</v>
      </c>
      <c r="DP49" s="283" t="s">
        <v>357</v>
      </c>
    </row>
    <row r="50" spans="12:120" ht="18.75" customHeight="1">
      <c r="DI50" s="176" t="s">
        <v>849</v>
      </c>
      <c r="DJ50" s="175" t="s">
        <v>848</v>
      </c>
      <c r="DL50" s="202" t="s">
        <v>2057</v>
      </c>
      <c r="DM50" s="273" t="s">
        <v>358</v>
      </c>
      <c r="DN50" s="17"/>
      <c r="DO50" s="209" t="s">
        <v>5095</v>
      </c>
      <c r="DP50" s="283" t="s">
        <v>358</v>
      </c>
    </row>
    <row r="51" spans="12:120">
      <c r="DI51" s="176" t="s">
        <v>851</v>
      </c>
      <c r="DJ51" s="175" t="s">
        <v>850</v>
      </c>
      <c r="DL51" s="202" t="s">
        <v>2058</v>
      </c>
      <c r="DM51" s="273" t="s">
        <v>359</v>
      </c>
      <c r="DN51" s="17"/>
      <c r="DO51" s="209" t="s">
        <v>5096</v>
      </c>
      <c r="DP51" s="283" t="s">
        <v>359</v>
      </c>
    </row>
    <row r="52" spans="12:120">
      <c r="DI52" s="176" t="s">
        <v>8641</v>
      </c>
      <c r="DJ52" s="175" t="s">
        <v>852</v>
      </c>
      <c r="DL52" s="202" t="s">
        <v>8649</v>
      </c>
      <c r="DM52" s="273" t="s">
        <v>8656</v>
      </c>
      <c r="DN52" s="17"/>
      <c r="DO52" s="209" t="s">
        <v>8676</v>
      </c>
      <c r="DP52" s="283" t="s">
        <v>8656</v>
      </c>
    </row>
    <row r="53" spans="12:120" ht="35.25" customHeight="1">
      <c r="DI53" s="176" t="s">
        <v>8642</v>
      </c>
      <c r="DJ53" s="175" t="s">
        <v>853</v>
      </c>
      <c r="DL53" s="202" t="s">
        <v>8650</v>
      </c>
      <c r="DM53" s="273" t="s">
        <v>8657</v>
      </c>
      <c r="DN53" s="17"/>
      <c r="DO53" s="209" t="s">
        <v>8677</v>
      </c>
      <c r="DP53" s="283" t="s">
        <v>8657</v>
      </c>
    </row>
    <row r="54" spans="12:120">
      <c r="DI54" s="176" t="s">
        <v>8643</v>
      </c>
      <c r="DJ54" s="175" t="s">
        <v>854</v>
      </c>
      <c r="DL54" s="202" t="s">
        <v>8651</v>
      </c>
      <c r="DM54" s="273" t="s">
        <v>8658</v>
      </c>
      <c r="DN54" s="17"/>
      <c r="DO54" s="209" t="s">
        <v>8678</v>
      </c>
      <c r="DP54" s="283" t="s">
        <v>8658</v>
      </c>
    </row>
    <row r="55" spans="12:120">
      <c r="DI55" s="51" t="s">
        <v>996</v>
      </c>
      <c r="DJ55" s="175" t="s">
        <v>995</v>
      </c>
      <c r="DL55" s="202" t="s">
        <v>2134</v>
      </c>
      <c r="DM55" s="273" t="s">
        <v>806</v>
      </c>
      <c r="DN55" s="17"/>
      <c r="DO55" s="209" t="s">
        <v>5165</v>
      </c>
      <c r="DP55" s="283" t="s">
        <v>808</v>
      </c>
    </row>
    <row r="56" spans="12:120">
      <c r="DI56" s="51" t="s">
        <v>998</v>
      </c>
      <c r="DJ56" s="175" t="s">
        <v>997</v>
      </c>
      <c r="DL56" s="202" t="s">
        <v>2135</v>
      </c>
      <c r="DM56" s="273" t="s">
        <v>808</v>
      </c>
      <c r="DN56" s="17"/>
      <c r="DO56" s="209" t="s">
        <v>5166</v>
      </c>
      <c r="DP56" s="283" t="s">
        <v>810</v>
      </c>
    </row>
    <row r="57" spans="12:120">
      <c r="DI57" s="51" t="s">
        <v>1000</v>
      </c>
      <c r="DJ57" s="175" t="s">
        <v>999</v>
      </c>
      <c r="DL57" s="202" t="s">
        <v>2136</v>
      </c>
      <c r="DM57" s="273" t="s">
        <v>810</v>
      </c>
      <c r="DN57" s="17"/>
      <c r="DO57" s="209" t="s">
        <v>5167</v>
      </c>
      <c r="DP57" s="283" t="s">
        <v>812</v>
      </c>
    </row>
    <row r="58" spans="12:120">
      <c r="DI58" s="51" t="s">
        <v>1002</v>
      </c>
      <c r="DJ58" s="175" t="s">
        <v>1001</v>
      </c>
      <c r="DL58" s="202" t="s">
        <v>2137</v>
      </c>
      <c r="DM58" s="273" t="s">
        <v>812</v>
      </c>
      <c r="DN58" s="17"/>
      <c r="DO58" s="209" t="s">
        <v>5168</v>
      </c>
      <c r="DP58" s="283" t="s">
        <v>814</v>
      </c>
    </row>
    <row r="59" spans="12:120">
      <c r="DI59" s="51" t="s">
        <v>1004</v>
      </c>
      <c r="DJ59" s="175" t="s">
        <v>1003</v>
      </c>
      <c r="DL59" s="202" t="s">
        <v>2138</v>
      </c>
      <c r="DM59" s="273" t="s">
        <v>814</v>
      </c>
      <c r="DN59" s="17"/>
      <c r="DO59" s="209" t="s">
        <v>5169</v>
      </c>
      <c r="DP59" s="283" t="s">
        <v>816</v>
      </c>
    </row>
    <row r="60" spans="12:120">
      <c r="DI60" s="51" t="s">
        <v>1006</v>
      </c>
      <c r="DJ60" s="175" t="s">
        <v>1005</v>
      </c>
      <c r="DL60" s="202" t="s">
        <v>2139</v>
      </c>
      <c r="DM60" s="273" t="s">
        <v>816</v>
      </c>
      <c r="DN60" s="17"/>
      <c r="DO60" s="209" t="s">
        <v>5170</v>
      </c>
      <c r="DP60" s="283" t="s">
        <v>818</v>
      </c>
    </row>
    <row r="61" spans="12:120">
      <c r="DI61" s="51" t="s">
        <v>1008</v>
      </c>
      <c r="DJ61" s="175" t="s">
        <v>1007</v>
      </c>
      <c r="DL61" s="202" t="s">
        <v>2140</v>
      </c>
      <c r="DM61" s="273" t="s">
        <v>818</v>
      </c>
      <c r="DN61" s="17"/>
      <c r="DO61" s="209" t="s">
        <v>5171</v>
      </c>
      <c r="DP61" s="283" t="s">
        <v>400</v>
      </c>
    </row>
    <row r="62" spans="12:120">
      <c r="DI62" s="51" t="s">
        <v>1010</v>
      </c>
      <c r="DJ62" s="175" t="s">
        <v>1009</v>
      </c>
      <c r="DL62" s="202" t="s">
        <v>2141</v>
      </c>
      <c r="DM62" s="273" t="s">
        <v>400</v>
      </c>
      <c r="DN62" s="17"/>
      <c r="DO62" s="209" t="s">
        <v>5172</v>
      </c>
      <c r="DP62" s="283" t="s">
        <v>401</v>
      </c>
    </row>
    <row r="63" spans="12:120">
      <c r="DI63" s="51" t="s">
        <v>1012</v>
      </c>
      <c r="DJ63" s="175" t="s">
        <v>1011</v>
      </c>
      <c r="DL63" s="202" t="s">
        <v>2142</v>
      </c>
      <c r="DM63" s="273" t="s">
        <v>401</v>
      </c>
      <c r="DN63" s="17"/>
      <c r="DO63" s="209" t="s">
        <v>5173</v>
      </c>
      <c r="DP63" s="283" t="s">
        <v>402</v>
      </c>
    </row>
    <row r="64" spans="12:120">
      <c r="DI64" s="51" t="s">
        <v>1014</v>
      </c>
      <c r="DJ64" s="175" t="s">
        <v>1013</v>
      </c>
      <c r="DL64" s="202" t="s">
        <v>2143</v>
      </c>
      <c r="DM64" s="273" t="s">
        <v>402</v>
      </c>
      <c r="DN64" s="17"/>
      <c r="DO64" s="209" t="s">
        <v>5175</v>
      </c>
      <c r="DP64" s="283" t="s">
        <v>825</v>
      </c>
    </row>
    <row r="65" spans="113:120">
      <c r="DI65" s="51" t="s">
        <v>1016</v>
      </c>
      <c r="DJ65" s="175" t="s">
        <v>1015</v>
      </c>
      <c r="DL65" s="202" t="s">
        <v>2144</v>
      </c>
      <c r="DM65" s="273" t="s">
        <v>823</v>
      </c>
      <c r="DN65" s="17"/>
      <c r="DO65" s="209" t="s">
        <v>5176</v>
      </c>
      <c r="DP65" s="283" t="s">
        <v>827</v>
      </c>
    </row>
    <row r="66" spans="113:120">
      <c r="DI66" s="51" t="s">
        <v>1018</v>
      </c>
      <c r="DJ66" s="175" t="s">
        <v>1017</v>
      </c>
      <c r="DL66" s="202" t="s">
        <v>2145</v>
      </c>
      <c r="DM66" s="273" t="s">
        <v>825</v>
      </c>
      <c r="DN66" s="17"/>
      <c r="DO66" s="209" t="s">
        <v>5177</v>
      </c>
      <c r="DP66" s="283" t="s">
        <v>829</v>
      </c>
    </row>
    <row r="67" spans="113:120">
      <c r="DI67" s="51" t="s">
        <v>1020</v>
      </c>
      <c r="DJ67" s="175" t="s">
        <v>1019</v>
      </c>
      <c r="DL67" s="202" t="s">
        <v>2146</v>
      </c>
      <c r="DM67" s="273" t="s">
        <v>827</v>
      </c>
      <c r="DN67" s="17"/>
      <c r="DO67" s="209" t="s">
        <v>5178</v>
      </c>
      <c r="DP67" s="283" t="s">
        <v>830</v>
      </c>
    </row>
    <row r="68" spans="113:120">
      <c r="DI68" s="51" t="s">
        <v>1022</v>
      </c>
      <c r="DJ68" s="175" t="s">
        <v>1021</v>
      </c>
      <c r="DL68" s="202" t="s">
        <v>2147</v>
      </c>
      <c r="DM68" s="273" t="s">
        <v>829</v>
      </c>
      <c r="DN68" s="17"/>
      <c r="DO68" s="209" t="s">
        <v>5179</v>
      </c>
      <c r="DP68" s="283" t="s">
        <v>832</v>
      </c>
    </row>
    <row r="69" spans="113:120">
      <c r="DI69" s="51" t="s">
        <v>1024</v>
      </c>
      <c r="DJ69" s="175" t="s">
        <v>1023</v>
      </c>
      <c r="DL69" s="202" t="s">
        <v>2148</v>
      </c>
      <c r="DM69" s="273" t="s">
        <v>830</v>
      </c>
      <c r="DN69" s="17"/>
      <c r="DO69" s="209" t="s">
        <v>5180</v>
      </c>
      <c r="DP69" s="283" t="s">
        <v>834</v>
      </c>
    </row>
    <row r="70" spans="113:120">
      <c r="DI70" s="51" t="s">
        <v>1026</v>
      </c>
      <c r="DJ70" s="175" t="s">
        <v>1025</v>
      </c>
      <c r="DL70" s="202" t="s">
        <v>2149</v>
      </c>
      <c r="DM70" s="273" t="s">
        <v>832</v>
      </c>
      <c r="DN70" s="17"/>
      <c r="DO70" s="209" t="s">
        <v>5181</v>
      </c>
      <c r="DP70" s="283" t="s">
        <v>836</v>
      </c>
    </row>
    <row r="71" spans="113:120">
      <c r="DI71" s="51" t="s">
        <v>1028</v>
      </c>
      <c r="DJ71" s="175" t="s">
        <v>1027</v>
      </c>
      <c r="DL71" s="202" t="s">
        <v>2150</v>
      </c>
      <c r="DM71" s="273" t="s">
        <v>834</v>
      </c>
      <c r="DN71" s="17"/>
      <c r="DO71" s="209" t="s">
        <v>5182</v>
      </c>
      <c r="DP71" s="283" t="s">
        <v>838</v>
      </c>
    </row>
    <row r="72" spans="113:120">
      <c r="DI72" s="51" t="s">
        <v>1030</v>
      </c>
      <c r="DJ72" s="175" t="s">
        <v>1029</v>
      </c>
      <c r="DL72" s="202" t="s">
        <v>2151</v>
      </c>
      <c r="DM72" s="273" t="s">
        <v>836</v>
      </c>
      <c r="DN72" s="17"/>
      <c r="DO72" s="209" t="s">
        <v>5183</v>
      </c>
      <c r="DP72" s="283" t="s">
        <v>840</v>
      </c>
    </row>
    <row r="73" spans="113:120">
      <c r="DI73" s="51" t="s">
        <v>1032</v>
      </c>
      <c r="DJ73" s="175" t="s">
        <v>1031</v>
      </c>
      <c r="DL73" s="202" t="s">
        <v>2152</v>
      </c>
      <c r="DM73" s="273" t="s">
        <v>838</v>
      </c>
      <c r="DN73" s="17"/>
      <c r="DO73" s="209" t="s">
        <v>5184</v>
      </c>
      <c r="DP73" s="283" t="s">
        <v>842</v>
      </c>
    </row>
    <row r="74" spans="113:120">
      <c r="DI74" s="51" t="s">
        <v>1034</v>
      </c>
      <c r="DJ74" s="175" t="s">
        <v>1033</v>
      </c>
      <c r="DL74" s="202" t="s">
        <v>2153</v>
      </c>
      <c r="DM74" s="273" t="s">
        <v>840</v>
      </c>
      <c r="DN74" s="17"/>
      <c r="DO74" s="209" t="s">
        <v>5185</v>
      </c>
      <c r="DP74" s="283" t="s">
        <v>844</v>
      </c>
    </row>
    <row r="75" spans="113:120">
      <c r="DI75" s="51" t="s">
        <v>1036</v>
      </c>
      <c r="DJ75" s="175" t="s">
        <v>1035</v>
      </c>
      <c r="DL75" s="202" t="s">
        <v>2154</v>
      </c>
      <c r="DM75" s="273" t="s">
        <v>842</v>
      </c>
      <c r="DN75" s="17"/>
      <c r="DO75" s="209" t="s">
        <v>5186</v>
      </c>
      <c r="DP75" s="283" t="s">
        <v>846</v>
      </c>
    </row>
    <row r="76" spans="113:120">
      <c r="DI76" s="51" t="s">
        <v>1038</v>
      </c>
      <c r="DJ76" s="175" t="s">
        <v>1037</v>
      </c>
      <c r="DL76" s="202" t="s">
        <v>2155</v>
      </c>
      <c r="DM76" s="273" t="s">
        <v>844</v>
      </c>
      <c r="DN76" s="17"/>
      <c r="DO76" s="209" t="s">
        <v>5187</v>
      </c>
      <c r="DP76" s="283" t="s">
        <v>848</v>
      </c>
    </row>
    <row r="77" spans="113:120">
      <c r="DI77" s="51" t="s">
        <v>1040</v>
      </c>
      <c r="DJ77" s="175" t="s">
        <v>1039</v>
      </c>
      <c r="DL77" s="202" t="s">
        <v>2156</v>
      </c>
      <c r="DM77" s="273" t="s">
        <v>846</v>
      </c>
      <c r="DN77" s="17"/>
      <c r="DO77" s="209" t="s">
        <v>5188</v>
      </c>
      <c r="DP77" s="283" t="s">
        <v>850</v>
      </c>
    </row>
    <row r="78" spans="113:120">
      <c r="DI78" s="51" t="s">
        <v>1042</v>
      </c>
      <c r="DJ78" s="175" t="s">
        <v>1041</v>
      </c>
      <c r="DL78" s="202" t="s">
        <v>2157</v>
      </c>
      <c r="DM78" s="273" t="s">
        <v>848</v>
      </c>
      <c r="DN78" s="17"/>
      <c r="DO78" s="209" t="s">
        <v>5189</v>
      </c>
      <c r="DP78" s="283" t="s">
        <v>852</v>
      </c>
    </row>
    <row r="79" spans="113:120">
      <c r="DI79" s="51" t="s">
        <v>1044</v>
      </c>
      <c r="DJ79" s="175" t="s">
        <v>1043</v>
      </c>
      <c r="DL79" s="202" t="s">
        <v>2158</v>
      </c>
      <c r="DM79" s="273" t="s">
        <v>850</v>
      </c>
      <c r="DN79" s="17"/>
      <c r="DO79" s="209" t="s">
        <v>5190</v>
      </c>
      <c r="DP79" s="283" t="s">
        <v>853</v>
      </c>
    </row>
    <row r="80" spans="113:120">
      <c r="DI80" s="51" t="s">
        <v>1046</v>
      </c>
      <c r="DJ80" s="175" t="s">
        <v>1045</v>
      </c>
      <c r="DL80" s="202" t="s">
        <v>2159</v>
      </c>
      <c r="DM80" s="273" t="s">
        <v>852</v>
      </c>
      <c r="DN80" s="17"/>
      <c r="DO80" s="209" t="s">
        <v>5191</v>
      </c>
      <c r="DP80" s="283" t="s">
        <v>854</v>
      </c>
    </row>
    <row r="81" spans="113:120">
      <c r="DI81" s="51" t="s">
        <v>1048</v>
      </c>
      <c r="DJ81" s="175" t="s">
        <v>1047</v>
      </c>
      <c r="DL81" s="202" t="s">
        <v>2160</v>
      </c>
      <c r="DM81" s="273" t="s">
        <v>853</v>
      </c>
      <c r="DN81" s="17"/>
      <c r="DO81" s="209" t="s">
        <v>5192</v>
      </c>
      <c r="DP81" s="283" t="s">
        <v>855</v>
      </c>
    </row>
    <row r="82" spans="113:120">
      <c r="DI82" s="51" t="s">
        <v>1050</v>
      </c>
      <c r="DJ82" s="175" t="s">
        <v>1049</v>
      </c>
      <c r="DL82" s="202" t="s">
        <v>2161</v>
      </c>
      <c r="DM82" s="273" t="s">
        <v>854</v>
      </c>
      <c r="DN82" s="17"/>
      <c r="DO82" s="209" t="s">
        <v>5193</v>
      </c>
      <c r="DP82" s="283" t="s">
        <v>857</v>
      </c>
    </row>
    <row r="83" spans="113:120">
      <c r="DI83" s="51" t="s">
        <v>1052</v>
      </c>
      <c r="DJ83" s="175" t="s">
        <v>1051</v>
      </c>
      <c r="DL83" s="202" t="s">
        <v>2162</v>
      </c>
      <c r="DM83" s="273" t="s">
        <v>855</v>
      </c>
      <c r="DN83" s="17"/>
      <c r="DO83" s="209" t="s">
        <v>5194</v>
      </c>
      <c r="DP83" s="283" t="s">
        <v>859</v>
      </c>
    </row>
    <row r="84" spans="113:120">
      <c r="DI84" s="51" t="s">
        <v>1054</v>
      </c>
      <c r="DJ84" s="175" t="s">
        <v>1053</v>
      </c>
      <c r="DL84" s="202" t="s">
        <v>2163</v>
      </c>
      <c r="DM84" s="273" t="s">
        <v>857</v>
      </c>
      <c r="DN84" s="17"/>
      <c r="DO84" s="209" t="s">
        <v>5195</v>
      </c>
      <c r="DP84" s="283" t="s">
        <v>860</v>
      </c>
    </row>
    <row r="85" spans="113:120">
      <c r="DI85" s="51" t="s">
        <v>1056</v>
      </c>
      <c r="DJ85" s="175" t="s">
        <v>1055</v>
      </c>
      <c r="DL85" s="202" t="s">
        <v>2164</v>
      </c>
      <c r="DM85" s="273" t="s">
        <v>859</v>
      </c>
      <c r="DN85" s="17"/>
      <c r="DO85" s="209" t="s">
        <v>5196</v>
      </c>
      <c r="DP85" s="283" t="s">
        <v>862</v>
      </c>
    </row>
    <row r="86" spans="113:120">
      <c r="DI86" s="51" t="s">
        <v>1058</v>
      </c>
      <c r="DJ86" s="175" t="s">
        <v>1057</v>
      </c>
      <c r="DL86" s="202" t="s">
        <v>2165</v>
      </c>
      <c r="DM86" s="273" t="s">
        <v>860</v>
      </c>
      <c r="DN86" s="17"/>
      <c r="DO86" s="209" t="s">
        <v>5197</v>
      </c>
      <c r="DP86" s="283" t="s">
        <v>864</v>
      </c>
    </row>
    <row r="87" spans="113:120">
      <c r="DI87" s="51" t="s">
        <v>1060</v>
      </c>
      <c r="DJ87" s="175" t="s">
        <v>1059</v>
      </c>
      <c r="DL87" s="202" t="s">
        <v>2166</v>
      </c>
      <c r="DM87" s="273" t="s">
        <v>862</v>
      </c>
      <c r="DN87" s="17"/>
      <c r="DO87" s="209" t="s">
        <v>5198</v>
      </c>
      <c r="DP87" s="283" t="s">
        <v>865</v>
      </c>
    </row>
    <row r="88" spans="113:120">
      <c r="DI88" s="51" t="s">
        <v>1062</v>
      </c>
      <c r="DJ88" s="175" t="s">
        <v>1061</v>
      </c>
      <c r="DL88" s="202" t="s">
        <v>2167</v>
      </c>
      <c r="DM88" s="273" t="s">
        <v>864</v>
      </c>
      <c r="DN88" s="17"/>
      <c r="DO88" s="209" t="s">
        <v>5199</v>
      </c>
      <c r="DP88" s="283" t="s">
        <v>867</v>
      </c>
    </row>
    <row r="89" spans="113:120">
      <c r="DI89" s="51" t="s">
        <v>1064</v>
      </c>
      <c r="DJ89" s="175" t="s">
        <v>1063</v>
      </c>
      <c r="DL89" s="202" t="s">
        <v>2168</v>
      </c>
      <c r="DM89" s="273" t="s">
        <v>865</v>
      </c>
      <c r="DN89" s="17"/>
      <c r="DO89" s="209" t="s">
        <v>5200</v>
      </c>
      <c r="DP89" s="283" t="s">
        <v>869</v>
      </c>
    </row>
    <row r="90" spans="113:120">
      <c r="DI90" s="51" t="s">
        <v>1066</v>
      </c>
      <c r="DJ90" s="175" t="s">
        <v>1065</v>
      </c>
      <c r="DL90" s="202" t="s">
        <v>2169</v>
      </c>
      <c r="DM90" s="273" t="s">
        <v>867</v>
      </c>
      <c r="DN90" s="17"/>
      <c r="DO90" s="209" t="s">
        <v>5201</v>
      </c>
      <c r="DP90" s="283" t="s">
        <v>871</v>
      </c>
    </row>
    <row r="91" spans="113:120">
      <c r="DI91" s="51" t="s">
        <v>1068</v>
      </c>
      <c r="DJ91" s="175" t="s">
        <v>1067</v>
      </c>
      <c r="DL91" s="202" t="s">
        <v>2170</v>
      </c>
      <c r="DM91" s="273" t="s">
        <v>869</v>
      </c>
      <c r="DN91" s="17"/>
      <c r="DO91" s="209" t="s">
        <v>5202</v>
      </c>
      <c r="DP91" s="283" t="s">
        <v>873</v>
      </c>
    </row>
    <row r="92" spans="113:120">
      <c r="DI92" s="51" t="s">
        <v>1070</v>
      </c>
      <c r="DJ92" s="175" t="s">
        <v>1069</v>
      </c>
      <c r="DL92" s="202" t="s">
        <v>2171</v>
      </c>
      <c r="DM92" s="273" t="s">
        <v>871</v>
      </c>
      <c r="DN92" s="17"/>
      <c r="DO92" s="209" t="s">
        <v>5203</v>
      </c>
      <c r="DP92" s="283" t="s">
        <v>875</v>
      </c>
    </row>
    <row r="93" spans="113:120">
      <c r="DI93" s="51" t="s">
        <v>1072</v>
      </c>
      <c r="DJ93" s="175" t="s">
        <v>1071</v>
      </c>
      <c r="DL93" s="202" t="s">
        <v>2172</v>
      </c>
      <c r="DM93" s="273" t="s">
        <v>873</v>
      </c>
      <c r="DN93" s="17"/>
      <c r="DO93" s="209" t="s">
        <v>5204</v>
      </c>
      <c r="DP93" s="283" t="s">
        <v>877</v>
      </c>
    </row>
    <row r="94" spans="113:120">
      <c r="DI94" s="51" t="s">
        <v>1074</v>
      </c>
      <c r="DJ94" s="175" t="s">
        <v>1073</v>
      </c>
      <c r="DL94" s="202" t="s">
        <v>2173</v>
      </c>
      <c r="DM94" s="273" t="s">
        <v>875</v>
      </c>
      <c r="DN94" s="17"/>
      <c r="DO94" s="209" t="s">
        <v>5205</v>
      </c>
      <c r="DP94" s="283" t="s">
        <v>879</v>
      </c>
    </row>
    <row r="95" spans="113:120">
      <c r="DI95" s="51" t="s">
        <v>1076</v>
      </c>
      <c r="DJ95" s="175" t="s">
        <v>1075</v>
      </c>
      <c r="DL95" s="202" t="s">
        <v>2174</v>
      </c>
      <c r="DM95" s="273" t="s">
        <v>877</v>
      </c>
      <c r="DN95" s="17"/>
      <c r="DO95" s="209" t="s">
        <v>5206</v>
      </c>
      <c r="DP95" s="283" t="s">
        <v>881</v>
      </c>
    </row>
    <row r="96" spans="113:120">
      <c r="DI96" s="51" t="s">
        <v>1078</v>
      </c>
      <c r="DJ96" s="175" t="s">
        <v>1077</v>
      </c>
      <c r="DL96" s="202" t="s">
        <v>2175</v>
      </c>
      <c r="DM96" s="273" t="s">
        <v>879</v>
      </c>
      <c r="DN96" s="17"/>
      <c r="DO96" s="209" t="s">
        <v>5207</v>
      </c>
      <c r="DP96" s="283" t="s">
        <v>883</v>
      </c>
    </row>
    <row r="97" spans="113:120">
      <c r="DI97" s="51" t="s">
        <v>1080</v>
      </c>
      <c r="DJ97" s="175" t="s">
        <v>1079</v>
      </c>
      <c r="DL97" s="202" t="s">
        <v>2176</v>
      </c>
      <c r="DM97" s="273" t="s">
        <v>881</v>
      </c>
      <c r="DN97" s="17"/>
      <c r="DO97" s="209" t="s">
        <v>5208</v>
      </c>
      <c r="DP97" s="283" t="s">
        <v>885</v>
      </c>
    </row>
    <row r="98" spans="113:120">
      <c r="DI98" s="51" t="s">
        <v>1082</v>
      </c>
      <c r="DJ98" s="175" t="s">
        <v>1081</v>
      </c>
      <c r="DL98" s="202" t="s">
        <v>2177</v>
      </c>
      <c r="DM98" s="273" t="s">
        <v>883</v>
      </c>
      <c r="DN98" s="17"/>
      <c r="DO98" s="209" t="s">
        <v>3490</v>
      </c>
      <c r="DP98" s="283" t="s">
        <v>887</v>
      </c>
    </row>
    <row r="99" spans="113:120">
      <c r="DI99" s="51" t="s">
        <v>1084</v>
      </c>
      <c r="DJ99" s="175" t="s">
        <v>1083</v>
      </c>
      <c r="DL99" s="202" t="s">
        <v>2178</v>
      </c>
      <c r="DM99" s="273" t="s">
        <v>885</v>
      </c>
      <c r="DN99" s="17"/>
      <c r="DO99" s="209" t="s">
        <v>5209</v>
      </c>
      <c r="DP99" s="283" t="s">
        <v>889</v>
      </c>
    </row>
    <row r="100" spans="113:120">
      <c r="DI100" s="51" t="s">
        <v>1086</v>
      </c>
      <c r="DJ100" s="175" t="s">
        <v>1085</v>
      </c>
      <c r="DL100" s="202" t="s">
        <v>2179</v>
      </c>
      <c r="DM100" s="273" t="s">
        <v>887</v>
      </c>
      <c r="DN100" s="17"/>
      <c r="DO100" s="209" t="s">
        <v>5210</v>
      </c>
      <c r="DP100" s="283" t="s">
        <v>891</v>
      </c>
    </row>
    <row r="101" spans="113:120">
      <c r="DI101" s="51" t="s">
        <v>1088</v>
      </c>
      <c r="DJ101" s="175" t="s">
        <v>1087</v>
      </c>
      <c r="DL101" s="202" t="s">
        <v>2180</v>
      </c>
      <c r="DM101" s="273" t="s">
        <v>889</v>
      </c>
      <c r="DN101" s="17"/>
      <c r="DO101" s="209" t="s">
        <v>5211</v>
      </c>
      <c r="DP101" s="283" t="s">
        <v>893</v>
      </c>
    </row>
    <row r="102" spans="113:120">
      <c r="DI102" s="51" t="s">
        <v>1090</v>
      </c>
      <c r="DJ102" s="175" t="s">
        <v>1089</v>
      </c>
      <c r="DL102" s="202" t="s">
        <v>2181</v>
      </c>
      <c r="DM102" s="273" t="s">
        <v>891</v>
      </c>
      <c r="DN102" s="17"/>
      <c r="DO102" s="209" t="s">
        <v>5212</v>
      </c>
      <c r="DP102" s="283" t="s">
        <v>895</v>
      </c>
    </row>
    <row r="103" spans="113:120">
      <c r="DI103" s="51" t="s">
        <v>1092</v>
      </c>
      <c r="DJ103" s="175" t="s">
        <v>1091</v>
      </c>
      <c r="DL103" s="202" t="s">
        <v>2182</v>
      </c>
      <c r="DM103" s="273" t="s">
        <v>893</v>
      </c>
      <c r="DN103" s="17"/>
      <c r="DO103" s="209" t="s">
        <v>5213</v>
      </c>
      <c r="DP103" s="283" t="s">
        <v>897</v>
      </c>
    </row>
    <row r="104" spans="113:120">
      <c r="DI104" s="51" t="s">
        <v>1094</v>
      </c>
      <c r="DJ104" s="175" t="s">
        <v>1093</v>
      </c>
      <c r="DL104" s="202" t="s">
        <v>2183</v>
      </c>
      <c r="DM104" s="273" t="s">
        <v>895</v>
      </c>
      <c r="DN104" s="17"/>
      <c r="DO104" s="209" t="s">
        <v>5214</v>
      </c>
      <c r="DP104" s="283" t="s">
        <v>899</v>
      </c>
    </row>
    <row r="105" spans="113:120">
      <c r="DI105" s="51" t="s">
        <v>1096</v>
      </c>
      <c r="DJ105" s="175" t="s">
        <v>1095</v>
      </c>
      <c r="DL105" s="202" t="s">
        <v>2184</v>
      </c>
      <c r="DM105" s="273" t="s">
        <v>897</v>
      </c>
      <c r="DN105" s="17"/>
      <c r="DO105" s="209" t="s">
        <v>5215</v>
      </c>
      <c r="DP105" s="283" t="s">
        <v>901</v>
      </c>
    </row>
    <row r="106" spans="113:120">
      <c r="DI106" s="51" t="s">
        <v>1098</v>
      </c>
      <c r="DJ106" s="175" t="s">
        <v>1097</v>
      </c>
      <c r="DL106" s="202" t="s">
        <v>2185</v>
      </c>
      <c r="DM106" s="273" t="s">
        <v>899</v>
      </c>
      <c r="DN106" s="17"/>
      <c r="DO106" s="209" t="s">
        <v>5216</v>
      </c>
      <c r="DP106" s="283" t="s">
        <v>903</v>
      </c>
    </row>
    <row r="107" spans="113:120">
      <c r="DI107" s="51" t="s">
        <v>1100</v>
      </c>
      <c r="DJ107" s="175" t="s">
        <v>1099</v>
      </c>
      <c r="DL107" s="202" t="s">
        <v>2186</v>
      </c>
      <c r="DM107" s="273" t="s">
        <v>901</v>
      </c>
      <c r="DN107" s="17"/>
      <c r="DO107" s="209" t="s">
        <v>5217</v>
      </c>
      <c r="DP107" s="283" t="s">
        <v>905</v>
      </c>
    </row>
    <row r="108" spans="113:120">
      <c r="DI108" s="51" t="s">
        <v>1102</v>
      </c>
      <c r="DJ108" s="175" t="s">
        <v>1101</v>
      </c>
      <c r="DL108" s="202" t="s">
        <v>2187</v>
      </c>
      <c r="DM108" s="273" t="s">
        <v>903</v>
      </c>
      <c r="DN108" s="17"/>
      <c r="DO108" s="209" t="s">
        <v>5218</v>
      </c>
      <c r="DP108" s="283" t="s">
        <v>907</v>
      </c>
    </row>
    <row r="109" spans="113:120">
      <c r="DI109" s="51" t="s">
        <v>1104</v>
      </c>
      <c r="DJ109" s="175" t="s">
        <v>1103</v>
      </c>
      <c r="DL109" s="202" t="s">
        <v>2188</v>
      </c>
      <c r="DM109" s="273" t="s">
        <v>905</v>
      </c>
      <c r="DN109" s="17"/>
      <c r="DO109" s="209" t="s">
        <v>5219</v>
      </c>
      <c r="DP109" s="283" t="s">
        <v>909</v>
      </c>
    </row>
    <row r="110" spans="113:120">
      <c r="DI110" s="51" t="s">
        <v>1106</v>
      </c>
      <c r="DJ110" s="175" t="s">
        <v>1105</v>
      </c>
      <c r="DL110" s="202" t="s">
        <v>2189</v>
      </c>
      <c r="DM110" s="273" t="s">
        <v>907</v>
      </c>
      <c r="DN110" s="17"/>
      <c r="DO110" s="209" t="s">
        <v>5220</v>
      </c>
      <c r="DP110" s="283" t="s">
        <v>911</v>
      </c>
    </row>
    <row r="111" spans="113:120">
      <c r="DI111" s="51" t="s">
        <v>1108</v>
      </c>
      <c r="DJ111" s="175" t="s">
        <v>1107</v>
      </c>
      <c r="DL111" s="202" t="s">
        <v>2190</v>
      </c>
      <c r="DM111" s="273" t="s">
        <v>909</v>
      </c>
      <c r="DN111" s="17"/>
      <c r="DO111" s="209" t="s">
        <v>5221</v>
      </c>
      <c r="DP111" s="283" t="s">
        <v>913</v>
      </c>
    </row>
    <row r="112" spans="113:120">
      <c r="DI112" s="51" t="s">
        <v>1110</v>
      </c>
      <c r="DJ112" s="175" t="s">
        <v>1109</v>
      </c>
      <c r="DL112" s="202" t="s">
        <v>2191</v>
      </c>
      <c r="DM112" s="273" t="s">
        <v>911</v>
      </c>
      <c r="DN112" s="17"/>
      <c r="DO112" s="209" t="s">
        <v>5222</v>
      </c>
      <c r="DP112" s="283" t="s">
        <v>915</v>
      </c>
    </row>
    <row r="113" spans="113:120">
      <c r="DI113" s="51" t="s">
        <v>1112</v>
      </c>
      <c r="DJ113" s="175" t="s">
        <v>1111</v>
      </c>
      <c r="DL113" s="202" t="s">
        <v>2192</v>
      </c>
      <c r="DM113" s="273" t="s">
        <v>913</v>
      </c>
      <c r="DN113" s="17"/>
      <c r="DO113" s="209" t="s">
        <v>5223</v>
      </c>
      <c r="DP113" s="283" t="s">
        <v>917</v>
      </c>
    </row>
    <row r="114" spans="113:120">
      <c r="DI114" s="51" t="s">
        <v>1114</v>
      </c>
      <c r="DJ114" s="175" t="s">
        <v>1113</v>
      </c>
      <c r="DL114" s="202" t="s">
        <v>2193</v>
      </c>
      <c r="DM114" s="273" t="s">
        <v>915</v>
      </c>
      <c r="DN114" s="17"/>
      <c r="DO114" s="209" t="s">
        <v>5224</v>
      </c>
      <c r="DP114" s="283" t="s">
        <v>919</v>
      </c>
    </row>
    <row r="115" spans="113:120">
      <c r="DI115" s="51" t="s">
        <v>1116</v>
      </c>
      <c r="DJ115" s="175" t="s">
        <v>1115</v>
      </c>
      <c r="DL115" s="202" t="s">
        <v>2194</v>
      </c>
      <c r="DM115" s="273" t="s">
        <v>917</v>
      </c>
      <c r="DN115" s="17"/>
      <c r="DO115" s="209" t="s">
        <v>5225</v>
      </c>
      <c r="DP115" s="283" t="s">
        <v>921</v>
      </c>
    </row>
    <row r="116" spans="113:120">
      <c r="DI116" s="51" t="s">
        <v>1118</v>
      </c>
      <c r="DJ116" s="175" t="s">
        <v>1117</v>
      </c>
      <c r="DL116" s="202" t="s">
        <v>2195</v>
      </c>
      <c r="DM116" s="273" t="s">
        <v>919</v>
      </c>
      <c r="DN116" s="17"/>
      <c r="DO116" s="209" t="s">
        <v>5226</v>
      </c>
      <c r="DP116" s="283" t="s">
        <v>923</v>
      </c>
    </row>
    <row r="117" spans="113:120">
      <c r="DI117" s="51" t="s">
        <v>1120</v>
      </c>
      <c r="DJ117" s="175" t="s">
        <v>1119</v>
      </c>
      <c r="DL117" s="202" t="s">
        <v>2196</v>
      </c>
      <c r="DM117" s="273" t="s">
        <v>921</v>
      </c>
      <c r="DN117" s="17"/>
      <c r="DO117" s="209" t="s">
        <v>5227</v>
      </c>
      <c r="DP117" s="283" t="s">
        <v>925</v>
      </c>
    </row>
    <row r="118" spans="113:120">
      <c r="DI118" s="51" t="s">
        <v>1122</v>
      </c>
      <c r="DJ118" s="175" t="s">
        <v>1121</v>
      </c>
      <c r="DL118" s="202" t="s">
        <v>2197</v>
      </c>
      <c r="DM118" s="273" t="s">
        <v>923</v>
      </c>
      <c r="DN118" s="17"/>
      <c r="DO118" s="209" t="s">
        <v>5228</v>
      </c>
      <c r="DP118" s="283" t="s">
        <v>927</v>
      </c>
    </row>
    <row r="119" spans="113:120">
      <c r="DI119" s="51" t="s">
        <v>1124</v>
      </c>
      <c r="DJ119" s="175" t="s">
        <v>1123</v>
      </c>
      <c r="DL119" s="202" t="s">
        <v>2198</v>
      </c>
      <c r="DM119" s="273" t="s">
        <v>925</v>
      </c>
      <c r="DN119" s="17"/>
      <c r="DO119" s="209" t="s">
        <v>5229</v>
      </c>
      <c r="DP119" s="283" t="s">
        <v>929</v>
      </c>
    </row>
    <row r="120" spans="113:120">
      <c r="DI120" s="51" t="s">
        <v>1126</v>
      </c>
      <c r="DJ120" s="175" t="s">
        <v>1125</v>
      </c>
      <c r="DL120" s="202" t="s">
        <v>2199</v>
      </c>
      <c r="DM120" s="273" t="s">
        <v>927</v>
      </c>
      <c r="DN120" s="17"/>
      <c r="DO120" s="209" t="s">
        <v>5230</v>
      </c>
      <c r="DP120" s="283" t="s">
        <v>931</v>
      </c>
    </row>
    <row r="121" spans="113:120">
      <c r="DI121" s="51" t="s">
        <v>1128</v>
      </c>
      <c r="DJ121" s="175" t="s">
        <v>1127</v>
      </c>
      <c r="DL121" s="202" t="s">
        <v>2200</v>
      </c>
      <c r="DM121" s="273" t="s">
        <v>929</v>
      </c>
      <c r="DN121" s="17"/>
      <c r="DO121" s="209" t="s">
        <v>5231</v>
      </c>
      <c r="DP121" s="283" t="s">
        <v>933</v>
      </c>
    </row>
    <row r="122" spans="113:120">
      <c r="DI122" s="51" t="s">
        <v>1130</v>
      </c>
      <c r="DJ122" s="175" t="s">
        <v>1129</v>
      </c>
      <c r="DL122" s="202" t="s">
        <v>2201</v>
      </c>
      <c r="DM122" s="273" t="s">
        <v>931</v>
      </c>
      <c r="DN122" s="17"/>
      <c r="DO122" s="209" t="s">
        <v>5232</v>
      </c>
      <c r="DP122" s="283" t="s">
        <v>935</v>
      </c>
    </row>
    <row r="123" spans="113:120">
      <c r="DI123" s="51" t="s">
        <v>1132</v>
      </c>
      <c r="DJ123" s="175" t="s">
        <v>1131</v>
      </c>
      <c r="DL123" s="202" t="s">
        <v>2202</v>
      </c>
      <c r="DM123" s="273" t="s">
        <v>933</v>
      </c>
      <c r="DN123" s="17"/>
      <c r="DO123" s="209" t="s">
        <v>5233</v>
      </c>
      <c r="DP123" s="283" t="s">
        <v>937</v>
      </c>
    </row>
    <row r="124" spans="113:120">
      <c r="DI124" s="51" t="s">
        <v>1134</v>
      </c>
      <c r="DJ124" s="175" t="s">
        <v>1133</v>
      </c>
      <c r="DL124" s="202" t="s">
        <v>2203</v>
      </c>
      <c r="DM124" s="273" t="s">
        <v>935</v>
      </c>
      <c r="DN124" s="17"/>
      <c r="DO124" s="209" t="s">
        <v>5234</v>
      </c>
      <c r="DP124" s="283" t="s">
        <v>939</v>
      </c>
    </row>
    <row r="125" spans="113:120">
      <c r="DI125" s="51" t="s">
        <v>1136</v>
      </c>
      <c r="DJ125" s="175" t="s">
        <v>1135</v>
      </c>
      <c r="DL125" s="202" t="s">
        <v>2204</v>
      </c>
      <c r="DM125" s="273" t="s">
        <v>937</v>
      </c>
      <c r="DN125" s="17"/>
      <c r="DO125" s="209" t="s">
        <v>5235</v>
      </c>
      <c r="DP125" s="283" t="s">
        <v>941</v>
      </c>
    </row>
    <row r="126" spans="113:120">
      <c r="DI126" s="51" t="s">
        <v>1138</v>
      </c>
      <c r="DJ126" s="175" t="s">
        <v>1137</v>
      </c>
      <c r="DL126" s="202" t="s">
        <v>2205</v>
      </c>
      <c r="DM126" s="273" t="s">
        <v>939</v>
      </c>
      <c r="DN126" s="17"/>
      <c r="DO126" s="209" t="s">
        <v>5236</v>
      </c>
      <c r="DP126" s="283" t="s">
        <v>943</v>
      </c>
    </row>
    <row r="127" spans="113:120">
      <c r="DI127" s="51" t="s">
        <v>1140</v>
      </c>
      <c r="DJ127" s="175" t="s">
        <v>1139</v>
      </c>
      <c r="DL127" s="202" t="s">
        <v>2206</v>
      </c>
      <c r="DM127" s="273" t="s">
        <v>941</v>
      </c>
      <c r="DN127" s="17"/>
      <c r="DO127" s="209" t="s">
        <v>5237</v>
      </c>
      <c r="DP127" s="283" t="s">
        <v>945</v>
      </c>
    </row>
    <row r="128" spans="113:120">
      <c r="DI128" s="51" t="s">
        <v>1142</v>
      </c>
      <c r="DJ128" s="175" t="s">
        <v>1141</v>
      </c>
      <c r="DL128" s="202" t="s">
        <v>2207</v>
      </c>
      <c r="DM128" s="273" t="s">
        <v>943</v>
      </c>
      <c r="DN128" s="17"/>
      <c r="DO128" s="209" t="s">
        <v>5238</v>
      </c>
      <c r="DP128" s="283" t="s">
        <v>947</v>
      </c>
    </row>
    <row r="129" spans="113:120">
      <c r="DI129" s="51" t="s">
        <v>1144</v>
      </c>
      <c r="DJ129" s="175" t="s">
        <v>1143</v>
      </c>
      <c r="DL129" s="202" t="s">
        <v>2208</v>
      </c>
      <c r="DM129" s="273" t="s">
        <v>945</v>
      </c>
      <c r="DN129" s="17"/>
      <c r="DO129" s="209" t="s">
        <v>5239</v>
      </c>
      <c r="DP129" s="283" t="s">
        <v>949</v>
      </c>
    </row>
    <row r="130" spans="113:120">
      <c r="DI130" s="51" t="s">
        <v>1146</v>
      </c>
      <c r="DJ130" s="175" t="s">
        <v>1145</v>
      </c>
      <c r="DL130" s="202" t="s">
        <v>2209</v>
      </c>
      <c r="DM130" s="273" t="s">
        <v>947</v>
      </c>
      <c r="DN130" s="17"/>
      <c r="DO130" s="209" t="s">
        <v>5240</v>
      </c>
      <c r="DP130" s="283" t="s">
        <v>951</v>
      </c>
    </row>
    <row r="131" spans="113:120">
      <c r="DI131" s="51" t="s">
        <v>1148</v>
      </c>
      <c r="DJ131" s="175" t="s">
        <v>1147</v>
      </c>
      <c r="DL131" s="202" t="s">
        <v>2210</v>
      </c>
      <c r="DM131" s="273" t="s">
        <v>949</v>
      </c>
      <c r="DN131" s="17"/>
      <c r="DO131" s="209" t="s">
        <v>5241</v>
      </c>
      <c r="DP131" s="283" t="s">
        <v>953</v>
      </c>
    </row>
    <row r="132" spans="113:120">
      <c r="DI132" s="51" t="s">
        <v>1150</v>
      </c>
      <c r="DJ132" s="175" t="s">
        <v>1149</v>
      </c>
      <c r="DL132" s="202" t="s">
        <v>2211</v>
      </c>
      <c r="DM132" s="273" t="s">
        <v>951</v>
      </c>
      <c r="DN132" s="17"/>
      <c r="DO132" s="209" t="s">
        <v>5242</v>
      </c>
      <c r="DP132" s="283" t="s">
        <v>955</v>
      </c>
    </row>
    <row r="133" spans="113:120">
      <c r="DI133" s="51" t="s">
        <v>1152</v>
      </c>
      <c r="DJ133" s="175" t="s">
        <v>1151</v>
      </c>
      <c r="DL133" s="202" t="s">
        <v>2212</v>
      </c>
      <c r="DM133" s="273" t="s">
        <v>953</v>
      </c>
      <c r="DN133" s="17"/>
      <c r="DO133" s="209" t="s">
        <v>5243</v>
      </c>
      <c r="DP133" s="283" t="s">
        <v>957</v>
      </c>
    </row>
    <row r="134" spans="113:120">
      <c r="DI134" s="51" t="s">
        <v>1154</v>
      </c>
      <c r="DJ134" s="175" t="s">
        <v>1153</v>
      </c>
      <c r="DL134" s="202" t="s">
        <v>2213</v>
      </c>
      <c r="DM134" s="273" t="s">
        <v>955</v>
      </c>
      <c r="DN134" s="17"/>
      <c r="DO134" s="209" t="s">
        <v>5244</v>
      </c>
      <c r="DP134" s="283" t="s">
        <v>959</v>
      </c>
    </row>
    <row r="135" spans="113:120">
      <c r="DI135" s="51" t="s">
        <v>1156</v>
      </c>
      <c r="DJ135" s="175" t="s">
        <v>1155</v>
      </c>
      <c r="DL135" s="202" t="s">
        <v>2214</v>
      </c>
      <c r="DM135" s="273" t="s">
        <v>957</v>
      </c>
      <c r="DN135" s="17"/>
      <c r="DO135" s="209" t="s">
        <v>5245</v>
      </c>
      <c r="DP135" s="283" t="s">
        <v>961</v>
      </c>
    </row>
    <row r="136" spans="113:120">
      <c r="DI136" s="51" t="s">
        <v>1158</v>
      </c>
      <c r="DJ136" s="175" t="s">
        <v>1157</v>
      </c>
      <c r="DL136" s="202" t="s">
        <v>2215</v>
      </c>
      <c r="DM136" s="273" t="s">
        <v>959</v>
      </c>
      <c r="DN136" s="17"/>
      <c r="DO136" s="209" t="s">
        <v>5246</v>
      </c>
      <c r="DP136" s="283" t="s">
        <v>963</v>
      </c>
    </row>
    <row r="137" spans="113:120">
      <c r="DI137" s="51" t="s">
        <v>1160</v>
      </c>
      <c r="DJ137" s="175" t="s">
        <v>1159</v>
      </c>
      <c r="DL137" s="202" t="s">
        <v>2216</v>
      </c>
      <c r="DM137" s="273" t="s">
        <v>961</v>
      </c>
      <c r="DN137" s="17"/>
      <c r="DO137" s="209" t="s">
        <v>5247</v>
      </c>
      <c r="DP137" s="283" t="s">
        <v>965</v>
      </c>
    </row>
    <row r="138" spans="113:120">
      <c r="DI138" s="51" t="s">
        <v>1162</v>
      </c>
      <c r="DJ138" s="175" t="s">
        <v>1161</v>
      </c>
      <c r="DL138" s="202" t="s">
        <v>2217</v>
      </c>
      <c r="DM138" s="273" t="s">
        <v>963</v>
      </c>
      <c r="DN138" s="17"/>
      <c r="DO138" s="209" t="s">
        <v>5248</v>
      </c>
      <c r="DP138" s="283" t="s">
        <v>967</v>
      </c>
    </row>
    <row r="139" spans="113:120">
      <c r="DI139" s="51" t="s">
        <v>1164</v>
      </c>
      <c r="DJ139" s="175" t="s">
        <v>1163</v>
      </c>
      <c r="DL139" s="202" t="s">
        <v>2218</v>
      </c>
      <c r="DM139" s="273" t="s">
        <v>965</v>
      </c>
      <c r="DN139" s="17"/>
      <c r="DO139" s="209" t="s">
        <v>5249</v>
      </c>
      <c r="DP139" s="283" t="s">
        <v>969</v>
      </c>
    </row>
    <row r="140" spans="113:120">
      <c r="DI140" s="51" t="s">
        <v>1166</v>
      </c>
      <c r="DJ140" s="175" t="s">
        <v>1165</v>
      </c>
      <c r="DL140" s="202" t="s">
        <v>2219</v>
      </c>
      <c r="DM140" s="273" t="s">
        <v>967</v>
      </c>
      <c r="DN140" s="17"/>
      <c r="DO140" s="209" t="s">
        <v>5250</v>
      </c>
      <c r="DP140" s="283" t="s">
        <v>971</v>
      </c>
    </row>
    <row r="141" spans="113:120">
      <c r="DI141" s="51" t="s">
        <v>1168</v>
      </c>
      <c r="DJ141" s="175" t="s">
        <v>1167</v>
      </c>
      <c r="DL141" s="202" t="s">
        <v>2220</v>
      </c>
      <c r="DM141" s="273" t="s">
        <v>969</v>
      </c>
      <c r="DN141" s="17"/>
      <c r="DO141" s="209" t="s">
        <v>5251</v>
      </c>
      <c r="DP141" s="283" t="s">
        <v>973</v>
      </c>
    </row>
    <row r="142" spans="113:120">
      <c r="DI142" s="51" t="s">
        <v>1170</v>
      </c>
      <c r="DJ142" s="175" t="s">
        <v>1169</v>
      </c>
      <c r="DL142" s="202" t="s">
        <v>2221</v>
      </c>
      <c r="DM142" s="273" t="s">
        <v>971</v>
      </c>
      <c r="DN142" s="17"/>
      <c r="DO142" s="209" t="s">
        <v>5252</v>
      </c>
      <c r="DP142" s="283" t="s">
        <v>975</v>
      </c>
    </row>
    <row r="143" spans="113:120">
      <c r="DI143" s="51" t="s">
        <v>1172</v>
      </c>
      <c r="DJ143" s="175" t="s">
        <v>1171</v>
      </c>
      <c r="DL143" s="202" t="s">
        <v>2222</v>
      </c>
      <c r="DM143" s="273" t="s">
        <v>973</v>
      </c>
      <c r="DN143" s="17"/>
      <c r="DO143" s="209" t="s">
        <v>5253</v>
      </c>
      <c r="DP143" s="283" t="s">
        <v>977</v>
      </c>
    </row>
    <row r="144" spans="113:120">
      <c r="DI144" s="51" t="s">
        <v>1174</v>
      </c>
      <c r="DJ144" s="175" t="s">
        <v>1173</v>
      </c>
      <c r="DL144" s="202" t="s">
        <v>2223</v>
      </c>
      <c r="DM144" s="273" t="s">
        <v>975</v>
      </c>
      <c r="DN144" s="17"/>
      <c r="DO144" s="209" t="s">
        <v>5254</v>
      </c>
      <c r="DP144" s="283" t="s">
        <v>979</v>
      </c>
    </row>
    <row r="145" spans="113:120">
      <c r="DI145" s="51" t="s">
        <v>1176</v>
      </c>
      <c r="DJ145" s="175" t="s">
        <v>1175</v>
      </c>
      <c r="DL145" s="202" t="s">
        <v>2224</v>
      </c>
      <c r="DM145" s="273" t="s">
        <v>977</v>
      </c>
      <c r="DN145" s="17"/>
      <c r="DO145" s="209" t="s">
        <v>5255</v>
      </c>
      <c r="DP145" s="283" t="s">
        <v>981</v>
      </c>
    </row>
    <row r="146" spans="113:120">
      <c r="DI146" s="51" t="s">
        <v>1178</v>
      </c>
      <c r="DJ146" s="175" t="s">
        <v>1177</v>
      </c>
      <c r="DL146" s="202" t="s">
        <v>2225</v>
      </c>
      <c r="DM146" s="273" t="s">
        <v>979</v>
      </c>
      <c r="DN146" s="17"/>
      <c r="DO146" s="209" t="s">
        <v>5256</v>
      </c>
      <c r="DP146" s="283" t="s">
        <v>983</v>
      </c>
    </row>
    <row r="147" spans="113:120">
      <c r="DI147" s="51" t="s">
        <v>1180</v>
      </c>
      <c r="DJ147" s="175" t="s">
        <v>1179</v>
      </c>
      <c r="DL147" s="202" t="s">
        <v>2226</v>
      </c>
      <c r="DM147" s="273" t="s">
        <v>981</v>
      </c>
      <c r="DN147" s="17"/>
      <c r="DO147" s="209" t="s">
        <v>5257</v>
      </c>
      <c r="DP147" s="283" t="s">
        <v>985</v>
      </c>
    </row>
    <row r="148" spans="113:120">
      <c r="DI148" s="51" t="s">
        <v>1182</v>
      </c>
      <c r="DJ148" s="175" t="s">
        <v>1181</v>
      </c>
      <c r="DL148" s="202" t="s">
        <v>2227</v>
      </c>
      <c r="DM148" s="273" t="s">
        <v>983</v>
      </c>
      <c r="DN148" s="17"/>
      <c r="DO148" s="209" t="s">
        <v>5258</v>
      </c>
      <c r="DP148" s="283" t="s">
        <v>987</v>
      </c>
    </row>
    <row r="149" spans="113:120">
      <c r="DI149" s="51" t="s">
        <v>1184</v>
      </c>
      <c r="DJ149" s="175" t="s">
        <v>1183</v>
      </c>
      <c r="DL149" s="202" t="s">
        <v>2228</v>
      </c>
      <c r="DM149" s="273" t="s">
        <v>985</v>
      </c>
      <c r="DN149" s="17"/>
      <c r="DO149" s="209" t="s">
        <v>5259</v>
      </c>
      <c r="DP149" s="283" t="s">
        <v>989</v>
      </c>
    </row>
    <row r="150" spans="113:120">
      <c r="DI150" s="51" t="s">
        <v>1186</v>
      </c>
      <c r="DJ150" s="175" t="s">
        <v>1185</v>
      </c>
      <c r="DL150" s="202" t="s">
        <v>2229</v>
      </c>
      <c r="DM150" s="273" t="s">
        <v>987</v>
      </c>
      <c r="DN150" s="17"/>
      <c r="DO150" s="209" t="s">
        <v>5260</v>
      </c>
      <c r="DP150" s="283" t="s">
        <v>991</v>
      </c>
    </row>
    <row r="151" spans="113:120">
      <c r="DI151" s="51" t="s">
        <v>1188</v>
      </c>
      <c r="DJ151" s="175" t="s">
        <v>1187</v>
      </c>
      <c r="DL151" s="202" t="s">
        <v>2230</v>
      </c>
      <c r="DM151" s="273" t="s">
        <v>989</v>
      </c>
      <c r="DN151" s="17"/>
      <c r="DO151" s="209" t="s">
        <v>5261</v>
      </c>
      <c r="DP151" s="283" t="s">
        <v>993</v>
      </c>
    </row>
    <row r="152" spans="113:120">
      <c r="DI152" s="51" t="s">
        <v>1190</v>
      </c>
      <c r="DJ152" s="175" t="s">
        <v>1189</v>
      </c>
      <c r="DL152" s="202" t="s">
        <v>2231</v>
      </c>
      <c r="DM152" s="273" t="s">
        <v>991</v>
      </c>
      <c r="DN152" s="17"/>
      <c r="DO152" s="209" t="s">
        <v>5262</v>
      </c>
      <c r="DP152" s="283" t="s">
        <v>995</v>
      </c>
    </row>
    <row r="153" spans="113:120">
      <c r="DI153" s="51" t="s">
        <v>1192</v>
      </c>
      <c r="DJ153" s="175" t="s">
        <v>1191</v>
      </c>
      <c r="DL153" s="202" t="s">
        <v>2232</v>
      </c>
      <c r="DM153" s="273" t="s">
        <v>993</v>
      </c>
      <c r="DN153" s="17"/>
      <c r="DO153" s="209" t="s">
        <v>5263</v>
      </c>
      <c r="DP153" s="283" t="s">
        <v>997</v>
      </c>
    </row>
    <row r="154" spans="113:120">
      <c r="DI154" s="51" t="s">
        <v>1194</v>
      </c>
      <c r="DJ154" s="175" t="s">
        <v>1193</v>
      </c>
      <c r="DL154" s="202" t="s">
        <v>2233</v>
      </c>
      <c r="DM154" s="273" t="s">
        <v>995</v>
      </c>
      <c r="DN154" s="17"/>
      <c r="DO154" s="209" t="s">
        <v>5264</v>
      </c>
      <c r="DP154" s="283" t="s">
        <v>2235</v>
      </c>
    </row>
    <row r="155" spans="113:120">
      <c r="DI155" s="51" t="s">
        <v>1196</v>
      </c>
      <c r="DJ155" s="175" t="s">
        <v>1195</v>
      </c>
      <c r="DL155" s="202" t="s">
        <v>2234</v>
      </c>
      <c r="DM155" s="273" t="s">
        <v>997</v>
      </c>
      <c r="DN155" s="17"/>
      <c r="DO155" s="209" t="s">
        <v>5265</v>
      </c>
      <c r="DP155" s="283" t="s">
        <v>999</v>
      </c>
    </row>
    <row r="156" spans="113:120">
      <c r="DI156" s="51" t="s">
        <v>1198</v>
      </c>
      <c r="DJ156" s="175" t="s">
        <v>1197</v>
      </c>
      <c r="DL156" s="202" t="s">
        <v>2236</v>
      </c>
      <c r="DM156" s="273" t="s">
        <v>2235</v>
      </c>
      <c r="DN156" s="17"/>
      <c r="DO156" s="209" t="s">
        <v>5266</v>
      </c>
      <c r="DP156" s="283" t="s">
        <v>1001</v>
      </c>
    </row>
    <row r="157" spans="113:120">
      <c r="DI157" s="51" t="s">
        <v>1200</v>
      </c>
      <c r="DJ157" s="175" t="s">
        <v>1199</v>
      </c>
      <c r="DL157" s="202" t="s">
        <v>2237</v>
      </c>
      <c r="DM157" s="273" t="s">
        <v>999</v>
      </c>
      <c r="DN157" s="17"/>
      <c r="DO157" s="209" t="s">
        <v>5267</v>
      </c>
      <c r="DP157" s="283" t="s">
        <v>1003</v>
      </c>
    </row>
    <row r="158" spans="113:120">
      <c r="DI158" s="51" t="s">
        <v>1202</v>
      </c>
      <c r="DJ158" s="175" t="s">
        <v>1201</v>
      </c>
      <c r="DL158" s="202" t="s">
        <v>2238</v>
      </c>
      <c r="DM158" s="273" t="s">
        <v>1001</v>
      </c>
      <c r="DN158" s="17"/>
      <c r="DO158" s="209" t="s">
        <v>5268</v>
      </c>
      <c r="DP158" s="283" t="s">
        <v>1005</v>
      </c>
    </row>
    <row r="159" spans="113:120">
      <c r="DI159" s="51" t="s">
        <v>1204</v>
      </c>
      <c r="DJ159" s="175" t="s">
        <v>1203</v>
      </c>
      <c r="DL159" s="202" t="s">
        <v>2239</v>
      </c>
      <c r="DM159" s="273" t="s">
        <v>1003</v>
      </c>
      <c r="DN159" s="17"/>
      <c r="DO159" s="209" t="s">
        <v>5269</v>
      </c>
      <c r="DP159" s="283" t="s">
        <v>1007</v>
      </c>
    </row>
    <row r="160" spans="113:120">
      <c r="DI160" s="51" t="s">
        <v>1206</v>
      </c>
      <c r="DJ160" s="175" t="s">
        <v>1205</v>
      </c>
      <c r="DL160" s="202" t="s">
        <v>2240</v>
      </c>
      <c r="DM160" s="273" t="s">
        <v>1005</v>
      </c>
      <c r="DN160" s="17"/>
      <c r="DO160" s="209" t="s">
        <v>5270</v>
      </c>
      <c r="DP160" s="283" t="s">
        <v>1009</v>
      </c>
    </row>
    <row r="161" spans="113:120">
      <c r="DI161" s="51" t="s">
        <v>1208</v>
      </c>
      <c r="DJ161" s="175" t="s">
        <v>1207</v>
      </c>
      <c r="DL161" s="202" t="s">
        <v>2241</v>
      </c>
      <c r="DM161" s="273" t="s">
        <v>1007</v>
      </c>
      <c r="DN161" s="17"/>
      <c r="DO161" s="209" t="s">
        <v>5271</v>
      </c>
      <c r="DP161" s="283" t="s">
        <v>1011</v>
      </c>
    </row>
    <row r="162" spans="113:120">
      <c r="DI162" s="51" t="s">
        <v>1210</v>
      </c>
      <c r="DJ162" s="175" t="s">
        <v>1209</v>
      </c>
      <c r="DL162" s="202" t="s">
        <v>2242</v>
      </c>
      <c r="DM162" s="273" t="s">
        <v>1009</v>
      </c>
      <c r="DN162" s="17"/>
      <c r="DO162" s="209" t="s">
        <v>5272</v>
      </c>
      <c r="DP162" s="283" t="s">
        <v>1013</v>
      </c>
    </row>
    <row r="163" spans="113:120">
      <c r="DI163" s="51" t="s">
        <v>1212</v>
      </c>
      <c r="DJ163" s="175" t="s">
        <v>1211</v>
      </c>
      <c r="DL163" s="202" t="s">
        <v>2243</v>
      </c>
      <c r="DM163" s="273" t="s">
        <v>1011</v>
      </c>
      <c r="DN163" s="17"/>
      <c r="DO163" s="209" t="s">
        <v>5273</v>
      </c>
      <c r="DP163" s="283" t="s">
        <v>1015</v>
      </c>
    </row>
    <row r="164" spans="113:120">
      <c r="DI164" s="51" t="s">
        <v>1214</v>
      </c>
      <c r="DJ164" s="175" t="s">
        <v>1213</v>
      </c>
      <c r="DL164" s="202" t="s">
        <v>2244</v>
      </c>
      <c r="DM164" s="273" t="s">
        <v>1013</v>
      </c>
      <c r="DN164" s="17"/>
      <c r="DO164" s="209" t="s">
        <v>5274</v>
      </c>
      <c r="DP164" s="283" t="s">
        <v>1017</v>
      </c>
    </row>
    <row r="165" spans="113:120">
      <c r="DI165" s="51" t="s">
        <v>1216</v>
      </c>
      <c r="DJ165" s="175" t="s">
        <v>1215</v>
      </c>
      <c r="DL165" s="202" t="s">
        <v>2245</v>
      </c>
      <c r="DM165" s="273" t="s">
        <v>1015</v>
      </c>
      <c r="DN165" s="17"/>
      <c r="DO165" s="209" t="s">
        <v>5275</v>
      </c>
      <c r="DP165" s="283" t="s">
        <v>1019</v>
      </c>
    </row>
    <row r="166" spans="113:120">
      <c r="DI166" s="51" t="s">
        <v>1218</v>
      </c>
      <c r="DJ166" s="175" t="s">
        <v>1217</v>
      </c>
      <c r="DL166" s="202" t="s">
        <v>2246</v>
      </c>
      <c r="DM166" s="273" t="s">
        <v>1017</v>
      </c>
      <c r="DN166" s="17"/>
      <c r="DO166" s="209" t="s">
        <v>5276</v>
      </c>
      <c r="DP166" s="283" t="s">
        <v>1021</v>
      </c>
    </row>
    <row r="167" spans="113:120">
      <c r="DI167" s="51" t="s">
        <v>1220</v>
      </c>
      <c r="DJ167" s="175" t="s">
        <v>1219</v>
      </c>
      <c r="DL167" s="202" t="s">
        <v>2247</v>
      </c>
      <c r="DM167" s="273" t="s">
        <v>1019</v>
      </c>
      <c r="DN167" s="17"/>
      <c r="DO167" s="209" t="s">
        <v>5277</v>
      </c>
      <c r="DP167" s="283" t="s">
        <v>1023</v>
      </c>
    </row>
    <row r="168" spans="113:120">
      <c r="DI168" s="51" t="s">
        <v>1222</v>
      </c>
      <c r="DJ168" s="175" t="s">
        <v>1221</v>
      </c>
      <c r="DL168" s="202" t="s">
        <v>2248</v>
      </c>
      <c r="DM168" s="273" t="s">
        <v>1021</v>
      </c>
      <c r="DN168" s="17"/>
      <c r="DO168" s="209" t="s">
        <v>5278</v>
      </c>
      <c r="DP168" s="283" t="s">
        <v>1025</v>
      </c>
    </row>
    <row r="169" spans="113:120">
      <c r="DI169" s="51" t="s">
        <v>1224</v>
      </c>
      <c r="DJ169" s="175" t="s">
        <v>1223</v>
      </c>
      <c r="DL169" s="202" t="s">
        <v>2249</v>
      </c>
      <c r="DM169" s="273" t="s">
        <v>1023</v>
      </c>
      <c r="DN169" s="17"/>
      <c r="DO169" s="209" t="s">
        <v>5279</v>
      </c>
      <c r="DP169" s="283" t="s">
        <v>1027</v>
      </c>
    </row>
    <row r="170" spans="113:120">
      <c r="DI170" s="51" t="s">
        <v>1226</v>
      </c>
      <c r="DJ170" s="175" t="s">
        <v>1225</v>
      </c>
      <c r="DL170" s="202" t="s">
        <v>2250</v>
      </c>
      <c r="DM170" s="273" t="s">
        <v>1025</v>
      </c>
      <c r="DN170" s="17"/>
      <c r="DO170" s="209" t="s">
        <v>5280</v>
      </c>
      <c r="DP170" s="283" t="s">
        <v>1029</v>
      </c>
    </row>
    <row r="171" spans="113:120">
      <c r="DI171" s="51" t="s">
        <v>1228</v>
      </c>
      <c r="DJ171" s="175" t="s">
        <v>1227</v>
      </c>
      <c r="DL171" s="202" t="s">
        <v>2251</v>
      </c>
      <c r="DM171" s="273" t="s">
        <v>1027</v>
      </c>
      <c r="DN171" s="17"/>
      <c r="DO171" s="209" t="s">
        <v>5281</v>
      </c>
      <c r="DP171" s="283" t="s">
        <v>1031</v>
      </c>
    </row>
    <row r="172" spans="113:120">
      <c r="DI172" s="51" t="s">
        <v>1230</v>
      </c>
      <c r="DJ172" s="175" t="s">
        <v>1229</v>
      </c>
      <c r="DL172" s="202" t="s">
        <v>2252</v>
      </c>
      <c r="DM172" s="273" t="s">
        <v>1029</v>
      </c>
      <c r="DN172" s="17"/>
      <c r="DO172" s="209" t="s">
        <v>5282</v>
      </c>
      <c r="DP172" s="283" t="s">
        <v>1033</v>
      </c>
    </row>
    <row r="173" spans="113:120">
      <c r="DI173" s="51" t="s">
        <v>1232</v>
      </c>
      <c r="DJ173" s="175" t="s">
        <v>1231</v>
      </c>
      <c r="DL173" s="202" t="s">
        <v>2253</v>
      </c>
      <c r="DM173" s="273" t="s">
        <v>1031</v>
      </c>
      <c r="DN173" s="17"/>
      <c r="DO173" s="209" t="s">
        <v>5283</v>
      </c>
      <c r="DP173" s="283" t="s">
        <v>1035</v>
      </c>
    </row>
    <row r="174" spans="113:120">
      <c r="DI174" s="51" t="s">
        <v>1234</v>
      </c>
      <c r="DJ174" s="175" t="s">
        <v>1233</v>
      </c>
      <c r="DL174" s="202" t="s">
        <v>2254</v>
      </c>
      <c r="DM174" s="273" t="s">
        <v>1033</v>
      </c>
      <c r="DN174" s="17"/>
      <c r="DO174" s="209" t="s">
        <v>5284</v>
      </c>
      <c r="DP174" s="283" t="s">
        <v>1037</v>
      </c>
    </row>
    <row r="175" spans="113:120">
      <c r="DI175" s="51" t="s">
        <v>1236</v>
      </c>
      <c r="DJ175" s="175" t="s">
        <v>1235</v>
      </c>
      <c r="DL175" s="202" t="s">
        <v>2255</v>
      </c>
      <c r="DM175" s="273" t="s">
        <v>1035</v>
      </c>
      <c r="DN175" s="17"/>
      <c r="DO175" s="209" t="s">
        <v>5285</v>
      </c>
      <c r="DP175" s="283" t="s">
        <v>2257</v>
      </c>
    </row>
    <row r="176" spans="113:120">
      <c r="DI176" s="51" t="s">
        <v>1238</v>
      </c>
      <c r="DJ176" s="175" t="s">
        <v>1237</v>
      </c>
      <c r="DL176" s="202" t="s">
        <v>2256</v>
      </c>
      <c r="DM176" s="273" t="s">
        <v>1037</v>
      </c>
      <c r="DN176" s="17"/>
      <c r="DO176" s="209" t="s">
        <v>5286</v>
      </c>
      <c r="DP176" s="283" t="s">
        <v>1039</v>
      </c>
    </row>
    <row r="177" spans="113:120">
      <c r="DI177" s="51" t="s">
        <v>1240</v>
      </c>
      <c r="DJ177" s="175" t="s">
        <v>1239</v>
      </c>
      <c r="DL177" s="202" t="s">
        <v>2258</v>
      </c>
      <c r="DM177" s="273" t="s">
        <v>2257</v>
      </c>
      <c r="DN177" s="17"/>
      <c r="DO177" s="209" t="s">
        <v>5287</v>
      </c>
      <c r="DP177" s="283" t="s">
        <v>1041</v>
      </c>
    </row>
    <row r="178" spans="113:120">
      <c r="DI178" s="51" t="s">
        <v>1242</v>
      </c>
      <c r="DJ178" s="175" t="s">
        <v>1241</v>
      </c>
      <c r="DL178" s="202" t="s">
        <v>2259</v>
      </c>
      <c r="DM178" s="273" t="s">
        <v>1039</v>
      </c>
      <c r="DN178" s="17"/>
      <c r="DO178" s="209" t="s">
        <v>5288</v>
      </c>
      <c r="DP178" s="283" t="s">
        <v>1043</v>
      </c>
    </row>
    <row r="179" spans="113:120">
      <c r="DI179" s="51" t="s">
        <v>1244</v>
      </c>
      <c r="DJ179" s="175" t="s">
        <v>1243</v>
      </c>
      <c r="DL179" s="202" t="s">
        <v>2260</v>
      </c>
      <c r="DM179" s="273" t="s">
        <v>1041</v>
      </c>
      <c r="DN179" s="17"/>
      <c r="DO179" s="209" t="s">
        <v>5289</v>
      </c>
      <c r="DP179" s="283" t="s">
        <v>1045</v>
      </c>
    </row>
    <row r="180" spans="113:120">
      <c r="DI180" s="51" t="s">
        <v>1246</v>
      </c>
      <c r="DJ180" s="175" t="s">
        <v>1245</v>
      </c>
      <c r="DL180" s="202" t="s">
        <v>2261</v>
      </c>
      <c r="DM180" s="273" t="s">
        <v>1043</v>
      </c>
      <c r="DN180" s="17"/>
      <c r="DO180" s="209" t="s">
        <v>5290</v>
      </c>
      <c r="DP180" s="283" t="s">
        <v>1047</v>
      </c>
    </row>
    <row r="181" spans="113:120">
      <c r="DI181" s="51" t="s">
        <v>1248</v>
      </c>
      <c r="DJ181" s="175" t="s">
        <v>1247</v>
      </c>
      <c r="DL181" s="202" t="s">
        <v>2262</v>
      </c>
      <c r="DM181" s="273" t="s">
        <v>1045</v>
      </c>
      <c r="DN181" s="17"/>
      <c r="DO181" s="209" t="s">
        <v>5291</v>
      </c>
      <c r="DP181" s="283" t="s">
        <v>1049</v>
      </c>
    </row>
    <row r="182" spans="113:120">
      <c r="DI182" s="51" t="s">
        <v>1250</v>
      </c>
      <c r="DJ182" s="175" t="s">
        <v>1249</v>
      </c>
      <c r="DL182" s="202" t="s">
        <v>2263</v>
      </c>
      <c r="DM182" s="273" t="s">
        <v>1047</v>
      </c>
      <c r="DN182" s="17"/>
      <c r="DO182" s="209" t="s">
        <v>5292</v>
      </c>
      <c r="DP182" s="283" t="s">
        <v>1051</v>
      </c>
    </row>
    <row r="183" spans="113:120">
      <c r="DI183" s="51" t="s">
        <v>1252</v>
      </c>
      <c r="DJ183" s="175" t="s">
        <v>1251</v>
      </c>
      <c r="DL183" s="202" t="s">
        <v>2264</v>
      </c>
      <c r="DM183" s="273" t="s">
        <v>1049</v>
      </c>
      <c r="DN183" s="17"/>
      <c r="DO183" s="209" t="s">
        <v>5293</v>
      </c>
      <c r="DP183" s="283" t="s">
        <v>1053</v>
      </c>
    </row>
    <row r="184" spans="113:120">
      <c r="DI184" s="51" t="s">
        <v>1254</v>
      </c>
      <c r="DJ184" s="175" t="s">
        <v>1253</v>
      </c>
      <c r="DL184" s="202" t="s">
        <v>2265</v>
      </c>
      <c r="DM184" s="273" t="s">
        <v>1051</v>
      </c>
      <c r="DN184" s="17"/>
      <c r="DO184" s="209" t="s">
        <v>5294</v>
      </c>
      <c r="DP184" s="283" t="s">
        <v>1055</v>
      </c>
    </row>
    <row r="185" spans="113:120">
      <c r="DI185" s="51" t="s">
        <v>1256</v>
      </c>
      <c r="DJ185" s="175" t="s">
        <v>1255</v>
      </c>
      <c r="DL185" s="202" t="s">
        <v>2266</v>
      </c>
      <c r="DM185" s="273" t="s">
        <v>1053</v>
      </c>
      <c r="DN185" s="17"/>
      <c r="DO185" s="209" t="s">
        <v>5295</v>
      </c>
      <c r="DP185" s="283" t="s">
        <v>1057</v>
      </c>
    </row>
    <row r="186" spans="113:120">
      <c r="DI186" s="51" t="s">
        <v>1258</v>
      </c>
      <c r="DJ186" s="175" t="s">
        <v>1257</v>
      </c>
      <c r="DL186" s="202" t="s">
        <v>2267</v>
      </c>
      <c r="DM186" s="273" t="s">
        <v>1055</v>
      </c>
      <c r="DN186" s="17"/>
      <c r="DO186" s="209" t="s">
        <v>5296</v>
      </c>
      <c r="DP186" s="283" t="s">
        <v>1059</v>
      </c>
    </row>
    <row r="187" spans="113:120">
      <c r="DI187" s="51" t="s">
        <v>1260</v>
      </c>
      <c r="DJ187" s="175" t="s">
        <v>1259</v>
      </c>
      <c r="DL187" s="202" t="s">
        <v>2268</v>
      </c>
      <c r="DM187" s="273" t="s">
        <v>1057</v>
      </c>
      <c r="DN187" s="17"/>
      <c r="DO187" s="209" t="s">
        <v>5297</v>
      </c>
      <c r="DP187" s="283" t="s">
        <v>1061</v>
      </c>
    </row>
    <row r="188" spans="113:120">
      <c r="DI188" s="51" t="s">
        <v>1262</v>
      </c>
      <c r="DJ188" s="175" t="s">
        <v>1261</v>
      </c>
      <c r="DL188" s="202" t="s">
        <v>2269</v>
      </c>
      <c r="DM188" s="273" t="s">
        <v>1059</v>
      </c>
      <c r="DN188" s="17"/>
      <c r="DO188" s="209" t="s">
        <v>5298</v>
      </c>
      <c r="DP188" s="283" t="s">
        <v>1063</v>
      </c>
    </row>
    <row r="189" spans="113:120">
      <c r="DI189" s="51" t="s">
        <v>1264</v>
      </c>
      <c r="DJ189" s="175" t="s">
        <v>1263</v>
      </c>
      <c r="DL189" s="202" t="s">
        <v>2270</v>
      </c>
      <c r="DM189" s="273" t="s">
        <v>1061</v>
      </c>
      <c r="DN189" s="17"/>
      <c r="DO189" s="209" t="s">
        <v>5299</v>
      </c>
      <c r="DP189" s="283" t="s">
        <v>1065</v>
      </c>
    </row>
    <row r="190" spans="113:120">
      <c r="DI190" s="51" t="s">
        <v>1266</v>
      </c>
      <c r="DJ190" s="175" t="s">
        <v>1265</v>
      </c>
      <c r="DL190" s="202" t="s">
        <v>2271</v>
      </c>
      <c r="DM190" s="273" t="s">
        <v>1063</v>
      </c>
      <c r="DN190" s="17"/>
      <c r="DO190" s="209" t="s">
        <v>5300</v>
      </c>
      <c r="DP190" s="283" t="s">
        <v>1067</v>
      </c>
    </row>
    <row r="191" spans="113:120">
      <c r="DI191" s="51" t="s">
        <v>1268</v>
      </c>
      <c r="DJ191" s="175" t="s">
        <v>1267</v>
      </c>
      <c r="DL191" s="202" t="s">
        <v>2272</v>
      </c>
      <c r="DM191" s="273" t="s">
        <v>1065</v>
      </c>
      <c r="DN191" s="17"/>
      <c r="DO191" s="209" t="s">
        <v>3488</v>
      </c>
      <c r="DP191" s="283" t="s">
        <v>1069</v>
      </c>
    </row>
    <row r="192" spans="113:120">
      <c r="DI192" s="51" t="s">
        <v>1270</v>
      </c>
      <c r="DJ192" s="175" t="s">
        <v>1269</v>
      </c>
      <c r="DL192" s="202" t="s">
        <v>2273</v>
      </c>
      <c r="DM192" s="273" t="s">
        <v>1067</v>
      </c>
      <c r="DN192" s="17"/>
      <c r="DO192" s="209" t="s">
        <v>5301</v>
      </c>
      <c r="DP192" s="283" t="s">
        <v>1071</v>
      </c>
    </row>
    <row r="193" spans="113:120">
      <c r="DI193" s="51" t="s">
        <v>1272</v>
      </c>
      <c r="DJ193" s="175" t="s">
        <v>1271</v>
      </c>
      <c r="DL193" s="202" t="s">
        <v>2274</v>
      </c>
      <c r="DM193" s="273" t="s">
        <v>1069</v>
      </c>
      <c r="DN193" s="17"/>
      <c r="DO193" s="209" t="s">
        <v>5302</v>
      </c>
      <c r="DP193" s="283" t="s">
        <v>2276</v>
      </c>
    </row>
    <row r="194" spans="113:120">
      <c r="DI194" s="51" t="s">
        <v>1274</v>
      </c>
      <c r="DJ194" s="175" t="s">
        <v>1273</v>
      </c>
      <c r="DL194" s="202" t="s">
        <v>2275</v>
      </c>
      <c r="DM194" s="273" t="s">
        <v>1071</v>
      </c>
      <c r="DN194" s="17"/>
      <c r="DO194" s="209" t="s">
        <v>5303</v>
      </c>
      <c r="DP194" s="283" t="s">
        <v>2278</v>
      </c>
    </row>
    <row r="195" spans="113:120">
      <c r="DI195" s="51" t="s">
        <v>1276</v>
      </c>
      <c r="DJ195" s="175" t="s">
        <v>1275</v>
      </c>
      <c r="DL195" s="202" t="s">
        <v>2277</v>
      </c>
      <c r="DM195" s="273" t="s">
        <v>2276</v>
      </c>
      <c r="DN195" s="17"/>
      <c r="DO195" s="209" t="s">
        <v>5304</v>
      </c>
      <c r="DP195" s="283" t="s">
        <v>2280</v>
      </c>
    </row>
    <row r="196" spans="113:120">
      <c r="DI196" s="51" t="s">
        <v>1278</v>
      </c>
      <c r="DJ196" s="175" t="s">
        <v>1277</v>
      </c>
      <c r="DL196" s="202" t="s">
        <v>2279</v>
      </c>
      <c r="DM196" s="273" t="s">
        <v>2278</v>
      </c>
      <c r="DN196" s="17"/>
      <c r="DO196" s="209" t="s">
        <v>5305</v>
      </c>
      <c r="DP196" s="283" t="s">
        <v>2282</v>
      </c>
    </row>
    <row r="197" spans="113:120">
      <c r="DI197" s="51" t="s">
        <v>1280</v>
      </c>
      <c r="DJ197" s="175" t="s">
        <v>1279</v>
      </c>
      <c r="DL197" s="202" t="s">
        <v>2281</v>
      </c>
      <c r="DM197" s="273" t="s">
        <v>2280</v>
      </c>
      <c r="DN197" s="17"/>
      <c r="DO197" s="209" t="s">
        <v>5306</v>
      </c>
      <c r="DP197" s="283" t="s">
        <v>2284</v>
      </c>
    </row>
    <row r="198" spans="113:120">
      <c r="DI198" s="51" t="s">
        <v>1282</v>
      </c>
      <c r="DJ198" s="175" t="s">
        <v>1281</v>
      </c>
      <c r="DL198" s="202" t="s">
        <v>2283</v>
      </c>
      <c r="DM198" s="273" t="s">
        <v>2282</v>
      </c>
      <c r="DN198" s="17"/>
      <c r="DO198" s="209" t="s">
        <v>5307</v>
      </c>
      <c r="DP198" s="283" t="s">
        <v>2286</v>
      </c>
    </row>
    <row r="199" spans="113:120">
      <c r="DI199" s="51" t="s">
        <v>1284</v>
      </c>
      <c r="DJ199" s="175" t="s">
        <v>1283</v>
      </c>
      <c r="DL199" s="202" t="s">
        <v>2285</v>
      </c>
      <c r="DM199" s="273" t="s">
        <v>2284</v>
      </c>
      <c r="DN199" s="17"/>
      <c r="DO199" s="209" t="s">
        <v>5308</v>
      </c>
      <c r="DP199" s="283" t="s">
        <v>2288</v>
      </c>
    </row>
    <row r="200" spans="113:120">
      <c r="DI200" s="51" t="s">
        <v>1286</v>
      </c>
      <c r="DJ200" s="175" t="s">
        <v>1285</v>
      </c>
      <c r="DL200" s="202" t="s">
        <v>2287</v>
      </c>
      <c r="DM200" s="273" t="s">
        <v>2286</v>
      </c>
      <c r="DN200" s="17"/>
      <c r="DO200" s="209" t="s">
        <v>5309</v>
      </c>
      <c r="DP200" s="283" t="s">
        <v>2290</v>
      </c>
    </row>
    <row r="201" spans="113:120">
      <c r="DI201" s="51" t="s">
        <v>1288</v>
      </c>
      <c r="DJ201" s="175" t="s">
        <v>1287</v>
      </c>
      <c r="DL201" s="202" t="s">
        <v>2289</v>
      </c>
      <c r="DM201" s="273" t="s">
        <v>2288</v>
      </c>
      <c r="DN201" s="17"/>
      <c r="DO201" s="209" t="s">
        <v>5310</v>
      </c>
      <c r="DP201" s="283" t="s">
        <v>2292</v>
      </c>
    </row>
    <row r="202" spans="113:120">
      <c r="DI202" s="51" t="s">
        <v>1290</v>
      </c>
      <c r="DJ202" s="175" t="s">
        <v>1289</v>
      </c>
      <c r="DL202" s="202" t="s">
        <v>2291</v>
      </c>
      <c r="DM202" s="273" t="s">
        <v>2290</v>
      </c>
      <c r="DN202" s="17"/>
      <c r="DO202" s="209" t="s">
        <v>5311</v>
      </c>
      <c r="DP202" s="283" t="s">
        <v>1073</v>
      </c>
    </row>
    <row r="203" spans="113:120">
      <c r="DI203" s="51" t="s">
        <v>1292</v>
      </c>
      <c r="DJ203" s="175" t="s">
        <v>1291</v>
      </c>
      <c r="DL203" s="202" t="s">
        <v>2293</v>
      </c>
      <c r="DM203" s="273" t="s">
        <v>2292</v>
      </c>
      <c r="DN203" s="17"/>
      <c r="DO203" s="209" t="s">
        <v>5312</v>
      </c>
      <c r="DP203" s="283" t="s">
        <v>1075</v>
      </c>
    </row>
    <row r="204" spans="113:120">
      <c r="DI204" s="51" t="s">
        <v>1294</v>
      </c>
      <c r="DJ204" s="175" t="s">
        <v>1293</v>
      </c>
      <c r="DL204" s="202" t="s">
        <v>2294</v>
      </c>
      <c r="DM204" s="273" t="s">
        <v>1073</v>
      </c>
      <c r="DN204" s="17"/>
      <c r="DO204" s="209" t="s">
        <v>5313</v>
      </c>
      <c r="DP204" s="283" t="s">
        <v>1077</v>
      </c>
    </row>
    <row r="205" spans="113:120">
      <c r="DI205" s="51" t="s">
        <v>1296</v>
      </c>
      <c r="DJ205" s="175" t="s">
        <v>1295</v>
      </c>
      <c r="DL205" s="202" t="s">
        <v>2295</v>
      </c>
      <c r="DM205" s="273" t="s">
        <v>1075</v>
      </c>
      <c r="DN205" s="17"/>
      <c r="DO205" s="209" t="s">
        <v>5314</v>
      </c>
      <c r="DP205" s="283" t="s">
        <v>1079</v>
      </c>
    </row>
    <row r="206" spans="113:120">
      <c r="DI206" s="51" t="s">
        <v>1298</v>
      </c>
      <c r="DJ206" s="175" t="s">
        <v>1297</v>
      </c>
      <c r="DL206" s="202" t="s">
        <v>2296</v>
      </c>
      <c r="DM206" s="273" t="s">
        <v>1077</v>
      </c>
      <c r="DN206" s="17"/>
      <c r="DO206" s="209" t="s">
        <v>5315</v>
      </c>
      <c r="DP206" s="283" t="s">
        <v>1081</v>
      </c>
    </row>
    <row r="207" spans="113:120">
      <c r="DI207" s="51" t="s">
        <v>1300</v>
      </c>
      <c r="DJ207" s="175" t="s">
        <v>1299</v>
      </c>
      <c r="DL207" s="202" t="s">
        <v>2297</v>
      </c>
      <c r="DM207" s="273" t="s">
        <v>1079</v>
      </c>
      <c r="DN207" s="17"/>
      <c r="DO207" s="209" t="s">
        <v>5316</v>
      </c>
      <c r="DP207" s="283" t="s">
        <v>1083</v>
      </c>
    </row>
    <row r="208" spans="113:120">
      <c r="DI208" s="51" t="s">
        <v>1302</v>
      </c>
      <c r="DJ208" s="175" t="s">
        <v>1301</v>
      </c>
      <c r="DL208" s="202" t="s">
        <v>2298</v>
      </c>
      <c r="DM208" s="273" t="s">
        <v>1081</v>
      </c>
      <c r="DN208" s="17"/>
      <c r="DO208" s="209" t="s">
        <v>5317</v>
      </c>
      <c r="DP208" s="283" t="s">
        <v>1085</v>
      </c>
    </row>
    <row r="209" spans="113:120">
      <c r="DI209" s="51" t="s">
        <v>1304</v>
      </c>
      <c r="DJ209" s="175" t="s">
        <v>1303</v>
      </c>
      <c r="DL209" s="202" t="s">
        <v>2299</v>
      </c>
      <c r="DM209" s="273" t="s">
        <v>1083</v>
      </c>
      <c r="DN209" s="17"/>
      <c r="DO209" s="209" t="s">
        <v>5318</v>
      </c>
      <c r="DP209" s="283" t="s">
        <v>1087</v>
      </c>
    </row>
    <row r="210" spans="113:120">
      <c r="DI210" s="51" t="s">
        <v>1306</v>
      </c>
      <c r="DJ210" s="175" t="s">
        <v>1305</v>
      </c>
      <c r="DL210" s="202" t="s">
        <v>2300</v>
      </c>
      <c r="DM210" s="273" t="s">
        <v>1085</v>
      </c>
      <c r="DN210" s="17"/>
      <c r="DO210" s="209" t="s">
        <v>5319</v>
      </c>
      <c r="DP210" s="283" t="s">
        <v>1089</v>
      </c>
    </row>
    <row r="211" spans="113:120">
      <c r="DI211" s="51" t="s">
        <v>1308</v>
      </c>
      <c r="DJ211" s="175" t="s">
        <v>1307</v>
      </c>
      <c r="DL211" s="202" t="s">
        <v>2301</v>
      </c>
      <c r="DM211" s="273" t="s">
        <v>1087</v>
      </c>
      <c r="DN211" s="17"/>
      <c r="DO211" s="209" t="s">
        <v>5320</v>
      </c>
      <c r="DP211" s="283" t="s">
        <v>1091</v>
      </c>
    </row>
    <row r="212" spans="113:120">
      <c r="DI212" s="51" t="s">
        <v>1310</v>
      </c>
      <c r="DJ212" s="175" t="s">
        <v>1309</v>
      </c>
      <c r="DL212" s="202" t="s">
        <v>2302</v>
      </c>
      <c r="DM212" s="273" t="s">
        <v>1089</v>
      </c>
      <c r="DN212" s="17"/>
      <c r="DO212" s="209" t="s">
        <v>5321</v>
      </c>
      <c r="DP212" s="283" t="s">
        <v>1093</v>
      </c>
    </row>
    <row r="213" spans="113:120">
      <c r="DI213" s="51" t="s">
        <v>1313</v>
      </c>
      <c r="DJ213" s="175" t="s">
        <v>1312</v>
      </c>
      <c r="DL213" s="202" t="s">
        <v>2303</v>
      </c>
      <c r="DM213" s="273" t="s">
        <v>1091</v>
      </c>
      <c r="DN213" s="17"/>
      <c r="DO213" s="209" t="s">
        <v>5322</v>
      </c>
      <c r="DP213" s="283" t="s">
        <v>1095</v>
      </c>
    </row>
    <row r="214" spans="113:120">
      <c r="DI214" s="51" t="s">
        <v>1315</v>
      </c>
      <c r="DJ214" s="175" t="s">
        <v>1314</v>
      </c>
      <c r="DL214" s="202" t="s">
        <v>2304</v>
      </c>
      <c r="DM214" s="273" t="s">
        <v>1093</v>
      </c>
      <c r="DN214" s="17"/>
      <c r="DO214" s="209" t="s">
        <v>5323</v>
      </c>
      <c r="DP214" s="283" t="s">
        <v>1097</v>
      </c>
    </row>
    <row r="215" spans="113:120">
      <c r="DI215" s="51" t="s">
        <v>1317</v>
      </c>
      <c r="DJ215" s="175" t="s">
        <v>1316</v>
      </c>
      <c r="DL215" s="202" t="s">
        <v>2305</v>
      </c>
      <c r="DM215" s="273" t="s">
        <v>1095</v>
      </c>
      <c r="DN215" s="17"/>
      <c r="DO215" s="209" t="s">
        <v>5324</v>
      </c>
      <c r="DP215" s="283" t="s">
        <v>1099</v>
      </c>
    </row>
    <row r="216" spans="113:120">
      <c r="DI216" s="51" t="s">
        <v>1319</v>
      </c>
      <c r="DJ216" s="175" t="s">
        <v>1318</v>
      </c>
      <c r="DL216" s="202" t="s">
        <v>2306</v>
      </c>
      <c r="DM216" s="273" t="s">
        <v>1097</v>
      </c>
      <c r="DN216" s="17"/>
      <c r="DO216" s="209" t="s">
        <v>5325</v>
      </c>
      <c r="DP216" s="283" t="s">
        <v>1101</v>
      </c>
    </row>
    <row r="217" spans="113:120">
      <c r="DI217" s="51" t="s">
        <v>1321</v>
      </c>
      <c r="DJ217" s="175" t="s">
        <v>1320</v>
      </c>
      <c r="DL217" s="202" t="s">
        <v>2307</v>
      </c>
      <c r="DM217" s="273" t="s">
        <v>1099</v>
      </c>
      <c r="DN217" s="17"/>
      <c r="DO217" s="209" t="s">
        <v>5326</v>
      </c>
      <c r="DP217" s="283" t="s">
        <v>1103</v>
      </c>
    </row>
    <row r="218" spans="113:120">
      <c r="DI218" s="51" t="s">
        <v>1323</v>
      </c>
      <c r="DJ218" s="175" t="s">
        <v>1322</v>
      </c>
      <c r="DL218" s="202" t="s">
        <v>2308</v>
      </c>
      <c r="DM218" s="273" t="s">
        <v>1101</v>
      </c>
      <c r="DN218" s="17"/>
      <c r="DO218" s="209" t="s">
        <v>5327</v>
      </c>
      <c r="DP218" s="283" t="s">
        <v>1105</v>
      </c>
    </row>
    <row r="219" spans="113:120">
      <c r="DI219" s="51" t="s">
        <v>1325</v>
      </c>
      <c r="DJ219" s="175" t="s">
        <v>1324</v>
      </c>
      <c r="DL219" s="202" t="s">
        <v>2309</v>
      </c>
      <c r="DM219" s="273" t="s">
        <v>1103</v>
      </c>
      <c r="DN219" s="17"/>
      <c r="DO219" s="209" t="s">
        <v>4027</v>
      </c>
      <c r="DP219" s="283" t="s">
        <v>1107</v>
      </c>
    </row>
    <row r="220" spans="113:120">
      <c r="DI220" s="51" t="s">
        <v>1327</v>
      </c>
      <c r="DJ220" s="175" t="s">
        <v>1326</v>
      </c>
      <c r="DL220" s="202" t="s">
        <v>2310</v>
      </c>
      <c r="DM220" s="273" t="s">
        <v>1105</v>
      </c>
      <c r="DN220" s="17"/>
      <c r="DO220" s="209" t="s">
        <v>5328</v>
      </c>
      <c r="DP220" s="283" t="s">
        <v>1109</v>
      </c>
    </row>
    <row r="221" spans="113:120">
      <c r="DI221" s="51" t="s">
        <v>1329</v>
      </c>
      <c r="DJ221" s="175" t="s">
        <v>1328</v>
      </c>
      <c r="DL221" s="202" t="s">
        <v>2311</v>
      </c>
      <c r="DM221" s="273" t="s">
        <v>1107</v>
      </c>
      <c r="DN221" s="17"/>
      <c r="DO221" s="209" t="s">
        <v>5329</v>
      </c>
      <c r="DP221" s="283" t="s">
        <v>1111</v>
      </c>
    </row>
    <row r="222" spans="113:120">
      <c r="DI222" s="51" t="s">
        <v>1331</v>
      </c>
      <c r="DJ222" s="175" t="s">
        <v>1330</v>
      </c>
      <c r="DL222" s="202" t="s">
        <v>2312</v>
      </c>
      <c r="DM222" s="273" t="s">
        <v>1109</v>
      </c>
      <c r="DN222" s="17"/>
      <c r="DO222" s="209" t="s">
        <v>5330</v>
      </c>
      <c r="DP222" s="283" t="s">
        <v>1113</v>
      </c>
    </row>
    <row r="223" spans="113:120">
      <c r="DI223" s="51" t="s">
        <v>1333</v>
      </c>
      <c r="DJ223" s="175" t="s">
        <v>1332</v>
      </c>
      <c r="DL223" s="202" t="s">
        <v>2313</v>
      </c>
      <c r="DM223" s="273" t="s">
        <v>1111</v>
      </c>
      <c r="DN223" s="17"/>
      <c r="DO223" s="209" t="s">
        <v>5331</v>
      </c>
      <c r="DP223" s="283" t="s">
        <v>1115</v>
      </c>
    </row>
    <row r="224" spans="113:120">
      <c r="DI224" s="51" t="s">
        <v>1335</v>
      </c>
      <c r="DJ224" s="175" t="s">
        <v>1334</v>
      </c>
      <c r="DL224" s="202" t="s">
        <v>2314</v>
      </c>
      <c r="DM224" s="273" t="s">
        <v>1113</v>
      </c>
      <c r="DN224" s="17"/>
      <c r="DO224" s="209" t="s">
        <v>5332</v>
      </c>
      <c r="DP224" s="283" t="s">
        <v>1117</v>
      </c>
    </row>
    <row r="225" spans="113:120">
      <c r="DI225" s="51" t="s">
        <v>1337</v>
      </c>
      <c r="DJ225" s="175" t="s">
        <v>1336</v>
      </c>
      <c r="DL225" s="202" t="s">
        <v>2315</v>
      </c>
      <c r="DM225" s="273" t="s">
        <v>1115</v>
      </c>
      <c r="DN225" s="17"/>
      <c r="DO225" s="209" t="s">
        <v>5333</v>
      </c>
      <c r="DP225" s="283" t="s">
        <v>1119</v>
      </c>
    </row>
    <row r="226" spans="113:120">
      <c r="DI226" s="51" t="s">
        <v>1339</v>
      </c>
      <c r="DJ226" s="175" t="s">
        <v>1338</v>
      </c>
      <c r="DL226" s="202" t="s">
        <v>2316</v>
      </c>
      <c r="DM226" s="273" t="s">
        <v>1117</v>
      </c>
      <c r="DN226" s="17"/>
      <c r="DO226" s="209" t="s">
        <v>5334</v>
      </c>
      <c r="DP226" s="283" t="s">
        <v>1121</v>
      </c>
    </row>
    <row r="227" spans="113:120">
      <c r="DI227" s="51" t="s">
        <v>1341</v>
      </c>
      <c r="DJ227" s="175" t="s">
        <v>1340</v>
      </c>
      <c r="DL227" s="202" t="s">
        <v>2317</v>
      </c>
      <c r="DM227" s="273" t="s">
        <v>1119</v>
      </c>
      <c r="DN227" s="17"/>
      <c r="DO227" s="209" t="s">
        <v>5335</v>
      </c>
      <c r="DP227" s="283" t="s">
        <v>1123</v>
      </c>
    </row>
    <row r="228" spans="113:120">
      <c r="DI228" s="51" t="s">
        <v>1344</v>
      </c>
      <c r="DJ228" s="175" t="s">
        <v>1343</v>
      </c>
      <c r="DL228" s="202" t="s">
        <v>2318</v>
      </c>
      <c r="DM228" s="273" t="s">
        <v>1121</v>
      </c>
      <c r="DN228" s="17"/>
      <c r="DO228" s="209" t="s">
        <v>5336</v>
      </c>
      <c r="DP228" s="283" t="s">
        <v>2320</v>
      </c>
    </row>
    <row r="229" spans="113:120">
      <c r="DI229" s="51" t="s">
        <v>1346</v>
      </c>
      <c r="DJ229" s="175" t="s">
        <v>1345</v>
      </c>
      <c r="DL229" s="202" t="s">
        <v>2319</v>
      </c>
      <c r="DM229" s="273" t="s">
        <v>1123</v>
      </c>
      <c r="DN229" s="17"/>
      <c r="DO229" s="209" t="s">
        <v>5337</v>
      </c>
      <c r="DP229" s="283" t="s">
        <v>2322</v>
      </c>
    </row>
    <row r="230" spans="113:120">
      <c r="DI230" s="51" t="s">
        <v>1348</v>
      </c>
      <c r="DJ230" s="175" t="s">
        <v>1347</v>
      </c>
      <c r="DL230" s="202" t="s">
        <v>2321</v>
      </c>
      <c r="DM230" s="273" t="s">
        <v>2320</v>
      </c>
      <c r="DN230" s="17"/>
      <c r="DO230" s="209" t="s">
        <v>5338</v>
      </c>
      <c r="DP230" s="283" t="s">
        <v>1125</v>
      </c>
    </row>
    <row r="231" spans="113:120">
      <c r="DI231" s="51" t="s">
        <v>1350</v>
      </c>
      <c r="DJ231" s="175" t="s">
        <v>1349</v>
      </c>
      <c r="DL231" s="202" t="s">
        <v>2323</v>
      </c>
      <c r="DM231" s="273" t="s">
        <v>2322</v>
      </c>
      <c r="DN231" s="17"/>
      <c r="DO231" s="209" t="s">
        <v>5339</v>
      </c>
      <c r="DP231" s="283" t="s">
        <v>1127</v>
      </c>
    </row>
    <row r="232" spans="113:120">
      <c r="DI232" s="51" t="s">
        <v>1352</v>
      </c>
      <c r="DJ232" s="175" t="s">
        <v>1351</v>
      </c>
      <c r="DL232" s="202" t="s">
        <v>2324</v>
      </c>
      <c r="DM232" s="273" t="s">
        <v>1125</v>
      </c>
      <c r="DN232" s="17"/>
      <c r="DO232" s="209" t="s">
        <v>5340</v>
      </c>
      <c r="DP232" s="283" t="s">
        <v>1129</v>
      </c>
    </row>
    <row r="233" spans="113:120">
      <c r="DI233" s="51" t="s">
        <v>1354</v>
      </c>
      <c r="DJ233" s="175" t="s">
        <v>1353</v>
      </c>
      <c r="DL233" s="202" t="s">
        <v>2325</v>
      </c>
      <c r="DM233" s="273" t="s">
        <v>1127</v>
      </c>
      <c r="DN233" s="17"/>
      <c r="DO233" s="209" t="s">
        <v>5341</v>
      </c>
      <c r="DP233" s="283" t="s">
        <v>1131</v>
      </c>
    </row>
    <row r="234" spans="113:120">
      <c r="DI234" s="51" t="s">
        <v>1356</v>
      </c>
      <c r="DJ234" s="175" t="s">
        <v>1355</v>
      </c>
      <c r="DL234" s="202" t="s">
        <v>2326</v>
      </c>
      <c r="DM234" s="273" t="s">
        <v>1129</v>
      </c>
      <c r="DN234" s="17"/>
      <c r="DO234" s="209" t="s">
        <v>5342</v>
      </c>
      <c r="DP234" s="283" t="s">
        <v>1133</v>
      </c>
    </row>
    <row r="235" spans="113:120">
      <c r="DI235" s="51" t="s">
        <v>1358</v>
      </c>
      <c r="DJ235" s="175" t="s">
        <v>1357</v>
      </c>
      <c r="DL235" s="202" t="s">
        <v>2327</v>
      </c>
      <c r="DM235" s="273" t="s">
        <v>1131</v>
      </c>
      <c r="DN235" s="17"/>
      <c r="DO235" s="209" t="s">
        <v>5343</v>
      </c>
      <c r="DP235" s="283" t="s">
        <v>1135</v>
      </c>
    </row>
    <row r="236" spans="113:120">
      <c r="DI236" s="51" t="s">
        <v>1360</v>
      </c>
      <c r="DJ236" s="175" t="s">
        <v>1359</v>
      </c>
      <c r="DL236" s="202" t="s">
        <v>2328</v>
      </c>
      <c r="DM236" s="273" t="s">
        <v>1133</v>
      </c>
      <c r="DN236" s="17"/>
      <c r="DO236" s="209" t="s">
        <v>5344</v>
      </c>
      <c r="DP236" s="283" t="s">
        <v>1137</v>
      </c>
    </row>
    <row r="237" spans="113:120">
      <c r="DI237" s="51" t="s">
        <v>1362</v>
      </c>
      <c r="DJ237" s="175" t="s">
        <v>1361</v>
      </c>
      <c r="DL237" s="202" t="s">
        <v>2329</v>
      </c>
      <c r="DM237" s="273" t="s">
        <v>1135</v>
      </c>
      <c r="DN237" s="17"/>
      <c r="DO237" s="209" t="s">
        <v>5345</v>
      </c>
      <c r="DP237" s="283" t="s">
        <v>1139</v>
      </c>
    </row>
    <row r="238" spans="113:120">
      <c r="DI238" s="51" t="s">
        <v>1364</v>
      </c>
      <c r="DJ238" s="175" t="s">
        <v>1363</v>
      </c>
      <c r="DL238" s="202" t="s">
        <v>2330</v>
      </c>
      <c r="DM238" s="273" t="s">
        <v>1137</v>
      </c>
      <c r="DN238" s="17"/>
      <c r="DO238" s="209" t="s">
        <v>5346</v>
      </c>
      <c r="DP238" s="283" t="s">
        <v>1141</v>
      </c>
    </row>
    <row r="239" spans="113:120">
      <c r="DI239" s="51" t="s">
        <v>1366</v>
      </c>
      <c r="DJ239" s="175" t="s">
        <v>1365</v>
      </c>
      <c r="DL239" s="202" t="s">
        <v>2331</v>
      </c>
      <c r="DM239" s="273" t="s">
        <v>1139</v>
      </c>
      <c r="DN239" s="17"/>
      <c r="DO239" s="209" t="s">
        <v>5347</v>
      </c>
      <c r="DP239" s="283" t="s">
        <v>1143</v>
      </c>
    </row>
    <row r="240" spans="113:120">
      <c r="DI240" s="51" t="s">
        <v>1368</v>
      </c>
      <c r="DJ240" s="175" t="s">
        <v>1367</v>
      </c>
      <c r="DL240" s="202" t="s">
        <v>2332</v>
      </c>
      <c r="DM240" s="273" t="s">
        <v>1141</v>
      </c>
      <c r="DN240" s="17"/>
      <c r="DO240" s="209" t="s">
        <v>5348</v>
      </c>
      <c r="DP240" s="283" t="s">
        <v>1145</v>
      </c>
    </row>
    <row r="241" spans="113:120">
      <c r="DI241" s="51" t="s">
        <v>1370</v>
      </c>
      <c r="DJ241" s="175" t="s">
        <v>1369</v>
      </c>
      <c r="DL241" s="202" t="s">
        <v>2333</v>
      </c>
      <c r="DM241" s="273" t="s">
        <v>1143</v>
      </c>
      <c r="DN241" s="17"/>
      <c r="DO241" s="209" t="s">
        <v>5349</v>
      </c>
      <c r="DP241" s="283" t="s">
        <v>1147</v>
      </c>
    </row>
    <row r="242" spans="113:120">
      <c r="DI242" s="51" t="s">
        <v>1372</v>
      </c>
      <c r="DJ242" s="175" t="s">
        <v>1371</v>
      </c>
      <c r="DL242" s="202" t="s">
        <v>2334</v>
      </c>
      <c r="DM242" s="273" t="s">
        <v>1145</v>
      </c>
      <c r="DN242" s="17"/>
      <c r="DO242" s="209" t="s">
        <v>5350</v>
      </c>
      <c r="DP242" s="283" t="s">
        <v>1149</v>
      </c>
    </row>
    <row r="243" spans="113:120">
      <c r="DI243" s="51" t="s">
        <v>1374</v>
      </c>
      <c r="DJ243" s="175" t="s">
        <v>1373</v>
      </c>
      <c r="DL243" s="202" t="s">
        <v>2335</v>
      </c>
      <c r="DM243" s="273" t="s">
        <v>1147</v>
      </c>
      <c r="DN243" s="17"/>
      <c r="DO243" s="209" t="s">
        <v>5351</v>
      </c>
      <c r="DP243" s="283" t="s">
        <v>1151</v>
      </c>
    </row>
    <row r="244" spans="113:120">
      <c r="DI244" s="51" t="s">
        <v>1376</v>
      </c>
      <c r="DJ244" s="175" t="s">
        <v>1375</v>
      </c>
      <c r="DL244" s="202" t="s">
        <v>2336</v>
      </c>
      <c r="DM244" s="273" t="s">
        <v>1149</v>
      </c>
      <c r="DN244" s="17"/>
      <c r="DO244" s="209" t="s">
        <v>5352</v>
      </c>
      <c r="DP244" s="283" t="s">
        <v>1153</v>
      </c>
    </row>
    <row r="245" spans="113:120">
      <c r="DI245" s="51" t="s">
        <v>1378</v>
      </c>
      <c r="DJ245" s="175" t="s">
        <v>1377</v>
      </c>
      <c r="DL245" s="202" t="s">
        <v>2337</v>
      </c>
      <c r="DM245" s="273" t="s">
        <v>1151</v>
      </c>
      <c r="DN245" s="17"/>
      <c r="DO245" s="209" t="s">
        <v>5353</v>
      </c>
      <c r="DP245" s="283" t="s">
        <v>1155</v>
      </c>
    </row>
    <row r="246" spans="113:120">
      <c r="DI246" s="51" t="s">
        <v>1380</v>
      </c>
      <c r="DJ246" s="175" t="s">
        <v>1379</v>
      </c>
      <c r="DL246" s="202" t="s">
        <v>2338</v>
      </c>
      <c r="DM246" s="273" t="s">
        <v>1153</v>
      </c>
      <c r="DN246" s="17"/>
      <c r="DO246" s="209" t="s">
        <v>5354</v>
      </c>
      <c r="DP246" s="283" t="s">
        <v>1157</v>
      </c>
    </row>
    <row r="247" spans="113:120">
      <c r="DI247" s="51" t="s">
        <v>1382</v>
      </c>
      <c r="DJ247" s="175" t="s">
        <v>1381</v>
      </c>
      <c r="DL247" s="202" t="s">
        <v>2339</v>
      </c>
      <c r="DM247" s="273" t="s">
        <v>1155</v>
      </c>
      <c r="DN247" s="17"/>
      <c r="DO247" s="209" t="s">
        <v>5355</v>
      </c>
      <c r="DP247" s="283" t="s">
        <v>1159</v>
      </c>
    </row>
    <row r="248" spans="113:120">
      <c r="DI248" s="51" t="s">
        <v>1384</v>
      </c>
      <c r="DJ248" s="175" t="s">
        <v>1383</v>
      </c>
      <c r="DL248" s="202" t="s">
        <v>2340</v>
      </c>
      <c r="DM248" s="273" t="s">
        <v>1157</v>
      </c>
      <c r="DN248" s="17"/>
      <c r="DO248" s="209" t="s">
        <v>5356</v>
      </c>
      <c r="DP248" s="283" t="s">
        <v>1161</v>
      </c>
    </row>
    <row r="249" spans="113:120">
      <c r="DI249" s="51" t="s">
        <v>1386</v>
      </c>
      <c r="DJ249" s="175" t="s">
        <v>1385</v>
      </c>
      <c r="DL249" s="202" t="s">
        <v>2341</v>
      </c>
      <c r="DM249" s="273" t="s">
        <v>1159</v>
      </c>
      <c r="DN249" s="17"/>
      <c r="DO249" s="209" t="s">
        <v>5357</v>
      </c>
      <c r="DP249" s="283" t="s">
        <v>1163</v>
      </c>
    </row>
    <row r="250" spans="113:120">
      <c r="DI250" s="51" t="s">
        <v>1388</v>
      </c>
      <c r="DJ250" s="175" t="s">
        <v>1387</v>
      </c>
      <c r="DL250" s="202" t="s">
        <v>2342</v>
      </c>
      <c r="DM250" s="273" t="s">
        <v>1161</v>
      </c>
      <c r="DN250" s="17"/>
      <c r="DO250" s="209" t="s">
        <v>5358</v>
      </c>
      <c r="DP250" s="283" t="s">
        <v>1165</v>
      </c>
    </row>
    <row r="251" spans="113:120">
      <c r="DI251" s="51" t="s">
        <v>1390</v>
      </c>
      <c r="DJ251" s="175" t="s">
        <v>1389</v>
      </c>
      <c r="DL251" s="202" t="s">
        <v>2343</v>
      </c>
      <c r="DM251" s="273" t="s">
        <v>1163</v>
      </c>
      <c r="DN251" s="17"/>
      <c r="DO251" s="209" t="s">
        <v>5359</v>
      </c>
      <c r="DP251" s="283" t="s">
        <v>1167</v>
      </c>
    </row>
    <row r="252" spans="113:120">
      <c r="DI252" s="51" t="s">
        <v>1392</v>
      </c>
      <c r="DJ252" s="175" t="s">
        <v>1391</v>
      </c>
      <c r="DL252" s="202" t="s">
        <v>2344</v>
      </c>
      <c r="DM252" s="273" t="s">
        <v>1165</v>
      </c>
      <c r="DN252" s="17"/>
      <c r="DO252" s="209" t="s">
        <v>5360</v>
      </c>
      <c r="DP252" s="283" t="s">
        <v>1169</v>
      </c>
    </row>
    <row r="253" spans="113:120">
      <c r="DI253" s="51" t="s">
        <v>1394</v>
      </c>
      <c r="DJ253" s="175" t="s">
        <v>1393</v>
      </c>
      <c r="DL253" s="202" t="s">
        <v>2345</v>
      </c>
      <c r="DM253" s="273" t="s">
        <v>1167</v>
      </c>
      <c r="DN253" s="17"/>
      <c r="DO253" s="209" t="s">
        <v>5361</v>
      </c>
      <c r="DP253" s="283" t="s">
        <v>1171</v>
      </c>
    </row>
    <row r="254" spans="113:120">
      <c r="DI254" s="51" t="s">
        <v>1396</v>
      </c>
      <c r="DJ254" s="175" t="s">
        <v>1395</v>
      </c>
      <c r="DL254" s="202" t="s">
        <v>2346</v>
      </c>
      <c r="DM254" s="273" t="s">
        <v>1169</v>
      </c>
      <c r="DN254" s="17"/>
      <c r="DO254" s="209" t="s">
        <v>3472</v>
      </c>
      <c r="DP254" s="283" t="s">
        <v>1173</v>
      </c>
    </row>
    <row r="255" spans="113:120">
      <c r="DI255" s="51" t="s">
        <v>1398</v>
      </c>
      <c r="DJ255" s="175" t="s">
        <v>1397</v>
      </c>
      <c r="DL255" s="202" t="s">
        <v>2347</v>
      </c>
      <c r="DM255" s="273" t="s">
        <v>1171</v>
      </c>
      <c r="DN255" s="17"/>
      <c r="DO255" s="209" t="s">
        <v>5362</v>
      </c>
      <c r="DP255" s="283" t="s">
        <v>1175</v>
      </c>
    </row>
    <row r="256" spans="113:120">
      <c r="DI256" s="51" t="s">
        <v>1400</v>
      </c>
      <c r="DJ256" s="175" t="s">
        <v>1399</v>
      </c>
      <c r="DL256" s="202" t="s">
        <v>2348</v>
      </c>
      <c r="DM256" s="273" t="s">
        <v>1173</v>
      </c>
      <c r="DN256" s="17"/>
      <c r="DO256" s="209" t="s">
        <v>5363</v>
      </c>
      <c r="DP256" s="283" t="s">
        <v>1177</v>
      </c>
    </row>
    <row r="257" spans="113:120">
      <c r="DI257" s="51" t="s">
        <v>1402</v>
      </c>
      <c r="DJ257" s="175" t="s">
        <v>1401</v>
      </c>
      <c r="DL257" s="202" t="s">
        <v>2349</v>
      </c>
      <c r="DM257" s="273" t="s">
        <v>1175</v>
      </c>
      <c r="DN257" s="17"/>
      <c r="DO257" s="209" t="s">
        <v>5364</v>
      </c>
      <c r="DP257" s="283" t="s">
        <v>1179</v>
      </c>
    </row>
    <row r="258" spans="113:120">
      <c r="DI258" s="51" t="s">
        <v>1404</v>
      </c>
      <c r="DJ258" s="175" t="s">
        <v>1403</v>
      </c>
      <c r="DL258" s="202" t="s">
        <v>2350</v>
      </c>
      <c r="DM258" s="273" t="s">
        <v>1177</v>
      </c>
      <c r="DN258" s="17"/>
      <c r="DO258" s="209" t="s">
        <v>5365</v>
      </c>
      <c r="DP258" s="283" t="s">
        <v>1181</v>
      </c>
    </row>
    <row r="259" spans="113:120">
      <c r="DI259" s="51" t="s">
        <v>1406</v>
      </c>
      <c r="DJ259" s="175" t="s">
        <v>1405</v>
      </c>
      <c r="DL259" s="202" t="s">
        <v>2351</v>
      </c>
      <c r="DM259" s="273" t="s">
        <v>1179</v>
      </c>
      <c r="DN259" s="17"/>
      <c r="DO259" s="209" t="s">
        <v>5366</v>
      </c>
      <c r="DP259" s="283" t="s">
        <v>1183</v>
      </c>
    </row>
    <row r="260" spans="113:120">
      <c r="DI260" s="51" t="s">
        <v>1408</v>
      </c>
      <c r="DJ260" s="175" t="s">
        <v>1407</v>
      </c>
      <c r="DL260" s="202" t="s">
        <v>2352</v>
      </c>
      <c r="DM260" s="273" t="s">
        <v>1181</v>
      </c>
      <c r="DN260" s="17"/>
      <c r="DO260" s="209" t="s">
        <v>5367</v>
      </c>
      <c r="DP260" s="283" t="s">
        <v>1185</v>
      </c>
    </row>
    <row r="261" spans="113:120">
      <c r="DI261" s="51" t="s">
        <v>1410</v>
      </c>
      <c r="DJ261" s="175" t="s">
        <v>1409</v>
      </c>
      <c r="DL261" s="202" t="s">
        <v>2353</v>
      </c>
      <c r="DM261" s="273" t="s">
        <v>1183</v>
      </c>
      <c r="DN261" s="17"/>
      <c r="DO261" s="209" t="s">
        <v>5368</v>
      </c>
      <c r="DP261" s="283" t="s">
        <v>1187</v>
      </c>
    </row>
    <row r="262" spans="113:120">
      <c r="DI262" s="51" t="s">
        <v>1412</v>
      </c>
      <c r="DJ262" s="175" t="s">
        <v>1411</v>
      </c>
      <c r="DL262" s="202" t="s">
        <v>2354</v>
      </c>
      <c r="DM262" s="273" t="s">
        <v>1185</v>
      </c>
      <c r="DN262" s="17"/>
      <c r="DO262" s="209" t="s">
        <v>5369</v>
      </c>
      <c r="DP262" s="283" t="s">
        <v>1189</v>
      </c>
    </row>
    <row r="263" spans="113:120">
      <c r="DI263" s="51" t="s">
        <v>1414</v>
      </c>
      <c r="DJ263" s="175" t="s">
        <v>1413</v>
      </c>
      <c r="DL263" s="202" t="s">
        <v>2355</v>
      </c>
      <c r="DM263" s="273" t="s">
        <v>1187</v>
      </c>
      <c r="DN263" s="17"/>
      <c r="DO263" s="209" t="s">
        <v>5370</v>
      </c>
      <c r="DP263" s="283" t="s">
        <v>1191</v>
      </c>
    </row>
    <row r="264" spans="113:120">
      <c r="DI264" s="51" t="s">
        <v>1416</v>
      </c>
      <c r="DJ264" s="175" t="s">
        <v>1415</v>
      </c>
      <c r="DL264" s="202" t="s">
        <v>2356</v>
      </c>
      <c r="DM264" s="273" t="s">
        <v>1189</v>
      </c>
      <c r="DN264" s="17"/>
      <c r="DO264" s="209" t="s">
        <v>5371</v>
      </c>
      <c r="DP264" s="283" t="s">
        <v>1193</v>
      </c>
    </row>
    <row r="265" spans="113:120">
      <c r="DI265" s="51" t="s">
        <v>1418</v>
      </c>
      <c r="DJ265" s="175" t="s">
        <v>1417</v>
      </c>
      <c r="DL265" s="202" t="s">
        <v>2357</v>
      </c>
      <c r="DM265" s="273" t="s">
        <v>1191</v>
      </c>
      <c r="DN265" s="17"/>
      <c r="DO265" s="209" t="s">
        <v>5372</v>
      </c>
      <c r="DP265" s="283" t="s">
        <v>1195</v>
      </c>
    </row>
    <row r="266" spans="113:120">
      <c r="DI266" s="51" t="s">
        <v>1420</v>
      </c>
      <c r="DJ266" s="175" t="s">
        <v>1419</v>
      </c>
      <c r="DL266" s="202" t="s">
        <v>2358</v>
      </c>
      <c r="DM266" s="273" t="s">
        <v>1193</v>
      </c>
      <c r="DN266" s="17"/>
      <c r="DO266" s="209" t="s">
        <v>5373</v>
      </c>
      <c r="DP266" s="283" t="s">
        <v>1197</v>
      </c>
    </row>
    <row r="267" spans="113:120">
      <c r="DI267" s="51" t="s">
        <v>1422</v>
      </c>
      <c r="DJ267" s="175" t="s">
        <v>1421</v>
      </c>
      <c r="DL267" s="202" t="s">
        <v>2359</v>
      </c>
      <c r="DM267" s="273" t="s">
        <v>1195</v>
      </c>
      <c r="DN267" s="17"/>
      <c r="DO267" s="209" t="s">
        <v>5374</v>
      </c>
      <c r="DP267" s="283" t="s">
        <v>1199</v>
      </c>
    </row>
    <row r="268" spans="113:120">
      <c r="DI268" s="51" t="s">
        <v>1424</v>
      </c>
      <c r="DJ268" s="175" t="s">
        <v>1423</v>
      </c>
      <c r="DL268" s="202" t="s">
        <v>2360</v>
      </c>
      <c r="DM268" s="273" t="s">
        <v>1197</v>
      </c>
      <c r="DN268" s="17"/>
      <c r="DO268" s="209" t="s">
        <v>5375</v>
      </c>
      <c r="DP268" s="283" t="s">
        <v>1201</v>
      </c>
    </row>
    <row r="269" spans="113:120">
      <c r="DI269" s="51" t="s">
        <v>1426</v>
      </c>
      <c r="DJ269" s="175" t="s">
        <v>1425</v>
      </c>
      <c r="DL269" s="202" t="s">
        <v>2361</v>
      </c>
      <c r="DM269" s="273" t="s">
        <v>1199</v>
      </c>
      <c r="DN269" s="17"/>
      <c r="DO269" s="209" t="s">
        <v>5376</v>
      </c>
      <c r="DP269" s="283" t="s">
        <v>1203</v>
      </c>
    </row>
    <row r="270" spans="113:120">
      <c r="DI270" s="51" t="s">
        <v>1428</v>
      </c>
      <c r="DJ270" s="175" t="s">
        <v>1427</v>
      </c>
      <c r="DL270" s="202" t="s">
        <v>2362</v>
      </c>
      <c r="DM270" s="273" t="s">
        <v>1201</v>
      </c>
      <c r="DN270" s="17"/>
      <c r="DO270" s="209" t="s">
        <v>5377</v>
      </c>
      <c r="DP270" s="283" t="s">
        <v>1205</v>
      </c>
    </row>
    <row r="271" spans="113:120">
      <c r="DI271" s="51" t="s">
        <v>1430</v>
      </c>
      <c r="DJ271" s="175" t="s">
        <v>1429</v>
      </c>
      <c r="DL271" s="202" t="s">
        <v>2363</v>
      </c>
      <c r="DM271" s="273" t="s">
        <v>1203</v>
      </c>
      <c r="DN271" s="17"/>
      <c r="DO271" s="209" t="s">
        <v>5378</v>
      </c>
      <c r="DP271" s="283" t="s">
        <v>1207</v>
      </c>
    </row>
    <row r="272" spans="113:120">
      <c r="DI272" s="51" t="s">
        <v>1432</v>
      </c>
      <c r="DJ272" s="175" t="s">
        <v>1431</v>
      </c>
      <c r="DL272" s="202" t="s">
        <v>2364</v>
      </c>
      <c r="DM272" s="273" t="s">
        <v>1205</v>
      </c>
      <c r="DN272" s="17"/>
      <c r="DO272" s="209" t="s">
        <v>5379</v>
      </c>
      <c r="DP272" s="283" t="s">
        <v>1209</v>
      </c>
    </row>
    <row r="273" spans="113:120">
      <c r="DI273" s="51" t="s">
        <v>1434</v>
      </c>
      <c r="DJ273" s="175" t="s">
        <v>1433</v>
      </c>
      <c r="DL273" s="202" t="s">
        <v>2365</v>
      </c>
      <c r="DM273" s="273" t="s">
        <v>1207</v>
      </c>
      <c r="DN273" s="17"/>
      <c r="DO273" s="209" t="s">
        <v>5380</v>
      </c>
      <c r="DP273" s="283" t="s">
        <v>1211</v>
      </c>
    </row>
    <row r="274" spans="113:120">
      <c r="DI274" s="51" t="s">
        <v>1436</v>
      </c>
      <c r="DJ274" s="175" t="s">
        <v>1435</v>
      </c>
      <c r="DL274" s="202" t="s">
        <v>2366</v>
      </c>
      <c r="DM274" s="273" t="s">
        <v>1209</v>
      </c>
      <c r="DN274" s="17"/>
      <c r="DO274" s="209" t="s">
        <v>5381</v>
      </c>
      <c r="DP274" s="283" t="s">
        <v>1213</v>
      </c>
    </row>
    <row r="275" spans="113:120">
      <c r="DI275" s="51" t="s">
        <v>1438</v>
      </c>
      <c r="DJ275" s="175" t="s">
        <v>1437</v>
      </c>
      <c r="DL275" s="202" t="s">
        <v>2367</v>
      </c>
      <c r="DM275" s="273" t="s">
        <v>1211</v>
      </c>
      <c r="DN275" s="17"/>
      <c r="DO275" s="209" t="s">
        <v>5382</v>
      </c>
      <c r="DP275" s="283" t="s">
        <v>1215</v>
      </c>
    </row>
    <row r="276" spans="113:120">
      <c r="DI276" s="51" t="s">
        <v>1440</v>
      </c>
      <c r="DJ276" s="175" t="s">
        <v>1439</v>
      </c>
      <c r="DL276" s="202" t="s">
        <v>2368</v>
      </c>
      <c r="DM276" s="273" t="s">
        <v>1213</v>
      </c>
      <c r="DN276" s="17"/>
      <c r="DO276" s="209" t="s">
        <v>5383</v>
      </c>
      <c r="DP276" s="283" t="s">
        <v>1217</v>
      </c>
    </row>
    <row r="277" spans="113:120">
      <c r="DI277" s="51" t="s">
        <v>1442</v>
      </c>
      <c r="DJ277" s="175" t="s">
        <v>1441</v>
      </c>
      <c r="DL277" s="202" t="s">
        <v>2369</v>
      </c>
      <c r="DM277" s="273" t="s">
        <v>1215</v>
      </c>
      <c r="DN277" s="17"/>
      <c r="DO277" s="209" t="s">
        <v>5384</v>
      </c>
      <c r="DP277" s="283" t="s">
        <v>1219</v>
      </c>
    </row>
    <row r="278" spans="113:120">
      <c r="DI278" s="51" t="s">
        <v>1444</v>
      </c>
      <c r="DJ278" s="175" t="s">
        <v>1443</v>
      </c>
      <c r="DL278" s="202" t="s">
        <v>2370</v>
      </c>
      <c r="DM278" s="273" t="s">
        <v>1217</v>
      </c>
      <c r="DN278" s="17"/>
      <c r="DO278" s="209" t="s">
        <v>5385</v>
      </c>
      <c r="DP278" s="283" t="s">
        <v>1221</v>
      </c>
    </row>
    <row r="279" spans="113:120">
      <c r="DI279" s="51" t="s">
        <v>1446</v>
      </c>
      <c r="DJ279" s="175" t="s">
        <v>1445</v>
      </c>
      <c r="DL279" s="202" t="s">
        <v>2371</v>
      </c>
      <c r="DM279" s="273" t="s">
        <v>1219</v>
      </c>
      <c r="DN279" s="17"/>
      <c r="DO279" s="209" t="s">
        <v>5386</v>
      </c>
      <c r="DP279" s="283" t="s">
        <v>1223</v>
      </c>
    </row>
    <row r="280" spans="113:120">
      <c r="DI280" s="51" t="s">
        <v>1448</v>
      </c>
      <c r="DJ280" s="175" t="s">
        <v>1447</v>
      </c>
      <c r="DL280" s="202" t="s">
        <v>2372</v>
      </c>
      <c r="DM280" s="273" t="s">
        <v>1221</v>
      </c>
      <c r="DN280" s="17"/>
      <c r="DO280" s="209" t="s">
        <v>5387</v>
      </c>
      <c r="DP280" s="283" t="s">
        <v>1225</v>
      </c>
    </row>
    <row r="281" spans="113:120">
      <c r="DI281" s="51" t="s">
        <v>1450</v>
      </c>
      <c r="DJ281" s="175" t="s">
        <v>1449</v>
      </c>
      <c r="DL281" s="202" t="s">
        <v>2373</v>
      </c>
      <c r="DM281" s="273" t="s">
        <v>1223</v>
      </c>
      <c r="DN281" s="17"/>
      <c r="DO281" s="209" t="s">
        <v>5388</v>
      </c>
      <c r="DP281" s="283" t="s">
        <v>1227</v>
      </c>
    </row>
    <row r="282" spans="113:120">
      <c r="DI282" s="51" t="s">
        <v>1452</v>
      </c>
      <c r="DJ282" s="175" t="s">
        <v>1451</v>
      </c>
      <c r="DL282" s="202" t="s">
        <v>2374</v>
      </c>
      <c r="DM282" s="273" t="s">
        <v>1225</v>
      </c>
      <c r="DN282" s="17"/>
      <c r="DO282" s="209" t="s">
        <v>5389</v>
      </c>
      <c r="DP282" s="283" t="s">
        <v>1229</v>
      </c>
    </row>
    <row r="283" spans="113:120">
      <c r="DI283" s="51" t="s">
        <v>1454</v>
      </c>
      <c r="DJ283" s="175" t="s">
        <v>1453</v>
      </c>
      <c r="DL283" s="202" t="s">
        <v>2375</v>
      </c>
      <c r="DM283" s="273" t="s">
        <v>1227</v>
      </c>
      <c r="DN283" s="17"/>
      <c r="DO283" s="209" t="s">
        <v>5390</v>
      </c>
      <c r="DP283" s="283" t="s">
        <v>1231</v>
      </c>
    </row>
    <row r="284" spans="113:120">
      <c r="DI284" s="51" t="s">
        <v>1456</v>
      </c>
      <c r="DJ284" s="175" t="s">
        <v>1455</v>
      </c>
      <c r="DL284" s="202" t="s">
        <v>2376</v>
      </c>
      <c r="DM284" s="273" t="s">
        <v>1229</v>
      </c>
      <c r="DN284" s="17"/>
      <c r="DO284" s="209" t="s">
        <v>5391</v>
      </c>
      <c r="DP284" s="283" t="s">
        <v>1233</v>
      </c>
    </row>
    <row r="285" spans="113:120">
      <c r="DI285" s="51" t="s">
        <v>1458</v>
      </c>
      <c r="DJ285" s="175" t="s">
        <v>1457</v>
      </c>
      <c r="DL285" s="202" t="s">
        <v>2377</v>
      </c>
      <c r="DM285" s="273" t="s">
        <v>1231</v>
      </c>
      <c r="DN285" s="17"/>
      <c r="DO285" s="209" t="s">
        <v>5392</v>
      </c>
      <c r="DP285" s="283" t="s">
        <v>1235</v>
      </c>
    </row>
    <row r="286" spans="113:120">
      <c r="DI286" s="51" t="s">
        <v>1460</v>
      </c>
      <c r="DJ286" s="175" t="s">
        <v>1459</v>
      </c>
      <c r="DL286" s="202" t="s">
        <v>2378</v>
      </c>
      <c r="DM286" s="273" t="s">
        <v>1233</v>
      </c>
      <c r="DN286" s="17"/>
      <c r="DO286" s="209" t="s">
        <v>5393</v>
      </c>
      <c r="DP286" s="283" t="s">
        <v>1237</v>
      </c>
    </row>
    <row r="287" spans="113:120">
      <c r="DI287" s="51" t="s">
        <v>1462</v>
      </c>
      <c r="DJ287" s="175" t="s">
        <v>1461</v>
      </c>
      <c r="DL287" s="202" t="s">
        <v>2379</v>
      </c>
      <c r="DM287" s="273" t="s">
        <v>1235</v>
      </c>
      <c r="DN287" s="17"/>
      <c r="DO287" s="209" t="s">
        <v>5394</v>
      </c>
      <c r="DP287" s="283" t="s">
        <v>1239</v>
      </c>
    </row>
    <row r="288" spans="113:120">
      <c r="DI288" s="51" t="s">
        <v>9275</v>
      </c>
      <c r="DJ288" s="175" t="s">
        <v>1463</v>
      </c>
      <c r="DL288" s="202" t="s">
        <v>2380</v>
      </c>
      <c r="DM288" s="273" t="s">
        <v>1237</v>
      </c>
      <c r="DN288" s="17"/>
      <c r="DO288" s="209" t="s">
        <v>5395</v>
      </c>
      <c r="DP288" s="283" t="s">
        <v>1241</v>
      </c>
    </row>
    <row r="289" spans="113:120">
      <c r="DI289" s="51" t="s">
        <v>9276</v>
      </c>
      <c r="DJ289" s="175" t="s">
        <v>1464</v>
      </c>
      <c r="DL289" s="202" t="s">
        <v>2381</v>
      </c>
      <c r="DM289" s="273" t="s">
        <v>1239</v>
      </c>
      <c r="DN289" s="17"/>
      <c r="DO289" s="209" t="s">
        <v>5396</v>
      </c>
      <c r="DP289" s="283" t="s">
        <v>1243</v>
      </c>
    </row>
    <row r="290" spans="113:120">
      <c r="DI290" s="51" t="s">
        <v>9277</v>
      </c>
      <c r="DJ290" s="175" t="s">
        <v>1465</v>
      </c>
      <c r="DL290" s="202" t="s">
        <v>2382</v>
      </c>
      <c r="DM290" s="273" t="s">
        <v>1241</v>
      </c>
      <c r="DN290" s="17"/>
      <c r="DO290" s="209" t="s">
        <v>5397</v>
      </c>
      <c r="DP290" s="283" t="s">
        <v>1245</v>
      </c>
    </row>
    <row r="291" spans="113:120">
      <c r="DI291" s="51" t="s">
        <v>1467</v>
      </c>
      <c r="DJ291" s="175" t="s">
        <v>1466</v>
      </c>
      <c r="DL291" s="202" t="s">
        <v>2383</v>
      </c>
      <c r="DM291" s="273" t="s">
        <v>1243</v>
      </c>
      <c r="DN291" s="17"/>
      <c r="DO291" s="209" t="s">
        <v>2560</v>
      </c>
      <c r="DP291" s="283" t="s">
        <v>1247</v>
      </c>
    </row>
    <row r="292" spans="113:120">
      <c r="DI292" s="51" t="s">
        <v>1469</v>
      </c>
      <c r="DJ292" s="175" t="s">
        <v>1468</v>
      </c>
      <c r="DL292" s="202" t="s">
        <v>2384</v>
      </c>
      <c r="DM292" s="273" t="s">
        <v>1245</v>
      </c>
      <c r="DN292" s="17"/>
      <c r="DO292" s="209" t="s">
        <v>5398</v>
      </c>
      <c r="DP292" s="283" t="s">
        <v>1249</v>
      </c>
    </row>
    <row r="293" spans="113:120">
      <c r="DI293" s="51" t="s">
        <v>1471</v>
      </c>
      <c r="DJ293" s="175" t="s">
        <v>1470</v>
      </c>
      <c r="DL293" s="202" t="s">
        <v>2385</v>
      </c>
      <c r="DM293" s="273" t="s">
        <v>1247</v>
      </c>
      <c r="DN293" s="17"/>
      <c r="DO293" s="209" t="s">
        <v>5399</v>
      </c>
      <c r="DP293" s="283" t="s">
        <v>1251</v>
      </c>
    </row>
    <row r="294" spans="113:120">
      <c r="DI294" s="51" t="s">
        <v>1473</v>
      </c>
      <c r="DJ294" s="175" t="s">
        <v>1472</v>
      </c>
      <c r="DL294" s="202" t="s">
        <v>2386</v>
      </c>
      <c r="DM294" s="273" t="s">
        <v>1249</v>
      </c>
      <c r="DN294" s="17"/>
      <c r="DO294" s="209" t="s">
        <v>5400</v>
      </c>
      <c r="DP294" s="283" t="s">
        <v>1253</v>
      </c>
    </row>
    <row r="295" spans="113:120">
      <c r="DI295" s="51" t="s">
        <v>1475</v>
      </c>
      <c r="DJ295" s="175" t="s">
        <v>1474</v>
      </c>
      <c r="DL295" s="202" t="s">
        <v>2387</v>
      </c>
      <c r="DM295" s="273" t="s">
        <v>1251</v>
      </c>
      <c r="DN295" s="17"/>
      <c r="DO295" s="209" t="s">
        <v>5401</v>
      </c>
      <c r="DP295" s="283" t="s">
        <v>1255</v>
      </c>
    </row>
    <row r="296" spans="113:120">
      <c r="DI296" s="51" t="s">
        <v>9278</v>
      </c>
      <c r="DJ296" s="175" t="s">
        <v>1476</v>
      </c>
      <c r="DL296" s="202" t="s">
        <v>2388</v>
      </c>
      <c r="DM296" s="273" t="s">
        <v>1253</v>
      </c>
      <c r="DN296" s="17"/>
      <c r="DO296" s="209" t="s">
        <v>5402</v>
      </c>
      <c r="DP296" s="283" t="s">
        <v>1257</v>
      </c>
    </row>
    <row r="297" spans="113:120">
      <c r="DI297" s="51" t="s">
        <v>1478</v>
      </c>
      <c r="DJ297" s="175" t="s">
        <v>1477</v>
      </c>
      <c r="DL297" s="202" t="s">
        <v>2389</v>
      </c>
      <c r="DM297" s="273" t="s">
        <v>1255</v>
      </c>
      <c r="DN297" s="17"/>
      <c r="DO297" s="209" t="s">
        <v>5403</v>
      </c>
      <c r="DP297" s="283" t="s">
        <v>1259</v>
      </c>
    </row>
    <row r="298" spans="113:120">
      <c r="DI298" s="51" t="s">
        <v>1480</v>
      </c>
      <c r="DJ298" s="175" t="s">
        <v>1479</v>
      </c>
      <c r="DL298" s="202" t="s">
        <v>2390</v>
      </c>
      <c r="DM298" s="273" t="s">
        <v>1257</v>
      </c>
      <c r="DN298" s="17"/>
      <c r="DO298" s="209" t="s">
        <v>5404</v>
      </c>
      <c r="DP298" s="283" t="s">
        <v>2392</v>
      </c>
    </row>
    <row r="299" spans="113:120">
      <c r="DI299" s="51" t="s">
        <v>1483</v>
      </c>
      <c r="DJ299" s="175" t="s">
        <v>1482</v>
      </c>
      <c r="DL299" s="202" t="s">
        <v>2391</v>
      </c>
      <c r="DM299" s="273" t="s">
        <v>1259</v>
      </c>
      <c r="DN299" s="17"/>
      <c r="DO299" s="209" t="s">
        <v>5405</v>
      </c>
      <c r="DP299" s="283" t="s">
        <v>1261</v>
      </c>
    </row>
    <row r="300" spans="113:120">
      <c r="DI300" s="51" t="s">
        <v>1485</v>
      </c>
      <c r="DJ300" s="175" t="s">
        <v>1484</v>
      </c>
      <c r="DL300" s="202" t="s">
        <v>2393</v>
      </c>
      <c r="DM300" s="273" t="s">
        <v>2392</v>
      </c>
      <c r="DN300" s="17"/>
      <c r="DO300" s="209" t="s">
        <v>5406</v>
      </c>
      <c r="DP300" s="283" t="s">
        <v>2395</v>
      </c>
    </row>
    <row r="301" spans="113:120">
      <c r="DI301" s="51" t="s">
        <v>1487</v>
      </c>
      <c r="DJ301" s="175" t="s">
        <v>1486</v>
      </c>
      <c r="DL301" s="202" t="s">
        <v>2394</v>
      </c>
      <c r="DM301" s="273" t="s">
        <v>1261</v>
      </c>
      <c r="DN301" s="17"/>
      <c r="DO301" s="209" t="s">
        <v>5407</v>
      </c>
      <c r="DP301" s="283" t="s">
        <v>1263</v>
      </c>
    </row>
    <row r="302" spans="113:120">
      <c r="DI302" s="51" t="s">
        <v>1489</v>
      </c>
      <c r="DJ302" s="175" t="s">
        <v>1488</v>
      </c>
      <c r="DL302" s="202" t="s">
        <v>2396</v>
      </c>
      <c r="DM302" s="273" t="s">
        <v>2395</v>
      </c>
      <c r="DN302" s="17"/>
      <c r="DO302" s="209" t="s">
        <v>5408</v>
      </c>
      <c r="DP302" s="283" t="s">
        <v>1265</v>
      </c>
    </row>
    <row r="303" spans="113:120">
      <c r="DI303" s="51" t="s">
        <v>1491</v>
      </c>
      <c r="DJ303" s="175" t="s">
        <v>1490</v>
      </c>
      <c r="DL303" s="202" t="s">
        <v>2397</v>
      </c>
      <c r="DM303" s="273" t="s">
        <v>1263</v>
      </c>
      <c r="DN303" s="17"/>
      <c r="DO303" s="209" t="s">
        <v>5409</v>
      </c>
      <c r="DP303" s="283" t="s">
        <v>1267</v>
      </c>
    </row>
    <row r="304" spans="113:120">
      <c r="DI304" s="51" t="s">
        <v>1493</v>
      </c>
      <c r="DJ304" s="175" t="s">
        <v>1492</v>
      </c>
      <c r="DL304" s="202" t="s">
        <v>2398</v>
      </c>
      <c r="DM304" s="273" t="s">
        <v>1265</v>
      </c>
      <c r="DN304" s="17"/>
      <c r="DO304" s="209" t="s">
        <v>5410</v>
      </c>
      <c r="DP304" s="283" t="s">
        <v>1269</v>
      </c>
    </row>
    <row r="305" spans="113:120">
      <c r="DI305" s="51" t="s">
        <v>1495</v>
      </c>
      <c r="DJ305" s="175" t="s">
        <v>1494</v>
      </c>
      <c r="DL305" s="202" t="s">
        <v>2399</v>
      </c>
      <c r="DM305" s="273" t="s">
        <v>1267</v>
      </c>
      <c r="DN305" s="17"/>
      <c r="DO305" s="209" t="s">
        <v>5411</v>
      </c>
      <c r="DP305" s="283" t="s">
        <v>2401</v>
      </c>
    </row>
    <row r="306" spans="113:120">
      <c r="DI306" s="51" t="s">
        <v>1497</v>
      </c>
      <c r="DJ306" s="175" t="s">
        <v>1496</v>
      </c>
      <c r="DL306" s="202" t="s">
        <v>2400</v>
      </c>
      <c r="DM306" s="273" t="s">
        <v>1269</v>
      </c>
      <c r="DN306" s="17"/>
      <c r="DO306" s="209" t="s">
        <v>5412</v>
      </c>
      <c r="DP306" s="283" t="s">
        <v>2403</v>
      </c>
    </row>
    <row r="307" spans="113:120">
      <c r="DI307" s="51" t="s">
        <v>1499</v>
      </c>
      <c r="DJ307" s="175" t="s">
        <v>1498</v>
      </c>
      <c r="DL307" s="202" t="s">
        <v>2402</v>
      </c>
      <c r="DM307" s="273" t="s">
        <v>2401</v>
      </c>
      <c r="DN307" s="17"/>
      <c r="DO307" s="209" t="s">
        <v>5413</v>
      </c>
      <c r="DP307" s="283" t="s">
        <v>2405</v>
      </c>
    </row>
    <row r="308" spans="113:120">
      <c r="DI308" s="51" t="s">
        <v>1501</v>
      </c>
      <c r="DJ308" s="175" t="s">
        <v>1500</v>
      </c>
      <c r="DL308" s="202" t="s">
        <v>2404</v>
      </c>
      <c r="DM308" s="273" t="s">
        <v>2403</v>
      </c>
      <c r="DN308" s="17"/>
      <c r="DO308" s="209" t="s">
        <v>5414</v>
      </c>
      <c r="DP308" s="283" t="s">
        <v>1271</v>
      </c>
    </row>
    <row r="309" spans="113:120">
      <c r="DI309" s="51" t="s">
        <v>1503</v>
      </c>
      <c r="DJ309" s="175" t="s">
        <v>1502</v>
      </c>
      <c r="DL309" s="202" t="s">
        <v>2406</v>
      </c>
      <c r="DM309" s="273" t="s">
        <v>2405</v>
      </c>
      <c r="DN309" s="17"/>
      <c r="DO309" s="209" t="s">
        <v>5415</v>
      </c>
      <c r="DP309" s="283" t="s">
        <v>2408</v>
      </c>
    </row>
    <row r="310" spans="113:120">
      <c r="DI310" s="51" t="s">
        <v>1505</v>
      </c>
      <c r="DJ310" s="175" t="s">
        <v>1504</v>
      </c>
      <c r="DL310" s="202" t="s">
        <v>2407</v>
      </c>
      <c r="DM310" s="273" t="s">
        <v>1271</v>
      </c>
      <c r="DN310" s="17"/>
      <c r="DO310" s="209" t="s">
        <v>5416</v>
      </c>
      <c r="DP310" s="283" t="s">
        <v>2410</v>
      </c>
    </row>
    <row r="311" spans="113:120">
      <c r="DI311" s="51" t="s">
        <v>1507</v>
      </c>
      <c r="DJ311" s="175" t="s">
        <v>1506</v>
      </c>
      <c r="DL311" s="202" t="s">
        <v>2409</v>
      </c>
      <c r="DM311" s="273" t="s">
        <v>2408</v>
      </c>
      <c r="DN311" s="17"/>
      <c r="DO311" s="209" t="s">
        <v>5417</v>
      </c>
      <c r="DP311" s="283" t="s">
        <v>2412</v>
      </c>
    </row>
    <row r="312" spans="113:120">
      <c r="DI312" s="51" t="s">
        <v>1509</v>
      </c>
      <c r="DJ312" s="175" t="s">
        <v>1508</v>
      </c>
      <c r="DL312" s="202" t="s">
        <v>2411</v>
      </c>
      <c r="DM312" s="273" t="s">
        <v>2410</v>
      </c>
      <c r="DN312" s="17"/>
      <c r="DO312" s="209" t="s">
        <v>5418</v>
      </c>
      <c r="DP312" s="283" t="s">
        <v>1273</v>
      </c>
    </row>
    <row r="313" spans="113:120">
      <c r="DI313" s="51" t="s">
        <v>1511</v>
      </c>
      <c r="DJ313" s="175" t="s">
        <v>1510</v>
      </c>
      <c r="DL313" s="202" t="s">
        <v>2413</v>
      </c>
      <c r="DM313" s="273" t="s">
        <v>2412</v>
      </c>
      <c r="DN313" s="17"/>
      <c r="DO313" s="209" t="s">
        <v>5419</v>
      </c>
      <c r="DP313" s="283" t="s">
        <v>1275</v>
      </c>
    </row>
    <row r="314" spans="113:120">
      <c r="DI314" s="51" t="s">
        <v>1513</v>
      </c>
      <c r="DJ314" s="175" t="s">
        <v>1512</v>
      </c>
      <c r="DL314" s="202" t="s">
        <v>2414</v>
      </c>
      <c r="DM314" s="273" t="s">
        <v>1273</v>
      </c>
      <c r="DN314" s="17"/>
      <c r="DO314" s="209" t="s">
        <v>5420</v>
      </c>
      <c r="DP314" s="283" t="s">
        <v>1277</v>
      </c>
    </row>
    <row r="315" spans="113:120">
      <c r="DI315" s="51" t="s">
        <v>1515</v>
      </c>
      <c r="DJ315" s="175" t="s">
        <v>1514</v>
      </c>
      <c r="DL315" s="202" t="s">
        <v>2415</v>
      </c>
      <c r="DM315" s="273" t="s">
        <v>1275</v>
      </c>
      <c r="DN315" s="17"/>
      <c r="DO315" s="209" t="s">
        <v>5421</v>
      </c>
      <c r="DP315" s="283" t="s">
        <v>1279</v>
      </c>
    </row>
    <row r="316" spans="113:120">
      <c r="DI316" s="51" t="s">
        <v>1517</v>
      </c>
      <c r="DJ316" s="175" t="s">
        <v>1516</v>
      </c>
      <c r="DL316" s="202" t="s">
        <v>2416</v>
      </c>
      <c r="DM316" s="273" t="s">
        <v>1277</v>
      </c>
      <c r="DN316" s="17"/>
      <c r="DO316" s="209" t="s">
        <v>5422</v>
      </c>
      <c r="DP316" s="283" t="s">
        <v>1281</v>
      </c>
    </row>
    <row r="317" spans="113:120">
      <c r="DI317" s="51" t="s">
        <v>1519</v>
      </c>
      <c r="DJ317" s="175" t="s">
        <v>1518</v>
      </c>
      <c r="DL317" s="202" t="s">
        <v>2417</v>
      </c>
      <c r="DM317" s="273" t="s">
        <v>1279</v>
      </c>
      <c r="DN317" s="17"/>
      <c r="DO317" s="209" t="s">
        <v>5423</v>
      </c>
      <c r="DP317" s="283" t="s">
        <v>1283</v>
      </c>
    </row>
    <row r="318" spans="113:120">
      <c r="DI318" s="51" t="s">
        <v>1521</v>
      </c>
      <c r="DJ318" s="175" t="s">
        <v>1520</v>
      </c>
      <c r="DL318" s="202" t="s">
        <v>2418</v>
      </c>
      <c r="DM318" s="273" t="s">
        <v>1281</v>
      </c>
      <c r="DN318" s="17"/>
      <c r="DO318" s="209" t="s">
        <v>5424</v>
      </c>
      <c r="DP318" s="283" t="s">
        <v>1285</v>
      </c>
    </row>
    <row r="319" spans="113:120">
      <c r="DI319" s="51" t="s">
        <v>1523</v>
      </c>
      <c r="DJ319" s="175" t="s">
        <v>1522</v>
      </c>
      <c r="DL319" s="202" t="s">
        <v>2419</v>
      </c>
      <c r="DM319" s="273" t="s">
        <v>1283</v>
      </c>
      <c r="DN319" s="17"/>
      <c r="DO319" s="209" t="s">
        <v>5425</v>
      </c>
      <c r="DP319" s="283" t="s">
        <v>1287</v>
      </c>
    </row>
    <row r="320" spans="113:120">
      <c r="DI320" s="51" t="s">
        <v>1525</v>
      </c>
      <c r="DJ320" s="175" t="s">
        <v>1524</v>
      </c>
      <c r="DL320" s="202" t="s">
        <v>2420</v>
      </c>
      <c r="DM320" s="273" t="s">
        <v>1285</v>
      </c>
      <c r="DN320" s="17"/>
      <c r="DO320" s="209" t="s">
        <v>5426</v>
      </c>
      <c r="DP320" s="283" t="s">
        <v>1289</v>
      </c>
    </row>
    <row r="321" spans="113:120">
      <c r="DI321" s="51" t="s">
        <v>1527</v>
      </c>
      <c r="DJ321" s="175" t="s">
        <v>1526</v>
      </c>
      <c r="DL321" s="202" t="s">
        <v>2421</v>
      </c>
      <c r="DM321" s="273" t="s">
        <v>1287</v>
      </c>
      <c r="DN321" s="17"/>
      <c r="DO321" s="209" t="s">
        <v>5427</v>
      </c>
      <c r="DP321" s="283" t="s">
        <v>1291</v>
      </c>
    </row>
    <row r="322" spans="113:120">
      <c r="DI322" s="51" t="s">
        <v>1529</v>
      </c>
      <c r="DJ322" s="175" t="s">
        <v>1528</v>
      </c>
      <c r="DL322" s="202" t="s">
        <v>2422</v>
      </c>
      <c r="DM322" s="273" t="s">
        <v>1289</v>
      </c>
      <c r="DN322" s="17"/>
      <c r="DO322" s="209" t="s">
        <v>5428</v>
      </c>
      <c r="DP322" s="283" t="s">
        <v>1293</v>
      </c>
    </row>
    <row r="323" spans="113:120">
      <c r="DI323" s="51" t="s">
        <v>1531</v>
      </c>
      <c r="DJ323" s="175" t="s">
        <v>1530</v>
      </c>
      <c r="DL323" s="202" t="s">
        <v>2423</v>
      </c>
      <c r="DM323" s="273" t="s">
        <v>1291</v>
      </c>
      <c r="DN323" s="17"/>
      <c r="DO323" s="209" t="s">
        <v>5429</v>
      </c>
      <c r="DP323" s="283" t="s">
        <v>1295</v>
      </c>
    </row>
    <row r="324" spans="113:120">
      <c r="DI324" s="51" t="s">
        <v>1533</v>
      </c>
      <c r="DJ324" s="175" t="s">
        <v>1532</v>
      </c>
      <c r="DL324" s="202" t="s">
        <v>2424</v>
      </c>
      <c r="DM324" s="273" t="s">
        <v>1293</v>
      </c>
      <c r="DN324" s="17"/>
      <c r="DO324" s="209" t="s">
        <v>5430</v>
      </c>
      <c r="DP324" s="283" t="s">
        <v>1297</v>
      </c>
    </row>
    <row r="325" spans="113:120">
      <c r="DI325" s="51" t="s">
        <v>1535</v>
      </c>
      <c r="DJ325" s="175" t="s">
        <v>1534</v>
      </c>
      <c r="DL325" s="202" t="s">
        <v>2425</v>
      </c>
      <c r="DM325" s="273" t="s">
        <v>1295</v>
      </c>
      <c r="DN325" s="17"/>
      <c r="DO325" s="209" t="s">
        <v>5431</v>
      </c>
      <c r="DP325" s="283" t="s">
        <v>1299</v>
      </c>
    </row>
    <row r="326" spans="113:120">
      <c r="DI326" s="51" t="s">
        <v>1537</v>
      </c>
      <c r="DJ326" s="175" t="s">
        <v>1536</v>
      </c>
      <c r="DL326" s="202" t="s">
        <v>2426</v>
      </c>
      <c r="DM326" s="273" t="s">
        <v>1297</v>
      </c>
      <c r="DN326" s="17"/>
      <c r="DO326" s="209" t="s">
        <v>5432</v>
      </c>
      <c r="DP326" s="283" t="s">
        <v>1301</v>
      </c>
    </row>
    <row r="327" spans="113:120">
      <c r="DI327" s="51" t="s">
        <v>1539</v>
      </c>
      <c r="DJ327" s="175" t="s">
        <v>1538</v>
      </c>
      <c r="DL327" s="202" t="s">
        <v>2427</v>
      </c>
      <c r="DM327" s="273" t="s">
        <v>1299</v>
      </c>
      <c r="DN327" s="17"/>
      <c r="DO327" s="209" t="s">
        <v>5433</v>
      </c>
      <c r="DP327" s="283" t="s">
        <v>1303</v>
      </c>
    </row>
    <row r="328" spans="113:120">
      <c r="DI328" s="51" t="s">
        <v>1541</v>
      </c>
      <c r="DJ328" s="175" t="s">
        <v>1540</v>
      </c>
      <c r="DL328" s="202" t="s">
        <v>2428</v>
      </c>
      <c r="DM328" s="273" t="s">
        <v>1301</v>
      </c>
      <c r="DN328" s="17"/>
      <c r="DO328" s="209" t="s">
        <v>1499</v>
      </c>
      <c r="DP328" s="283" t="s">
        <v>1305</v>
      </c>
    </row>
    <row r="329" spans="113:120">
      <c r="DI329" s="51" t="s">
        <v>1543</v>
      </c>
      <c r="DJ329" s="175" t="s">
        <v>1542</v>
      </c>
      <c r="DL329" s="202" t="s">
        <v>2429</v>
      </c>
      <c r="DM329" s="273" t="s">
        <v>1303</v>
      </c>
      <c r="DN329" s="17"/>
      <c r="DO329" s="209" t="s">
        <v>5434</v>
      </c>
      <c r="DP329" s="283" t="s">
        <v>1307</v>
      </c>
    </row>
    <row r="330" spans="113:120">
      <c r="DI330" s="51" t="s">
        <v>1545</v>
      </c>
      <c r="DJ330" s="175" t="s">
        <v>1544</v>
      </c>
      <c r="DL330" s="202" t="s">
        <v>2430</v>
      </c>
      <c r="DM330" s="273" t="s">
        <v>1305</v>
      </c>
      <c r="DN330" s="17"/>
      <c r="DO330" s="209" t="s">
        <v>5435</v>
      </c>
      <c r="DP330" s="283" t="s">
        <v>1309</v>
      </c>
    </row>
    <row r="331" spans="113:120">
      <c r="DI331" s="51" t="s">
        <v>1547</v>
      </c>
      <c r="DJ331" s="175" t="s">
        <v>1546</v>
      </c>
      <c r="DL331" s="202" t="s">
        <v>2431</v>
      </c>
      <c r="DM331" s="273" t="s">
        <v>1307</v>
      </c>
      <c r="DN331" s="17"/>
      <c r="DO331" s="209" t="s">
        <v>5436</v>
      </c>
      <c r="DP331" s="283" t="s">
        <v>1311</v>
      </c>
    </row>
    <row r="332" spans="113:120">
      <c r="DI332" s="51" t="s">
        <v>1549</v>
      </c>
      <c r="DJ332" s="175" t="s">
        <v>1548</v>
      </c>
      <c r="DL332" s="202" t="s">
        <v>2432</v>
      </c>
      <c r="DM332" s="273" t="s">
        <v>1309</v>
      </c>
      <c r="DN332" s="17"/>
      <c r="DO332" s="209" t="s">
        <v>5437</v>
      </c>
      <c r="DP332" s="283" t="s">
        <v>1312</v>
      </c>
    </row>
    <row r="333" spans="113:120">
      <c r="DI333" s="51" t="s">
        <v>1551</v>
      </c>
      <c r="DJ333" s="175" t="s">
        <v>1550</v>
      </c>
      <c r="DL333" s="202" t="s">
        <v>2433</v>
      </c>
      <c r="DM333" s="273" t="s">
        <v>1311</v>
      </c>
      <c r="DN333" s="17"/>
      <c r="DO333" s="209" t="s">
        <v>5438</v>
      </c>
      <c r="DP333" s="283" t="s">
        <v>1314</v>
      </c>
    </row>
    <row r="334" spans="113:120">
      <c r="DI334" s="51" t="s">
        <v>1553</v>
      </c>
      <c r="DJ334" s="175" t="s">
        <v>1552</v>
      </c>
      <c r="DL334" s="202" t="s">
        <v>2434</v>
      </c>
      <c r="DM334" s="273" t="s">
        <v>1312</v>
      </c>
      <c r="DN334" s="17"/>
      <c r="DO334" s="209" t="s">
        <v>5439</v>
      </c>
      <c r="DP334" s="283" t="s">
        <v>1316</v>
      </c>
    </row>
    <row r="335" spans="113:120">
      <c r="DI335" s="51" t="s">
        <v>1555</v>
      </c>
      <c r="DJ335" s="175" t="s">
        <v>1554</v>
      </c>
      <c r="DL335" s="202" t="s">
        <v>2435</v>
      </c>
      <c r="DM335" s="273" t="s">
        <v>1314</v>
      </c>
      <c r="DN335" s="17"/>
      <c r="DO335" s="209" t="s">
        <v>5440</v>
      </c>
      <c r="DP335" s="283" t="s">
        <v>1318</v>
      </c>
    </row>
    <row r="336" spans="113:120">
      <c r="DI336" s="51" t="s">
        <v>1557</v>
      </c>
      <c r="DJ336" s="175" t="s">
        <v>1556</v>
      </c>
      <c r="DL336" s="202" t="s">
        <v>2436</v>
      </c>
      <c r="DM336" s="273" t="s">
        <v>1316</v>
      </c>
      <c r="DN336" s="17"/>
      <c r="DO336" s="209" t="s">
        <v>5441</v>
      </c>
      <c r="DP336" s="283" t="s">
        <v>1320</v>
      </c>
    </row>
    <row r="337" spans="113:120">
      <c r="DI337" s="51" t="s">
        <v>1559</v>
      </c>
      <c r="DJ337" s="175" t="s">
        <v>1558</v>
      </c>
      <c r="DL337" s="202" t="s">
        <v>2437</v>
      </c>
      <c r="DM337" s="273" t="s">
        <v>1318</v>
      </c>
      <c r="DN337" s="17"/>
      <c r="DO337" s="209" t="s">
        <v>5442</v>
      </c>
      <c r="DP337" s="283" t="s">
        <v>2439</v>
      </c>
    </row>
    <row r="338" spans="113:120">
      <c r="DI338" s="51" t="s">
        <v>1561</v>
      </c>
      <c r="DJ338" s="175" t="s">
        <v>1560</v>
      </c>
      <c r="DL338" s="202" t="s">
        <v>2438</v>
      </c>
      <c r="DM338" s="273" t="s">
        <v>1320</v>
      </c>
      <c r="DN338" s="17"/>
      <c r="DO338" s="209" t="s">
        <v>5443</v>
      </c>
      <c r="DP338" s="283" t="s">
        <v>1322</v>
      </c>
    </row>
    <row r="339" spans="113:120">
      <c r="DI339" s="51" t="s">
        <v>1563</v>
      </c>
      <c r="DJ339" s="175" t="s">
        <v>1562</v>
      </c>
      <c r="DL339" s="202" t="s">
        <v>2440</v>
      </c>
      <c r="DM339" s="273" t="s">
        <v>2439</v>
      </c>
      <c r="DN339" s="17"/>
      <c r="DO339" s="209" t="s">
        <v>5444</v>
      </c>
      <c r="DP339" s="283" t="s">
        <v>1324</v>
      </c>
    </row>
    <row r="340" spans="113:120">
      <c r="DI340" s="51" t="s">
        <v>1565</v>
      </c>
      <c r="DJ340" s="175" t="s">
        <v>1564</v>
      </c>
      <c r="DL340" s="202" t="s">
        <v>2441</v>
      </c>
      <c r="DM340" s="273" t="s">
        <v>1322</v>
      </c>
      <c r="DN340" s="17"/>
      <c r="DO340" s="209" t="s">
        <v>5445</v>
      </c>
      <c r="DP340" s="283" t="s">
        <v>1326</v>
      </c>
    </row>
    <row r="341" spans="113:120">
      <c r="DI341" s="51" t="s">
        <v>1567</v>
      </c>
      <c r="DJ341" s="175" t="s">
        <v>1566</v>
      </c>
      <c r="DL341" s="202" t="s">
        <v>2442</v>
      </c>
      <c r="DM341" s="273" t="s">
        <v>1324</v>
      </c>
      <c r="DN341" s="17"/>
      <c r="DO341" s="209" t="s">
        <v>5446</v>
      </c>
      <c r="DP341" s="283" t="s">
        <v>1328</v>
      </c>
    </row>
    <row r="342" spans="113:120">
      <c r="DI342" s="51" t="s">
        <v>1569</v>
      </c>
      <c r="DJ342" s="175" t="s">
        <v>1568</v>
      </c>
      <c r="DL342" s="202" t="s">
        <v>2443</v>
      </c>
      <c r="DM342" s="273" t="s">
        <v>1326</v>
      </c>
      <c r="DN342" s="17"/>
      <c r="DO342" s="209" t="s">
        <v>5447</v>
      </c>
      <c r="DP342" s="283" t="s">
        <v>1330</v>
      </c>
    </row>
    <row r="343" spans="113:120">
      <c r="DI343" s="51" t="s">
        <v>1571</v>
      </c>
      <c r="DJ343" s="175" t="s">
        <v>1570</v>
      </c>
      <c r="DL343" s="202" t="s">
        <v>2444</v>
      </c>
      <c r="DM343" s="273" t="s">
        <v>1328</v>
      </c>
      <c r="DN343" s="17"/>
      <c r="DO343" s="209" t="s">
        <v>5448</v>
      </c>
      <c r="DP343" s="283" t="s">
        <v>1332</v>
      </c>
    </row>
    <row r="344" spans="113:120">
      <c r="DI344" s="51" t="s">
        <v>1573</v>
      </c>
      <c r="DJ344" s="175" t="s">
        <v>1572</v>
      </c>
      <c r="DL344" s="202" t="s">
        <v>2445</v>
      </c>
      <c r="DM344" s="273" t="s">
        <v>1330</v>
      </c>
      <c r="DN344" s="17"/>
      <c r="DO344" s="209" t="s">
        <v>5449</v>
      </c>
      <c r="DP344" s="283" t="s">
        <v>1334</v>
      </c>
    </row>
    <row r="345" spans="113:120">
      <c r="DI345" s="51" t="s">
        <v>1575</v>
      </c>
      <c r="DJ345" s="175" t="s">
        <v>1574</v>
      </c>
      <c r="DL345" s="202" t="s">
        <v>2446</v>
      </c>
      <c r="DM345" s="273" t="s">
        <v>1332</v>
      </c>
      <c r="DN345" s="17"/>
      <c r="DO345" s="209" t="s">
        <v>5450</v>
      </c>
      <c r="DP345" s="283" t="s">
        <v>1336</v>
      </c>
    </row>
    <row r="346" spans="113:120">
      <c r="DI346" s="51" t="s">
        <v>1577</v>
      </c>
      <c r="DJ346" s="175" t="s">
        <v>1576</v>
      </c>
      <c r="DL346" s="202" t="s">
        <v>2447</v>
      </c>
      <c r="DM346" s="273" t="s">
        <v>1334</v>
      </c>
      <c r="DN346" s="17"/>
      <c r="DO346" s="209" t="s">
        <v>5451</v>
      </c>
      <c r="DP346" s="283" t="s">
        <v>1338</v>
      </c>
    </row>
    <row r="347" spans="113:120">
      <c r="DI347" s="51" t="s">
        <v>1579</v>
      </c>
      <c r="DJ347" s="175" t="s">
        <v>1578</v>
      </c>
      <c r="DL347" s="202" t="s">
        <v>2448</v>
      </c>
      <c r="DM347" s="273" t="s">
        <v>1336</v>
      </c>
      <c r="DN347" s="17"/>
      <c r="DO347" s="209" t="s">
        <v>5452</v>
      </c>
      <c r="DP347" s="283" t="s">
        <v>1340</v>
      </c>
    </row>
    <row r="348" spans="113:120">
      <c r="DI348" s="51" t="s">
        <v>1581</v>
      </c>
      <c r="DJ348" s="175" t="s">
        <v>1580</v>
      </c>
      <c r="DL348" s="202" t="s">
        <v>2449</v>
      </c>
      <c r="DM348" s="273" t="s">
        <v>1338</v>
      </c>
      <c r="DN348" s="17"/>
      <c r="DO348" s="209" t="s">
        <v>5453</v>
      </c>
      <c r="DP348" s="283" t="s">
        <v>1342</v>
      </c>
    </row>
    <row r="349" spans="113:120">
      <c r="DI349" s="51" t="s">
        <v>1583</v>
      </c>
      <c r="DJ349" s="175" t="s">
        <v>1582</v>
      </c>
      <c r="DL349" s="202" t="s">
        <v>2450</v>
      </c>
      <c r="DM349" s="273" t="s">
        <v>1340</v>
      </c>
      <c r="DN349" s="17"/>
      <c r="DO349" s="209" t="s">
        <v>5454</v>
      </c>
      <c r="DP349" s="283" t="s">
        <v>1343</v>
      </c>
    </row>
    <row r="350" spans="113:120">
      <c r="DI350" s="51" t="s">
        <v>1585</v>
      </c>
      <c r="DJ350" s="175" t="s">
        <v>1584</v>
      </c>
      <c r="DL350" s="202" t="s">
        <v>2451</v>
      </c>
      <c r="DM350" s="273" t="s">
        <v>1342</v>
      </c>
      <c r="DN350" s="17"/>
      <c r="DO350" s="209" t="s">
        <v>5455</v>
      </c>
      <c r="DP350" s="283" t="s">
        <v>1345</v>
      </c>
    </row>
    <row r="351" spans="113:120">
      <c r="DI351" s="51" t="s">
        <v>1587</v>
      </c>
      <c r="DJ351" s="175" t="s">
        <v>1586</v>
      </c>
      <c r="DL351" s="202" t="s">
        <v>2452</v>
      </c>
      <c r="DM351" s="273" t="s">
        <v>1343</v>
      </c>
      <c r="DN351" s="17"/>
      <c r="DO351" s="209" t="s">
        <v>5456</v>
      </c>
      <c r="DP351" s="283" t="s">
        <v>1347</v>
      </c>
    </row>
    <row r="352" spans="113:120">
      <c r="DI352" s="51" t="s">
        <v>1589</v>
      </c>
      <c r="DJ352" s="175" t="s">
        <v>1588</v>
      </c>
      <c r="DL352" s="202" t="s">
        <v>2453</v>
      </c>
      <c r="DM352" s="273" t="s">
        <v>1345</v>
      </c>
      <c r="DN352" s="17"/>
      <c r="DO352" s="209" t="s">
        <v>5457</v>
      </c>
      <c r="DP352" s="283" t="s">
        <v>1349</v>
      </c>
    </row>
    <row r="353" spans="113:120">
      <c r="DI353" s="51" t="s">
        <v>1591</v>
      </c>
      <c r="DJ353" s="175" t="s">
        <v>1590</v>
      </c>
      <c r="DL353" s="202" t="s">
        <v>2454</v>
      </c>
      <c r="DM353" s="273" t="s">
        <v>1347</v>
      </c>
      <c r="DN353" s="17"/>
      <c r="DO353" s="209" t="s">
        <v>5458</v>
      </c>
      <c r="DP353" s="283" t="s">
        <v>1351</v>
      </c>
    </row>
    <row r="354" spans="113:120">
      <c r="DI354" s="51" t="s">
        <v>1593</v>
      </c>
      <c r="DJ354" s="175" t="s">
        <v>1592</v>
      </c>
      <c r="DL354" s="202" t="s">
        <v>2455</v>
      </c>
      <c r="DM354" s="273" t="s">
        <v>1349</v>
      </c>
      <c r="DN354" s="17"/>
      <c r="DO354" s="209" t="s">
        <v>5459</v>
      </c>
      <c r="DP354" s="283" t="s">
        <v>1353</v>
      </c>
    </row>
    <row r="355" spans="113:120">
      <c r="DI355" s="51" t="s">
        <v>1595</v>
      </c>
      <c r="DJ355" s="175" t="s">
        <v>1594</v>
      </c>
      <c r="DL355" s="202" t="s">
        <v>2456</v>
      </c>
      <c r="DM355" s="273" t="s">
        <v>1351</v>
      </c>
      <c r="DN355" s="17"/>
      <c r="DO355" s="209" t="s">
        <v>5460</v>
      </c>
      <c r="DP355" s="283" t="s">
        <v>1355</v>
      </c>
    </row>
    <row r="356" spans="113:120">
      <c r="DI356" s="51" t="s">
        <v>1597</v>
      </c>
      <c r="DJ356" s="175" t="s">
        <v>1596</v>
      </c>
      <c r="DL356" s="202" t="s">
        <v>2457</v>
      </c>
      <c r="DM356" s="273" t="s">
        <v>1353</v>
      </c>
      <c r="DN356" s="17"/>
      <c r="DO356" s="209" t="s">
        <v>5461</v>
      </c>
      <c r="DP356" s="283" t="s">
        <v>1357</v>
      </c>
    </row>
    <row r="357" spans="113:120">
      <c r="DI357" s="51" t="s">
        <v>1599</v>
      </c>
      <c r="DJ357" s="175" t="s">
        <v>1598</v>
      </c>
      <c r="DL357" s="202" t="s">
        <v>2458</v>
      </c>
      <c r="DM357" s="273" t="s">
        <v>1355</v>
      </c>
      <c r="DN357" s="17"/>
      <c r="DO357" s="209" t="s">
        <v>5462</v>
      </c>
      <c r="DP357" s="283" t="s">
        <v>1359</v>
      </c>
    </row>
    <row r="358" spans="113:120">
      <c r="DI358" s="51" t="s">
        <v>1601</v>
      </c>
      <c r="DJ358" s="175" t="s">
        <v>1600</v>
      </c>
      <c r="DL358" s="202" t="s">
        <v>2459</v>
      </c>
      <c r="DM358" s="273" t="s">
        <v>1357</v>
      </c>
      <c r="DN358" s="17"/>
      <c r="DO358" s="209" t="s">
        <v>5463</v>
      </c>
      <c r="DP358" s="283" t="s">
        <v>1361</v>
      </c>
    </row>
    <row r="359" spans="113:120">
      <c r="DI359" s="51" t="s">
        <v>1603</v>
      </c>
      <c r="DJ359" s="175" t="s">
        <v>1602</v>
      </c>
      <c r="DL359" s="202" t="s">
        <v>2460</v>
      </c>
      <c r="DM359" s="273" t="s">
        <v>1359</v>
      </c>
      <c r="DN359" s="17"/>
      <c r="DO359" s="209" t="s">
        <v>5464</v>
      </c>
      <c r="DP359" s="283" t="s">
        <v>1363</v>
      </c>
    </row>
    <row r="360" spans="113:120">
      <c r="DI360" s="51" t="s">
        <v>1605</v>
      </c>
      <c r="DJ360" s="175" t="s">
        <v>1604</v>
      </c>
      <c r="DL360" s="202" t="s">
        <v>2461</v>
      </c>
      <c r="DM360" s="273" t="s">
        <v>1361</v>
      </c>
      <c r="DN360" s="17"/>
      <c r="DO360" s="209" t="s">
        <v>5465</v>
      </c>
      <c r="DP360" s="283" t="s">
        <v>1365</v>
      </c>
    </row>
    <row r="361" spans="113:120">
      <c r="DI361" s="51" t="s">
        <v>1607</v>
      </c>
      <c r="DJ361" s="175" t="s">
        <v>1606</v>
      </c>
      <c r="DL361" s="202" t="s">
        <v>2462</v>
      </c>
      <c r="DM361" s="273" t="s">
        <v>1363</v>
      </c>
      <c r="DN361" s="17"/>
      <c r="DO361" s="209" t="s">
        <v>5466</v>
      </c>
      <c r="DP361" s="283" t="s">
        <v>1367</v>
      </c>
    </row>
    <row r="362" spans="113:120">
      <c r="DI362" s="51" t="s">
        <v>1609</v>
      </c>
      <c r="DJ362" s="175" t="s">
        <v>1608</v>
      </c>
      <c r="DL362" s="202" t="s">
        <v>2463</v>
      </c>
      <c r="DM362" s="273" t="s">
        <v>1365</v>
      </c>
      <c r="DN362" s="17"/>
      <c r="DO362" s="209" t="s">
        <v>5467</v>
      </c>
      <c r="DP362" s="283" t="s">
        <v>1369</v>
      </c>
    </row>
    <row r="363" spans="113:120">
      <c r="DI363" s="51" t="s">
        <v>1611</v>
      </c>
      <c r="DJ363" s="175" t="s">
        <v>1610</v>
      </c>
      <c r="DL363" s="202" t="s">
        <v>2464</v>
      </c>
      <c r="DM363" s="273" t="s">
        <v>1367</v>
      </c>
      <c r="DN363" s="17"/>
      <c r="DO363" s="209" t="s">
        <v>5468</v>
      </c>
      <c r="DP363" s="283" t="s">
        <v>1371</v>
      </c>
    </row>
    <row r="364" spans="113:120">
      <c r="DI364" s="51" t="s">
        <v>1613</v>
      </c>
      <c r="DJ364" s="175" t="s">
        <v>1612</v>
      </c>
      <c r="DL364" s="202" t="s">
        <v>2465</v>
      </c>
      <c r="DM364" s="273" t="s">
        <v>1369</v>
      </c>
      <c r="DN364" s="17"/>
      <c r="DO364" s="209" t="s">
        <v>5469</v>
      </c>
      <c r="DP364" s="283" t="s">
        <v>1373</v>
      </c>
    </row>
    <row r="365" spans="113:120">
      <c r="DI365" s="51" t="s">
        <v>1615</v>
      </c>
      <c r="DJ365" s="175" t="s">
        <v>1614</v>
      </c>
      <c r="DL365" s="202" t="s">
        <v>2466</v>
      </c>
      <c r="DM365" s="273" t="s">
        <v>1371</v>
      </c>
      <c r="DN365" s="17"/>
      <c r="DO365" s="209" t="s">
        <v>5470</v>
      </c>
      <c r="DP365" s="283" t="s">
        <v>1375</v>
      </c>
    </row>
    <row r="366" spans="113:120">
      <c r="DI366" s="51" t="s">
        <v>1617</v>
      </c>
      <c r="DJ366" s="175" t="s">
        <v>1616</v>
      </c>
      <c r="DL366" s="202" t="s">
        <v>2467</v>
      </c>
      <c r="DM366" s="273" t="s">
        <v>1373</v>
      </c>
      <c r="DN366" s="17"/>
      <c r="DO366" s="209" t="s">
        <v>5471</v>
      </c>
      <c r="DP366" s="283" t="s">
        <v>1377</v>
      </c>
    </row>
    <row r="367" spans="113:120">
      <c r="DI367" s="51" t="s">
        <v>1619</v>
      </c>
      <c r="DJ367" s="175" t="s">
        <v>1618</v>
      </c>
      <c r="DL367" s="202" t="s">
        <v>2468</v>
      </c>
      <c r="DM367" s="273" t="s">
        <v>1375</v>
      </c>
      <c r="DN367" s="17"/>
      <c r="DO367" s="209" t="s">
        <v>5472</v>
      </c>
      <c r="DP367" s="283" t="s">
        <v>1379</v>
      </c>
    </row>
    <row r="368" spans="113:120">
      <c r="DI368" s="51" t="s">
        <v>1621</v>
      </c>
      <c r="DJ368" s="175" t="s">
        <v>1620</v>
      </c>
      <c r="DL368" s="202" t="s">
        <v>2469</v>
      </c>
      <c r="DM368" s="273" t="s">
        <v>1377</v>
      </c>
      <c r="DN368" s="17"/>
      <c r="DO368" s="209" t="s">
        <v>5473</v>
      </c>
      <c r="DP368" s="283" t="s">
        <v>1381</v>
      </c>
    </row>
    <row r="369" spans="113:120">
      <c r="DI369" s="51" t="s">
        <v>1623</v>
      </c>
      <c r="DJ369" s="175" t="s">
        <v>1622</v>
      </c>
      <c r="DL369" s="202" t="s">
        <v>2470</v>
      </c>
      <c r="DM369" s="273" t="s">
        <v>1379</v>
      </c>
      <c r="DN369" s="17"/>
      <c r="DO369" s="209" t="s">
        <v>5474</v>
      </c>
      <c r="DP369" s="283" t="s">
        <v>1383</v>
      </c>
    </row>
    <row r="370" spans="113:120">
      <c r="DI370" s="51" t="s">
        <v>1625</v>
      </c>
      <c r="DJ370" s="175" t="s">
        <v>1624</v>
      </c>
      <c r="DL370" s="202" t="s">
        <v>2471</v>
      </c>
      <c r="DM370" s="273" t="s">
        <v>1381</v>
      </c>
      <c r="DN370" s="17"/>
      <c r="DO370" s="209" t="s">
        <v>5475</v>
      </c>
      <c r="DP370" s="283" t="s">
        <v>1385</v>
      </c>
    </row>
    <row r="371" spans="113:120">
      <c r="DI371" s="51" t="s">
        <v>9279</v>
      </c>
      <c r="DJ371" s="175" t="s">
        <v>1626</v>
      </c>
      <c r="DL371" s="202" t="s">
        <v>2472</v>
      </c>
      <c r="DM371" s="273" t="s">
        <v>1383</v>
      </c>
      <c r="DN371" s="17"/>
      <c r="DO371" s="209" t="s">
        <v>5476</v>
      </c>
      <c r="DP371" s="283" t="s">
        <v>1387</v>
      </c>
    </row>
    <row r="372" spans="113:120">
      <c r="DI372" s="51" t="s">
        <v>1628</v>
      </c>
      <c r="DJ372" s="175" t="s">
        <v>1627</v>
      </c>
      <c r="DL372" s="202" t="s">
        <v>2473</v>
      </c>
      <c r="DM372" s="273" t="s">
        <v>1385</v>
      </c>
      <c r="DN372" s="17"/>
      <c r="DO372" s="209" t="s">
        <v>5477</v>
      </c>
      <c r="DP372" s="283" t="s">
        <v>1389</v>
      </c>
    </row>
    <row r="373" spans="113:120">
      <c r="DI373" s="51" t="s">
        <v>1630</v>
      </c>
      <c r="DJ373" s="175" t="s">
        <v>1629</v>
      </c>
      <c r="DL373" s="202" t="s">
        <v>2474</v>
      </c>
      <c r="DM373" s="273" t="s">
        <v>1387</v>
      </c>
      <c r="DN373" s="17"/>
      <c r="DO373" s="209" t="s">
        <v>5478</v>
      </c>
      <c r="DP373" s="283" t="s">
        <v>1391</v>
      </c>
    </row>
    <row r="374" spans="113:120">
      <c r="DI374" s="51" t="s">
        <v>1632</v>
      </c>
      <c r="DJ374" s="175" t="s">
        <v>1631</v>
      </c>
      <c r="DL374" s="202" t="s">
        <v>2475</v>
      </c>
      <c r="DM374" s="273" t="s">
        <v>1389</v>
      </c>
      <c r="DN374" s="17"/>
      <c r="DO374" s="209" t="s">
        <v>5479</v>
      </c>
      <c r="DP374" s="283" t="s">
        <v>1393</v>
      </c>
    </row>
    <row r="375" spans="113:120">
      <c r="DI375" s="51" t="s">
        <v>1634</v>
      </c>
      <c r="DJ375" s="175" t="s">
        <v>1633</v>
      </c>
      <c r="DL375" s="202" t="s">
        <v>2476</v>
      </c>
      <c r="DM375" s="273" t="s">
        <v>1391</v>
      </c>
      <c r="DN375" s="17"/>
      <c r="DO375" s="209" t="s">
        <v>5480</v>
      </c>
      <c r="DP375" s="283" t="s">
        <v>1395</v>
      </c>
    </row>
    <row r="376" spans="113:120">
      <c r="DI376" s="51" t="s">
        <v>1636</v>
      </c>
      <c r="DJ376" s="175" t="s">
        <v>1635</v>
      </c>
      <c r="DL376" s="202" t="s">
        <v>2477</v>
      </c>
      <c r="DM376" s="273" t="s">
        <v>1393</v>
      </c>
      <c r="DN376" s="17"/>
      <c r="DO376" s="209" t="s">
        <v>5481</v>
      </c>
      <c r="DP376" s="283" t="s">
        <v>1397</v>
      </c>
    </row>
    <row r="377" spans="113:120">
      <c r="DI377" s="51" t="s">
        <v>1638</v>
      </c>
      <c r="DJ377" s="175" t="s">
        <v>1637</v>
      </c>
      <c r="DL377" s="202" t="s">
        <v>2478</v>
      </c>
      <c r="DM377" s="273" t="s">
        <v>1395</v>
      </c>
      <c r="DN377" s="17"/>
      <c r="DO377" s="209" t="s">
        <v>5482</v>
      </c>
      <c r="DP377" s="283" t="s">
        <v>1399</v>
      </c>
    </row>
    <row r="378" spans="113:120">
      <c r="DI378" s="51" t="s">
        <v>1640</v>
      </c>
      <c r="DJ378" s="175" t="s">
        <v>1639</v>
      </c>
      <c r="DL378" s="202" t="s">
        <v>2479</v>
      </c>
      <c r="DM378" s="273" t="s">
        <v>1397</v>
      </c>
      <c r="DN378" s="17"/>
      <c r="DO378" s="209" t="s">
        <v>5483</v>
      </c>
      <c r="DP378" s="283" t="s">
        <v>1401</v>
      </c>
    </row>
    <row r="379" spans="113:120">
      <c r="DI379" s="51" t="s">
        <v>1642</v>
      </c>
      <c r="DJ379" s="175" t="s">
        <v>1641</v>
      </c>
      <c r="DL379" s="202" t="s">
        <v>2480</v>
      </c>
      <c r="DM379" s="273" t="s">
        <v>1399</v>
      </c>
      <c r="DN379" s="17"/>
      <c r="DO379" s="209" t="s">
        <v>5484</v>
      </c>
      <c r="DP379" s="283" t="s">
        <v>1403</v>
      </c>
    </row>
    <row r="380" spans="113:120">
      <c r="DI380" s="51" t="s">
        <v>1644</v>
      </c>
      <c r="DJ380" s="175" t="s">
        <v>1643</v>
      </c>
      <c r="DL380" s="202" t="s">
        <v>2481</v>
      </c>
      <c r="DM380" s="273" t="s">
        <v>1401</v>
      </c>
      <c r="DN380" s="17"/>
      <c r="DO380" s="209" t="s">
        <v>2621</v>
      </c>
      <c r="DP380" s="283" t="s">
        <v>1405</v>
      </c>
    </row>
    <row r="381" spans="113:120">
      <c r="DI381" s="51" t="s">
        <v>1646</v>
      </c>
      <c r="DJ381" s="175" t="s">
        <v>1645</v>
      </c>
      <c r="DL381" s="202" t="s">
        <v>2482</v>
      </c>
      <c r="DM381" s="273" t="s">
        <v>1403</v>
      </c>
      <c r="DN381" s="17"/>
      <c r="DO381" s="209" t="s">
        <v>2481</v>
      </c>
      <c r="DP381" s="283" t="s">
        <v>1407</v>
      </c>
    </row>
    <row r="382" spans="113:120">
      <c r="DI382" s="51" t="s">
        <v>1648</v>
      </c>
      <c r="DJ382" s="175" t="s">
        <v>1647</v>
      </c>
      <c r="DL382" s="202" t="s">
        <v>2483</v>
      </c>
      <c r="DM382" s="273" t="s">
        <v>1405</v>
      </c>
      <c r="DN382" s="17"/>
      <c r="DO382" s="209" t="s">
        <v>5485</v>
      </c>
      <c r="DP382" s="283" t="s">
        <v>1409</v>
      </c>
    </row>
    <row r="383" spans="113:120">
      <c r="DI383" s="51" t="s">
        <v>1650</v>
      </c>
      <c r="DJ383" s="175" t="s">
        <v>1649</v>
      </c>
      <c r="DL383" s="202" t="s">
        <v>2484</v>
      </c>
      <c r="DM383" s="273" t="s">
        <v>1407</v>
      </c>
      <c r="DN383" s="17"/>
      <c r="DO383" s="209" t="s">
        <v>2188</v>
      </c>
      <c r="DP383" s="283" t="s">
        <v>1411</v>
      </c>
    </row>
    <row r="384" spans="113:120">
      <c r="DI384" s="51" t="s">
        <v>1652</v>
      </c>
      <c r="DJ384" s="175" t="s">
        <v>1651</v>
      </c>
      <c r="DL384" s="202" t="s">
        <v>2485</v>
      </c>
      <c r="DM384" s="273" t="s">
        <v>1409</v>
      </c>
      <c r="DN384" s="17"/>
      <c r="DO384" s="209" t="s">
        <v>5486</v>
      </c>
      <c r="DP384" s="283" t="s">
        <v>1413</v>
      </c>
    </row>
    <row r="385" spans="113:120">
      <c r="DI385" s="51" t="s">
        <v>1654</v>
      </c>
      <c r="DJ385" s="175" t="s">
        <v>1653</v>
      </c>
      <c r="DL385" s="202" t="s">
        <v>2486</v>
      </c>
      <c r="DM385" s="273" t="s">
        <v>1411</v>
      </c>
      <c r="DN385" s="17"/>
      <c r="DO385" s="209" t="s">
        <v>5487</v>
      </c>
      <c r="DP385" s="283" t="s">
        <v>1415</v>
      </c>
    </row>
    <row r="386" spans="113:120">
      <c r="DI386" s="51" t="s">
        <v>1656</v>
      </c>
      <c r="DJ386" s="175" t="s">
        <v>1655</v>
      </c>
      <c r="DL386" s="202" t="s">
        <v>2487</v>
      </c>
      <c r="DM386" s="273" t="s">
        <v>1413</v>
      </c>
      <c r="DN386" s="17"/>
      <c r="DO386" s="209" t="s">
        <v>5488</v>
      </c>
      <c r="DP386" s="283" t="s">
        <v>1417</v>
      </c>
    </row>
    <row r="387" spans="113:120">
      <c r="DI387" s="51" t="s">
        <v>1658</v>
      </c>
      <c r="DJ387" s="175" t="s">
        <v>1657</v>
      </c>
      <c r="DL387" s="202" t="s">
        <v>2488</v>
      </c>
      <c r="DM387" s="273" t="s">
        <v>1415</v>
      </c>
      <c r="DN387" s="17"/>
      <c r="DO387" s="209" t="s">
        <v>5489</v>
      </c>
      <c r="DP387" s="283" t="s">
        <v>1419</v>
      </c>
    </row>
    <row r="388" spans="113:120">
      <c r="DI388" s="51" t="s">
        <v>1660</v>
      </c>
      <c r="DJ388" s="175" t="s">
        <v>1659</v>
      </c>
      <c r="DL388" s="202" t="s">
        <v>2489</v>
      </c>
      <c r="DM388" s="273" t="s">
        <v>1417</v>
      </c>
      <c r="DN388" s="17"/>
      <c r="DO388" s="209" t="s">
        <v>5490</v>
      </c>
      <c r="DP388" s="283" t="s">
        <v>1421</v>
      </c>
    </row>
    <row r="389" spans="113:120">
      <c r="DI389" s="51" t="s">
        <v>1662</v>
      </c>
      <c r="DJ389" s="175" t="s">
        <v>1661</v>
      </c>
      <c r="DL389" s="202" t="s">
        <v>2490</v>
      </c>
      <c r="DM389" s="273" t="s">
        <v>1419</v>
      </c>
      <c r="DN389" s="17"/>
      <c r="DO389" s="209" t="s">
        <v>5491</v>
      </c>
      <c r="DP389" s="283" t="s">
        <v>1423</v>
      </c>
    </row>
    <row r="390" spans="113:120">
      <c r="DI390" s="51" t="s">
        <v>1664</v>
      </c>
      <c r="DJ390" s="175" t="s">
        <v>1663</v>
      </c>
      <c r="DL390" s="202" t="s">
        <v>2491</v>
      </c>
      <c r="DM390" s="273" t="s">
        <v>1421</v>
      </c>
      <c r="DN390" s="17"/>
      <c r="DO390" s="209" t="s">
        <v>5492</v>
      </c>
      <c r="DP390" s="283" t="s">
        <v>1425</v>
      </c>
    </row>
    <row r="391" spans="113:120">
      <c r="DI391" s="51" t="s">
        <v>1666</v>
      </c>
      <c r="DJ391" s="175" t="s">
        <v>1665</v>
      </c>
      <c r="DL391" s="202" t="s">
        <v>2492</v>
      </c>
      <c r="DM391" s="273" t="s">
        <v>1423</v>
      </c>
      <c r="DN391" s="17"/>
      <c r="DO391" s="209" t="s">
        <v>5493</v>
      </c>
      <c r="DP391" s="283" t="s">
        <v>1427</v>
      </c>
    </row>
    <row r="392" spans="113:120">
      <c r="DI392" s="51" t="s">
        <v>1668</v>
      </c>
      <c r="DJ392" s="175" t="s">
        <v>1667</v>
      </c>
      <c r="DL392" s="202" t="s">
        <v>2493</v>
      </c>
      <c r="DM392" s="273" t="s">
        <v>1425</v>
      </c>
      <c r="DN392" s="17"/>
      <c r="DO392" s="209" t="s">
        <v>5494</v>
      </c>
      <c r="DP392" s="283" t="s">
        <v>1429</v>
      </c>
    </row>
    <row r="393" spans="113:120">
      <c r="DI393" s="51" t="s">
        <v>1670</v>
      </c>
      <c r="DJ393" s="175" t="s">
        <v>1669</v>
      </c>
      <c r="DL393" s="202" t="s">
        <v>2494</v>
      </c>
      <c r="DM393" s="273" t="s">
        <v>1427</v>
      </c>
      <c r="DN393" s="17"/>
      <c r="DO393" s="209" t="s">
        <v>5495</v>
      </c>
      <c r="DP393" s="283" t="s">
        <v>1431</v>
      </c>
    </row>
    <row r="394" spans="113:120">
      <c r="DI394" s="51" t="s">
        <v>1672</v>
      </c>
      <c r="DJ394" s="175" t="s">
        <v>1671</v>
      </c>
      <c r="DL394" s="202" t="s">
        <v>2495</v>
      </c>
      <c r="DM394" s="273" t="s">
        <v>1429</v>
      </c>
      <c r="DN394" s="17"/>
      <c r="DO394" s="209" t="s">
        <v>5496</v>
      </c>
      <c r="DP394" s="283" t="s">
        <v>1433</v>
      </c>
    </row>
    <row r="395" spans="113:120">
      <c r="DI395" s="51" t="s">
        <v>1674</v>
      </c>
      <c r="DJ395" s="175" t="s">
        <v>1673</v>
      </c>
      <c r="DL395" s="202" t="s">
        <v>2496</v>
      </c>
      <c r="DM395" s="273" t="s">
        <v>1431</v>
      </c>
      <c r="DN395" s="17"/>
      <c r="DO395" s="209" t="s">
        <v>5497</v>
      </c>
      <c r="DP395" s="283" t="s">
        <v>2497</v>
      </c>
    </row>
    <row r="396" spans="113:120">
      <c r="DI396" s="51" t="s">
        <v>1676</v>
      </c>
      <c r="DJ396" s="175" t="s">
        <v>1675</v>
      </c>
      <c r="DL396" s="202" t="s">
        <v>2498</v>
      </c>
      <c r="DM396" s="273" t="s">
        <v>2497</v>
      </c>
      <c r="DN396" s="17"/>
      <c r="DO396" s="209" t="s">
        <v>5498</v>
      </c>
      <c r="DP396" s="283" t="s">
        <v>1435</v>
      </c>
    </row>
    <row r="397" spans="113:120">
      <c r="DI397" s="51" t="s">
        <v>1678</v>
      </c>
      <c r="DJ397" s="175" t="s">
        <v>1677</v>
      </c>
      <c r="DL397" s="202" t="s">
        <v>2499</v>
      </c>
      <c r="DM397" s="273" t="s">
        <v>1435</v>
      </c>
      <c r="DN397" s="17"/>
      <c r="DO397" s="209" t="s">
        <v>5499</v>
      </c>
      <c r="DP397" s="283" t="s">
        <v>1437</v>
      </c>
    </row>
    <row r="398" spans="113:120">
      <c r="DI398" s="51" t="s">
        <v>1680</v>
      </c>
      <c r="DJ398" s="175" t="s">
        <v>1679</v>
      </c>
      <c r="DL398" s="202" t="s">
        <v>2500</v>
      </c>
      <c r="DM398" s="273" t="s">
        <v>1437</v>
      </c>
      <c r="DN398" s="17"/>
      <c r="DO398" s="209" t="s">
        <v>5500</v>
      </c>
      <c r="DP398" s="283" t="s">
        <v>1439</v>
      </c>
    </row>
    <row r="399" spans="113:120">
      <c r="DI399" s="51" t="s">
        <v>1682</v>
      </c>
      <c r="DJ399" s="175" t="s">
        <v>1681</v>
      </c>
      <c r="DL399" s="202" t="s">
        <v>2501</v>
      </c>
      <c r="DM399" s="273" t="s">
        <v>1439</v>
      </c>
      <c r="DN399" s="17"/>
      <c r="DO399" s="209" t="s">
        <v>5501</v>
      </c>
      <c r="DP399" s="283" t="s">
        <v>1441</v>
      </c>
    </row>
    <row r="400" spans="113:120">
      <c r="DI400" s="51" t="s">
        <v>1684</v>
      </c>
      <c r="DJ400" s="175" t="s">
        <v>1683</v>
      </c>
      <c r="DL400" s="202" t="s">
        <v>2502</v>
      </c>
      <c r="DM400" s="273" t="s">
        <v>1441</v>
      </c>
      <c r="DN400" s="17"/>
      <c r="DO400" s="209" t="s">
        <v>5502</v>
      </c>
      <c r="DP400" s="283" t="s">
        <v>1443</v>
      </c>
    </row>
    <row r="401" spans="113:120">
      <c r="DI401" s="51" t="s">
        <v>1686</v>
      </c>
      <c r="DJ401" s="175" t="s">
        <v>1685</v>
      </c>
      <c r="DL401" s="202" t="s">
        <v>2503</v>
      </c>
      <c r="DM401" s="273" t="s">
        <v>1443</v>
      </c>
      <c r="DN401" s="17"/>
      <c r="DO401" s="209" t="s">
        <v>5503</v>
      </c>
      <c r="DP401" s="283" t="s">
        <v>1445</v>
      </c>
    </row>
    <row r="402" spans="113:120">
      <c r="DI402" s="51" t="s">
        <v>1688</v>
      </c>
      <c r="DJ402" s="175" t="s">
        <v>1687</v>
      </c>
      <c r="DL402" s="202" t="s">
        <v>2504</v>
      </c>
      <c r="DM402" s="273" t="s">
        <v>1447</v>
      </c>
      <c r="DN402" s="17"/>
      <c r="DO402" s="209" t="s">
        <v>5504</v>
      </c>
      <c r="DP402" s="283" t="s">
        <v>1447</v>
      </c>
    </row>
    <row r="403" spans="113:120">
      <c r="DI403" s="51" t="s">
        <v>1690</v>
      </c>
      <c r="DJ403" s="175" t="s">
        <v>1689</v>
      </c>
      <c r="DL403" s="202" t="s">
        <v>2505</v>
      </c>
      <c r="DM403" s="273" t="s">
        <v>1449</v>
      </c>
      <c r="DN403" s="17"/>
      <c r="DO403" s="209" t="s">
        <v>5505</v>
      </c>
      <c r="DP403" s="283" t="s">
        <v>1449</v>
      </c>
    </row>
    <row r="404" spans="113:120">
      <c r="DI404" s="51" t="s">
        <v>1693</v>
      </c>
      <c r="DJ404" s="175" t="s">
        <v>1692</v>
      </c>
      <c r="DL404" s="202" t="s">
        <v>2506</v>
      </c>
      <c r="DM404" s="273" t="s">
        <v>1451</v>
      </c>
      <c r="DN404" s="17"/>
      <c r="DO404" s="209" t="s">
        <v>5506</v>
      </c>
      <c r="DP404" s="283" t="s">
        <v>1451</v>
      </c>
    </row>
    <row r="405" spans="113:120">
      <c r="DI405" s="51" t="s">
        <v>1695</v>
      </c>
      <c r="DJ405" s="175" t="s">
        <v>1694</v>
      </c>
      <c r="DL405" s="202" t="s">
        <v>819</v>
      </c>
      <c r="DM405" s="273" t="s">
        <v>1453</v>
      </c>
      <c r="DN405" s="17"/>
      <c r="DO405" s="209" t="s">
        <v>5507</v>
      </c>
      <c r="DP405" s="283" t="s">
        <v>1453</v>
      </c>
    </row>
    <row r="406" spans="113:120">
      <c r="DI406" s="51" t="s">
        <v>1698</v>
      </c>
      <c r="DJ406" s="175" t="s">
        <v>1697</v>
      </c>
      <c r="DL406" s="202" t="s">
        <v>2507</v>
      </c>
      <c r="DM406" s="273" t="s">
        <v>1455</v>
      </c>
      <c r="DN406" s="17"/>
      <c r="DO406" s="209" t="s">
        <v>5508</v>
      </c>
      <c r="DP406" s="283" t="s">
        <v>1455</v>
      </c>
    </row>
    <row r="407" spans="113:120">
      <c r="DI407" s="51" t="s">
        <v>1700</v>
      </c>
      <c r="DJ407" s="175" t="s">
        <v>1699</v>
      </c>
      <c r="DL407" s="202" t="s">
        <v>2508</v>
      </c>
      <c r="DM407" s="273" t="s">
        <v>1457</v>
      </c>
      <c r="DN407" s="17"/>
      <c r="DO407" s="209" t="s">
        <v>5509</v>
      </c>
      <c r="DP407" s="283" t="s">
        <v>1457</v>
      </c>
    </row>
    <row r="408" spans="113:120">
      <c r="DI408" s="51" t="s">
        <v>1702</v>
      </c>
      <c r="DJ408" s="175" t="s">
        <v>1701</v>
      </c>
      <c r="DL408" s="202" t="s">
        <v>2509</v>
      </c>
      <c r="DM408" s="273" t="s">
        <v>1461</v>
      </c>
      <c r="DN408" s="17"/>
      <c r="DO408" s="209" t="s">
        <v>5510</v>
      </c>
      <c r="DP408" s="283" t="s">
        <v>1459</v>
      </c>
    </row>
    <row r="409" spans="113:120">
      <c r="DI409" s="51" t="s">
        <v>1704</v>
      </c>
      <c r="DJ409" s="175" t="s">
        <v>1703</v>
      </c>
      <c r="DL409" s="202" t="s">
        <v>2510</v>
      </c>
      <c r="DM409" s="273" t="s">
        <v>1463</v>
      </c>
      <c r="DN409" s="17"/>
      <c r="DO409" s="209" t="s">
        <v>5511</v>
      </c>
      <c r="DP409" s="283" t="s">
        <v>1461</v>
      </c>
    </row>
    <row r="410" spans="113:120">
      <c r="DI410" s="51" t="s">
        <v>1706</v>
      </c>
      <c r="DJ410" s="175" t="s">
        <v>1705</v>
      </c>
      <c r="DL410" s="202" t="s">
        <v>2511</v>
      </c>
      <c r="DM410" s="273" t="s">
        <v>1465</v>
      </c>
      <c r="DN410" s="17"/>
      <c r="DO410" s="209" t="s">
        <v>5512</v>
      </c>
      <c r="DP410" s="283" t="s">
        <v>1463</v>
      </c>
    </row>
    <row r="411" spans="113:120">
      <c r="DI411" s="51" t="s">
        <v>1708</v>
      </c>
      <c r="DJ411" s="175" t="s">
        <v>1707</v>
      </c>
      <c r="DL411" s="202" t="s">
        <v>2512</v>
      </c>
      <c r="DM411" s="273" t="s">
        <v>1466</v>
      </c>
      <c r="DN411" s="17"/>
      <c r="DO411" s="209" t="s">
        <v>5513</v>
      </c>
      <c r="DP411" s="283" t="s">
        <v>1464</v>
      </c>
    </row>
    <row r="412" spans="113:120">
      <c r="DI412" s="51" t="s">
        <v>1710</v>
      </c>
      <c r="DJ412" s="175" t="s">
        <v>1709</v>
      </c>
      <c r="DL412" s="202" t="s">
        <v>2513</v>
      </c>
      <c r="DM412" s="273" t="s">
        <v>1468</v>
      </c>
      <c r="DN412" s="17"/>
      <c r="DO412" s="209" t="s">
        <v>5514</v>
      </c>
      <c r="DP412" s="283" t="s">
        <v>1465</v>
      </c>
    </row>
    <row r="413" spans="113:120">
      <c r="DI413" s="51" t="s">
        <v>1712</v>
      </c>
      <c r="DJ413" s="175" t="s">
        <v>1711</v>
      </c>
      <c r="DL413" s="202" t="s">
        <v>2514</v>
      </c>
      <c r="DM413" s="273" t="s">
        <v>1470</v>
      </c>
      <c r="DN413" s="17"/>
      <c r="DO413" s="209" t="s">
        <v>5515</v>
      </c>
      <c r="DP413" s="283" t="s">
        <v>1466</v>
      </c>
    </row>
    <row r="414" spans="113:120">
      <c r="DI414" s="51" t="s">
        <v>1714</v>
      </c>
      <c r="DJ414" s="175" t="s">
        <v>1713</v>
      </c>
      <c r="DL414" s="202" t="s">
        <v>2515</v>
      </c>
      <c r="DM414" s="273" t="s">
        <v>1472</v>
      </c>
      <c r="DN414" s="17"/>
      <c r="DO414" s="209" t="s">
        <v>5516</v>
      </c>
      <c r="DP414" s="283" t="s">
        <v>1468</v>
      </c>
    </row>
    <row r="415" spans="113:120">
      <c r="DI415" s="51" t="s">
        <v>1716</v>
      </c>
      <c r="DJ415" s="175" t="s">
        <v>1715</v>
      </c>
      <c r="DL415" s="202" t="s">
        <v>2516</v>
      </c>
      <c r="DM415" s="273" t="s">
        <v>1476</v>
      </c>
      <c r="DN415" s="17"/>
      <c r="DO415" s="209" t="s">
        <v>5517</v>
      </c>
      <c r="DP415" s="283" t="s">
        <v>1470</v>
      </c>
    </row>
    <row r="416" spans="113:120">
      <c r="DI416" s="51" t="s">
        <v>1718</v>
      </c>
      <c r="DJ416" s="175" t="s">
        <v>1717</v>
      </c>
      <c r="DL416" s="202" t="s">
        <v>2518</v>
      </c>
      <c r="DM416" s="273" t="s">
        <v>2517</v>
      </c>
      <c r="DN416" s="17"/>
      <c r="DO416" s="209" t="s">
        <v>5518</v>
      </c>
      <c r="DP416" s="283" t="s">
        <v>1472</v>
      </c>
    </row>
    <row r="417" spans="113:120">
      <c r="DI417" s="51" t="s">
        <v>1720</v>
      </c>
      <c r="DJ417" s="175" t="s">
        <v>1719</v>
      </c>
      <c r="DL417" s="202" t="s">
        <v>2520</v>
      </c>
      <c r="DM417" s="273" t="s">
        <v>2519</v>
      </c>
      <c r="DN417" s="17"/>
      <c r="DO417" s="209" t="s">
        <v>5519</v>
      </c>
      <c r="DP417" s="283" t="s">
        <v>1474</v>
      </c>
    </row>
    <row r="418" spans="113:120">
      <c r="DI418" s="51" t="s">
        <v>1722</v>
      </c>
      <c r="DJ418" s="175" t="s">
        <v>1721</v>
      </c>
      <c r="DL418" s="202" t="s">
        <v>2522</v>
      </c>
      <c r="DM418" s="273" t="s">
        <v>2521</v>
      </c>
      <c r="DN418" s="17"/>
      <c r="DO418" s="209" t="s">
        <v>5520</v>
      </c>
      <c r="DP418" s="283" t="s">
        <v>1476</v>
      </c>
    </row>
    <row r="419" spans="113:120">
      <c r="DI419" s="51" t="s">
        <v>1724</v>
      </c>
      <c r="DJ419" s="175" t="s">
        <v>1723</v>
      </c>
      <c r="DL419" s="202" t="s">
        <v>323</v>
      </c>
      <c r="DM419" s="273" t="s">
        <v>2523</v>
      </c>
      <c r="DN419" s="17"/>
      <c r="DO419" s="209" t="s">
        <v>5521</v>
      </c>
      <c r="DP419" s="283" t="s">
        <v>2517</v>
      </c>
    </row>
    <row r="420" spans="113:120">
      <c r="DI420" s="51" t="s">
        <v>1726</v>
      </c>
      <c r="DJ420" s="175" t="s">
        <v>1725</v>
      </c>
      <c r="DL420" s="202" t="s">
        <v>2525</v>
      </c>
      <c r="DM420" s="273" t="s">
        <v>2524</v>
      </c>
      <c r="DN420" s="17"/>
      <c r="DO420" s="209" t="s">
        <v>5522</v>
      </c>
      <c r="DP420" s="283" t="s">
        <v>2519</v>
      </c>
    </row>
    <row r="421" spans="113:120">
      <c r="DI421" s="51" t="s">
        <v>1728</v>
      </c>
      <c r="DJ421" s="175" t="s">
        <v>1727</v>
      </c>
      <c r="DL421" s="202" t="s">
        <v>2527</v>
      </c>
      <c r="DM421" s="273" t="s">
        <v>2526</v>
      </c>
      <c r="DN421" s="17"/>
      <c r="DO421" s="209" t="s">
        <v>5523</v>
      </c>
      <c r="DP421" s="283" t="s">
        <v>2521</v>
      </c>
    </row>
    <row r="422" spans="113:120">
      <c r="DI422" s="51" t="s">
        <v>1731</v>
      </c>
      <c r="DJ422" s="175" t="s">
        <v>1730</v>
      </c>
      <c r="DL422" s="202" t="s">
        <v>2529</v>
      </c>
      <c r="DM422" s="273" t="s">
        <v>2528</v>
      </c>
      <c r="DN422" s="17"/>
      <c r="DO422" s="209" t="s">
        <v>5524</v>
      </c>
      <c r="DP422" s="283" t="s">
        <v>2523</v>
      </c>
    </row>
    <row r="423" spans="113:120">
      <c r="DI423" s="51" t="s">
        <v>1733</v>
      </c>
      <c r="DJ423" s="175" t="s">
        <v>1732</v>
      </c>
      <c r="DL423" s="202" t="s">
        <v>2531</v>
      </c>
      <c r="DM423" s="273" t="s">
        <v>2530</v>
      </c>
      <c r="DN423" s="17"/>
      <c r="DO423" s="209" t="s">
        <v>5525</v>
      </c>
      <c r="DP423" s="283" t="s">
        <v>2524</v>
      </c>
    </row>
    <row r="424" spans="113:120">
      <c r="DI424" s="51" t="s">
        <v>1735</v>
      </c>
      <c r="DJ424" s="175" t="s">
        <v>1734</v>
      </c>
      <c r="DL424" s="202" t="s">
        <v>2533</v>
      </c>
      <c r="DM424" s="273" t="s">
        <v>2532</v>
      </c>
      <c r="DN424" s="17"/>
      <c r="DO424" s="209" t="s">
        <v>5526</v>
      </c>
      <c r="DP424" s="283" t="s">
        <v>2526</v>
      </c>
    </row>
    <row r="425" spans="113:120">
      <c r="DI425" s="51" t="s">
        <v>1737</v>
      </c>
      <c r="DJ425" s="175" t="s">
        <v>1736</v>
      </c>
      <c r="DL425" s="202" t="s">
        <v>2535</v>
      </c>
      <c r="DM425" s="273" t="s">
        <v>2534</v>
      </c>
      <c r="DN425" s="17"/>
      <c r="DO425" s="209" t="s">
        <v>5527</v>
      </c>
      <c r="DP425" s="283" t="s">
        <v>2528</v>
      </c>
    </row>
    <row r="426" spans="113:120">
      <c r="DI426" s="51" t="s">
        <v>1740</v>
      </c>
      <c r="DJ426" s="175" t="s">
        <v>1739</v>
      </c>
      <c r="DL426" s="202" t="s">
        <v>2536</v>
      </c>
      <c r="DM426" s="273" t="s">
        <v>1477</v>
      </c>
      <c r="DN426" s="17"/>
      <c r="DO426" s="209" t="s">
        <v>5528</v>
      </c>
      <c r="DP426" s="283" t="s">
        <v>2530</v>
      </c>
    </row>
    <row r="427" spans="113:120">
      <c r="DI427" s="51" t="s">
        <v>1742</v>
      </c>
      <c r="DJ427" s="175" t="s">
        <v>1741</v>
      </c>
      <c r="DL427" s="202" t="s">
        <v>2537</v>
      </c>
      <c r="DM427" s="273" t="s">
        <v>1479</v>
      </c>
      <c r="DN427" s="17"/>
      <c r="DO427" s="209" t="s">
        <v>5530</v>
      </c>
      <c r="DP427" s="283" t="s">
        <v>5529</v>
      </c>
    </row>
    <row r="428" spans="113:120">
      <c r="DI428" s="51" t="s">
        <v>1744</v>
      </c>
      <c r="DJ428" s="175" t="s">
        <v>1743</v>
      </c>
      <c r="DL428" s="202" t="s">
        <v>2538</v>
      </c>
      <c r="DM428" s="273" t="s">
        <v>1481</v>
      </c>
      <c r="DN428" s="17"/>
      <c r="DO428" s="209" t="s">
        <v>5531</v>
      </c>
      <c r="DP428" s="283" t="s">
        <v>2532</v>
      </c>
    </row>
    <row r="429" spans="113:120">
      <c r="DI429" s="51" t="s">
        <v>1746</v>
      </c>
      <c r="DJ429" s="175" t="s">
        <v>1745</v>
      </c>
      <c r="DL429" s="202" t="s">
        <v>2539</v>
      </c>
      <c r="DM429" s="273" t="s">
        <v>1482</v>
      </c>
      <c r="DN429" s="17"/>
      <c r="DO429" s="209" t="s">
        <v>5532</v>
      </c>
      <c r="DP429" s="283" t="s">
        <v>2534</v>
      </c>
    </row>
    <row r="430" spans="113:120">
      <c r="DI430" s="51" t="s">
        <v>1748</v>
      </c>
      <c r="DJ430" s="175" t="s">
        <v>1747</v>
      </c>
      <c r="DL430" s="202" t="s">
        <v>2540</v>
      </c>
      <c r="DM430" s="273" t="s">
        <v>1484</v>
      </c>
      <c r="DN430" s="17"/>
      <c r="DO430" s="209" t="s">
        <v>5533</v>
      </c>
      <c r="DP430" s="283" t="s">
        <v>1477</v>
      </c>
    </row>
    <row r="431" spans="113:120">
      <c r="DI431" s="51" t="s">
        <v>1750</v>
      </c>
      <c r="DJ431" s="175" t="s">
        <v>1749</v>
      </c>
      <c r="DL431" s="202" t="s">
        <v>2541</v>
      </c>
      <c r="DM431" s="273" t="s">
        <v>1486</v>
      </c>
      <c r="DN431" s="17"/>
      <c r="DO431" s="209" t="s">
        <v>5534</v>
      </c>
      <c r="DP431" s="283" t="s">
        <v>1479</v>
      </c>
    </row>
    <row r="432" spans="113:120">
      <c r="DI432" s="51" t="s">
        <v>1752</v>
      </c>
      <c r="DJ432" s="175" t="s">
        <v>1751</v>
      </c>
      <c r="DL432" s="202" t="s">
        <v>2542</v>
      </c>
      <c r="DM432" s="273" t="s">
        <v>1488</v>
      </c>
      <c r="DN432" s="17"/>
      <c r="DO432" s="209" t="s">
        <v>5535</v>
      </c>
      <c r="DP432" s="283" t="s">
        <v>1481</v>
      </c>
    </row>
    <row r="433" spans="113:120">
      <c r="DI433" s="51" t="s">
        <v>1754</v>
      </c>
      <c r="DJ433" s="175" t="s">
        <v>1753</v>
      </c>
      <c r="DL433" s="202" t="s">
        <v>2543</v>
      </c>
      <c r="DM433" s="273" t="s">
        <v>1490</v>
      </c>
      <c r="DN433" s="17"/>
      <c r="DO433" s="209" t="s">
        <v>5536</v>
      </c>
      <c r="DP433" s="283" t="s">
        <v>1482</v>
      </c>
    </row>
    <row r="434" spans="113:120">
      <c r="DI434" s="51" t="s">
        <v>1756</v>
      </c>
      <c r="DJ434" s="175" t="s">
        <v>1755</v>
      </c>
      <c r="DL434" s="202" t="s">
        <v>2544</v>
      </c>
      <c r="DM434" s="273" t="s">
        <v>1492</v>
      </c>
      <c r="DN434" s="17"/>
      <c r="DO434" s="209" t="s">
        <v>5537</v>
      </c>
      <c r="DP434" s="283" t="s">
        <v>1484</v>
      </c>
    </row>
    <row r="435" spans="113:120">
      <c r="DI435" s="51" t="s">
        <v>1758</v>
      </c>
      <c r="DJ435" s="175" t="s">
        <v>1757</v>
      </c>
      <c r="DL435" s="202" t="s">
        <v>2545</v>
      </c>
      <c r="DM435" s="273" t="s">
        <v>1494</v>
      </c>
      <c r="DN435" s="17"/>
      <c r="DO435" s="209" t="s">
        <v>5538</v>
      </c>
      <c r="DP435" s="283" t="s">
        <v>1486</v>
      </c>
    </row>
    <row r="436" spans="113:120">
      <c r="DI436" s="51" t="s">
        <v>1760</v>
      </c>
      <c r="DJ436" s="175" t="s">
        <v>1759</v>
      </c>
      <c r="DL436" s="202" t="s">
        <v>2546</v>
      </c>
      <c r="DM436" s="273" t="s">
        <v>1496</v>
      </c>
      <c r="DN436" s="17"/>
      <c r="DO436" s="209" t="s">
        <v>5539</v>
      </c>
      <c r="DP436" s="283" t="s">
        <v>1488</v>
      </c>
    </row>
    <row r="437" spans="113:120">
      <c r="DI437" s="51" t="s">
        <v>1762</v>
      </c>
      <c r="DJ437" s="175" t="s">
        <v>1761</v>
      </c>
      <c r="DL437" s="202" t="s">
        <v>2547</v>
      </c>
      <c r="DM437" s="273" t="s">
        <v>1498</v>
      </c>
      <c r="DN437" s="17"/>
      <c r="DO437" s="209" t="s">
        <v>5540</v>
      </c>
      <c r="DP437" s="283" t="s">
        <v>1490</v>
      </c>
    </row>
    <row r="438" spans="113:120">
      <c r="DI438" s="51" t="s">
        <v>1764</v>
      </c>
      <c r="DJ438" s="175" t="s">
        <v>1763</v>
      </c>
      <c r="DL438" s="202" t="s">
        <v>2548</v>
      </c>
      <c r="DM438" s="273" t="s">
        <v>1500</v>
      </c>
      <c r="DN438" s="17"/>
      <c r="DO438" s="209" t="s">
        <v>5541</v>
      </c>
      <c r="DP438" s="283" t="s">
        <v>1492</v>
      </c>
    </row>
    <row r="439" spans="113:120">
      <c r="DI439" s="51" t="s">
        <v>1766</v>
      </c>
      <c r="DJ439" s="175" t="s">
        <v>1765</v>
      </c>
      <c r="DL439" s="202" t="s">
        <v>2549</v>
      </c>
      <c r="DM439" s="273" t="s">
        <v>1502</v>
      </c>
      <c r="DN439" s="17"/>
      <c r="DO439" s="209" t="s">
        <v>5542</v>
      </c>
      <c r="DP439" s="283" t="s">
        <v>1494</v>
      </c>
    </row>
    <row r="440" spans="113:120">
      <c r="DI440" s="51" t="s">
        <v>1768</v>
      </c>
      <c r="DJ440" s="175" t="s">
        <v>1767</v>
      </c>
      <c r="DL440" s="202" t="s">
        <v>2550</v>
      </c>
      <c r="DM440" s="273" t="s">
        <v>1504</v>
      </c>
      <c r="DN440" s="17"/>
      <c r="DO440" s="209" t="s">
        <v>5543</v>
      </c>
      <c r="DP440" s="283" t="s">
        <v>1496</v>
      </c>
    </row>
    <row r="441" spans="113:120">
      <c r="DI441" s="51" t="s">
        <v>9280</v>
      </c>
      <c r="DJ441" s="175" t="s">
        <v>1769</v>
      </c>
      <c r="DL441" s="202" t="s">
        <v>1480</v>
      </c>
      <c r="DM441" s="273" t="s">
        <v>1506</v>
      </c>
      <c r="DN441" s="17"/>
      <c r="DO441" s="209" t="s">
        <v>5544</v>
      </c>
      <c r="DP441" s="283" t="s">
        <v>1498</v>
      </c>
    </row>
    <row r="442" spans="113:120">
      <c r="DI442" s="51" t="s">
        <v>1771</v>
      </c>
      <c r="DJ442" s="175" t="s">
        <v>1770</v>
      </c>
      <c r="DL442" s="202" t="s">
        <v>2551</v>
      </c>
      <c r="DM442" s="273" t="s">
        <v>1508</v>
      </c>
      <c r="DN442" s="17"/>
      <c r="DO442" s="209" t="s">
        <v>5545</v>
      </c>
      <c r="DP442" s="283" t="s">
        <v>1500</v>
      </c>
    </row>
    <row r="443" spans="113:120">
      <c r="DI443" s="51" t="s">
        <v>9281</v>
      </c>
      <c r="DJ443" s="175" t="s">
        <v>1772</v>
      </c>
      <c r="DL443" s="202" t="s">
        <v>2552</v>
      </c>
      <c r="DM443" s="273" t="s">
        <v>1510</v>
      </c>
      <c r="DN443" s="17"/>
      <c r="DO443" s="209" t="s">
        <v>5546</v>
      </c>
      <c r="DP443" s="283" t="s">
        <v>1502</v>
      </c>
    </row>
    <row r="444" spans="113:120">
      <c r="DI444" s="51" t="s">
        <v>9282</v>
      </c>
      <c r="DJ444" s="175" t="s">
        <v>1773</v>
      </c>
      <c r="DL444" s="202" t="s">
        <v>2554</v>
      </c>
      <c r="DM444" s="273" t="s">
        <v>2553</v>
      </c>
      <c r="DN444" s="17"/>
      <c r="DO444" s="209" t="s">
        <v>2438</v>
      </c>
      <c r="DP444" s="283" t="s">
        <v>1504</v>
      </c>
    </row>
    <row r="445" spans="113:120">
      <c r="DI445" s="51" t="s">
        <v>1775</v>
      </c>
      <c r="DJ445" s="175" t="s">
        <v>1774</v>
      </c>
      <c r="DL445" s="202" t="s">
        <v>2555</v>
      </c>
      <c r="DM445" s="273" t="s">
        <v>1512</v>
      </c>
      <c r="DN445" s="17"/>
      <c r="DO445" s="209" t="s">
        <v>5547</v>
      </c>
      <c r="DP445" s="283" t="s">
        <v>1506</v>
      </c>
    </row>
    <row r="446" spans="113:120">
      <c r="DI446" s="51" t="s">
        <v>9283</v>
      </c>
      <c r="DJ446" s="175" t="s">
        <v>1776</v>
      </c>
      <c r="DL446" s="202" t="s">
        <v>2556</v>
      </c>
      <c r="DM446" s="273" t="s">
        <v>1514</v>
      </c>
      <c r="DN446" s="17"/>
      <c r="DO446" s="209" t="s">
        <v>5548</v>
      </c>
      <c r="DP446" s="283" t="s">
        <v>1508</v>
      </c>
    </row>
    <row r="447" spans="113:120">
      <c r="DI447" s="51" t="s">
        <v>9284</v>
      </c>
      <c r="DJ447" s="175" t="s">
        <v>1777</v>
      </c>
      <c r="DL447" s="202" t="s">
        <v>2558</v>
      </c>
      <c r="DM447" s="273" t="s">
        <v>2557</v>
      </c>
      <c r="DN447" s="17"/>
      <c r="DO447" s="209" t="s">
        <v>5549</v>
      </c>
      <c r="DP447" s="283" t="s">
        <v>1510</v>
      </c>
    </row>
    <row r="448" spans="113:120">
      <c r="DI448" s="51" t="s">
        <v>9285</v>
      </c>
      <c r="DJ448" s="175" t="s">
        <v>1778</v>
      </c>
      <c r="DL448" s="202" t="s">
        <v>2559</v>
      </c>
      <c r="DM448" s="273" t="s">
        <v>1516</v>
      </c>
      <c r="DN448" s="17"/>
      <c r="DO448" s="209" t="s">
        <v>5550</v>
      </c>
      <c r="DP448" s="283" t="s">
        <v>2553</v>
      </c>
    </row>
    <row r="449" spans="113:120">
      <c r="DI449" s="51" t="s">
        <v>9286</v>
      </c>
      <c r="DJ449" s="175" t="s">
        <v>1779</v>
      </c>
      <c r="DL449" s="202" t="s">
        <v>2560</v>
      </c>
      <c r="DM449" s="273" t="s">
        <v>1518</v>
      </c>
      <c r="DN449" s="17"/>
      <c r="DO449" s="209" t="s">
        <v>5551</v>
      </c>
      <c r="DP449" s="283" t="s">
        <v>1512</v>
      </c>
    </row>
    <row r="450" spans="113:120">
      <c r="DI450" s="51" t="s">
        <v>9287</v>
      </c>
      <c r="DJ450" s="175" t="s">
        <v>1780</v>
      </c>
      <c r="DL450" s="202" t="s">
        <v>2561</v>
      </c>
      <c r="DM450" s="273" t="s">
        <v>1520</v>
      </c>
      <c r="DN450" s="17"/>
      <c r="DO450" s="209" t="s">
        <v>5552</v>
      </c>
      <c r="DP450" s="283" t="s">
        <v>1514</v>
      </c>
    </row>
    <row r="451" spans="113:120">
      <c r="DI451" s="51" t="s">
        <v>9288</v>
      </c>
      <c r="DJ451" s="175" t="s">
        <v>1781</v>
      </c>
      <c r="DL451" s="202" t="s">
        <v>2562</v>
      </c>
      <c r="DM451" s="273" t="s">
        <v>1522</v>
      </c>
      <c r="DN451" s="17"/>
      <c r="DO451" s="209" t="s">
        <v>5553</v>
      </c>
      <c r="DP451" s="283" t="s">
        <v>2557</v>
      </c>
    </row>
    <row r="452" spans="113:120">
      <c r="DI452" s="51" t="s">
        <v>9289</v>
      </c>
      <c r="DJ452" s="175" t="s">
        <v>1782</v>
      </c>
      <c r="DL452" s="202" t="s">
        <v>2563</v>
      </c>
      <c r="DM452" s="273" t="s">
        <v>1524</v>
      </c>
      <c r="DN452" s="17"/>
      <c r="DO452" s="209" t="s">
        <v>5554</v>
      </c>
      <c r="DP452" s="283" t="s">
        <v>1516</v>
      </c>
    </row>
    <row r="453" spans="113:120">
      <c r="DI453" s="51" t="s">
        <v>1784</v>
      </c>
      <c r="DJ453" s="175" t="s">
        <v>1783</v>
      </c>
      <c r="DL453" s="202" t="s">
        <v>2565</v>
      </c>
      <c r="DM453" s="273" t="s">
        <v>2564</v>
      </c>
      <c r="DN453" s="17"/>
      <c r="DO453" s="209" t="s">
        <v>5555</v>
      </c>
      <c r="DP453" s="283" t="s">
        <v>1518</v>
      </c>
    </row>
    <row r="454" spans="113:120">
      <c r="DI454" s="51" t="s">
        <v>1786</v>
      </c>
      <c r="DJ454" s="175" t="s">
        <v>1785</v>
      </c>
      <c r="DL454" s="202" t="s">
        <v>2566</v>
      </c>
      <c r="DM454" s="273" t="s">
        <v>1528</v>
      </c>
      <c r="DN454" s="17"/>
      <c r="DO454" s="209" t="s">
        <v>5556</v>
      </c>
      <c r="DP454" s="283" t="s">
        <v>1520</v>
      </c>
    </row>
    <row r="455" spans="113:120">
      <c r="DI455" s="51" t="s">
        <v>1788</v>
      </c>
      <c r="DJ455" s="175" t="s">
        <v>1787</v>
      </c>
      <c r="DL455" s="202" t="s">
        <v>2567</v>
      </c>
      <c r="DM455" s="273" t="s">
        <v>1530</v>
      </c>
      <c r="DN455" s="17"/>
      <c r="DO455" s="209" t="s">
        <v>5557</v>
      </c>
      <c r="DP455" s="283" t="s">
        <v>1522</v>
      </c>
    </row>
    <row r="456" spans="113:120">
      <c r="DI456" s="51" t="s">
        <v>1790</v>
      </c>
      <c r="DJ456" s="175" t="s">
        <v>1789</v>
      </c>
      <c r="DL456" s="202" t="s">
        <v>2568</v>
      </c>
      <c r="DM456" s="273" t="s">
        <v>1532</v>
      </c>
      <c r="DN456" s="17"/>
      <c r="DO456" s="209" t="s">
        <v>5558</v>
      </c>
      <c r="DP456" s="283" t="s">
        <v>1524</v>
      </c>
    </row>
    <row r="457" spans="113:120">
      <c r="DI457" s="51" t="s">
        <v>1792</v>
      </c>
      <c r="DJ457" s="175" t="s">
        <v>1791</v>
      </c>
      <c r="DL457" s="202" t="s">
        <v>2569</v>
      </c>
      <c r="DM457" s="273" t="s">
        <v>1534</v>
      </c>
      <c r="DN457" s="17"/>
      <c r="DO457" s="209" t="s">
        <v>5559</v>
      </c>
      <c r="DP457" s="283" t="s">
        <v>2564</v>
      </c>
    </row>
    <row r="458" spans="113:120">
      <c r="DI458" s="51" t="s">
        <v>1794</v>
      </c>
      <c r="DJ458" s="175" t="s">
        <v>1793</v>
      </c>
      <c r="DL458" s="202" t="s">
        <v>2570</v>
      </c>
      <c r="DM458" s="273" t="s">
        <v>1536</v>
      </c>
      <c r="DN458" s="17"/>
      <c r="DO458" s="209" t="s">
        <v>5560</v>
      </c>
      <c r="DP458" s="283" t="s">
        <v>1526</v>
      </c>
    </row>
    <row r="459" spans="113:120">
      <c r="DI459" s="51" t="s">
        <v>1796</v>
      </c>
      <c r="DJ459" s="175" t="s">
        <v>1795</v>
      </c>
      <c r="DL459" s="202" t="s">
        <v>2571</v>
      </c>
      <c r="DM459" s="273" t="s">
        <v>1538</v>
      </c>
      <c r="DN459" s="17"/>
      <c r="DO459" s="209" t="s">
        <v>5561</v>
      </c>
      <c r="DP459" s="283" t="s">
        <v>1528</v>
      </c>
    </row>
    <row r="460" spans="113:120">
      <c r="DI460" s="51" t="s">
        <v>1798</v>
      </c>
      <c r="DJ460" s="175" t="s">
        <v>1797</v>
      </c>
      <c r="DL460" s="202" t="s">
        <v>2572</v>
      </c>
      <c r="DM460" s="273" t="s">
        <v>1540</v>
      </c>
      <c r="DN460" s="17"/>
      <c r="DO460" s="209" t="s">
        <v>5562</v>
      </c>
      <c r="DP460" s="283" t="s">
        <v>1530</v>
      </c>
    </row>
    <row r="461" spans="113:120">
      <c r="DI461" s="51" t="s">
        <v>1800</v>
      </c>
      <c r="DJ461" s="175" t="s">
        <v>1799</v>
      </c>
      <c r="DL461" s="202" t="s">
        <v>2573</v>
      </c>
      <c r="DM461" s="273" t="s">
        <v>1542</v>
      </c>
      <c r="DN461" s="17"/>
      <c r="DO461" s="209" t="s">
        <v>5563</v>
      </c>
      <c r="DP461" s="283" t="s">
        <v>1532</v>
      </c>
    </row>
    <row r="462" spans="113:120">
      <c r="DI462" s="51" t="s">
        <v>1802</v>
      </c>
      <c r="DJ462" s="175" t="s">
        <v>1801</v>
      </c>
      <c r="DL462" s="202" t="s">
        <v>2574</v>
      </c>
      <c r="DM462" s="273" t="s">
        <v>1544</v>
      </c>
      <c r="DN462" s="17"/>
      <c r="DO462" s="209" t="s">
        <v>5564</v>
      </c>
      <c r="DP462" s="283" t="s">
        <v>1534</v>
      </c>
    </row>
    <row r="463" spans="113:120">
      <c r="DI463" s="51" t="s">
        <v>1804</v>
      </c>
      <c r="DJ463" s="175" t="s">
        <v>1803</v>
      </c>
      <c r="DL463" s="202" t="s">
        <v>2575</v>
      </c>
      <c r="DM463" s="273" t="s">
        <v>1546</v>
      </c>
      <c r="DN463" s="17"/>
      <c r="DO463" s="209" t="s">
        <v>5565</v>
      </c>
      <c r="DP463" s="283" t="s">
        <v>1536</v>
      </c>
    </row>
    <row r="464" spans="113:120">
      <c r="DI464" s="51" t="s">
        <v>1806</v>
      </c>
      <c r="DJ464" s="175" t="s">
        <v>1805</v>
      </c>
      <c r="DL464" s="202" t="s">
        <v>2576</v>
      </c>
      <c r="DM464" s="273" t="s">
        <v>1548</v>
      </c>
      <c r="DN464" s="17"/>
      <c r="DO464" s="209" t="s">
        <v>5566</v>
      </c>
      <c r="DP464" s="283" t="s">
        <v>1538</v>
      </c>
    </row>
    <row r="465" spans="113:120">
      <c r="DI465" s="51" t="s">
        <v>1808</v>
      </c>
      <c r="DJ465" s="175" t="s">
        <v>1807</v>
      </c>
      <c r="DL465" s="202" t="s">
        <v>2577</v>
      </c>
      <c r="DM465" s="273" t="s">
        <v>1550</v>
      </c>
      <c r="DN465" s="17"/>
      <c r="DO465" s="209" t="s">
        <v>5567</v>
      </c>
      <c r="DP465" s="283" t="s">
        <v>1540</v>
      </c>
    </row>
    <row r="466" spans="113:120">
      <c r="DI466" s="51" t="s">
        <v>1810</v>
      </c>
      <c r="DJ466" s="175" t="s">
        <v>1809</v>
      </c>
      <c r="DL466" s="202" t="s">
        <v>2578</v>
      </c>
      <c r="DM466" s="273" t="s">
        <v>1552</v>
      </c>
      <c r="DN466" s="17"/>
      <c r="DO466" s="209" t="s">
        <v>5568</v>
      </c>
      <c r="DP466" s="283" t="s">
        <v>1542</v>
      </c>
    </row>
    <row r="467" spans="113:120">
      <c r="DI467" s="51" t="s">
        <v>1812</v>
      </c>
      <c r="DJ467" s="175" t="s">
        <v>1811</v>
      </c>
      <c r="DL467" s="202" t="s">
        <v>2579</v>
      </c>
      <c r="DM467" s="273" t="s">
        <v>1554</v>
      </c>
      <c r="DN467" s="17"/>
      <c r="DO467" s="209" t="s">
        <v>5569</v>
      </c>
      <c r="DP467" s="283" t="s">
        <v>1544</v>
      </c>
    </row>
    <row r="468" spans="113:120">
      <c r="DI468" s="51" t="s">
        <v>1814</v>
      </c>
      <c r="DJ468" s="175" t="s">
        <v>1813</v>
      </c>
      <c r="DL468" s="202" t="s">
        <v>2580</v>
      </c>
      <c r="DM468" s="273" t="s">
        <v>1556</v>
      </c>
      <c r="DN468" s="17"/>
      <c r="DO468" s="209" t="s">
        <v>5570</v>
      </c>
      <c r="DP468" s="283" t="s">
        <v>1546</v>
      </c>
    </row>
    <row r="469" spans="113:120">
      <c r="DI469" s="51" t="s">
        <v>1816</v>
      </c>
      <c r="DJ469" s="175" t="s">
        <v>1815</v>
      </c>
      <c r="DL469" s="202" t="s">
        <v>2581</v>
      </c>
      <c r="DM469" s="273" t="s">
        <v>1558</v>
      </c>
      <c r="DN469" s="17"/>
      <c r="DO469" s="209" t="s">
        <v>5571</v>
      </c>
      <c r="DP469" s="283" t="s">
        <v>1548</v>
      </c>
    </row>
    <row r="470" spans="113:120">
      <c r="DI470" s="51" t="s">
        <v>1818</v>
      </c>
      <c r="DJ470" s="175" t="s">
        <v>1817</v>
      </c>
      <c r="DL470" s="202" t="s">
        <v>2582</v>
      </c>
      <c r="DM470" s="273" t="s">
        <v>1560</v>
      </c>
      <c r="DN470" s="17"/>
      <c r="DO470" s="209" t="s">
        <v>5572</v>
      </c>
      <c r="DP470" s="283" t="s">
        <v>1550</v>
      </c>
    </row>
    <row r="471" spans="113:120">
      <c r="DI471" s="51" t="s">
        <v>1820</v>
      </c>
      <c r="DJ471" s="175" t="s">
        <v>1819</v>
      </c>
      <c r="DL471" s="202" t="s">
        <v>2583</v>
      </c>
      <c r="DM471" s="273" t="s">
        <v>1562</v>
      </c>
      <c r="DN471" s="17"/>
      <c r="DO471" s="209" t="s">
        <v>5573</v>
      </c>
      <c r="DP471" s="283" t="s">
        <v>1552</v>
      </c>
    </row>
    <row r="472" spans="113:120">
      <c r="DI472" s="51" t="s">
        <v>1822</v>
      </c>
      <c r="DJ472" s="175" t="s">
        <v>1821</v>
      </c>
      <c r="DL472" s="202" t="s">
        <v>2584</v>
      </c>
      <c r="DM472" s="273" t="s">
        <v>1564</v>
      </c>
      <c r="DN472" s="17"/>
      <c r="DO472" s="209" t="s">
        <v>5574</v>
      </c>
      <c r="DP472" s="283" t="s">
        <v>1554</v>
      </c>
    </row>
    <row r="473" spans="113:120">
      <c r="DI473" s="51" t="s">
        <v>1824</v>
      </c>
      <c r="DJ473" s="175" t="s">
        <v>1823</v>
      </c>
      <c r="DL473" s="202" t="s">
        <v>2585</v>
      </c>
      <c r="DM473" s="273" t="s">
        <v>1566</v>
      </c>
      <c r="DN473" s="17"/>
      <c r="DO473" s="209" t="s">
        <v>5575</v>
      </c>
      <c r="DP473" s="283" t="s">
        <v>1556</v>
      </c>
    </row>
    <row r="474" spans="113:120">
      <c r="DI474" s="51" t="s">
        <v>1826</v>
      </c>
      <c r="DJ474" s="175" t="s">
        <v>1825</v>
      </c>
      <c r="DL474" s="202" t="s">
        <v>2586</v>
      </c>
      <c r="DM474" s="273" t="s">
        <v>1568</v>
      </c>
      <c r="DN474" s="17"/>
      <c r="DO474" s="209" t="s">
        <v>5576</v>
      </c>
      <c r="DP474" s="283" t="s">
        <v>1558</v>
      </c>
    </row>
    <row r="475" spans="113:120">
      <c r="DI475" s="51" t="s">
        <v>1828</v>
      </c>
      <c r="DJ475" s="175" t="s">
        <v>1827</v>
      </c>
      <c r="DL475" s="202" t="s">
        <v>2587</v>
      </c>
      <c r="DM475" s="273" t="s">
        <v>1570</v>
      </c>
      <c r="DN475" s="17"/>
      <c r="DO475" s="209" t="s">
        <v>2434</v>
      </c>
      <c r="DP475" s="283" t="s">
        <v>1560</v>
      </c>
    </row>
    <row r="476" spans="113:120">
      <c r="DI476" s="51" t="s">
        <v>1830</v>
      </c>
      <c r="DJ476" s="175" t="s">
        <v>1829</v>
      </c>
      <c r="DL476" s="202" t="s">
        <v>2588</v>
      </c>
      <c r="DM476" s="273" t="s">
        <v>1572</v>
      </c>
      <c r="DN476" s="17"/>
      <c r="DO476" s="209" t="s">
        <v>5577</v>
      </c>
      <c r="DP476" s="283" t="s">
        <v>1562</v>
      </c>
    </row>
    <row r="477" spans="113:120">
      <c r="DI477" s="51" t="s">
        <v>1832</v>
      </c>
      <c r="DJ477" s="175" t="s">
        <v>1831</v>
      </c>
      <c r="DL477" s="202" t="s">
        <v>2589</v>
      </c>
      <c r="DM477" s="273" t="s">
        <v>1574</v>
      </c>
      <c r="DN477" s="17"/>
      <c r="DO477" s="209" t="s">
        <v>2441</v>
      </c>
      <c r="DP477" s="283" t="s">
        <v>1564</v>
      </c>
    </row>
    <row r="478" spans="113:120">
      <c r="DI478" s="51" t="s">
        <v>1834</v>
      </c>
      <c r="DJ478" s="175" t="s">
        <v>1833</v>
      </c>
      <c r="DL478" s="202" t="s">
        <v>2590</v>
      </c>
      <c r="DM478" s="273" t="s">
        <v>1576</v>
      </c>
      <c r="DN478" s="17"/>
      <c r="DO478" s="209" t="s">
        <v>5578</v>
      </c>
      <c r="DP478" s="283" t="s">
        <v>1566</v>
      </c>
    </row>
    <row r="479" spans="113:120">
      <c r="DI479" s="51" t="s">
        <v>1836</v>
      </c>
      <c r="DJ479" s="175" t="s">
        <v>1835</v>
      </c>
      <c r="DL479" s="202" t="s">
        <v>2591</v>
      </c>
      <c r="DM479" s="273" t="s">
        <v>1578</v>
      </c>
      <c r="DN479" s="17"/>
      <c r="DO479" s="209" t="s">
        <v>5579</v>
      </c>
      <c r="DP479" s="283" t="s">
        <v>1568</v>
      </c>
    </row>
    <row r="480" spans="113:120">
      <c r="DI480" s="51" t="s">
        <v>1838</v>
      </c>
      <c r="DJ480" s="175" t="s">
        <v>1837</v>
      </c>
      <c r="DL480" s="202" t="s">
        <v>2592</v>
      </c>
      <c r="DM480" s="273" t="s">
        <v>1580</v>
      </c>
      <c r="DN480" s="17"/>
      <c r="DO480" s="209" t="s">
        <v>5580</v>
      </c>
      <c r="DP480" s="283" t="s">
        <v>1570</v>
      </c>
    </row>
    <row r="481" spans="113:120">
      <c r="DI481" s="51" t="s">
        <v>1840</v>
      </c>
      <c r="DJ481" s="175" t="s">
        <v>1839</v>
      </c>
      <c r="DL481" s="202" t="s">
        <v>2593</v>
      </c>
      <c r="DM481" s="273" t="s">
        <v>1582</v>
      </c>
      <c r="DN481" s="17"/>
      <c r="DO481" s="209" t="s">
        <v>2435</v>
      </c>
      <c r="DP481" s="283" t="s">
        <v>1572</v>
      </c>
    </row>
    <row r="482" spans="113:120">
      <c r="DI482" s="51" t="s">
        <v>1843</v>
      </c>
      <c r="DJ482" s="175" t="s">
        <v>1842</v>
      </c>
      <c r="DL482" s="202" t="s">
        <v>2594</v>
      </c>
      <c r="DM482" s="273" t="s">
        <v>1584</v>
      </c>
      <c r="DN482" s="17"/>
      <c r="DO482" s="209" t="s">
        <v>2436</v>
      </c>
      <c r="DP482" s="283" t="s">
        <v>1574</v>
      </c>
    </row>
    <row r="483" spans="113:120">
      <c r="DI483" s="51" t="s">
        <v>1845</v>
      </c>
      <c r="DJ483" s="175" t="s">
        <v>1844</v>
      </c>
      <c r="DL483" s="202" t="s">
        <v>2595</v>
      </c>
      <c r="DM483" s="273" t="s">
        <v>1586</v>
      </c>
      <c r="DN483" s="17"/>
      <c r="DO483" s="209" t="s">
        <v>5581</v>
      </c>
      <c r="DP483" s="283" t="s">
        <v>1576</v>
      </c>
    </row>
    <row r="484" spans="113:120">
      <c r="DI484" s="51" t="s">
        <v>1847</v>
      </c>
      <c r="DJ484" s="175" t="s">
        <v>1846</v>
      </c>
      <c r="DL484" s="202" t="s">
        <v>2596</v>
      </c>
      <c r="DM484" s="273" t="s">
        <v>1588</v>
      </c>
      <c r="DN484" s="17"/>
      <c r="DO484" s="209" t="s">
        <v>5582</v>
      </c>
      <c r="DP484" s="283" t="s">
        <v>1578</v>
      </c>
    </row>
    <row r="485" spans="113:120">
      <c r="DI485" s="51" t="s">
        <v>1849</v>
      </c>
      <c r="DJ485" s="175" t="s">
        <v>1848</v>
      </c>
      <c r="DL485" s="202" t="s">
        <v>2597</v>
      </c>
      <c r="DM485" s="273" t="s">
        <v>1590</v>
      </c>
      <c r="DN485" s="17"/>
      <c r="DO485" s="209" t="s">
        <v>5583</v>
      </c>
      <c r="DP485" s="283" t="s">
        <v>1580</v>
      </c>
    </row>
    <row r="486" spans="113:120">
      <c r="DI486" s="51" t="s">
        <v>1851</v>
      </c>
      <c r="DJ486" s="175" t="s">
        <v>1850</v>
      </c>
      <c r="DL486" s="202" t="s">
        <v>2598</v>
      </c>
      <c r="DM486" s="273" t="s">
        <v>1592</v>
      </c>
      <c r="DN486" s="17"/>
      <c r="DO486" s="209" t="s">
        <v>5584</v>
      </c>
      <c r="DP486" s="283" t="s">
        <v>1582</v>
      </c>
    </row>
    <row r="487" spans="113:120">
      <c r="DI487" s="51" t="s">
        <v>1853</v>
      </c>
      <c r="DJ487" s="175" t="s">
        <v>1852</v>
      </c>
      <c r="DL487" s="202" t="s">
        <v>1503</v>
      </c>
      <c r="DM487" s="273" t="s">
        <v>1594</v>
      </c>
      <c r="DN487" s="17"/>
      <c r="DO487" s="209" t="s">
        <v>5585</v>
      </c>
      <c r="DP487" s="283" t="s">
        <v>1584</v>
      </c>
    </row>
    <row r="488" spans="113:120">
      <c r="DI488" s="51" t="s">
        <v>1855</v>
      </c>
      <c r="DJ488" s="175" t="s">
        <v>1854</v>
      </c>
      <c r="DL488" s="202" t="s">
        <v>2599</v>
      </c>
      <c r="DM488" s="273" t="s">
        <v>1596</v>
      </c>
      <c r="DN488" s="17"/>
      <c r="DO488" s="209" t="s">
        <v>5586</v>
      </c>
      <c r="DP488" s="283" t="s">
        <v>1586</v>
      </c>
    </row>
    <row r="489" spans="113:120">
      <c r="DI489" s="51" t="s">
        <v>1857</v>
      </c>
      <c r="DJ489" s="175" t="s">
        <v>1856</v>
      </c>
      <c r="DL489" s="202" t="s">
        <v>2600</v>
      </c>
      <c r="DM489" s="273" t="s">
        <v>1598</v>
      </c>
      <c r="DN489" s="17"/>
      <c r="DO489" s="209" t="s">
        <v>5587</v>
      </c>
      <c r="DP489" s="283" t="s">
        <v>1588</v>
      </c>
    </row>
    <row r="490" spans="113:120">
      <c r="DI490" s="51" t="s">
        <v>1859</v>
      </c>
      <c r="DJ490" s="175" t="s">
        <v>1858</v>
      </c>
      <c r="DL490" s="202" t="s">
        <v>2601</v>
      </c>
      <c r="DM490" s="273" t="s">
        <v>1600</v>
      </c>
      <c r="DN490" s="17"/>
      <c r="DO490" s="209" t="s">
        <v>5588</v>
      </c>
      <c r="DP490" s="283" t="s">
        <v>1590</v>
      </c>
    </row>
    <row r="491" spans="113:120">
      <c r="DI491" s="51" t="s">
        <v>1861</v>
      </c>
      <c r="DJ491" s="175" t="s">
        <v>1860</v>
      </c>
      <c r="DL491" s="202" t="s">
        <v>2603</v>
      </c>
      <c r="DM491" s="273" t="s">
        <v>2602</v>
      </c>
      <c r="DN491" s="17"/>
      <c r="DO491" s="209" t="s">
        <v>5589</v>
      </c>
      <c r="DP491" s="283" t="s">
        <v>1592</v>
      </c>
    </row>
    <row r="492" spans="113:120">
      <c r="DI492" s="51" t="s">
        <v>1863</v>
      </c>
      <c r="DJ492" s="175" t="s">
        <v>1862</v>
      </c>
      <c r="DL492" s="202" t="s">
        <v>2605</v>
      </c>
      <c r="DM492" s="273" t="s">
        <v>2604</v>
      </c>
      <c r="DN492" s="17"/>
      <c r="DO492" s="209" t="s">
        <v>5590</v>
      </c>
      <c r="DP492" s="283" t="s">
        <v>1594</v>
      </c>
    </row>
    <row r="493" spans="113:120">
      <c r="DI493" s="51" t="s">
        <v>1865</v>
      </c>
      <c r="DJ493" s="175" t="s">
        <v>1864</v>
      </c>
      <c r="DL493" s="202" t="s">
        <v>2607</v>
      </c>
      <c r="DM493" s="273" t="s">
        <v>2606</v>
      </c>
      <c r="DN493" s="17"/>
      <c r="DO493" s="209" t="s">
        <v>5591</v>
      </c>
      <c r="DP493" s="283" t="s">
        <v>1596</v>
      </c>
    </row>
    <row r="494" spans="113:120">
      <c r="DI494" s="51" t="s">
        <v>1867</v>
      </c>
      <c r="DJ494" s="175" t="s">
        <v>1866</v>
      </c>
      <c r="DL494" s="202" t="s">
        <v>2609</v>
      </c>
      <c r="DM494" s="273" t="s">
        <v>2608</v>
      </c>
      <c r="DN494" s="17"/>
      <c r="DO494" s="209" t="s">
        <v>5592</v>
      </c>
      <c r="DP494" s="283" t="s">
        <v>1598</v>
      </c>
    </row>
    <row r="495" spans="113:120">
      <c r="DI495" s="51" t="s">
        <v>1869</v>
      </c>
      <c r="DJ495" s="175" t="s">
        <v>1868</v>
      </c>
      <c r="DL495" s="202" t="s">
        <v>2611</v>
      </c>
      <c r="DM495" s="273" t="s">
        <v>2610</v>
      </c>
      <c r="DN495" s="17"/>
      <c r="DO495" s="209" t="s">
        <v>5593</v>
      </c>
      <c r="DP495" s="283" t="s">
        <v>1600</v>
      </c>
    </row>
    <row r="496" spans="113:120">
      <c r="DI496" s="51" t="s">
        <v>1871</v>
      </c>
      <c r="DJ496" s="175" t="s">
        <v>1870</v>
      </c>
      <c r="DL496" s="202" t="s">
        <v>2613</v>
      </c>
      <c r="DM496" s="273" t="s">
        <v>2612</v>
      </c>
      <c r="DN496" s="17"/>
      <c r="DO496" s="209" t="s">
        <v>5594</v>
      </c>
      <c r="DP496" s="283" t="s">
        <v>2602</v>
      </c>
    </row>
    <row r="497" spans="113:120">
      <c r="DI497" s="51" t="s">
        <v>1873</v>
      </c>
      <c r="DJ497" s="175" t="s">
        <v>1872</v>
      </c>
      <c r="DL497" s="202" t="s">
        <v>2615</v>
      </c>
      <c r="DM497" s="273" t="s">
        <v>2614</v>
      </c>
      <c r="DN497" s="17"/>
      <c r="DO497" s="209" t="s">
        <v>5595</v>
      </c>
      <c r="DP497" s="283" t="s">
        <v>2604</v>
      </c>
    </row>
    <row r="498" spans="113:120">
      <c r="DI498" s="51" t="s">
        <v>1875</v>
      </c>
      <c r="DJ498" s="175" t="s">
        <v>1874</v>
      </c>
      <c r="DL498" s="202" t="s">
        <v>2617</v>
      </c>
      <c r="DM498" s="273" t="s">
        <v>2616</v>
      </c>
      <c r="DN498" s="17"/>
      <c r="DO498" s="209" t="s">
        <v>5596</v>
      </c>
      <c r="DP498" s="283" t="s">
        <v>2606</v>
      </c>
    </row>
    <row r="499" spans="113:120">
      <c r="DI499" s="51" t="s">
        <v>1877</v>
      </c>
      <c r="DJ499" s="175" t="s">
        <v>1876</v>
      </c>
      <c r="DL499" s="202" t="s">
        <v>2619</v>
      </c>
      <c r="DM499" s="273" t="s">
        <v>2618</v>
      </c>
      <c r="DN499" s="17"/>
      <c r="DO499" s="209" t="s">
        <v>5597</v>
      </c>
      <c r="DP499" s="283" t="s">
        <v>2608</v>
      </c>
    </row>
    <row r="500" spans="113:120">
      <c r="DI500" s="51" t="s">
        <v>1879</v>
      </c>
      <c r="DJ500" s="175" t="s">
        <v>1878</v>
      </c>
      <c r="DL500" s="202" t="s">
        <v>2621</v>
      </c>
      <c r="DM500" s="273" t="s">
        <v>2620</v>
      </c>
      <c r="DN500" s="17"/>
      <c r="DO500" s="209" t="s">
        <v>5598</v>
      </c>
      <c r="DP500" s="283" t="s">
        <v>2610</v>
      </c>
    </row>
    <row r="501" spans="113:120">
      <c r="DI501" s="51" t="s">
        <v>1881</v>
      </c>
      <c r="DJ501" s="175" t="s">
        <v>1880</v>
      </c>
      <c r="DL501" s="202" t="s">
        <v>2625</v>
      </c>
      <c r="DM501" s="273" t="s">
        <v>2624</v>
      </c>
      <c r="DN501" s="17"/>
      <c r="DO501" s="209" t="s">
        <v>5599</v>
      </c>
      <c r="DP501" s="283" t="s">
        <v>2612</v>
      </c>
    </row>
    <row r="502" spans="113:120">
      <c r="DI502" s="51" t="s">
        <v>1883</v>
      </c>
      <c r="DJ502" s="175" t="s">
        <v>1882</v>
      </c>
      <c r="DL502" s="202" t="s">
        <v>2627</v>
      </c>
      <c r="DM502" s="273" t="s">
        <v>2626</v>
      </c>
      <c r="DN502" s="17"/>
      <c r="DO502" s="209" t="s">
        <v>5600</v>
      </c>
      <c r="DP502" s="283" t="s">
        <v>2614</v>
      </c>
    </row>
    <row r="503" spans="113:120">
      <c r="DI503" s="51" t="s">
        <v>1885</v>
      </c>
      <c r="DJ503" s="175" t="s">
        <v>1884</v>
      </c>
      <c r="DL503" s="202" t="s">
        <v>2629</v>
      </c>
      <c r="DM503" s="273" t="s">
        <v>2628</v>
      </c>
      <c r="DN503" s="17"/>
      <c r="DO503" s="209" t="s">
        <v>5601</v>
      </c>
      <c r="DP503" s="283" t="s">
        <v>2616</v>
      </c>
    </row>
    <row r="504" spans="113:120">
      <c r="DI504" s="51" t="s">
        <v>1887</v>
      </c>
      <c r="DJ504" s="175" t="s">
        <v>1886</v>
      </c>
      <c r="DL504" s="202" t="s">
        <v>2631</v>
      </c>
      <c r="DM504" s="273" t="s">
        <v>2630</v>
      </c>
      <c r="DN504" s="17"/>
      <c r="DO504" s="209" t="s">
        <v>5602</v>
      </c>
      <c r="DP504" s="283" t="s">
        <v>2618</v>
      </c>
    </row>
    <row r="505" spans="113:120">
      <c r="DI505" s="51" t="s">
        <v>1889</v>
      </c>
      <c r="DJ505" s="175" t="s">
        <v>1888</v>
      </c>
      <c r="DL505" s="202" t="s">
        <v>2633</v>
      </c>
      <c r="DM505" s="273" t="s">
        <v>2632</v>
      </c>
      <c r="DN505" s="17"/>
      <c r="DO505" s="209" t="s">
        <v>5603</v>
      </c>
      <c r="DP505" s="283" t="s">
        <v>2620</v>
      </c>
    </row>
    <row r="506" spans="113:120">
      <c r="DI506" s="51" t="s">
        <v>1891</v>
      </c>
      <c r="DJ506" s="175" t="s">
        <v>1890</v>
      </c>
      <c r="DL506" s="202" t="s">
        <v>2635</v>
      </c>
      <c r="DM506" s="273" t="s">
        <v>2634</v>
      </c>
      <c r="DN506" s="17"/>
      <c r="DO506" s="209" t="s">
        <v>5605</v>
      </c>
      <c r="DP506" s="283" t="s">
        <v>5604</v>
      </c>
    </row>
    <row r="507" spans="113:120">
      <c r="DI507" s="51" t="s">
        <v>1893</v>
      </c>
      <c r="DJ507" s="175" t="s">
        <v>1892</v>
      </c>
      <c r="DL507" s="202" t="s">
        <v>2637</v>
      </c>
      <c r="DM507" s="273" t="s">
        <v>2636</v>
      </c>
      <c r="DN507" s="17"/>
      <c r="DO507" s="209" t="s">
        <v>5606</v>
      </c>
      <c r="DP507" s="283" t="s">
        <v>2622</v>
      </c>
    </row>
    <row r="508" spans="113:120">
      <c r="DI508" s="51" t="s">
        <v>1895</v>
      </c>
      <c r="DJ508" s="175" t="s">
        <v>1894</v>
      </c>
      <c r="DL508" s="202" t="s">
        <v>2639</v>
      </c>
      <c r="DM508" s="273" t="s">
        <v>2638</v>
      </c>
      <c r="DN508" s="17"/>
      <c r="DO508" s="209" t="s">
        <v>5607</v>
      </c>
      <c r="DP508" s="283" t="s">
        <v>2624</v>
      </c>
    </row>
    <row r="509" spans="113:120">
      <c r="DI509" s="51" t="s">
        <v>1897</v>
      </c>
      <c r="DJ509" s="175" t="s">
        <v>1896</v>
      </c>
      <c r="DL509" s="202" t="s">
        <v>2641</v>
      </c>
      <c r="DM509" s="273" t="s">
        <v>2640</v>
      </c>
      <c r="DN509" s="17"/>
      <c r="DO509" s="209" t="s">
        <v>5608</v>
      </c>
      <c r="DP509" s="283" t="s">
        <v>2626</v>
      </c>
    </row>
    <row r="510" spans="113:120">
      <c r="DI510" s="51" t="s">
        <v>1899</v>
      </c>
      <c r="DJ510" s="175" t="s">
        <v>1898</v>
      </c>
      <c r="DL510" s="202" t="s">
        <v>2643</v>
      </c>
      <c r="DM510" s="273" t="s">
        <v>2642</v>
      </c>
      <c r="DN510" s="17"/>
      <c r="DO510" s="209" t="s">
        <v>5609</v>
      </c>
      <c r="DP510" s="283" t="s">
        <v>2628</v>
      </c>
    </row>
    <row r="511" spans="113:120">
      <c r="DI511" s="51" t="s">
        <v>1901</v>
      </c>
      <c r="DJ511" s="175" t="s">
        <v>1900</v>
      </c>
      <c r="DL511" s="202" t="s">
        <v>2645</v>
      </c>
      <c r="DM511" s="273" t="s">
        <v>2644</v>
      </c>
      <c r="DN511" s="17"/>
      <c r="DO511" s="209" t="s">
        <v>5610</v>
      </c>
      <c r="DP511" s="283" t="s">
        <v>2630</v>
      </c>
    </row>
    <row r="512" spans="113:120">
      <c r="DI512" s="51" t="s">
        <v>1903</v>
      </c>
      <c r="DJ512" s="175" t="s">
        <v>1902</v>
      </c>
      <c r="DL512" s="202" t="s">
        <v>2647</v>
      </c>
      <c r="DM512" s="273" t="s">
        <v>2646</v>
      </c>
      <c r="DN512" s="17"/>
      <c r="DO512" s="209" t="s">
        <v>5611</v>
      </c>
      <c r="DP512" s="283" t="s">
        <v>2632</v>
      </c>
    </row>
    <row r="513" spans="113:120">
      <c r="DI513" s="51" t="s">
        <v>1905</v>
      </c>
      <c r="DJ513" s="175" t="s">
        <v>1904</v>
      </c>
      <c r="DL513" s="202" t="s">
        <v>2649</v>
      </c>
      <c r="DM513" s="273" t="s">
        <v>2648</v>
      </c>
      <c r="DN513" s="17"/>
      <c r="DO513" s="209" t="s">
        <v>5612</v>
      </c>
      <c r="DP513" s="283" t="s">
        <v>2634</v>
      </c>
    </row>
    <row r="514" spans="113:120">
      <c r="DI514" s="51" t="s">
        <v>1906</v>
      </c>
      <c r="DJ514" s="175" t="s">
        <v>405</v>
      </c>
      <c r="DL514" s="202" t="s">
        <v>2651</v>
      </c>
      <c r="DM514" s="273" t="s">
        <v>2650</v>
      </c>
      <c r="DN514" s="17"/>
      <c r="DO514" s="209" t="s">
        <v>5613</v>
      </c>
      <c r="DP514" s="283" t="s">
        <v>2636</v>
      </c>
    </row>
    <row r="515" spans="113:120">
      <c r="DI515" s="51" t="s">
        <v>1908</v>
      </c>
      <c r="DJ515" s="175" t="s">
        <v>1907</v>
      </c>
      <c r="DL515" s="202" t="s">
        <v>2653</v>
      </c>
      <c r="DM515" s="273" t="s">
        <v>2652</v>
      </c>
      <c r="DN515" s="17"/>
      <c r="DO515" s="209" t="s">
        <v>5614</v>
      </c>
      <c r="DP515" s="283" t="s">
        <v>2638</v>
      </c>
    </row>
    <row r="516" spans="113:120">
      <c r="DI516" s="51" t="s">
        <v>1910</v>
      </c>
      <c r="DJ516" s="175" t="s">
        <v>1909</v>
      </c>
      <c r="DL516" s="202" t="s">
        <v>2655</v>
      </c>
      <c r="DM516" s="273" t="s">
        <v>2654</v>
      </c>
      <c r="DN516" s="17"/>
      <c r="DO516" s="209" t="s">
        <v>5615</v>
      </c>
      <c r="DP516" s="283" t="s">
        <v>2640</v>
      </c>
    </row>
    <row r="517" spans="113:120">
      <c r="DI517" s="51" t="s">
        <v>1912</v>
      </c>
      <c r="DJ517" s="175" t="s">
        <v>1911</v>
      </c>
      <c r="DL517" s="202" t="s">
        <v>2657</v>
      </c>
      <c r="DM517" s="273" t="s">
        <v>2656</v>
      </c>
      <c r="DN517" s="17"/>
      <c r="DO517" s="209" t="s">
        <v>5616</v>
      </c>
      <c r="DP517" s="283" t="s">
        <v>2642</v>
      </c>
    </row>
    <row r="518" spans="113:120">
      <c r="DI518" s="51" t="s">
        <v>1914</v>
      </c>
      <c r="DJ518" s="175" t="s">
        <v>1913</v>
      </c>
      <c r="DL518" s="202" t="s">
        <v>2659</v>
      </c>
      <c r="DM518" s="273" t="s">
        <v>2658</v>
      </c>
      <c r="DN518" s="17"/>
      <c r="DO518" s="209" t="s">
        <v>5617</v>
      </c>
      <c r="DP518" s="283" t="s">
        <v>2644</v>
      </c>
    </row>
    <row r="519" spans="113:120">
      <c r="DI519" s="51" t="s">
        <v>1916</v>
      </c>
      <c r="DJ519" s="175" t="s">
        <v>1915</v>
      </c>
      <c r="DL519" s="202" t="s">
        <v>2661</v>
      </c>
      <c r="DM519" s="273" t="s">
        <v>2660</v>
      </c>
      <c r="DN519" s="17"/>
      <c r="DO519" s="209" t="s">
        <v>5618</v>
      </c>
      <c r="DP519" s="283" t="s">
        <v>2646</v>
      </c>
    </row>
    <row r="520" spans="113:120">
      <c r="DI520" s="51" t="s">
        <v>1918</v>
      </c>
      <c r="DJ520" s="175" t="s">
        <v>1917</v>
      </c>
      <c r="DL520" s="202" t="s">
        <v>2663</v>
      </c>
      <c r="DM520" s="273" t="s">
        <v>2662</v>
      </c>
      <c r="DN520" s="17"/>
      <c r="DO520" s="209" t="s">
        <v>5619</v>
      </c>
      <c r="DP520" s="283" t="s">
        <v>2648</v>
      </c>
    </row>
    <row r="521" spans="113:120">
      <c r="DI521" s="51" t="s">
        <v>1920</v>
      </c>
      <c r="DJ521" s="175" t="s">
        <v>1919</v>
      </c>
      <c r="DL521" s="202" t="s">
        <v>2665</v>
      </c>
      <c r="DM521" s="273" t="s">
        <v>2664</v>
      </c>
      <c r="DN521" s="17"/>
      <c r="DO521" s="209" t="s">
        <v>5620</v>
      </c>
      <c r="DP521" s="283" t="s">
        <v>2650</v>
      </c>
    </row>
    <row r="522" spans="113:120">
      <c r="DI522" s="51" t="s">
        <v>1922</v>
      </c>
      <c r="DJ522" s="175" t="s">
        <v>1921</v>
      </c>
      <c r="DL522" s="202" t="s">
        <v>2667</v>
      </c>
      <c r="DM522" s="273" t="s">
        <v>2666</v>
      </c>
      <c r="DN522" s="17"/>
      <c r="DO522" s="209" t="s">
        <v>5621</v>
      </c>
      <c r="DP522" s="283" t="s">
        <v>2652</v>
      </c>
    </row>
    <row r="523" spans="113:120">
      <c r="DI523" s="51" t="s">
        <v>1924</v>
      </c>
      <c r="DJ523" s="175" t="s">
        <v>1923</v>
      </c>
      <c r="DL523" s="202" t="s">
        <v>2669</v>
      </c>
      <c r="DM523" s="273" t="s">
        <v>2668</v>
      </c>
      <c r="DN523" s="17"/>
      <c r="DO523" s="209" t="s">
        <v>5622</v>
      </c>
      <c r="DP523" s="283" t="s">
        <v>2654</v>
      </c>
    </row>
    <row r="524" spans="113:120">
      <c r="DI524" s="51" t="s">
        <v>1926</v>
      </c>
      <c r="DJ524" s="175" t="s">
        <v>1925</v>
      </c>
      <c r="DL524" s="202" t="s">
        <v>2671</v>
      </c>
      <c r="DM524" s="273" t="s">
        <v>2670</v>
      </c>
      <c r="DN524" s="17"/>
      <c r="DO524" s="209" t="s">
        <v>5623</v>
      </c>
      <c r="DP524" s="283" t="s">
        <v>2656</v>
      </c>
    </row>
    <row r="525" spans="113:120">
      <c r="DI525" s="51" t="s">
        <v>1928</v>
      </c>
      <c r="DJ525" s="175" t="s">
        <v>1927</v>
      </c>
      <c r="DL525" s="202" t="s">
        <v>2673</v>
      </c>
      <c r="DM525" s="273" t="s">
        <v>2672</v>
      </c>
      <c r="DN525" s="17"/>
      <c r="DO525" s="209" t="s">
        <v>5624</v>
      </c>
      <c r="DP525" s="283" t="s">
        <v>2658</v>
      </c>
    </row>
    <row r="526" spans="113:120">
      <c r="DI526" s="51" t="s">
        <v>1930</v>
      </c>
      <c r="DJ526" s="175" t="s">
        <v>1929</v>
      </c>
      <c r="DL526" s="202" t="s">
        <v>2675</v>
      </c>
      <c r="DM526" s="273" t="s">
        <v>2674</v>
      </c>
      <c r="DN526" s="17"/>
      <c r="DO526" s="209" t="s">
        <v>5625</v>
      </c>
      <c r="DP526" s="283" t="s">
        <v>2660</v>
      </c>
    </row>
    <row r="527" spans="113:120">
      <c r="DI527" s="51" t="s">
        <v>1932</v>
      </c>
      <c r="DJ527" s="175" t="s">
        <v>1931</v>
      </c>
      <c r="DL527" s="202" t="s">
        <v>2677</v>
      </c>
      <c r="DM527" s="273" t="s">
        <v>2676</v>
      </c>
      <c r="DN527" s="17"/>
      <c r="DO527" s="209" t="s">
        <v>5626</v>
      </c>
      <c r="DP527" s="283" t="s">
        <v>2662</v>
      </c>
    </row>
    <row r="528" spans="113:120">
      <c r="DI528" s="51" t="s">
        <v>1934</v>
      </c>
      <c r="DJ528" s="175" t="s">
        <v>1933</v>
      </c>
      <c r="DL528" s="202" t="s">
        <v>2679</v>
      </c>
      <c r="DM528" s="273" t="s">
        <v>2678</v>
      </c>
      <c r="DN528" s="17"/>
      <c r="DO528" s="209" t="s">
        <v>5627</v>
      </c>
      <c r="DP528" s="283" t="s">
        <v>2664</v>
      </c>
    </row>
    <row r="529" spans="113:120">
      <c r="DI529" s="51" t="s">
        <v>1936</v>
      </c>
      <c r="DJ529" s="175" t="s">
        <v>1935</v>
      </c>
      <c r="DL529" s="202" t="s">
        <v>2681</v>
      </c>
      <c r="DM529" s="273" t="s">
        <v>2680</v>
      </c>
      <c r="DN529" s="17"/>
      <c r="DO529" s="209" t="s">
        <v>5628</v>
      </c>
      <c r="DP529" s="283" t="s">
        <v>2666</v>
      </c>
    </row>
    <row r="530" spans="113:120">
      <c r="DI530" s="51" t="s">
        <v>1938</v>
      </c>
      <c r="DJ530" s="175" t="s">
        <v>1937</v>
      </c>
      <c r="DL530" s="202" t="s">
        <v>2683</v>
      </c>
      <c r="DM530" s="273" t="s">
        <v>2682</v>
      </c>
      <c r="DN530" s="17"/>
      <c r="DO530" s="209" t="s">
        <v>5629</v>
      </c>
      <c r="DP530" s="283" t="s">
        <v>2668</v>
      </c>
    </row>
    <row r="531" spans="113:120">
      <c r="DI531" s="51" t="s">
        <v>1940</v>
      </c>
      <c r="DJ531" s="175" t="s">
        <v>1939</v>
      </c>
      <c r="DL531" s="202" t="s">
        <v>2685</v>
      </c>
      <c r="DM531" s="273" t="s">
        <v>2684</v>
      </c>
      <c r="DN531" s="17"/>
      <c r="DO531" s="209" t="s">
        <v>2433</v>
      </c>
      <c r="DP531" s="283" t="s">
        <v>2670</v>
      </c>
    </row>
    <row r="532" spans="113:120">
      <c r="DI532" s="51" t="s">
        <v>1942</v>
      </c>
      <c r="DJ532" s="175" t="s">
        <v>1941</v>
      </c>
      <c r="DL532" s="202" t="s">
        <v>2687</v>
      </c>
      <c r="DM532" s="273" t="s">
        <v>2686</v>
      </c>
      <c r="DN532" s="17"/>
      <c r="DO532" s="209" t="s">
        <v>2437</v>
      </c>
      <c r="DP532" s="283" t="s">
        <v>2672</v>
      </c>
    </row>
    <row r="533" spans="113:120">
      <c r="DI533" s="51" t="s">
        <v>1944</v>
      </c>
      <c r="DJ533" s="175" t="s">
        <v>1943</v>
      </c>
      <c r="DL533" s="202" t="s">
        <v>2689</v>
      </c>
      <c r="DM533" s="273" t="s">
        <v>2688</v>
      </c>
      <c r="DN533" s="17"/>
      <c r="DO533" s="209" t="s">
        <v>5630</v>
      </c>
      <c r="DP533" s="283" t="s">
        <v>2674</v>
      </c>
    </row>
    <row r="534" spans="113:120">
      <c r="DI534" s="51" t="s">
        <v>1946</v>
      </c>
      <c r="DJ534" s="175" t="s">
        <v>1945</v>
      </c>
      <c r="DL534" s="202" t="s">
        <v>2691</v>
      </c>
      <c r="DM534" s="273" t="s">
        <v>2690</v>
      </c>
      <c r="DN534" s="17"/>
      <c r="DO534" s="209" t="s">
        <v>5631</v>
      </c>
      <c r="DP534" s="283" t="s">
        <v>2676</v>
      </c>
    </row>
    <row r="535" spans="113:120">
      <c r="DI535" s="51" t="s">
        <v>1948</v>
      </c>
      <c r="DJ535" s="175" t="s">
        <v>1947</v>
      </c>
      <c r="DL535" s="202" t="s">
        <v>2693</v>
      </c>
      <c r="DM535" s="273" t="s">
        <v>2692</v>
      </c>
      <c r="DN535" s="17"/>
      <c r="DO535" s="209" t="s">
        <v>5632</v>
      </c>
      <c r="DP535" s="283" t="s">
        <v>2678</v>
      </c>
    </row>
    <row r="536" spans="113:120">
      <c r="DI536" s="51" t="s">
        <v>1950</v>
      </c>
      <c r="DJ536" s="175" t="s">
        <v>1949</v>
      </c>
      <c r="DL536" s="202" t="s">
        <v>2695</v>
      </c>
      <c r="DM536" s="273" t="s">
        <v>2694</v>
      </c>
      <c r="DN536" s="17"/>
      <c r="DO536" s="209" t="s">
        <v>5633</v>
      </c>
      <c r="DP536" s="283" t="s">
        <v>2680</v>
      </c>
    </row>
    <row r="537" spans="113:120">
      <c r="DI537" s="51" t="s">
        <v>1952</v>
      </c>
      <c r="DJ537" s="175" t="s">
        <v>1951</v>
      </c>
      <c r="DL537" s="202" t="s">
        <v>2697</v>
      </c>
      <c r="DM537" s="273" t="s">
        <v>2696</v>
      </c>
      <c r="DN537" s="17"/>
      <c r="DO537" s="209" t="s">
        <v>5634</v>
      </c>
      <c r="DP537" s="283" t="s">
        <v>2682</v>
      </c>
    </row>
    <row r="538" spans="113:120">
      <c r="DI538" s="51" t="s">
        <v>1954</v>
      </c>
      <c r="DJ538" s="175" t="s">
        <v>1953</v>
      </c>
      <c r="DL538" s="202" t="s">
        <v>2699</v>
      </c>
      <c r="DM538" s="273" t="s">
        <v>2698</v>
      </c>
      <c r="DN538" s="17"/>
      <c r="DO538" s="209" t="s">
        <v>5635</v>
      </c>
      <c r="DP538" s="283" t="s">
        <v>2684</v>
      </c>
    </row>
    <row r="539" spans="113:120">
      <c r="DI539" s="51" t="s">
        <v>1956</v>
      </c>
      <c r="DJ539" s="175" t="s">
        <v>1955</v>
      </c>
      <c r="DL539" s="202" t="s">
        <v>2701</v>
      </c>
      <c r="DM539" s="273" t="s">
        <v>2700</v>
      </c>
      <c r="DN539" s="17"/>
      <c r="DO539" s="209" t="s">
        <v>5636</v>
      </c>
      <c r="DP539" s="283" t="s">
        <v>2686</v>
      </c>
    </row>
    <row r="540" spans="113:120">
      <c r="DI540" s="51" t="s">
        <v>1958</v>
      </c>
      <c r="DJ540" s="175" t="s">
        <v>1957</v>
      </c>
      <c r="DL540" s="202" t="s">
        <v>2703</v>
      </c>
      <c r="DM540" s="273" t="s">
        <v>2702</v>
      </c>
      <c r="DN540" s="17"/>
      <c r="DO540" s="209" t="s">
        <v>5637</v>
      </c>
      <c r="DP540" s="283" t="s">
        <v>2688</v>
      </c>
    </row>
    <row r="541" spans="113:120">
      <c r="DI541" s="51" t="s">
        <v>1960</v>
      </c>
      <c r="DJ541" s="175" t="s">
        <v>1959</v>
      </c>
      <c r="DL541" s="202" t="s">
        <v>2705</v>
      </c>
      <c r="DM541" s="273" t="s">
        <v>2704</v>
      </c>
      <c r="DN541" s="17"/>
      <c r="DO541" s="209" t="s">
        <v>5638</v>
      </c>
      <c r="DP541" s="283" t="s">
        <v>2690</v>
      </c>
    </row>
    <row r="542" spans="113:120">
      <c r="DI542" s="51" t="s">
        <v>1962</v>
      </c>
      <c r="DJ542" s="175" t="s">
        <v>1961</v>
      </c>
      <c r="DL542" s="202" t="s">
        <v>2707</v>
      </c>
      <c r="DM542" s="273" t="s">
        <v>2706</v>
      </c>
      <c r="DN542" s="17"/>
      <c r="DO542" s="209" t="s">
        <v>5639</v>
      </c>
      <c r="DP542" s="283" t="s">
        <v>2692</v>
      </c>
    </row>
    <row r="543" spans="113:120">
      <c r="DI543" s="51" t="s">
        <v>1964</v>
      </c>
      <c r="DJ543" s="175" t="s">
        <v>1963</v>
      </c>
      <c r="DL543" s="202" t="s">
        <v>2709</v>
      </c>
      <c r="DM543" s="273" t="s">
        <v>2708</v>
      </c>
      <c r="DN543" s="17"/>
      <c r="DO543" s="209" t="s">
        <v>5640</v>
      </c>
      <c r="DP543" s="283" t="s">
        <v>2696</v>
      </c>
    </row>
    <row r="544" spans="113:120">
      <c r="DI544" s="51" t="s">
        <v>1966</v>
      </c>
      <c r="DJ544" s="175" t="s">
        <v>1965</v>
      </c>
      <c r="DL544" s="202" t="s">
        <v>2711</v>
      </c>
      <c r="DM544" s="273" t="s">
        <v>2710</v>
      </c>
      <c r="DN544" s="17"/>
      <c r="DO544" s="209" t="s">
        <v>5641</v>
      </c>
      <c r="DP544" s="283" t="s">
        <v>2698</v>
      </c>
    </row>
    <row r="545" spans="113:120">
      <c r="DI545" s="51" t="s">
        <v>1968</v>
      </c>
      <c r="DJ545" s="175" t="s">
        <v>1967</v>
      </c>
      <c r="DL545" s="202" t="s">
        <v>2713</v>
      </c>
      <c r="DM545" s="273" t="s">
        <v>2712</v>
      </c>
      <c r="DN545" s="17"/>
      <c r="DO545" s="209" t="s">
        <v>5642</v>
      </c>
      <c r="DP545" s="283" t="s">
        <v>2700</v>
      </c>
    </row>
    <row r="546" spans="113:120">
      <c r="DI546" s="51" t="s">
        <v>1970</v>
      </c>
      <c r="DJ546" s="175" t="s">
        <v>1969</v>
      </c>
      <c r="DL546" s="202" t="s">
        <v>2715</v>
      </c>
      <c r="DM546" s="273" t="s">
        <v>2714</v>
      </c>
      <c r="DN546" s="17"/>
      <c r="DO546" s="209" t="s">
        <v>5643</v>
      </c>
      <c r="DP546" s="283" t="s">
        <v>2702</v>
      </c>
    </row>
    <row r="547" spans="113:120">
      <c r="DI547" s="51" t="s">
        <v>1972</v>
      </c>
      <c r="DJ547" s="175" t="s">
        <v>1971</v>
      </c>
      <c r="DL547" s="202" t="s">
        <v>2717</v>
      </c>
      <c r="DM547" s="273" t="s">
        <v>2716</v>
      </c>
      <c r="DN547" s="17"/>
      <c r="DO547" s="209" t="s">
        <v>5644</v>
      </c>
      <c r="DP547" s="283" t="s">
        <v>2704</v>
      </c>
    </row>
    <row r="548" spans="113:120">
      <c r="DI548" s="51" t="s">
        <v>1974</v>
      </c>
      <c r="DJ548" s="175" t="s">
        <v>1973</v>
      </c>
      <c r="DL548" s="202" t="s">
        <v>2719</v>
      </c>
      <c r="DM548" s="273" t="s">
        <v>2718</v>
      </c>
      <c r="DN548" s="17"/>
      <c r="DO548" s="209" t="s">
        <v>5645</v>
      </c>
      <c r="DP548" s="283" t="s">
        <v>2706</v>
      </c>
    </row>
    <row r="549" spans="113:120">
      <c r="DI549" s="51" t="s">
        <v>1976</v>
      </c>
      <c r="DJ549" s="175" t="s">
        <v>1975</v>
      </c>
      <c r="DL549" s="202" t="s">
        <v>2721</v>
      </c>
      <c r="DM549" s="273" t="s">
        <v>2720</v>
      </c>
      <c r="DN549" s="17"/>
      <c r="DO549" s="209" t="s">
        <v>5646</v>
      </c>
      <c r="DP549" s="283" t="s">
        <v>2708</v>
      </c>
    </row>
    <row r="550" spans="113:120">
      <c r="DI550" s="51" t="s">
        <v>1978</v>
      </c>
      <c r="DJ550" s="175" t="s">
        <v>1977</v>
      </c>
      <c r="DL550" s="202" t="s">
        <v>2723</v>
      </c>
      <c r="DM550" s="273" t="s">
        <v>2722</v>
      </c>
      <c r="DN550" s="17"/>
      <c r="DO550" s="209" t="s">
        <v>5647</v>
      </c>
      <c r="DP550" s="283" t="s">
        <v>2710</v>
      </c>
    </row>
    <row r="551" spans="113:120">
      <c r="DI551" s="51" t="s">
        <v>1980</v>
      </c>
      <c r="DJ551" s="175" t="s">
        <v>1979</v>
      </c>
      <c r="DL551" s="202" t="s">
        <v>2725</v>
      </c>
      <c r="DM551" s="273" t="s">
        <v>2724</v>
      </c>
      <c r="DN551" s="17"/>
      <c r="DO551" s="209" t="s">
        <v>5648</v>
      </c>
      <c r="DP551" s="283" t="s">
        <v>2712</v>
      </c>
    </row>
    <row r="552" spans="113:120">
      <c r="DI552" s="51" t="s">
        <v>1982</v>
      </c>
      <c r="DJ552" s="175" t="s">
        <v>1981</v>
      </c>
      <c r="DL552" s="202" t="s">
        <v>2727</v>
      </c>
      <c r="DM552" s="273" t="s">
        <v>2726</v>
      </c>
      <c r="DN552" s="17"/>
      <c r="DO552" s="209" t="s">
        <v>5649</v>
      </c>
      <c r="DP552" s="283" t="s">
        <v>2714</v>
      </c>
    </row>
    <row r="553" spans="113:120">
      <c r="DI553" s="51" t="s">
        <v>1984</v>
      </c>
      <c r="DJ553" s="175" t="s">
        <v>1983</v>
      </c>
      <c r="DL553" s="202" t="s">
        <v>2729</v>
      </c>
      <c r="DM553" s="273" t="s">
        <v>2728</v>
      </c>
      <c r="DN553" s="17"/>
      <c r="DO553" s="209" t="s">
        <v>5650</v>
      </c>
      <c r="DP553" s="283" t="s">
        <v>2716</v>
      </c>
    </row>
    <row r="554" spans="113:120">
      <c r="DI554" s="51" t="s">
        <v>1985</v>
      </c>
      <c r="DJ554" s="175" t="s">
        <v>406</v>
      </c>
      <c r="DL554" s="202" t="s">
        <v>2731</v>
      </c>
      <c r="DM554" s="273" t="s">
        <v>2730</v>
      </c>
      <c r="DN554" s="17"/>
      <c r="DO554" s="209" t="s">
        <v>5651</v>
      </c>
      <c r="DP554" s="283" t="s">
        <v>2718</v>
      </c>
    </row>
    <row r="555" spans="113:120">
      <c r="DI555" s="51" t="s">
        <v>1987</v>
      </c>
      <c r="DJ555" s="175" t="s">
        <v>1986</v>
      </c>
      <c r="DL555" s="202" t="s">
        <v>2733</v>
      </c>
      <c r="DM555" s="273" t="s">
        <v>2732</v>
      </c>
      <c r="DN555" s="17"/>
      <c r="DO555" s="209" t="s">
        <v>5652</v>
      </c>
      <c r="DP555" s="283" t="s">
        <v>2720</v>
      </c>
    </row>
    <row r="556" spans="113:120">
      <c r="DI556" s="51" t="s">
        <v>1989</v>
      </c>
      <c r="DJ556" s="175" t="s">
        <v>1988</v>
      </c>
      <c r="DL556" s="202" t="s">
        <v>2735</v>
      </c>
      <c r="DM556" s="273" t="s">
        <v>2734</v>
      </c>
      <c r="DN556" s="17"/>
      <c r="DO556" s="209" t="s">
        <v>5653</v>
      </c>
      <c r="DP556" s="283" t="s">
        <v>2722</v>
      </c>
    </row>
    <row r="557" spans="113:120">
      <c r="DI557" s="51" t="s">
        <v>1991</v>
      </c>
      <c r="DJ557" s="175" t="s">
        <v>1990</v>
      </c>
      <c r="DL557" s="202" t="s">
        <v>2737</v>
      </c>
      <c r="DM557" s="273" t="s">
        <v>2736</v>
      </c>
      <c r="DN557" s="17"/>
      <c r="DO557" s="209" t="s">
        <v>5654</v>
      </c>
      <c r="DP557" s="283" t="s">
        <v>2724</v>
      </c>
    </row>
    <row r="558" spans="113:120">
      <c r="DI558" s="51" t="s">
        <v>1993</v>
      </c>
      <c r="DJ558" s="175" t="s">
        <v>1992</v>
      </c>
      <c r="DL558" s="202" t="s">
        <v>2739</v>
      </c>
      <c r="DM558" s="273" t="s">
        <v>2738</v>
      </c>
      <c r="DN558" s="17"/>
      <c r="DO558" s="209" t="s">
        <v>5655</v>
      </c>
      <c r="DP558" s="283" t="s">
        <v>2726</v>
      </c>
    </row>
    <row r="559" spans="113:120">
      <c r="DI559" s="51" t="s">
        <v>1995</v>
      </c>
      <c r="DJ559" s="175" t="s">
        <v>1994</v>
      </c>
      <c r="DL559" s="202" t="s">
        <v>2741</v>
      </c>
      <c r="DM559" s="273" t="s">
        <v>2740</v>
      </c>
      <c r="DN559" s="17"/>
      <c r="DO559" s="209" t="s">
        <v>5656</v>
      </c>
      <c r="DP559" s="283" t="s">
        <v>2728</v>
      </c>
    </row>
    <row r="560" spans="113:120">
      <c r="DI560" s="51" t="s">
        <v>1997</v>
      </c>
      <c r="DJ560" s="175" t="s">
        <v>1996</v>
      </c>
      <c r="DL560" s="202" t="s">
        <v>2743</v>
      </c>
      <c r="DM560" s="273" t="s">
        <v>2742</v>
      </c>
      <c r="DN560" s="17"/>
      <c r="DO560" s="209" t="s">
        <v>5657</v>
      </c>
      <c r="DP560" s="283" t="s">
        <v>2730</v>
      </c>
    </row>
    <row r="561" spans="113:120">
      <c r="DI561" s="51" t="s">
        <v>1999</v>
      </c>
      <c r="DJ561" s="175" t="s">
        <v>1998</v>
      </c>
      <c r="DL561" s="202" t="s">
        <v>2745</v>
      </c>
      <c r="DM561" s="273" t="s">
        <v>2744</v>
      </c>
      <c r="DN561" s="17"/>
      <c r="DO561" s="209" t="s">
        <v>5659</v>
      </c>
      <c r="DP561" s="283" t="s">
        <v>5658</v>
      </c>
    </row>
    <row r="562" spans="113:120">
      <c r="DI562" s="51" t="s">
        <v>2001</v>
      </c>
      <c r="DJ562" s="175" t="s">
        <v>2000</v>
      </c>
      <c r="DL562" s="202" t="s">
        <v>2747</v>
      </c>
      <c r="DM562" s="273" t="s">
        <v>2746</v>
      </c>
      <c r="DN562" s="17"/>
      <c r="DO562" s="209" t="s">
        <v>5660</v>
      </c>
      <c r="DP562" s="283" t="s">
        <v>2732</v>
      </c>
    </row>
    <row r="563" spans="113:120">
      <c r="DI563" s="51" t="s">
        <v>2003</v>
      </c>
      <c r="DJ563" s="175" t="s">
        <v>2002</v>
      </c>
      <c r="DL563" s="202" t="s">
        <v>2749</v>
      </c>
      <c r="DM563" s="273" t="s">
        <v>2748</v>
      </c>
      <c r="DN563" s="17"/>
      <c r="DO563" s="209" t="s">
        <v>5661</v>
      </c>
      <c r="DP563" s="283" t="s">
        <v>2734</v>
      </c>
    </row>
    <row r="564" spans="113:120">
      <c r="DI564" s="51" t="s">
        <v>2005</v>
      </c>
      <c r="DJ564" s="175" t="s">
        <v>2004</v>
      </c>
      <c r="DL564" s="202" t="s">
        <v>2751</v>
      </c>
      <c r="DM564" s="273" t="s">
        <v>2750</v>
      </c>
      <c r="DN564" s="17"/>
      <c r="DO564" s="209" t="s">
        <v>5662</v>
      </c>
      <c r="DP564" s="283" t="s">
        <v>2736</v>
      </c>
    </row>
    <row r="565" spans="113:120">
      <c r="DI565" s="51" t="s">
        <v>2007</v>
      </c>
      <c r="DJ565" s="175" t="s">
        <v>2006</v>
      </c>
      <c r="DL565" s="202" t="s">
        <v>2753</v>
      </c>
      <c r="DM565" s="273" t="s">
        <v>2752</v>
      </c>
      <c r="DN565" s="17"/>
      <c r="DO565" s="209" t="s">
        <v>5663</v>
      </c>
      <c r="DP565" s="283" t="s">
        <v>2738</v>
      </c>
    </row>
    <row r="566" spans="113:120">
      <c r="DI566" s="51" t="s">
        <v>2009</v>
      </c>
      <c r="DJ566" s="175" t="s">
        <v>2008</v>
      </c>
      <c r="DL566" s="202" t="s">
        <v>2755</v>
      </c>
      <c r="DM566" s="273" t="s">
        <v>2754</v>
      </c>
      <c r="DN566" s="17"/>
      <c r="DO566" s="209" t="s">
        <v>5664</v>
      </c>
      <c r="DP566" s="283" t="s">
        <v>2740</v>
      </c>
    </row>
    <row r="567" spans="113:120">
      <c r="DI567" s="51" t="s">
        <v>9290</v>
      </c>
      <c r="DJ567" s="175" t="s">
        <v>3363</v>
      </c>
      <c r="DL567" s="202" t="s">
        <v>2757</v>
      </c>
      <c r="DM567" s="273" t="s">
        <v>2756</v>
      </c>
      <c r="DN567" s="17"/>
      <c r="DO567" s="209" t="s">
        <v>5665</v>
      </c>
      <c r="DP567" s="283" t="s">
        <v>2742</v>
      </c>
    </row>
    <row r="568" spans="113:120">
      <c r="DI568" s="51" t="s">
        <v>9291</v>
      </c>
      <c r="DJ568" s="175" t="s">
        <v>3365</v>
      </c>
      <c r="DL568" s="202" t="s">
        <v>2759</v>
      </c>
      <c r="DM568" s="273" t="s">
        <v>2758</v>
      </c>
      <c r="DN568" s="17"/>
      <c r="DO568" s="209" t="s">
        <v>5666</v>
      </c>
      <c r="DP568" s="283" t="s">
        <v>2744</v>
      </c>
    </row>
    <row r="569" spans="113:120">
      <c r="DI569" s="51" t="s">
        <v>9292</v>
      </c>
      <c r="DJ569" s="175" t="s">
        <v>3367</v>
      </c>
      <c r="DL569" s="202" t="s">
        <v>2761</v>
      </c>
      <c r="DM569" s="273" t="s">
        <v>2760</v>
      </c>
      <c r="DN569" s="17"/>
      <c r="DO569" s="209" t="s">
        <v>5667</v>
      </c>
      <c r="DP569" s="283" t="s">
        <v>2746</v>
      </c>
    </row>
    <row r="570" spans="113:120">
      <c r="DI570" s="51" t="s">
        <v>9293</v>
      </c>
      <c r="DJ570" s="175" t="s">
        <v>3369</v>
      </c>
      <c r="DL570" s="202" t="s">
        <v>2763</v>
      </c>
      <c r="DM570" s="273" t="s">
        <v>2762</v>
      </c>
      <c r="DN570" s="17"/>
      <c r="DO570" s="209" t="s">
        <v>5668</v>
      </c>
      <c r="DP570" s="283" t="s">
        <v>2748</v>
      </c>
    </row>
    <row r="571" spans="113:120">
      <c r="DI571" s="51" t="s">
        <v>9294</v>
      </c>
      <c r="DJ571" s="175" t="s">
        <v>3371</v>
      </c>
      <c r="DL571" s="202" t="s">
        <v>2765</v>
      </c>
      <c r="DM571" s="273" t="s">
        <v>2764</v>
      </c>
      <c r="DN571" s="17"/>
      <c r="DO571" s="209" t="s">
        <v>2440</v>
      </c>
      <c r="DP571" s="283" t="s">
        <v>2750</v>
      </c>
    </row>
    <row r="572" spans="113:120">
      <c r="DI572" s="51" t="s">
        <v>9295</v>
      </c>
      <c r="DJ572" s="175" t="s">
        <v>3373</v>
      </c>
      <c r="DL572" s="202" t="s">
        <v>2767</v>
      </c>
      <c r="DM572" s="273" t="s">
        <v>2766</v>
      </c>
      <c r="DN572" s="17"/>
      <c r="DO572" s="209" t="s">
        <v>5669</v>
      </c>
      <c r="DP572" s="283" t="s">
        <v>2752</v>
      </c>
    </row>
    <row r="573" spans="113:120">
      <c r="DI573" s="51" t="s">
        <v>9296</v>
      </c>
      <c r="DJ573" s="175" t="s">
        <v>3375</v>
      </c>
      <c r="DL573" s="202" t="s">
        <v>2769</v>
      </c>
      <c r="DM573" s="273" t="s">
        <v>2768</v>
      </c>
      <c r="DN573" s="17"/>
      <c r="DO573" s="209" t="s">
        <v>5670</v>
      </c>
      <c r="DP573" s="283" t="s">
        <v>2754</v>
      </c>
    </row>
    <row r="574" spans="113:120">
      <c r="DI574" s="51" t="s">
        <v>9297</v>
      </c>
      <c r="DJ574" s="177" t="s">
        <v>3377</v>
      </c>
      <c r="DL574" s="202" t="s">
        <v>2771</v>
      </c>
      <c r="DM574" s="273" t="s">
        <v>2770</v>
      </c>
      <c r="DN574" s="17"/>
      <c r="DO574" s="209" t="s">
        <v>5671</v>
      </c>
      <c r="DP574" s="283" t="s">
        <v>2756</v>
      </c>
    </row>
    <row r="575" spans="113:120">
      <c r="DI575" s="51" t="s">
        <v>9298</v>
      </c>
      <c r="DJ575" s="177" t="s">
        <v>3379</v>
      </c>
      <c r="DL575" s="202" t="s">
        <v>2773</v>
      </c>
      <c r="DM575" s="273" t="s">
        <v>2772</v>
      </c>
      <c r="DN575" s="17"/>
      <c r="DO575" s="209" t="s">
        <v>5672</v>
      </c>
      <c r="DP575" s="283" t="s">
        <v>2758</v>
      </c>
    </row>
    <row r="576" spans="113:120">
      <c r="DI576" s="51" t="s">
        <v>9299</v>
      </c>
      <c r="DJ576" s="177" t="s">
        <v>3381</v>
      </c>
      <c r="DL576" s="202" t="s">
        <v>2775</v>
      </c>
      <c r="DM576" s="273" t="s">
        <v>2774</v>
      </c>
      <c r="DN576" s="17"/>
      <c r="DO576" s="209" t="s">
        <v>5673</v>
      </c>
      <c r="DP576" s="283" t="s">
        <v>2760</v>
      </c>
    </row>
    <row r="577" spans="113:120">
      <c r="DI577" s="51" t="s">
        <v>9300</v>
      </c>
      <c r="DJ577" s="177" t="s">
        <v>3383</v>
      </c>
      <c r="DL577" s="202" t="s">
        <v>2777</v>
      </c>
      <c r="DM577" s="273" t="s">
        <v>2776</v>
      </c>
      <c r="DN577" s="17"/>
      <c r="DO577" s="209" t="s">
        <v>5674</v>
      </c>
      <c r="DP577" s="283" t="s">
        <v>2762</v>
      </c>
    </row>
    <row r="578" spans="113:120">
      <c r="DI578" s="51" t="s">
        <v>9301</v>
      </c>
      <c r="DJ578" s="177" t="s">
        <v>3385</v>
      </c>
      <c r="DL578" s="202" t="s">
        <v>2779</v>
      </c>
      <c r="DM578" s="273" t="s">
        <v>2778</v>
      </c>
      <c r="DN578" s="17"/>
      <c r="DO578" s="209" t="s">
        <v>5675</v>
      </c>
      <c r="DP578" s="283" t="s">
        <v>2764</v>
      </c>
    </row>
    <row r="579" spans="113:120">
      <c r="DI579" s="51" t="s">
        <v>9302</v>
      </c>
      <c r="DJ579" s="177" t="s">
        <v>3387</v>
      </c>
      <c r="DL579" s="202" t="s">
        <v>2781</v>
      </c>
      <c r="DM579" s="273" t="s">
        <v>2780</v>
      </c>
      <c r="DN579" s="17"/>
      <c r="DO579" s="209" t="s">
        <v>5676</v>
      </c>
      <c r="DP579" s="283" t="s">
        <v>2766</v>
      </c>
    </row>
    <row r="580" spans="113:120">
      <c r="DI580" s="51" t="s">
        <v>9303</v>
      </c>
      <c r="DJ580" s="177" t="s">
        <v>3389</v>
      </c>
      <c r="DL580" s="202" t="s">
        <v>2783</v>
      </c>
      <c r="DM580" s="273" t="s">
        <v>2782</v>
      </c>
      <c r="DN580" s="17"/>
      <c r="DO580" s="209" t="s">
        <v>5677</v>
      </c>
      <c r="DP580" s="283" t="s">
        <v>2768</v>
      </c>
    </row>
    <row r="581" spans="113:120">
      <c r="DI581" s="51" t="s">
        <v>9304</v>
      </c>
      <c r="DJ581" s="177" t="s">
        <v>3391</v>
      </c>
      <c r="DL581" s="202" t="s">
        <v>2785</v>
      </c>
      <c r="DM581" s="273" t="s">
        <v>2784</v>
      </c>
      <c r="DN581" s="17"/>
      <c r="DO581" s="209" t="s">
        <v>5678</v>
      </c>
      <c r="DP581" s="283" t="s">
        <v>2770</v>
      </c>
    </row>
    <row r="582" spans="113:120">
      <c r="DI582" s="51" t="s">
        <v>9305</v>
      </c>
      <c r="DJ582" s="177" t="s">
        <v>3393</v>
      </c>
      <c r="DL582" s="202" t="s">
        <v>2787</v>
      </c>
      <c r="DM582" s="273" t="s">
        <v>2786</v>
      </c>
      <c r="DN582" s="17"/>
      <c r="DO582" s="209" t="s">
        <v>5679</v>
      </c>
      <c r="DP582" s="283" t="s">
        <v>2772</v>
      </c>
    </row>
    <row r="583" spans="113:120">
      <c r="DI583" s="51" t="s">
        <v>9306</v>
      </c>
      <c r="DJ583" s="177" t="s">
        <v>3395</v>
      </c>
      <c r="DL583" s="202" t="s">
        <v>2789</v>
      </c>
      <c r="DM583" s="273" t="s">
        <v>2788</v>
      </c>
      <c r="DN583" s="17"/>
      <c r="DO583" s="209" t="s">
        <v>5680</v>
      </c>
      <c r="DP583" s="283" t="s">
        <v>2774</v>
      </c>
    </row>
    <row r="584" spans="113:120">
      <c r="DI584" s="51" t="s">
        <v>9307</v>
      </c>
      <c r="DJ584" s="177" t="s">
        <v>3397</v>
      </c>
      <c r="DL584" s="202" t="s">
        <v>2791</v>
      </c>
      <c r="DM584" s="273" t="s">
        <v>2790</v>
      </c>
      <c r="DN584" s="17"/>
      <c r="DO584" s="209" t="s">
        <v>5681</v>
      </c>
      <c r="DP584" s="283" t="s">
        <v>2776</v>
      </c>
    </row>
    <row r="585" spans="113:120">
      <c r="DI585" s="51" t="s">
        <v>9308</v>
      </c>
      <c r="DJ585" s="178" t="s">
        <v>3399</v>
      </c>
      <c r="DL585" s="202" t="s">
        <v>2793</v>
      </c>
      <c r="DM585" s="273" t="s">
        <v>2792</v>
      </c>
      <c r="DN585" s="17"/>
      <c r="DO585" s="209" t="s">
        <v>5682</v>
      </c>
      <c r="DP585" s="283" t="s">
        <v>2778</v>
      </c>
    </row>
    <row r="586" spans="113:120">
      <c r="DI586" s="51" t="s">
        <v>9309</v>
      </c>
      <c r="DJ586" s="178" t="s">
        <v>3401</v>
      </c>
      <c r="DL586" s="202" t="s">
        <v>2795</v>
      </c>
      <c r="DM586" s="273" t="s">
        <v>2794</v>
      </c>
      <c r="DN586" s="17"/>
      <c r="DO586" s="209" t="s">
        <v>5683</v>
      </c>
      <c r="DP586" s="283" t="s">
        <v>2780</v>
      </c>
    </row>
    <row r="587" spans="113:120">
      <c r="DI587" s="51" t="s">
        <v>9310</v>
      </c>
      <c r="DJ587" s="178" t="s">
        <v>3403</v>
      </c>
      <c r="DL587" s="202" t="s">
        <v>2797</v>
      </c>
      <c r="DM587" s="273" t="s">
        <v>2796</v>
      </c>
      <c r="DN587" s="17"/>
      <c r="DO587" s="209" t="s">
        <v>5684</v>
      </c>
      <c r="DP587" s="283" t="s">
        <v>2782</v>
      </c>
    </row>
    <row r="588" spans="113:120">
      <c r="DI588" s="51" t="s">
        <v>9311</v>
      </c>
      <c r="DJ588" s="178" t="s">
        <v>3405</v>
      </c>
      <c r="DL588" s="202" t="s">
        <v>2799</v>
      </c>
      <c r="DM588" s="273" t="s">
        <v>2798</v>
      </c>
      <c r="DN588" s="17"/>
      <c r="DO588" s="209" t="s">
        <v>5685</v>
      </c>
      <c r="DP588" s="283" t="s">
        <v>2784</v>
      </c>
    </row>
    <row r="589" spans="113:120">
      <c r="DI589" s="51" t="s">
        <v>8893</v>
      </c>
      <c r="DJ589" s="178" t="s">
        <v>3407</v>
      </c>
      <c r="DL589" s="202" t="s">
        <v>2801</v>
      </c>
      <c r="DM589" s="273" t="s">
        <v>2800</v>
      </c>
      <c r="DN589" s="17"/>
      <c r="DO589" s="209" t="s">
        <v>5686</v>
      </c>
      <c r="DP589" s="283" t="s">
        <v>2786</v>
      </c>
    </row>
    <row r="590" spans="113:120">
      <c r="DI590" s="51" t="s">
        <v>9312</v>
      </c>
      <c r="DJ590" s="178" t="s">
        <v>3409</v>
      </c>
      <c r="DL590" s="202" t="s">
        <v>2803</v>
      </c>
      <c r="DM590" s="273" t="s">
        <v>2802</v>
      </c>
      <c r="DN590" s="17"/>
      <c r="DO590" s="209" t="s">
        <v>5687</v>
      </c>
      <c r="DP590" s="283" t="s">
        <v>2788</v>
      </c>
    </row>
    <row r="591" spans="113:120">
      <c r="DI591" s="51" t="s">
        <v>9313</v>
      </c>
      <c r="DJ591" s="178" t="s">
        <v>3411</v>
      </c>
      <c r="DL591" s="202" t="s">
        <v>2805</v>
      </c>
      <c r="DM591" s="273" t="s">
        <v>2804</v>
      </c>
      <c r="DN591" s="17"/>
      <c r="DO591" s="209" t="s">
        <v>5688</v>
      </c>
      <c r="DP591" s="283" t="s">
        <v>2790</v>
      </c>
    </row>
    <row r="592" spans="113:120">
      <c r="DI592" s="51" t="s">
        <v>9314</v>
      </c>
      <c r="DJ592" s="178" t="s">
        <v>3413</v>
      </c>
      <c r="DL592" s="202" t="s">
        <v>2807</v>
      </c>
      <c r="DM592" s="273" t="s">
        <v>2806</v>
      </c>
      <c r="DN592" s="17"/>
      <c r="DO592" s="209" t="s">
        <v>5689</v>
      </c>
      <c r="DP592" s="283" t="s">
        <v>2792</v>
      </c>
    </row>
    <row r="593" spans="113:120">
      <c r="DI593" s="51" t="s">
        <v>8894</v>
      </c>
      <c r="DJ593" s="178" t="s">
        <v>3415</v>
      </c>
      <c r="DL593" s="202" t="s">
        <v>2809</v>
      </c>
      <c r="DM593" s="273" t="s">
        <v>2808</v>
      </c>
      <c r="DN593" s="17"/>
      <c r="DO593" s="209" t="s">
        <v>5690</v>
      </c>
      <c r="DP593" s="283" t="s">
        <v>2794</v>
      </c>
    </row>
    <row r="594" spans="113:120">
      <c r="DI594" s="51" t="s">
        <v>8895</v>
      </c>
      <c r="DJ594" s="178" t="s">
        <v>3417</v>
      </c>
      <c r="DL594" s="202" t="s">
        <v>2811</v>
      </c>
      <c r="DM594" s="273" t="s">
        <v>2810</v>
      </c>
      <c r="DN594" s="17"/>
      <c r="DO594" s="209" t="s">
        <v>5691</v>
      </c>
      <c r="DP594" s="283" t="s">
        <v>2796</v>
      </c>
    </row>
    <row r="595" spans="113:120">
      <c r="DI595" s="51" t="s">
        <v>9315</v>
      </c>
      <c r="DJ595" s="178" t="s">
        <v>3419</v>
      </c>
      <c r="DL595" s="202" t="s">
        <v>2813</v>
      </c>
      <c r="DM595" s="273" t="s">
        <v>2812</v>
      </c>
      <c r="DN595" s="17"/>
      <c r="DO595" s="209" t="s">
        <v>5692</v>
      </c>
      <c r="DP595" s="283" t="s">
        <v>2798</v>
      </c>
    </row>
    <row r="596" spans="113:120">
      <c r="DI596" s="51" t="s">
        <v>9316</v>
      </c>
      <c r="DJ596" s="178" t="s">
        <v>3421</v>
      </c>
      <c r="DL596" s="202" t="s">
        <v>2815</v>
      </c>
      <c r="DM596" s="273" t="s">
        <v>2814</v>
      </c>
      <c r="DN596" s="17"/>
      <c r="DO596" s="209" t="s">
        <v>5693</v>
      </c>
      <c r="DP596" s="283" t="s">
        <v>2800</v>
      </c>
    </row>
    <row r="597" spans="113:120">
      <c r="DI597" s="51" t="s">
        <v>9317</v>
      </c>
      <c r="DJ597" s="178" t="s">
        <v>3423</v>
      </c>
      <c r="DL597" s="202" t="s">
        <v>2817</v>
      </c>
      <c r="DM597" s="273" t="s">
        <v>2816</v>
      </c>
      <c r="DN597" s="17"/>
      <c r="DO597" s="209" t="s">
        <v>5694</v>
      </c>
      <c r="DP597" s="283" t="s">
        <v>2802</v>
      </c>
    </row>
    <row r="598" spans="113:120">
      <c r="DI598" s="51" t="s">
        <v>9318</v>
      </c>
      <c r="DJ598" s="178" t="s">
        <v>3425</v>
      </c>
      <c r="DL598" s="202" t="s">
        <v>2819</v>
      </c>
      <c r="DM598" s="273" t="s">
        <v>2818</v>
      </c>
      <c r="DN598" s="17"/>
      <c r="DO598" s="209" t="s">
        <v>5695</v>
      </c>
      <c r="DP598" s="283" t="s">
        <v>2804</v>
      </c>
    </row>
    <row r="599" spans="113:120">
      <c r="DI599" s="51" t="s">
        <v>9319</v>
      </c>
      <c r="DJ599" s="178" t="s">
        <v>3427</v>
      </c>
      <c r="DL599" s="202" t="s">
        <v>2821</v>
      </c>
      <c r="DM599" s="273" t="s">
        <v>2820</v>
      </c>
      <c r="DN599" s="17"/>
      <c r="DO599" s="209" t="s">
        <v>5696</v>
      </c>
      <c r="DP599" s="283" t="s">
        <v>2806</v>
      </c>
    </row>
    <row r="600" spans="113:120">
      <c r="DI600" s="51" t="s">
        <v>9320</v>
      </c>
      <c r="DJ600" s="178">
        <v>1090</v>
      </c>
      <c r="DL600" s="202" t="s">
        <v>2823</v>
      </c>
      <c r="DM600" s="273" t="s">
        <v>2822</v>
      </c>
      <c r="DN600" s="17"/>
      <c r="DO600" s="209" t="s">
        <v>5697</v>
      </c>
      <c r="DP600" s="283" t="s">
        <v>2808</v>
      </c>
    </row>
    <row r="601" spans="113:120">
      <c r="DI601" s="51" t="s">
        <v>9321</v>
      </c>
      <c r="DJ601" s="178">
        <v>1091</v>
      </c>
      <c r="DL601" s="202" t="s">
        <v>2825</v>
      </c>
      <c r="DM601" s="273" t="s">
        <v>2824</v>
      </c>
      <c r="DN601" s="17"/>
      <c r="DO601" s="209" t="s">
        <v>5698</v>
      </c>
      <c r="DP601" s="283" t="s">
        <v>2810</v>
      </c>
    </row>
    <row r="602" spans="113:120">
      <c r="DI602" s="51" t="s">
        <v>9322</v>
      </c>
      <c r="DJ602" s="178">
        <v>1092</v>
      </c>
      <c r="DL602" s="202" t="s">
        <v>2827</v>
      </c>
      <c r="DM602" s="273" t="s">
        <v>2826</v>
      </c>
      <c r="DN602" s="17"/>
      <c r="DO602" s="209" t="s">
        <v>5699</v>
      </c>
      <c r="DP602" s="283" t="s">
        <v>2812</v>
      </c>
    </row>
    <row r="603" spans="113:120">
      <c r="DI603" s="51" t="s">
        <v>9323</v>
      </c>
      <c r="DJ603" s="178">
        <v>1093</v>
      </c>
      <c r="DL603" s="202" t="s">
        <v>2829</v>
      </c>
      <c r="DM603" s="273" t="s">
        <v>2828</v>
      </c>
      <c r="DN603" s="17"/>
      <c r="DO603" s="209" t="s">
        <v>5700</v>
      </c>
      <c r="DP603" s="283" t="s">
        <v>2814</v>
      </c>
    </row>
    <row r="604" spans="113:120">
      <c r="DI604" s="51" t="s">
        <v>9324</v>
      </c>
      <c r="DJ604" s="178">
        <v>1094</v>
      </c>
      <c r="DL604" s="202" t="s">
        <v>2831</v>
      </c>
      <c r="DM604" s="273" t="s">
        <v>2830</v>
      </c>
      <c r="DN604" s="17"/>
      <c r="DO604" s="209" t="s">
        <v>5701</v>
      </c>
      <c r="DP604" s="283" t="s">
        <v>2816</v>
      </c>
    </row>
    <row r="605" spans="113:120">
      <c r="DL605" s="202" t="s">
        <v>2833</v>
      </c>
      <c r="DM605" s="273" t="s">
        <v>2832</v>
      </c>
      <c r="DN605" s="17"/>
      <c r="DO605" s="209" t="s">
        <v>5702</v>
      </c>
      <c r="DP605" s="283" t="s">
        <v>2818</v>
      </c>
    </row>
    <row r="606" spans="113:120">
      <c r="DL606" s="202" t="s">
        <v>2835</v>
      </c>
      <c r="DM606" s="273" t="s">
        <v>2834</v>
      </c>
      <c r="DN606" s="17"/>
      <c r="DO606" s="209" t="s">
        <v>5703</v>
      </c>
      <c r="DP606" s="283" t="s">
        <v>2820</v>
      </c>
    </row>
    <row r="607" spans="113:120">
      <c r="DL607" s="202" t="s">
        <v>2837</v>
      </c>
      <c r="DM607" s="273" t="s">
        <v>2836</v>
      </c>
      <c r="DN607" s="17"/>
      <c r="DO607" s="209" t="s">
        <v>2060</v>
      </c>
      <c r="DP607" s="283" t="s">
        <v>2822</v>
      </c>
    </row>
    <row r="608" spans="113:120">
      <c r="DL608" s="202" t="s">
        <v>2839</v>
      </c>
      <c r="DM608" s="273" t="s">
        <v>2838</v>
      </c>
      <c r="DN608" s="17"/>
      <c r="DO608" s="209" t="s">
        <v>5704</v>
      </c>
      <c r="DP608" s="283" t="s">
        <v>2824</v>
      </c>
    </row>
    <row r="609" spans="116:120">
      <c r="DL609" s="202" t="s">
        <v>2841</v>
      </c>
      <c r="DM609" s="273" t="s">
        <v>2840</v>
      </c>
      <c r="DN609" s="17"/>
      <c r="DO609" s="209" t="s">
        <v>5705</v>
      </c>
      <c r="DP609" s="283" t="s">
        <v>2826</v>
      </c>
    </row>
    <row r="610" spans="116:120">
      <c r="DL610" s="202" t="s">
        <v>2843</v>
      </c>
      <c r="DM610" s="273" t="s">
        <v>2842</v>
      </c>
      <c r="DN610" s="17"/>
      <c r="DO610" s="209" t="s">
        <v>5706</v>
      </c>
      <c r="DP610" s="283" t="s">
        <v>2828</v>
      </c>
    </row>
    <row r="611" spans="116:120">
      <c r="DL611" s="202" t="s">
        <v>2845</v>
      </c>
      <c r="DM611" s="273" t="s">
        <v>2844</v>
      </c>
      <c r="DN611" s="17"/>
      <c r="DO611" s="209" t="s">
        <v>5707</v>
      </c>
      <c r="DP611" s="283" t="s">
        <v>2830</v>
      </c>
    </row>
    <row r="612" spans="116:120">
      <c r="DL612" s="202" t="s">
        <v>2847</v>
      </c>
      <c r="DM612" s="273" t="s">
        <v>2846</v>
      </c>
      <c r="DN612" s="17"/>
      <c r="DO612" s="209" t="s">
        <v>5708</v>
      </c>
      <c r="DP612" s="283" t="s">
        <v>2832</v>
      </c>
    </row>
    <row r="613" spans="116:120">
      <c r="DL613" s="202" t="s">
        <v>2849</v>
      </c>
      <c r="DM613" s="273" t="s">
        <v>2848</v>
      </c>
      <c r="DN613" s="17"/>
      <c r="DO613" s="209" t="s">
        <v>5709</v>
      </c>
      <c r="DP613" s="283" t="s">
        <v>2834</v>
      </c>
    </row>
    <row r="614" spans="116:120">
      <c r="DL614" s="202" t="s">
        <v>2851</v>
      </c>
      <c r="DM614" s="273" t="s">
        <v>2850</v>
      </c>
      <c r="DN614" s="17"/>
      <c r="DO614" s="209" t="s">
        <v>5710</v>
      </c>
      <c r="DP614" s="283" t="s">
        <v>2836</v>
      </c>
    </row>
    <row r="615" spans="116:120">
      <c r="DL615" s="202" t="s">
        <v>2853</v>
      </c>
      <c r="DM615" s="273" t="s">
        <v>2852</v>
      </c>
      <c r="DN615" s="17"/>
      <c r="DO615" s="209" t="s">
        <v>5711</v>
      </c>
      <c r="DP615" s="283" t="s">
        <v>2838</v>
      </c>
    </row>
    <row r="616" spans="116:120">
      <c r="DL616" s="202" t="s">
        <v>2855</v>
      </c>
      <c r="DM616" s="273" t="s">
        <v>2854</v>
      </c>
      <c r="DN616" s="17"/>
      <c r="DO616" s="209" t="s">
        <v>5712</v>
      </c>
      <c r="DP616" s="283" t="s">
        <v>2840</v>
      </c>
    </row>
    <row r="617" spans="116:120">
      <c r="DL617" s="202" t="s">
        <v>2857</v>
      </c>
      <c r="DM617" s="273" t="s">
        <v>2856</v>
      </c>
      <c r="DN617" s="17"/>
      <c r="DO617" s="209" t="s">
        <v>5713</v>
      </c>
      <c r="DP617" s="283" t="s">
        <v>2842</v>
      </c>
    </row>
    <row r="618" spans="116:120">
      <c r="DL618" s="202" t="s">
        <v>2859</v>
      </c>
      <c r="DM618" s="273" t="s">
        <v>2858</v>
      </c>
      <c r="DN618" s="17"/>
      <c r="DO618" s="209" t="s">
        <v>5714</v>
      </c>
      <c r="DP618" s="283" t="s">
        <v>2844</v>
      </c>
    </row>
    <row r="619" spans="116:120">
      <c r="DL619" s="202" t="s">
        <v>2861</v>
      </c>
      <c r="DM619" s="273" t="s">
        <v>2860</v>
      </c>
      <c r="DN619" s="17"/>
      <c r="DO619" s="209" t="s">
        <v>5715</v>
      </c>
      <c r="DP619" s="283" t="s">
        <v>2846</v>
      </c>
    </row>
    <row r="620" spans="116:120">
      <c r="DL620" s="202" t="s">
        <v>2863</v>
      </c>
      <c r="DM620" s="273" t="s">
        <v>2862</v>
      </c>
      <c r="DN620" s="17"/>
      <c r="DO620" s="209" t="s">
        <v>5716</v>
      </c>
      <c r="DP620" s="283" t="s">
        <v>2848</v>
      </c>
    </row>
    <row r="621" spans="116:120">
      <c r="DL621" s="202" t="s">
        <v>2864</v>
      </c>
      <c r="DM621" s="273" t="s">
        <v>1602</v>
      </c>
      <c r="DN621" s="17"/>
      <c r="DO621" s="209" t="s">
        <v>5717</v>
      </c>
      <c r="DP621" s="283" t="s">
        <v>2850</v>
      </c>
    </row>
    <row r="622" spans="116:120">
      <c r="DL622" s="202" t="s">
        <v>2865</v>
      </c>
      <c r="DM622" s="273" t="s">
        <v>1604</v>
      </c>
      <c r="DN622" s="17"/>
      <c r="DO622" s="209" t="s">
        <v>5718</v>
      </c>
      <c r="DP622" s="283" t="s">
        <v>2852</v>
      </c>
    </row>
    <row r="623" spans="116:120">
      <c r="DL623" s="202" t="s">
        <v>2866</v>
      </c>
      <c r="DM623" s="273" t="s">
        <v>1606</v>
      </c>
      <c r="DN623" s="17"/>
      <c r="DO623" s="209" t="s">
        <v>5719</v>
      </c>
      <c r="DP623" s="283" t="s">
        <v>2854</v>
      </c>
    </row>
    <row r="624" spans="116:120">
      <c r="DL624" s="202" t="s">
        <v>2867</v>
      </c>
      <c r="DM624" s="273" t="s">
        <v>1608</v>
      </c>
      <c r="DN624" s="17"/>
      <c r="DO624" s="209" t="s">
        <v>5720</v>
      </c>
      <c r="DP624" s="283" t="s">
        <v>2856</v>
      </c>
    </row>
    <row r="625" spans="116:120">
      <c r="DL625" s="202" t="s">
        <v>2868</v>
      </c>
      <c r="DM625" s="273" t="s">
        <v>1610</v>
      </c>
      <c r="DN625" s="17"/>
      <c r="DO625" s="209" t="s">
        <v>5721</v>
      </c>
      <c r="DP625" s="283" t="s">
        <v>2858</v>
      </c>
    </row>
    <row r="626" spans="116:120">
      <c r="DL626" s="202" t="s">
        <v>2869</v>
      </c>
      <c r="DM626" s="273" t="s">
        <v>1612</v>
      </c>
      <c r="DN626" s="17"/>
      <c r="DO626" s="209" t="s">
        <v>5722</v>
      </c>
      <c r="DP626" s="283" t="s">
        <v>2860</v>
      </c>
    </row>
    <row r="627" spans="116:120">
      <c r="DL627" s="202" t="s">
        <v>2870</v>
      </c>
      <c r="DM627" s="273" t="s">
        <v>1614</v>
      </c>
      <c r="DN627" s="17"/>
      <c r="DO627" s="209" t="s">
        <v>5723</v>
      </c>
      <c r="DP627" s="283" t="s">
        <v>2862</v>
      </c>
    </row>
    <row r="628" spans="116:120">
      <c r="DL628" s="202" t="s">
        <v>2871</v>
      </c>
      <c r="DM628" s="273" t="s">
        <v>1616</v>
      </c>
      <c r="DN628" s="17"/>
      <c r="DO628" s="209" t="s">
        <v>5724</v>
      </c>
      <c r="DP628" s="283" t="s">
        <v>1602</v>
      </c>
    </row>
    <row r="629" spans="116:120">
      <c r="DL629" s="202" t="s">
        <v>2872</v>
      </c>
      <c r="DM629" s="273" t="s">
        <v>1618</v>
      </c>
      <c r="DN629" s="17"/>
      <c r="DO629" s="209" t="s">
        <v>5725</v>
      </c>
      <c r="DP629" s="283" t="s">
        <v>1604</v>
      </c>
    </row>
    <row r="630" spans="116:120">
      <c r="DL630" s="202" t="s">
        <v>2873</v>
      </c>
      <c r="DM630" s="273" t="s">
        <v>1620</v>
      </c>
      <c r="DN630" s="17"/>
      <c r="DO630" s="209" t="s">
        <v>5726</v>
      </c>
      <c r="DP630" s="283" t="s">
        <v>1606</v>
      </c>
    </row>
    <row r="631" spans="116:120">
      <c r="DL631" s="202" t="s">
        <v>2874</v>
      </c>
      <c r="DM631" s="273" t="s">
        <v>1622</v>
      </c>
      <c r="DN631" s="17"/>
      <c r="DO631" s="209" t="s">
        <v>5727</v>
      </c>
      <c r="DP631" s="283" t="s">
        <v>1608</v>
      </c>
    </row>
    <row r="632" spans="116:120">
      <c r="DL632" s="202" t="s">
        <v>2875</v>
      </c>
      <c r="DM632" s="273" t="s">
        <v>1624</v>
      </c>
      <c r="DN632" s="17"/>
      <c r="DO632" s="209" t="s">
        <v>5728</v>
      </c>
      <c r="DP632" s="283" t="s">
        <v>1610</v>
      </c>
    </row>
    <row r="633" spans="116:120">
      <c r="DL633" s="202" t="s">
        <v>2876</v>
      </c>
      <c r="DM633" s="273" t="s">
        <v>1626</v>
      </c>
      <c r="DN633" s="17"/>
      <c r="DO633" s="209" t="s">
        <v>5729</v>
      </c>
      <c r="DP633" s="283" t="s">
        <v>1612</v>
      </c>
    </row>
    <row r="634" spans="116:120">
      <c r="DL634" s="202" t="s">
        <v>2878</v>
      </c>
      <c r="DM634" s="273" t="s">
        <v>2877</v>
      </c>
      <c r="DN634" s="17"/>
      <c r="DO634" s="209" t="s">
        <v>5730</v>
      </c>
      <c r="DP634" s="283" t="s">
        <v>1614</v>
      </c>
    </row>
    <row r="635" spans="116:120">
      <c r="DL635" s="202" t="s">
        <v>2879</v>
      </c>
      <c r="DM635" s="273" t="s">
        <v>1627</v>
      </c>
      <c r="DN635" s="17"/>
      <c r="DO635" s="209" t="s">
        <v>5731</v>
      </c>
      <c r="DP635" s="283" t="s">
        <v>1616</v>
      </c>
    </row>
    <row r="636" spans="116:120">
      <c r="DL636" s="202" t="s">
        <v>2880</v>
      </c>
      <c r="DM636" s="273" t="s">
        <v>1629</v>
      </c>
      <c r="DN636" s="17"/>
      <c r="DO636" s="209" t="s">
        <v>5732</v>
      </c>
      <c r="DP636" s="283" t="s">
        <v>1618</v>
      </c>
    </row>
    <row r="637" spans="116:120">
      <c r="DL637" s="202" t="s">
        <v>2881</v>
      </c>
      <c r="DM637" s="273" t="s">
        <v>1631</v>
      </c>
      <c r="DN637" s="17"/>
      <c r="DO637" s="209" t="s">
        <v>5733</v>
      </c>
      <c r="DP637" s="283" t="s">
        <v>1620</v>
      </c>
    </row>
    <row r="638" spans="116:120">
      <c r="DL638" s="202" t="s">
        <v>2882</v>
      </c>
      <c r="DM638" s="273" t="s">
        <v>1633</v>
      </c>
      <c r="DN638" s="17"/>
      <c r="DO638" s="209" t="s">
        <v>5734</v>
      </c>
      <c r="DP638" s="283" t="s">
        <v>1622</v>
      </c>
    </row>
    <row r="639" spans="116:120">
      <c r="DL639" s="202" t="s">
        <v>2883</v>
      </c>
      <c r="DM639" s="273" t="s">
        <v>1635</v>
      </c>
      <c r="DN639" s="17"/>
      <c r="DO639" s="209" t="s">
        <v>5735</v>
      </c>
      <c r="DP639" s="283" t="s">
        <v>1624</v>
      </c>
    </row>
    <row r="640" spans="116:120">
      <c r="DL640" s="202" t="s">
        <v>2884</v>
      </c>
      <c r="DM640" s="273" t="s">
        <v>1637</v>
      </c>
      <c r="DN640" s="17"/>
      <c r="DO640" s="209" t="s">
        <v>5736</v>
      </c>
      <c r="DP640" s="283" t="s">
        <v>1626</v>
      </c>
    </row>
    <row r="641" spans="116:120">
      <c r="DL641" s="202" t="s">
        <v>2885</v>
      </c>
      <c r="DM641" s="273" t="s">
        <v>1639</v>
      </c>
      <c r="DN641" s="17"/>
      <c r="DO641" s="209" t="s">
        <v>5737</v>
      </c>
      <c r="DP641" s="283" t="s">
        <v>2877</v>
      </c>
    </row>
    <row r="642" spans="116:120">
      <c r="DL642" s="202" t="s">
        <v>2886</v>
      </c>
      <c r="DM642" s="273" t="s">
        <v>1641</v>
      </c>
      <c r="DN642" s="17"/>
      <c r="DO642" s="209" t="s">
        <v>5738</v>
      </c>
      <c r="DP642" s="283" t="s">
        <v>1627</v>
      </c>
    </row>
    <row r="643" spans="116:120">
      <c r="DL643" s="202" t="s">
        <v>2887</v>
      </c>
      <c r="DM643" s="273" t="s">
        <v>1643</v>
      </c>
      <c r="DN643" s="17"/>
      <c r="DO643" s="209" t="s">
        <v>5739</v>
      </c>
      <c r="DP643" s="283" t="s">
        <v>1629</v>
      </c>
    </row>
    <row r="644" spans="116:120">
      <c r="DL644" s="202" t="s">
        <v>2888</v>
      </c>
      <c r="DM644" s="273" t="s">
        <v>1645</v>
      </c>
      <c r="DN644" s="17"/>
      <c r="DO644" s="209" t="s">
        <v>5740</v>
      </c>
      <c r="DP644" s="283" t="s">
        <v>1631</v>
      </c>
    </row>
    <row r="645" spans="116:120">
      <c r="DL645" s="202" t="s">
        <v>2889</v>
      </c>
      <c r="DM645" s="273" t="s">
        <v>1647</v>
      </c>
      <c r="DN645" s="17"/>
      <c r="DO645" s="209" t="s">
        <v>5741</v>
      </c>
      <c r="DP645" s="283" t="s">
        <v>1633</v>
      </c>
    </row>
    <row r="646" spans="116:120">
      <c r="DL646" s="202" t="s">
        <v>2890</v>
      </c>
      <c r="DM646" s="273" t="s">
        <v>1649</v>
      </c>
      <c r="DN646" s="17"/>
      <c r="DO646" s="209" t="s">
        <v>5742</v>
      </c>
      <c r="DP646" s="283" t="s">
        <v>1635</v>
      </c>
    </row>
    <row r="647" spans="116:120">
      <c r="DL647" s="202" t="s">
        <v>2891</v>
      </c>
      <c r="DM647" s="273" t="s">
        <v>1651</v>
      </c>
      <c r="DN647" s="17"/>
      <c r="DO647" s="209" t="s">
        <v>5743</v>
      </c>
      <c r="DP647" s="283" t="s">
        <v>1637</v>
      </c>
    </row>
    <row r="648" spans="116:120">
      <c r="DL648" s="202" t="s">
        <v>2892</v>
      </c>
      <c r="DM648" s="273" t="s">
        <v>1653</v>
      </c>
      <c r="DN648" s="17"/>
      <c r="DO648" s="209" t="s">
        <v>5744</v>
      </c>
      <c r="DP648" s="283" t="s">
        <v>1639</v>
      </c>
    </row>
    <row r="649" spans="116:120">
      <c r="DL649" s="202" t="s">
        <v>2893</v>
      </c>
      <c r="DM649" s="273" t="s">
        <v>1655</v>
      </c>
      <c r="DN649" s="17"/>
      <c r="DO649" s="209" t="s">
        <v>5745</v>
      </c>
      <c r="DP649" s="283" t="s">
        <v>1641</v>
      </c>
    </row>
    <row r="650" spans="116:120">
      <c r="DL650" s="202" t="s">
        <v>2894</v>
      </c>
      <c r="DM650" s="273" t="s">
        <v>1657</v>
      </c>
      <c r="DN650" s="17"/>
      <c r="DO650" s="209" t="s">
        <v>5746</v>
      </c>
      <c r="DP650" s="283" t="s">
        <v>1643</v>
      </c>
    </row>
    <row r="651" spans="116:120">
      <c r="DL651" s="202" t="s">
        <v>2895</v>
      </c>
      <c r="DM651" s="273" t="s">
        <v>1659</v>
      </c>
      <c r="DN651" s="17"/>
      <c r="DO651" s="209" t="s">
        <v>5747</v>
      </c>
      <c r="DP651" s="283" t="s">
        <v>1645</v>
      </c>
    </row>
    <row r="652" spans="116:120">
      <c r="DL652" s="202" t="s">
        <v>2896</v>
      </c>
      <c r="DM652" s="273" t="s">
        <v>1663</v>
      </c>
      <c r="DN652" s="17"/>
      <c r="DO652" s="209" t="s">
        <v>5748</v>
      </c>
      <c r="DP652" s="283" t="s">
        <v>1647</v>
      </c>
    </row>
    <row r="653" spans="116:120">
      <c r="DL653" s="202" t="s">
        <v>2897</v>
      </c>
      <c r="DM653" s="273" t="s">
        <v>1665</v>
      </c>
      <c r="DN653" s="17"/>
      <c r="DO653" s="209" t="s">
        <v>5749</v>
      </c>
      <c r="DP653" s="283" t="s">
        <v>1649</v>
      </c>
    </row>
    <row r="654" spans="116:120">
      <c r="DL654" s="202" t="s">
        <v>2898</v>
      </c>
      <c r="DM654" s="273" t="s">
        <v>1667</v>
      </c>
      <c r="DN654" s="17"/>
      <c r="DO654" s="209" t="s">
        <v>5750</v>
      </c>
      <c r="DP654" s="283" t="s">
        <v>1651</v>
      </c>
    </row>
    <row r="655" spans="116:120">
      <c r="DL655" s="202" t="s">
        <v>2899</v>
      </c>
      <c r="DM655" s="273" t="s">
        <v>1669</v>
      </c>
      <c r="DN655" s="17"/>
      <c r="DO655" s="209" t="s">
        <v>5751</v>
      </c>
      <c r="DP655" s="283" t="s">
        <v>1653</v>
      </c>
    </row>
    <row r="656" spans="116:120">
      <c r="DL656" s="202" t="s">
        <v>2900</v>
      </c>
      <c r="DM656" s="273" t="s">
        <v>1671</v>
      </c>
      <c r="DN656" s="17"/>
      <c r="DO656" s="209" t="s">
        <v>5752</v>
      </c>
      <c r="DP656" s="283" t="s">
        <v>1655</v>
      </c>
    </row>
    <row r="657" spans="116:120">
      <c r="DL657" s="202" t="s">
        <v>2901</v>
      </c>
      <c r="DM657" s="273" t="s">
        <v>1673</v>
      </c>
      <c r="DN657" s="17"/>
      <c r="DO657" s="209" t="s">
        <v>5753</v>
      </c>
      <c r="DP657" s="283" t="s">
        <v>1657</v>
      </c>
    </row>
    <row r="658" spans="116:120">
      <c r="DL658" s="202" t="s">
        <v>2902</v>
      </c>
      <c r="DM658" s="273" t="s">
        <v>1675</v>
      </c>
      <c r="DN658" s="17"/>
      <c r="DO658" s="209" t="s">
        <v>5754</v>
      </c>
      <c r="DP658" s="283" t="s">
        <v>1659</v>
      </c>
    </row>
    <row r="659" spans="116:120">
      <c r="DL659" s="202" t="s">
        <v>2903</v>
      </c>
      <c r="DM659" s="273" t="s">
        <v>1677</v>
      </c>
      <c r="DN659" s="17"/>
      <c r="DO659" s="209" t="s">
        <v>5755</v>
      </c>
      <c r="DP659" s="283" t="s">
        <v>1661</v>
      </c>
    </row>
    <row r="660" spans="116:120">
      <c r="DL660" s="202" t="s">
        <v>2904</v>
      </c>
      <c r="DM660" s="273" t="s">
        <v>1679</v>
      </c>
      <c r="DN660" s="17"/>
      <c r="DO660" s="209" t="s">
        <v>5756</v>
      </c>
      <c r="DP660" s="283" t="s">
        <v>1663</v>
      </c>
    </row>
    <row r="661" spans="116:120">
      <c r="DL661" s="202" t="s">
        <v>2905</v>
      </c>
      <c r="DM661" s="273" t="s">
        <v>1681</v>
      </c>
      <c r="DN661" s="17"/>
      <c r="DO661" s="209" t="s">
        <v>5757</v>
      </c>
      <c r="DP661" s="283" t="s">
        <v>1665</v>
      </c>
    </row>
    <row r="662" spans="116:120">
      <c r="DL662" s="202" t="s">
        <v>2906</v>
      </c>
      <c r="DM662" s="273" t="s">
        <v>1683</v>
      </c>
      <c r="DN662" s="17"/>
      <c r="DO662" s="209" t="s">
        <v>5758</v>
      </c>
      <c r="DP662" s="283" t="s">
        <v>1667</v>
      </c>
    </row>
    <row r="663" spans="116:120">
      <c r="DL663" s="202" t="s">
        <v>2907</v>
      </c>
      <c r="DM663" s="273" t="s">
        <v>1685</v>
      </c>
      <c r="DN663" s="17"/>
      <c r="DO663" s="209" t="s">
        <v>5759</v>
      </c>
      <c r="DP663" s="283" t="s">
        <v>1669</v>
      </c>
    </row>
    <row r="664" spans="116:120">
      <c r="DL664" s="202" t="s">
        <v>2908</v>
      </c>
      <c r="DM664" s="273" t="s">
        <v>1687</v>
      </c>
      <c r="DN664" s="17"/>
      <c r="DO664" s="209" t="s">
        <v>5760</v>
      </c>
      <c r="DP664" s="283" t="s">
        <v>1671</v>
      </c>
    </row>
    <row r="665" spans="116:120">
      <c r="DL665" s="202" t="s">
        <v>2909</v>
      </c>
      <c r="DM665" s="273" t="s">
        <v>1689</v>
      </c>
      <c r="DN665" s="17"/>
      <c r="DO665" s="209" t="s">
        <v>5761</v>
      </c>
      <c r="DP665" s="283" t="s">
        <v>1673</v>
      </c>
    </row>
    <row r="666" spans="116:120">
      <c r="DL666" s="202" t="s">
        <v>2910</v>
      </c>
      <c r="DM666" s="273" t="s">
        <v>1691</v>
      </c>
      <c r="DN666" s="17"/>
      <c r="DO666" s="209" t="s">
        <v>5762</v>
      </c>
      <c r="DP666" s="283" t="s">
        <v>1675</v>
      </c>
    </row>
    <row r="667" spans="116:120">
      <c r="DL667" s="202" t="s">
        <v>2911</v>
      </c>
      <c r="DM667" s="273" t="s">
        <v>1692</v>
      </c>
      <c r="DN667" s="17"/>
      <c r="DO667" s="209" t="s">
        <v>5763</v>
      </c>
      <c r="DP667" s="283" t="s">
        <v>1677</v>
      </c>
    </row>
    <row r="668" spans="116:120">
      <c r="DL668" s="202" t="s">
        <v>2912</v>
      </c>
      <c r="DM668" s="273" t="s">
        <v>1694</v>
      </c>
      <c r="DN668" s="17"/>
      <c r="DO668" s="209" t="s">
        <v>5764</v>
      </c>
      <c r="DP668" s="283" t="s">
        <v>1679</v>
      </c>
    </row>
    <row r="669" spans="116:120">
      <c r="DL669" s="202" t="s">
        <v>2913</v>
      </c>
      <c r="DM669" s="273" t="s">
        <v>1696</v>
      </c>
      <c r="DN669" s="17"/>
      <c r="DO669" s="209" t="s">
        <v>5765</v>
      </c>
      <c r="DP669" s="283" t="s">
        <v>1681</v>
      </c>
    </row>
    <row r="670" spans="116:120">
      <c r="DL670" s="202" t="s">
        <v>2914</v>
      </c>
      <c r="DM670" s="273" t="s">
        <v>1697</v>
      </c>
      <c r="DN670" s="17"/>
      <c r="DO670" s="209" t="s">
        <v>5766</v>
      </c>
      <c r="DP670" s="283" t="s">
        <v>1683</v>
      </c>
    </row>
    <row r="671" spans="116:120">
      <c r="DL671" s="202" t="s">
        <v>2915</v>
      </c>
      <c r="DM671" s="273" t="s">
        <v>1699</v>
      </c>
      <c r="DN671" s="17"/>
      <c r="DO671" s="209" t="s">
        <v>5767</v>
      </c>
      <c r="DP671" s="283" t="s">
        <v>1685</v>
      </c>
    </row>
    <row r="672" spans="116:120">
      <c r="DL672" s="202" t="s">
        <v>2916</v>
      </c>
      <c r="DM672" s="273" t="s">
        <v>1701</v>
      </c>
      <c r="DN672" s="17"/>
      <c r="DO672" s="209" t="s">
        <v>5768</v>
      </c>
      <c r="DP672" s="283" t="s">
        <v>1687</v>
      </c>
    </row>
    <row r="673" spans="116:120">
      <c r="DL673" s="202" t="s">
        <v>2917</v>
      </c>
      <c r="DM673" s="273" t="s">
        <v>1703</v>
      </c>
      <c r="DN673" s="17"/>
      <c r="DO673" s="209" t="s">
        <v>5769</v>
      </c>
      <c r="DP673" s="283" t="s">
        <v>1689</v>
      </c>
    </row>
    <row r="674" spans="116:120">
      <c r="DL674" s="202" t="s">
        <v>2918</v>
      </c>
      <c r="DM674" s="273" t="s">
        <v>1705</v>
      </c>
      <c r="DN674" s="17"/>
      <c r="DO674" s="209" t="s">
        <v>5770</v>
      </c>
      <c r="DP674" s="283" t="s">
        <v>1691</v>
      </c>
    </row>
    <row r="675" spans="116:120">
      <c r="DL675" s="202" t="s">
        <v>2919</v>
      </c>
      <c r="DM675" s="273" t="s">
        <v>1707</v>
      </c>
      <c r="DN675" s="17"/>
      <c r="DO675" s="209" t="s">
        <v>5771</v>
      </c>
      <c r="DP675" s="283" t="s">
        <v>1692</v>
      </c>
    </row>
    <row r="676" spans="116:120">
      <c r="DL676" s="202" t="s">
        <v>2920</v>
      </c>
      <c r="DM676" s="273" t="s">
        <v>1709</v>
      </c>
      <c r="DN676" s="17"/>
      <c r="DO676" s="209" t="s">
        <v>5772</v>
      </c>
      <c r="DP676" s="283" t="s">
        <v>1694</v>
      </c>
    </row>
    <row r="677" spans="116:120">
      <c r="DL677" s="202" t="s">
        <v>2921</v>
      </c>
      <c r="DM677" s="273" t="s">
        <v>1711</v>
      </c>
      <c r="DN677" s="17"/>
      <c r="DO677" s="209" t="s">
        <v>5773</v>
      </c>
      <c r="DP677" s="283" t="s">
        <v>1696</v>
      </c>
    </row>
    <row r="678" spans="116:120">
      <c r="DL678" s="202" t="s">
        <v>2922</v>
      </c>
      <c r="DM678" s="273" t="s">
        <v>1713</v>
      </c>
      <c r="DN678" s="17"/>
      <c r="DO678" s="209" t="s">
        <v>5774</v>
      </c>
      <c r="DP678" s="283" t="s">
        <v>1697</v>
      </c>
    </row>
    <row r="679" spans="116:120">
      <c r="DL679" s="202" t="s">
        <v>2923</v>
      </c>
      <c r="DM679" s="273" t="s">
        <v>1715</v>
      </c>
      <c r="DN679" s="17"/>
      <c r="DO679" s="209" t="s">
        <v>5775</v>
      </c>
      <c r="DP679" s="283" t="s">
        <v>1699</v>
      </c>
    </row>
    <row r="680" spans="116:120">
      <c r="DL680" s="202" t="s">
        <v>2924</v>
      </c>
      <c r="DM680" s="273" t="s">
        <v>1717</v>
      </c>
      <c r="DN680" s="17"/>
      <c r="DO680" s="209" t="s">
        <v>5776</v>
      </c>
      <c r="DP680" s="283" t="s">
        <v>1701</v>
      </c>
    </row>
    <row r="681" spans="116:120">
      <c r="DL681" s="202" t="s">
        <v>2925</v>
      </c>
      <c r="DM681" s="273" t="s">
        <v>1719</v>
      </c>
      <c r="DN681" s="17"/>
      <c r="DO681" s="209" t="s">
        <v>5777</v>
      </c>
      <c r="DP681" s="283" t="s">
        <v>1703</v>
      </c>
    </row>
    <row r="682" spans="116:120">
      <c r="DL682" s="202" t="s">
        <v>2926</v>
      </c>
      <c r="DM682" s="273" t="s">
        <v>1721</v>
      </c>
      <c r="DN682" s="17"/>
      <c r="DO682" s="209" t="s">
        <v>5778</v>
      </c>
      <c r="DP682" s="283" t="s">
        <v>1705</v>
      </c>
    </row>
    <row r="683" spans="116:120">
      <c r="DL683" s="202" t="s">
        <v>2927</v>
      </c>
      <c r="DM683" s="273" t="s">
        <v>1723</v>
      </c>
      <c r="DN683" s="17"/>
      <c r="DO683" s="209" t="s">
        <v>5779</v>
      </c>
      <c r="DP683" s="283" t="s">
        <v>1707</v>
      </c>
    </row>
    <row r="684" spans="116:120">
      <c r="DL684" s="202" t="s">
        <v>2928</v>
      </c>
      <c r="DM684" s="273" t="s">
        <v>1725</v>
      </c>
      <c r="DN684" s="17"/>
      <c r="DO684" s="209" t="s">
        <v>5780</v>
      </c>
      <c r="DP684" s="283" t="s">
        <v>1709</v>
      </c>
    </row>
    <row r="685" spans="116:120">
      <c r="DL685" s="202" t="s">
        <v>2929</v>
      </c>
      <c r="DM685" s="273" t="s">
        <v>1727</v>
      </c>
      <c r="DN685" s="17"/>
      <c r="DO685" s="209" t="s">
        <v>5781</v>
      </c>
      <c r="DP685" s="283" t="s">
        <v>1711</v>
      </c>
    </row>
    <row r="686" spans="116:120">
      <c r="DL686" s="202" t="s">
        <v>2930</v>
      </c>
      <c r="DM686" s="273" t="s">
        <v>1729</v>
      </c>
      <c r="DN686" s="17"/>
      <c r="DO686" s="209" t="s">
        <v>5782</v>
      </c>
      <c r="DP686" s="283" t="s">
        <v>1713</v>
      </c>
    </row>
    <row r="687" spans="116:120">
      <c r="DL687" s="202" t="s">
        <v>2931</v>
      </c>
      <c r="DM687" s="273" t="s">
        <v>1730</v>
      </c>
      <c r="DN687" s="17"/>
      <c r="DO687" s="209" t="s">
        <v>5783</v>
      </c>
      <c r="DP687" s="283" t="s">
        <v>1715</v>
      </c>
    </row>
    <row r="688" spans="116:120">
      <c r="DL688" s="202" t="s">
        <v>2932</v>
      </c>
      <c r="DM688" s="273" t="s">
        <v>1732</v>
      </c>
      <c r="DN688" s="17"/>
      <c r="DO688" s="209" t="s">
        <v>5784</v>
      </c>
      <c r="DP688" s="283" t="s">
        <v>1717</v>
      </c>
    </row>
    <row r="689" spans="116:120">
      <c r="DL689" s="202" t="s">
        <v>2933</v>
      </c>
      <c r="DM689" s="273" t="s">
        <v>1734</v>
      </c>
      <c r="DN689" s="17"/>
      <c r="DO689" s="209" t="s">
        <v>5785</v>
      </c>
      <c r="DP689" s="283" t="s">
        <v>1719</v>
      </c>
    </row>
    <row r="690" spans="116:120">
      <c r="DL690" s="202" t="s">
        <v>2934</v>
      </c>
      <c r="DM690" s="273" t="s">
        <v>1736</v>
      </c>
      <c r="DN690" s="17"/>
      <c r="DO690" s="209" t="s">
        <v>5786</v>
      </c>
      <c r="DP690" s="283" t="s">
        <v>1721</v>
      </c>
    </row>
    <row r="691" spans="116:120">
      <c r="DL691" s="202" t="s">
        <v>2935</v>
      </c>
      <c r="DM691" s="273" t="s">
        <v>1738</v>
      </c>
      <c r="DN691" s="17"/>
      <c r="DO691" s="209" t="s">
        <v>5787</v>
      </c>
      <c r="DP691" s="283" t="s">
        <v>1723</v>
      </c>
    </row>
    <row r="692" spans="116:120">
      <c r="DL692" s="202" t="s">
        <v>2937</v>
      </c>
      <c r="DM692" s="273" t="s">
        <v>2936</v>
      </c>
      <c r="DN692" s="17"/>
      <c r="DO692" s="209" t="s">
        <v>5788</v>
      </c>
      <c r="DP692" s="283" t="s">
        <v>1725</v>
      </c>
    </row>
    <row r="693" spans="116:120">
      <c r="DL693" s="202" t="s">
        <v>2938</v>
      </c>
      <c r="DM693" s="273" t="s">
        <v>1739</v>
      </c>
      <c r="DN693" s="17"/>
      <c r="DO693" s="209" t="s">
        <v>5789</v>
      </c>
      <c r="DP693" s="283" t="s">
        <v>1727</v>
      </c>
    </row>
    <row r="694" spans="116:120">
      <c r="DL694" s="202" t="s">
        <v>2939</v>
      </c>
      <c r="DM694" s="273" t="s">
        <v>1741</v>
      </c>
      <c r="DN694" s="17"/>
      <c r="DO694" s="209" t="s">
        <v>5790</v>
      </c>
      <c r="DP694" s="283" t="s">
        <v>1729</v>
      </c>
    </row>
    <row r="695" spans="116:120">
      <c r="DL695" s="202" t="s">
        <v>2940</v>
      </c>
      <c r="DM695" s="273" t="s">
        <v>1743</v>
      </c>
      <c r="DN695" s="17"/>
      <c r="DO695" s="209" t="s">
        <v>5791</v>
      </c>
      <c r="DP695" s="283" t="s">
        <v>1730</v>
      </c>
    </row>
    <row r="696" spans="116:120">
      <c r="DL696" s="202" t="s">
        <v>2941</v>
      </c>
      <c r="DM696" s="273" t="s">
        <v>1745</v>
      </c>
      <c r="DN696" s="17"/>
      <c r="DO696" s="209" t="s">
        <v>5792</v>
      </c>
      <c r="DP696" s="283" t="s">
        <v>1732</v>
      </c>
    </row>
    <row r="697" spans="116:120">
      <c r="DL697" s="202" t="s">
        <v>2942</v>
      </c>
      <c r="DM697" s="273" t="s">
        <v>1747</v>
      </c>
      <c r="DN697" s="17"/>
      <c r="DO697" s="209" t="s">
        <v>5793</v>
      </c>
      <c r="DP697" s="283" t="s">
        <v>1734</v>
      </c>
    </row>
    <row r="698" spans="116:120">
      <c r="DL698" s="202" t="s">
        <v>2943</v>
      </c>
      <c r="DM698" s="273" t="s">
        <v>1749</v>
      </c>
      <c r="DN698" s="17"/>
      <c r="DO698" s="209" t="s">
        <v>5794</v>
      </c>
      <c r="DP698" s="283" t="s">
        <v>1736</v>
      </c>
    </row>
    <row r="699" spans="116:120">
      <c r="DL699" s="202" t="s">
        <v>2944</v>
      </c>
      <c r="DM699" s="273" t="s">
        <v>1751</v>
      </c>
      <c r="DN699" s="17"/>
      <c r="DO699" s="209" t="s">
        <v>5795</v>
      </c>
      <c r="DP699" s="283" t="s">
        <v>1738</v>
      </c>
    </row>
    <row r="700" spans="116:120">
      <c r="DL700" s="202" t="s">
        <v>2945</v>
      </c>
      <c r="DM700" s="273" t="s">
        <v>1753</v>
      </c>
      <c r="DN700" s="17"/>
      <c r="DO700" s="209" t="s">
        <v>5796</v>
      </c>
      <c r="DP700" s="283" t="s">
        <v>2936</v>
      </c>
    </row>
    <row r="701" spans="116:120">
      <c r="DL701" s="202" t="s">
        <v>2946</v>
      </c>
      <c r="DM701" s="273" t="s">
        <v>1755</v>
      </c>
      <c r="DN701" s="17"/>
      <c r="DO701" s="209" t="s">
        <v>5797</v>
      </c>
      <c r="DP701" s="283" t="s">
        <v>1739</v>
      </c>
    </row>
    <row r="702" spans="116:120">
      <c r="DL702" s="202" t="s">
        <v>2947</v>
      </c>
      <c r="DM702" s="273" t="s">
        <v>1757</v>
      </c>
      <c r="DN702" s="17"/>
      <c r="DO702" s="209" t="s">
        <v>5798</v>
      </c>
      <c r="DP702" s="283" t="s">
        <v>1741</v>
      </c>
    </row>
    <row r="703" spans="116:120">
      <c r="DL703" s="202" t="s">
        <v>2948</v>
      </c>
      <c r="DM703" s="273" t="s">
        <v>1759</v>
      </c>
      <c r="DN703" s="17"/>
      <c r="DO703" s="209" t="s">
        <v>3382</v>
      </c>
      <c r="DP703" s="283" t="s">
        <v>1743</v>
      </c>
    </row>
    <row r="704" spans="116:120">
      <c r="DL704" s="202" t="s">
        <v>2949</v>
      </c>
      <c r="DM704" s="273" t="s">
        <v>1761</v>
      </c>
      <c r="DN704" s="17"/>
      <c r="DO704" s="209" t="s">
        <v>5799</v>
      </c>
      <c r="DP704" s="283" t="s">
        <v>1745</v>
      </c>
    </row>
    <row r="705" spans="116:120">
      <c r="DL705" s="202" t="s">
        <v>2950</v>
      </c>
      <c r="DM705" s="273" t="s">
        <v>1763</v>
      </c>
      <c r="DN705" s="17"/>
      <c r="DO705" s="209" t="s">
        <v>5800</v>
      </c>
      <c r="DP705" s="283" t="s">
        <v>1747</v>
      </c>
    </row>
    <row r="706" spans="116:120">
      <c r="DL706" s="202" t="s">
        <v>2951</v>
      </c>
      <c r="DM706" s="273" t="s">
        <v>1765</v>
      </c>
      <c r="DN706" s="17"/>
      <c r="DO706" s="209" t="s">
        <v>5801</v>
      </c>
      <c r="DP706" s="283" t="s">
        <v>1749</v>
      </c>
    </row>
    <row r="707" spans="116:120">
      <c r="DL707" s="202" t="s">
        <v>2952</v>
      </c>
      <c r="DM707" s="273" t="s">
        <v>1767</v>
      </c>
      <c r="DN707" s="17"/>
      <c r="DO707" s="209" t="s">
        <v>5802</v>
      </c>
      <c r="DP707" s="283" t="s">
        <v>1751</v>
      </c>
    </row>
    <row r="708" spans="116:120">
      <c r="DL708" s="202" t="s">
        <v>2953</v>
      </c>
      <c r="DM708" s="273" t="s">
        <v>1769</v>
      </c>
      <c r="DN708" s="17"/>
      <c r="DO708" s="209" t="s">
        <v>5803</v>
      </c>
      <c r="DP708" s="283" t="s">
        <v>1753</v>
      </c>
    </row>
    <row r="709" spans="116:120">
      <c r="DL709" s="202" t="s">
        <v>2954</v>
      </c>
      <c r="DM709" s="273" t="s">
        <v>1770</v>
      </c>
      <c r="DN709" s="17"/>
      <c r="DO709" s="209" t="s">
        <v>5804</v>
      </c>
      <c r="DP709" s="283" t="s">
        <v>1755</v>
      </c>
    </row>
    <row r="710" spans="116:120">
      <c r="DL710" s="202" t="s">
        <v>2955</v>
      </c>
      <c r="DM710" s="273" t="s">
        <v>1772</v>
      </c>
      <c r="DN710" s="17"/>
      <c r="DO710" s="209" t="s">
        <v>5805</v>
      </c>
      <c r="DP710" s="283" t="s">
        <v>1757</v>
      </c>
    </row>
    <row r="711" spans="116:120">
      <c r="DL711" s="202" t="s">
        <v>2956</v>
      </c>
      <c r="DM711" s="273" t="s">
        <v>1773</v>
      </c>
      <c r="DN711" s="17"/>
      <c r="DO711" s="209" t="s">
        <v>5806</v>
      </c>
      <c r="DP711" s="283" t="s">
        <v>1759</v>
      </c>
    </row>
    <row r="712" spans="116:120">
      <c r="DL712" s="202" t="s">
        <v>2957</v>
      </c>
      <c r="DM712" s="273" t="s">
        <v>1774</v>
      </c>
      <c r="DN712" s="17"/>
      <c r="DO712" s="209" t="s">
        <v>5807</v>
      </c>
      <c r="DP712" s="283" t="s">
        <v>1761</v>
      </c>
    </row>
    <row r="713" spans="116:120">
      <c r="DL713" s="202" t="s">
        <v>2958</v>
      </c>
      <c r="DM713" s="273" t="s">
        <v>1776</v>
      </c>
      <c r="DN713" s="17"/>
      <c r="DO713" s="209" t="s">
        <v>5808</v>
      </c>
      <c r="DP713" s="283" t="s">
        <v>1763</v>
      </c>
    </row>
    <row r="714" spans="116:120">
      <c r="DL714" s="202" t="s">
        <v>2959</v>
      </c>
      <c r="DM714" s="273" t="s">
        <v>1777</v>
      </c>
      <c r="DN714" s="17"/>
      <c r="DO714" s="209" t="s">
        <v>5809</v>
      </c>
      <c r="DP714" s="283" t="s">
        <v>1765</v>
      </c>
    </row>
    <row r="715" spans="116:120">
      <c r="DL715" s="202" t="s">
        <v>2960</v>
      </c>
      <c r="DM715" s="273" t="s">
        <v>1778</v>
      </c>
      <c r="DN715" s="17"/>
      <c r="DO715" s="209" t="s">
        <v>5810</v>
      </c>
      <c r="DP715" s="283" t="s">
        <v>1767</v>
      </c>
    </row>
    <row r="716" spans="116:120">
      <c r="DL716" s="202" t="s">
        <v>2961</v>
      </c>
      <c r="DM716" s="273" t="s">
        <v>1779</v>
      </c>
      <c r="DN716" s="17"/>
      <c r="DO716" s="209" t="s">
        <v>5811</v>
      </c>
      <c r="DP716" s="283" t="s">
        <v>1769</v>
      </c>
    </row>
    <row r="717" spans="116:120">
      <c r="DL717" s="202" t="s">
        <v>2962</v>
      </c>
      <c r="DM717" s="273" t="s">
        <v>1780</v>
      </c>
      <c r="DN717" s="17"/>
      <c r="DO717" s="209" t="s">
        <v>5812</v>
      </c>
      <c r="DP717" s="283" t="s">
        <v>1770</v>
      </c>
    </row>
    <row r="718" spans="116:120">
      <c r="DL718" s="202" t="s">
        <v>2963</v>
      </c>
      <c r="DM718" s="273" t="s">
        <v>1781</v>
      </c>
      <c r="DN718" s="17"/>
      <c r="DO718" s="209" t="s">
        <v>5813</v>
      </c>
      <c r="DP718" s="283" t="s">
        <v>1772</v>
      </c>
    </row>
    <row r="719" spans="116:120">
      <c r="DL719" s="202" t="s">
        <v>2964</v>
      </c>
      <c r="DM719" s="273" t="s">
        <v>1782</v>
      </c>
      <c r="DN719" s="17"/>
      <c r="DO719" s="209" t="s">
        <v>5814</v>
      </c>
      <c r="DP719" s="283" t="s">
        <v>1773</v>
      </c>
    </row>
    <row r="720" spans="116:120">
      <c r="DL720" s="202" t="s">
        <v>2966</v>
      </c>
      <c r="DM720" s="273" t="s">
        <v>2965</v>
      </c>
      <c r="DN720" s="17"/>
      <c r="DO720" s="209" t="s">
        <v>5815</v>
      </c>
      <c r="DP720" s="283" t="s">
        <v>1774</v>
      </c>
    </row>
    <row r="721" spans="116:120">
      <c r="DL721" s="202" t="s">
        <v>2968</v>
      </c>
      <c r="DM721" s="273" t="s">
        <v>2967</v>
      </c>
      <c r="DN721" s="17"/>
      <c r="DO721" s="209" t="s">
        <v>5816</v>
      </c>
      <c r="DP721" s="283" t="s">
        <v>1776</v>
      </c>
    </row>
    <row r="722" spans="116:120">
      <c r="DL722" s="202" t="s">
        <v>2970</v>
      </c>
      <c r="DM722" s="273" t="s">
        <v>2969</v>
      </c>
      <c r="DN722" s="17"/>
      <c r="DO722" s="209" t="s">
        <v>5817</v>
      </c>
      <c r="DP722" s="283" t="s">
        <v>1777</v>
      </c>
    </row>
    <row r="723" spans="116:120">
      <c r="DL723" s="202" t="s">
        <v>2972</v>
      </c>
      <c r="DM723" s="273" t="s">
        <v>2971</v>
      </c>
      <c r="DN723" s="17"/>
      <c r="DO723" s="209" t="s">
        <v>5818</v>
      </c>
      <c r="DP723" s="283" t="s">
        <v>1778</v>
      </c>
    </row>
    <row r="724" spans="116:120">
      <c r="DL724" s="202" t="s">
        <v>2974</v>
      </c>
      <c r="DM724" s="273" t="s">
        <v>2973</v>
      </c>
      <c r="DN724" s="17"/>
      <c r="DO724" s="209" t="s">
        <v>5819</v>
      </c>
      <c r="DP724" s="283" t="s">
        <v>1779</v>
      </c>
    </row>
    <row r="725" spans="116:120">
      <c r="DL725" s="202" t="s">
        <v>2976</v>
      </c>
      <c r="DM725" s="273" t="s">
        <v>2975</v>
      </c>
      <c r="DN725" s="17"/>
      <c r="DO725" s="209" t="s">
        <v>5820</v>
      </c>
      <c r="DP725" s="283" t="s">
        <v>1780</v>
      </c>
    </row>
    <row r="726" spans="116:120">
      <c r="DL726" s="202" t="s">
        <v>2978</v>
      </c>
      <c r="DM726" s="273" t="s">
        <v>2977</v>
      </c>
      <c r="DN726" s="17"/>
      <c r="DO726" s="209" t="s">
        <v>5821</v>
      </c>
      <c r="DP726" s="283" t="s">
        <v>1781</v>
      </c>
    </row>
    <row r="727" spans="116:120">
      <c r="DL727" s="202" t="s">
        <v>2980</v>
      </c>
      <c r="DM727" s="273" t="s">
        <v>2979</v>
      </c>
      <c r="DN727" s="17"/>
      <c r="DO727" s="209" t="s">
        <v>5822</v>
      </c>
      <c r="DP727" s="283" t="s">
        <v>1782</v>
      </c>
    </row>
    <row r="728" spans="116:120">
      <c r="DL728" s="202" t="s">
        <v>2982</v>
      </c>
      <c r="DM728" s="273" t="s">
        <v>2981</v>
      </c>
      <c r="DN728" s="17"/>
      <c r="DO728" s="209" t="s">
        <v>5823</v>
      </c>
      <c r="DP728" s="283" t="s">
        <v>2965</v>
      </c>
    </row>
    <row r="729" spans="116:120">
      <c r="DL729" s="202" t="s">
        <v>2984</v>
      </c>
      <c r="DM729" s="273" t="s">
        <v>2983</v>
      </c>
      <c r="DN729" s="17"/>
      <c r="DO729" s="209" t="s">
        <v>5824</v>
      </c>
      <c r="DP729" s="283" t="s">
        <v>2967</v>
      </c>
    </row>
    <row r="730" spans="116:120">
      <c r="DL730" s="202" t="s">
        <v>2986</v>
      </c>
      <c r="DM730" s="273" t="s">
        <v>2985</v>
      </c>
      <c r="DN730" s="17"/>
      <c r="DO730" s="209" t="s">
        <v>5825</v>
      </c>
      <c r="DP730" s="283" t="s">
        <v>2969</v>
      </c>
    </row>
    <row r="731" spans="116:120">
      <c r="DL731" s="202" t="s">
        <v>2988</v>
      </c>
      <c r="DM731" s="273" t="s">
        <v>2987</v>
      </c>
      <c r="DN731" s="17"/>
      <c r="DO731" s="209" t="s">
        <v>5826</v>
      </c>
      <c r="DP731" s="283" t="s">
        <v>2971</v>
      </c>
    </row>
    <row r="732" spans="116:120">
      <c r="DL732" s="202" t="s">
        <v>2990</v>
      </c>
      <c r="DM732" s="273" t="s">
        <v>2989</v>
      </c>
      <c r="DN732" s="17"/>
      <c r="DO732" s="209" t="s">
        <v>5827</v>
      </c>
      <c r="DP732" s="283" t="s">
        <v>2973</v>
      </c>
    </row>
    <row r="733" spans="116:120">
      <c r="DL733" s="202" t="s">
        <v>2992</v>
      </c>
      <c r="DM733" s="273" t="s">
        <v>2991</v>
      </c>
      <c r="DN733" s="17"/>
      <c r="DO733" s="209" t="s">
        <v>5828</v>
      </c>
      <c r="DP733" s="283" t="s">
        <v>2975</v>
      </c>
    </row>
    <row r="734" spans="116:120">
      <c r="DL734" s="202" t="s">
        <v>2994</v>
      </c>
      <c r="DM734" s="273" t="s">
        <v>2993</v>
      </c>
      <c r="DN734" s="17"/>
      <c r="DO734" s="209" t="s">
        <v>5829</v>
      </c>
      <c r="DP734" s="283" t="s">
        <v>2977</v>
      </c>
    </row>
    <row r="735" spans="116:120">
      <c r="DL735" s="202" t="s">
        <v>2996</v>
      </c>
      <c r="DM735" s="273" t="s">
        <v>2995</v>
      </c>
      <c r="DN735" s="17"/>
      <c r="DO735" s="209" t="s">
        <v>5830</v>
      </c>
      <c r="DP735" s="283" t="s">
        <v>2979</v>
      </c>
    </row>
    <row r="736" spans="116:120">
      <c r="DL736" s="202" t="s">
        <v>2998</v>
      </c>
      <c r="DM736" s="273" t="s">
        <v>2997</v>
      </c>
      <c r="DN736" s="17"/>
      <c r="DO736" s="209" t="s">
        <v>5831</v>
      </c>
      <c r="DP736" s="283" t="s">
        <v>2981</v>
      </c>
    </row>
    <row r="737" spans="116:120">
      <c r="DL737" s="202" t="s">
        <v>3000</v>
      </c>
      <c r="DM737" s="273" t="s">
        <v>2999</v>
      </c>
      <c r="DN737" s="17"/>
      <c r="DO737" s="209" t="s">
        <v>5832</v>
      </c>
      <c r="DP737" s="283" t="s">
        <v>2983</v>
      </c>
    </row>
    <row r="738" spans="116:120">
      <c r="DL738" s="202" t="s">
        <v>1625</v>
      </c>
      <c r="DM738" s="273" t="s">
        <v>3001</v>
      </c>
      <c r="DN738" s="17"/>
      <c r="DO738" s="209" t="s">
        <v>5833</v>
      </c>
      <c r="DP738" s="283" t="s">
        <v>2985</v>
      </c>
    </row>
    <row r="739" spans="116:120">
      <c r="DL739" s="202" t="s">
        <v>3003</v>
      </c>
      <c r="DM739" s="273" t="s">
        <v>3002</v>
      </c>
      <c r="DN739" s="17"/>
      <c r="DO739" s="209" t="s">
        <v>5834</v>
      </c>
      <c r="DP739" s="283" t="s">
        <v>2987</v>
      </c>
    </row>
    <row r="740" spans="116:120">
      <c r="DL740" s="202" t="s">
        <v>3005</v>
      </c>
      <c r="DM740" s="273" t="s">
        <v>3004</v>
      </c>
      <c r="DN740" s="17"/>
      <c r="DO740" s="209" t="s">
        <v>5835</v>
      </c>
      <c r="DP740" s="283" t="s">
        <v>2989</v>
      </c>
    </row>
    <row r="741" spans="116:120">
      <c r="DL741" s="202" t="s">
        <v>3007</v>
      </c>
      <c r="DM741" s="273" t="s">
        <v>3006</v>
      </c>
      <c r="DN741" s="17"/>
      <c r="DO741" s="209" t="s">
        <v>5836</v>
      </c>
      <c r="DP741" s="283" t="s">
        <v>2991</v>
      </c>
    </row>
    <row r="742" spans="116:120">
      <c r="DL742" s="202" t="s">
        <v>3009</v>
      </c>
      <c r="DM742" s="273" t="s">
        <v>3008</v>
      </c>
      <c r="DN742" s="17"/>
      <c r="DO742" s="209" t="s">
        <v>5837</v>
      </c>
      <c r="DP742" s="283" t="s">
        <v>2993</v>
      </c>
    </row>
    <row r="743" spans="116:120">
      <c r="DL743" s="202" t="s">
        <v>3011</v>
      </c>
      <c r="DM743" s="273" t="s">
        <v>3010</v>
      </c>
      <c r="DN743" s="17"/>
      <c r="DO743" s="209" t="s">
        <v>5838</v>
      </c>
      <c r="DP743" s="283" t="s">
        <v>2995</v>
      </c>
    </row>
    <row r="744" spans="116:120">
      <c r="DL744" s="202" t="s">
        <v>3013</v>
      </c>
      <c r="DM744" s="273" t="s">
        <v>3012</v>
      </c>
      <c r="DN744" s="17"/>
      <c r="DO744" s="209" t="s">
        <v>5839</v>
      </c>
      <c r="DP744" s="283" t="s">
        <v>2997</v>
      </c>
    </row>
    <row r="745" spans="116:120">
      <c r="DL745" s="202" t="s">
        <v>3015</v>
      </c>
      <c r="DM745" s="273" t="s">
        <v>3014</v>
      </c>
      <c r="DN745" s="17"/>
      <c r="DO745" s="209" t="s">
        <v>5840</v>
      </c>
      <c r="DP745" s="283" t="s">
        <v>2999</v>
      </c>
    </row>
    <row r="746" spans="116:120">
      <c r="DL746" s="202" t="s">
        <v>3017</v>
      </c>
      <c r="DM746" s="273" t="s">
        <v>3016</v>
      </c>
      <c r="DN746" s="17"/>
      <c r="DO746" s="209" t="s">
        <v>5841</v>
      </c>
      <c r="DP746" s="283" t="s">
        <v>3001</v>
      </c>
    </row>
    <row r="747" spans="116:120">
      <c r="DL747" s="202" t="s">
        <v>3019</v>
      </c>
      <c r="DM747" s="273" t="s">
        <v>3018</v>
      </c>
      <c r="DN747" s="17"/>
      <c r="DO747" s="209" t="s">
        <v>5842</v>
      </c>
      <c r="DP747" s="283" t="s">
        <v>3002</v>
      </c>
    </row>
    <row r="748" spans="116:120">
      <c r="DL748" s="202" t="s">
        <v>3021</v>
      </c>
      <c r="DM748" s="273" t="s">
        <v>3020</v>
      </c>
      <c r="DN748" s="17"/>
      <c r="DO748" s="209" t="s">
        <v>5843</v>
      </c>
      <c r="DP748" s="283" t="s">
        <v>3004</v>
      </c>
    </row>
    <row r="749" spans="116:120">
      <c r="DL749" s="202" t="s">
        <v>3023</v>
      </c>
      <c r="DM749" s="273" t="s">
        <v>3022</v>
      </c>
      <c r="DN749" s="17"/>
      <c r="DO749" s="209" t="s">
        <v>5844</v>
      </c>
      <c r="DP749" s="283" t="s">
        <v>3006</v>
      </c>
    </row>
    <row r="750" spans="116:120">
      <c r="DL750" s="202" t="s">
        <v>3025</v>
      </c>
      <c r="DM750" s="273" t="s">
        <v>3024</v>
      </c>
      <c r="DN750" s="17"/>
      <c r="DO750" s="209" t="s">
        <v>5845</v>
      </c>
      <c r="DP750" s="283" t="s">
        <v>3008</v>
      </c>
    </row>
    <row r="751" spans="116:120">
      <c r="DL751" s="202" t="s">
        <v>3027</v>
      </c>
      <c r="DM751" s="273" t="s">
        <v>3026</v>
      </c>
      <c r="DN751" s="17"/>
      <c r="DO751" s="209" t="s">
        <v>2493</v>
      </c>
      <c r="DP751" s="283" t="s">
        <v>3010</v>
      </c>
    </row>
    <row r="752" spans="116:120">
      <c r="DL752" s="202" t="s">
        <v>3029</v>
      </c>
      <c r="DM752" s="273" t="s">
        <v>3028</v>
      </c>
      <c r="DN752" s="17"/>
      <c r="DO752" s="209" t="s">
        <v>5846</v>
      </c>
      <c r="DP752" s="283" t="s">
        <v>3012</v>
      </c>
    </row>
    <row r="753" spans="116:120">
      <c r="DL753" s="202" t="s">
        <v>3031</v>
      </c>
      <c r="DM753" s="273" t="s">
        <v>3030</v>
      </c>
      <c r="DN753" s="17"/>
      <c r="DO753" s="209" t="s">
        <v>5847</v>
      </c>
      <c r="DP753" s="283" t="s">
        <v>3014</v>
      </c>
    </row>
    <row r="754" spans="116:120">
      <c r="DL754" s="202" t="s">
        <v>3033</v>
      </c>
      <c r="DM754" s="273" t="s">
        <v>3032</v>
      </c>
      <c r="DN754" s="17"/>
      <c r="DO754" s="209" t="s">
        <v>5848</v>
      </c>
      <c r="DP754" s="283" t="s">
        <v>3016</v>
      </c>
    </row>
    <row r="755" spans="116:120">
      <c r="DL755" s="202" t="s">
        <v>3035</v>
      </c>
      <c r="DM755" s="273" t="s">
        <v>3034</v>
      </c>
      <c r="DN755" s="17"/>
      <c r="DO755" s="209" t="s">
        <v>5849</v>
      </c>
      <c r="DP755" s="283" t="s">
        <v>3018</v>
      </c>
    </row>
    <row r="756" spans="116:120">
      <c r="DL756" s="202" t="s">
        <v>3037</v>
      </c>
      <c r="DM756" s="273" t="s">
        <v>3036</v>
      </c>
      <c r="DN756" s="17"/>
      <c r="DO756" s="209" t="s">
        <v>5850</v>
      </c>
      <c r="DP756" s="283" t="s">
        <v>3020</v>
      </c>
    </row>
    <row r="757" spans="116:120">
      <c r="DL757" s="202" t="s">
        <v>3039</v>
      </c>
      <c r="DM757" s="273" t="s">
        <v>3038</v>
      </c>
      <c r="DN757" s="17"/>
      <c r="DO757" s="209" t="s">
        <v>5851</v>
      </c>
      <c r="DP757" s="283" t="s">
        <v>3022</v>
      </c>
    </row>
    <row r="758" spans="116:120">
      <c r="DL758" s="202" t="s">
        <v>3041</v>
      </c>
      <c r="DM758" s="273" t="s">
        <v>3040</v>
      </c>
      <c r="DN758" s="17"/>
      <c r="DO758" s="209" t="s">
        <v>5852</v>
      </c>
      <c r="DP758" s="283" t="s">
        <v>3024</v>
      </c>
    </row>
    <row r="759" spans="116:120">
      <c r="DL759" s="202" t="s">
        <v>3043</v>
      </c>
      <c r="DM759" s="273" t="s">
        <v>3042</v>
      </c>
      <c r="DN759" s="17"/>
      <c r="DO759" s="209" t="s">
        <v>5853</v>
      </c>
      <c r="DP759" s="283" t="s">
        <v>3026</v>
      </c>
    </row>
    <row r="760" spans="116:120">
      <c r="DL760" s="202" t="s">
        <v>3045</v>
      </c>
      <c r="DM760" s="273" t="s">
        <v>3044</v>
      </c>
      <c r="DN760" s="17"/>
      <c r="DO760" s="209" t="s">
        <v>5854</v>
      </c>
      <c r="DP760" s="283" t="s">
        <v>3028</v>
      </c>
    </row>
    <row r="761" spans="116:120">
      <c r="DL761" s="202" t="s">
        <v>3047</v>
      </c>
      <c r="DM761" s="273" t="s">
        <v>3046</v>
      </c>
      <c r="DN761" s="17"/>
      <c r="DO761" s="209" t="s">
        <v>5855</v>
      </c>
      <c r="DP761" s="283" t="s">
        <v>3030</v>
      </c>
    </row>
    <row r="762" spans="116:120">
      <c r="DL762" s="202" t="s">
        <v>3049</v>
      </c>
      <c r="DM762" s="273" t="s">
        <v>3048</v>
      </c>
      <c r="DN762" s="17"/>
      <c r="DO762" s="209" t="s">
        <v>5856</v>
      </c>
      <c r="DP762" s="283" t="s">
        <v>3032</v>
      </c>
    </row>
    <row r="763" spans="116:120">
      <c r="DL763" s="202" t="s">
        <v>3051</v>
      </c>
      <c r="DM763" s="273" t="s">
        <v>3050</v>
      </c>
      <c r="DN763" s="17"/>
      <c r="DO763" s="209" t="s">
        <v>5857</v>
      </c>
      <c r="DP763" s="283" t="s">
        <v>3034</v>
      </c>
    </row>
    <row r="764" spans="116:120">
      <c r="DL764" s="202" t="s">
        <v>3053</v>
      </c>
      <c r="DM764" s="273" t="s">
        <v>3052</v>
      </c>
      <c r="DN764" s="17"/>
      <c r="DO764" s="209" t="s">
        <v>5858</v>
      </c>
      <c r="DP764" s="283" t="s">
        <v>3036</v>
      </c>
    </row>
    <row r="765" spans="116:120">
      <c r="DL765" s="202" t="s">
        <v>3055</v>
      </c>
      <c r="DM765" s="273" t="s">
        <v>3054</v>
      </c>
      <c r="DN765" s="17"/>
      <c r="DO765" s="209" t="s">
        <v>5859</v>
      </c>
      <c r="DP765" s="283" t="s">
        <v>3038</v>
      </c>
    </row>
    <row r="766" spans="116:120">
      <c r="DL766" s="202" t="s">
        <v>3057</v>
      </c>
      <c r="DM766" s="273" t="s">
        <v>3056</v>
      </c>
      <c r="DN766" s="17"/>
      <c r="DO766" s="209" t="s">
        <v>5860</v>
      </c>
      <c r="DP766" s="283" t="s">
        <v>3040</v>
      </c>
    </row>
    <row r="767" spans="116:120">
      <c r="DL767" s="202" t="s">
        <v>3059</v>
      </c>
      <c r="DM767" s="273" t="s">
        <v>3058</v>
      </c>
      <c r="DN767" s="17"/>
      <c r="DO767" s="209" t="s">
        <v>5861</v>
      </c>
      <c r="DP767" s="283" t="s">
        <v>3042</v>
      </c>
    </row>
    <row r="768" spans="116:120">
      <c r="DL768" s="202" t="s">
        <v>3061</v>
      </c>
      <c r="DM768" s="273" t="s">
        <v>3060</v>
      </c>
      <c r="DN768" s="17"/>
      <c r="DO768" s="209" t="s">
        <v>5862</v>
      </c>
      <c r="DP768" s="283" t="s">
        <v>3044</v>
      </c>
    </row>
    <row r="769" spans="116:120">
      <c r="DL769" s="202" t="s">
        <v>3063</v>
      </c>
      <c r="DM769" s="273" t="s">
        <v>3062</v>
      </c>
      <c r="DN769" s="17"/>
      <c r="DO769" s="209" t="s">
        <v>5863</v>
      </c>
      <c r="DP769" s="283" t="s">
        <v>3046</v>
      </c>
    </row>
    <row r="770" spans="116:120">
      <c r="DL770" s="202" t="s">
        <v>3065</v>
      </c>
      <c r="DM770" s="273" t="s">
        <v>3064</v>
      </c>
      <c r="DN770" s="17"/>
      <c r="DO770" s="209" t="s">
        <v>5864</v>
      </c>
      <c r="DP770" s="283" t="s">
        <v>3048</v>
      </c>
    </row>
    <row r="771" spans="116:120">
      <c r="DL771" s="202" t="s">
        <v>3067</v>
      </c>
      <c r="DM771" s="273" t="s">
        <v>3066</v>
      </c>
      <c r="DN771" s="17"/>
      <c r="DO771" s="209" t="s">
        <v>5865</v>
      </c>
      <c r="DP771" s="283" t="s">
        <v>3050</v>
      </c>
    </row>
    <row r="772" spans="116:120">
      <c r="DL772" s="202" t="s">
        <v>3069</v>
      </c>
      <c r="DM772" s="273" t="s">
        <v>3068</v>
      </c>
      <c r="DN772" s="17"/>
      <c r="DO772" s="209" t="s">
        <v>5866</v>
      </c>
      <c r="DP772" s="283" t="s">
        <v>3052</v>
      </c>
    </row>
    <row r="773" spans="116:120">
      <c r="DL773" s="202" t="s">
        <v>3071</v>
      </c>
      <c r="DM773" s="273" t="s">
        <v>3070</v>
      </c>
      <c r="DN773" s="17"/>
      <c r="DO773" s="209" t="s">
        <v>5867</v>
      </c>
      <c r="DP773" s="283" t="s">
        <v>3054</v>
      </c>
    </row>
    <row r="774" spans="116:120">
      <c r="DL774" s="202" t="s">
        <v>3073</v>
      </c>
      <c r="DM774" s="273" t="s">
        <v>3072</v>
      </c>
      <c r="DN774" s="17"/>
      <c r="DO774" s="209" t="s">
        <v>5868</v>
      </c>
      <c r="DP774" s="283" t="s">
        <v>3056</v>
      </c>
    </row>
    <row r="775" spans="116:120">
      <c r="DL775" s="202" t="s">
        <v>3075</v>
      </c>
      <c r="DM775" s="273" t="s">
        <v>3074</v>
      </c>
      <c r="DN775" s="17"/>
      <c r="DO775" s="209" t="s">
        <v>5869</v>
      </c>
      <c r="DP775" s="283" t="s">
        <v>3058</v>
      </c>
    </row>
    <row r="776" spans="116:120">
      <c r="DL776" s="202" t="s">
        <v>3077</v>
      </c>
      <c r="DM776" s="273" t="s">
        <v>3076</v>
      </c>
      <c r="DN776" s="17"/>
      <c r="DO776" s="209" t="s">
        <v>5870</v>
      </c>
      <c r="DP776" s="283" t="s">
        <v>3060</v>
      </c>
    </row>
    <row r="777" spans="116:120">
      <c r="DL777" s="202" t="s">
        <v>3079</v>
      </c>
      <c r="DM777" s="273" t="s">
        <v>3078</v>
      </c>
      <c r="DN777" s="17"/>
      <c r="DO777" s="209" t="s">
        <v>5871</v>
      </c>
      <c r="DP777" s="283" t="s">
        <v>3062</v>
      </c>
    </row>
    <row r="778" spans="116:120">
      <c r="DL778" s="202" t="s">
        <v>3081</v>
      </c>
      <c r="DM778" s="273" t="s">
        <v>3080</v>
      </c>
      <c r="DN778" s="17"/>
      <c r="DO778" s="209" t="s">
        <v>5872</v>
      </c>
      <c r="DP778" s="283" t="s">
        <v>3064</v>
      </c>
    </row>
    <row r="779" spans="116:120">
      <c r="DL779" s="202" t="s">
        <v>3083</v>
      </c>
      <c r="DM779" s="273" t="s">
        <v>3082</v>
      </c>
      <c r="DN779" s="17"/>
      <c r="DO779" s="209" t="s">
        <v>5873</v>
      </c>
      <c r="DP779" s="283" t="s">
        <v>3066</v>
      </c>
    </row>
    <row r="780" spans="116:120">
      <c r="DL780" s="202" t="s">
        <v>3085</v>
      </c>
      <c r="DM780" s="273" t="s">
        <v>3084</v>
      </c>
      <c r="DN780" s="17"/>
      <c r="DO780" s="209" t="s">
        <v>5874</v>
      </c>
      <c r="DP780" s="283" t="s">
        <v>3068</v>
      </c>
    </row>
    <row r="781" spans="116:120">
      <c r="DL781" s="202" t="s">
        <v>3087</v>
      </c>
      <c r="DM781" s="273" t="s">
        <v>3086</v>
      </c>
      <c r="DN781" s="17"/>
      <c r="DO781" s="209" t="s">
        <v>5875</v>
      </c>
      <c r="DP781" s="283" t="s">
        <v>3070</v>
      </c>
    </row>
    <row r="782" spans="116:120">
      <c r="DL782" s="202" t="s">
        <v>3089</v>
      </c>
      <c r="DM782" s="273" t="s">
        <v>3088</v>
      </c>
      <c r="DN782" s="17"/>
      <c r="DO782" s="209" t="s">
        <v>5876</v>
      </c>
      <c r="DP782" s="283" t="s">
        <v>3072</v>
      </c>
    </row>
    <row r="783" spans="116:120">
      <c r="DL783" s="202" t="s">
        <v>3091</v>
      </c>
      <c r="DM783" s="273" t="s">
        <v>3090</v>
      </c>
      <c r="DN783" s="17"/>
      <c r="DO783" s="209" t="s">
        <v>5877</v>
      </c>
      <c r="DP783" s="283" t="s">
        <v>3074</v>
      </c>
    </row>
    <row r="784" spans="116:120">
      <c r="DL784" s="202" t="s">
        <v>3093</v>
      </c>
      <c r="DM784" s="273" t="s">
        <v>3092</v>
      </c>
      <c r="DN784" s="17"/>
      <c r="DO784" s="209" t="s">
        <v>5878</v>
      </c>
      <c r="DP784" s="283" t="s">
        <v>3076</v>
      </c>
    </row>
    <row r="785" spans="116:120">
      <c r="DL785" s="202" t="s">
        <v>3095</v>
      </c>
      <c r="DM785" s="273" t="s">
        <v>3094</v>
      </c>
      <c r="DN785" s="17"/>
      <c r="DO785" s="209" t="s">
        <v>5879</v>
      </c>
      <c r="DP785" s="283" t="s">
        <v>3078</v>
      </c>
    </row>
    <row r="786" spans="116:120">
      <c r="DL786" s="202" t="s">
        <v>3097</v>
      </c>
      <c r="DM786" s="273" t="s">
        <v>3096</v>
      </c>
      <c r="DN786" s="17"/>
      <c r="DO786" s="209" t="s">
        <v>5880</v>
      </c>
      <c r="DP786" s="283" t="s">
        <v>3080</v>
      </c>
    </row>
    <row r="787" spans="116:120">
      <c r="DL787" s="202" t="s">
        <v>3099</v>
      </c>
      <c r="DM787" s="273" t="s">
        <v>3098</v>
      </c>
      <c r="DN787" s="17"/>
      <c r="DO787" s="209" t="s">
        <v>5881</v>
      </c>
      <c r="DP787" s="283" t="s">
        <v>3082</v>
      </c>
    </row>
    <row r="788" spans="116:120">
      <c r="DL788" s="202" t="s">
        <v>3101</v>
      </c>
      <c r="DM788" s="273" t="s">
        <v>3100</v>
      </c>
      <c r="DN788" s="17"/>
      <c r="DO788" s="209" t="s">
        <v>5882</v>
      </c>
      <c r="DP788" s="283" t="s">
        <v>3084</v>
      </c>
    </row>
    <row r="789" spans="116:120">
      <c r="DL789" s="202" t="s">
        <v>3103</v>
      </c>
      <c r="DM789" s="273" t="s">
        <v>3102</v>
      </c>
      <c r="DN789" s="17"/>
      <c r="DO789" s="209" t="s">
        <v>5883</v>
      </c>
      <c r="DP789" s="283" t="s">
        <v>3086</v>
      </c>
    </row>
    <row r="790" spans="116:120">
      <c r="DL790" s="202" t="s">
        <v>3105</v>
      </c>
      <c r="DM790" s="273" t="s">
        <v>3104</v>
      </c>
      <c r="DN790" s="17"/>
      <c r="DO790" s="209" t="s">
        <v>5884</v>
      </c>
      <c r="DP790" s="283" t="s">
        <v>3088</v>
      </c>
    </row>
    <row r="791" spans="116:120">
      <c r="DL791" s="202" t="s">
        <v>3107</v>
      </c>
      <c r="DM791" s="273" t="s">
        <v>3106</v>
      </c>
      <c r="DN791" s="17"/>
      <c r="DO791" s="209" t="s">
        <v>5885</v>
      </c>
      <c r="DP791" s="283" t="s">
        <v>3090</v>
      </c>
    </row>
    <row r="792" spans="116:120">
      <c r="DL792" s="202" t="s">
        <v>3109</v>
      </c>
      <c r="DM792" s="273" t="s">
        <v>3108</v>
      </c>
      <c r="DN792" s="17"/>
      <c r="DO792" s="209" t="s">
        <v>5886</v>
      </c>
      <c r="DP792" s="283" t="s">
        <v>3092</v>
      </c>
    </row>
    <row r="793" spans="116:120">
      <c r="DL793" s="202" t="s">
        <v>3111</v>
      </c>
      <c r="DM793" s="273" t="s">
        <v>3110</v>
      </c>
      <c r="DN793" s="17"/>
      <c r="DO793" s="209" t="s">
        <v>5887</v>
      </c>
      <c r="DP793" s="283" t="s">
        <v>3094</v>
      </c>
    </row>
    <row r="794" spans="116:120">
      <c r="DL794" s="202" t="s">
        <v>3113</v>
      </c>
      <c r="DM794" s="273" t="s">
        <v>3112</v>
      </c>
      <c r="DN794" s="17"/>
      <c r="DO794" s="209" t="s">
        <v>5888</v>
      </c>
      <c r="DP794" s="283" t="s">
        <v>3096</v>
      </c>
    </row>
    <row r="795" spans="116:120">
      <c r="DL795" s="202" t="s">
        <v>3115</v>
      </c>
      <c r="DM795" s="273" t="s">
        <v>3114</v>
      </c>
      <c r="DN795" s="17"/>
      <c r="DO795" s="209" t="s">
        <v>5889</v>
      </c>
      <c r="DP795" s="283" t="s">
        <v>3098</v>
      </c>
    </row>
    <row r="796" spans="116:120">
      <c r="DL796" s="202" t="s">
        <v>3117</v>
      </c>
      <c r="DM796" s="273" t="s">
        <v>3116</v>
      </c>
      <c r="DN796" s="17"/>
      <c r="DO796" s="209" t="s">
        <v>5890</v>
      </c>
      <c r="DP796" s="283" t="s">
        <v>3100</v>
      </c>
    </row>
    <row r="797" spans="116:120">
      <c r="DL797" s="202" t="s">
        <v>3119</v>
      </c>
      <c r="DM797" s="273" t="s">
        <v>3118</v>
      </c>
      <c r="DN797" s="17"/>
      <c r="DO797" s="209" t="s">
        <v>5891</v>
      </c>
      <c r="DP797" s="283" t="s">
        <v>3102</v>
      </c>
    </row>
    <row r="798" spans="116:120">
      <c r="DL798" s="202" t="s">
        <v>3121</v>
      </c>
      <c r="DM798" s="273" t="s">
        <v>3120</v>
      </c>
      <c r="DN798" s="17"/>
      <c r="DO798" s="209" t="s">
        <v>5892</v>
      </c>
      <c r="DP798" s="283" t="s">
        <v>3104</v>
      </c>
    </row>
    <row r="799" spans="116:120">
      <c r="DL799" s="202" t="s">
        <v>3123</v>
      </c>
      <c r="DM799" s="273" t="s">
        <v>3122</v>
      </c>
      <c r="DN799" s="17"/>
      <c r="DO799" s="209" t="s">
        <v>5893</v>
      </c>
      <c r="DP799" s="283" t="s">
        <v>3106</v>
      </c>
    </row>
    <row r="800" spans="116:120">
      <c r="DL800" s="202" t="s">
        <v>3125</v>
      </c>
      <c r="DM800" s="273" t="s">
        <v>3124</v>
      </c>
      <c r="DN800" s="17"/>
      <c r="DO800" s="209" t="s">
        <v>5894</v>
      </c>
      <c r="DP800" s="283" t="s">
        <v>3108</v>
      </c>
    </row>
    <row r="801" spans="116:120">
      <c r="DL801" s="202" t="s">
        <v>3127</v>
      </c>
      <c r="DM801" s="273" t="s">
        <v>3126</v>
      </c>
      <c r="DN801" s="17"/>
      <c r="DO801" s="209" t="s">
        <v>5895</v>
      </c>
      <c r="DP801" s="283" t="s">
        <v>3110</v>
      </c>
    </row>
    <row r="802" spans="116:120">
      <c r="DL802" s="202" t="s">
        <v>3129</v>
      </c>
      <c r="DM802" s="273" t="s">
        <v>3128</v>
      </c>
      <c r="DN802" s="17"/>
      <c r="DO802" s="209" t="s">
        <v>5896</v>
      </c>
      <c r="DP802" s="283" t="s">
        <v>3112</v>
      </c>
    </row>
    <row r="803" spans="116:120">
      <c r="DL803" s="202" t="s">
        <v>3131</v>
      </c>
      <c r="DM803" s="273" t="s">
        <v>3130</v>
      </c>
      <c r="DN803" s="17"/>
      <c r="DO803" s="209" t="s">
        <v>5897</v>
      </c>
      <c r="DP803" s="283" t="s">
        <v>3114</v>
      </c>
    </row>
    <row r="804" spans="116:120">
      <c r="DL804" s="202" t="s">
        <v>3133</v>
      </c>
      <c r="DM804" s="273" t="s">
        <v>3132</v>
      </c>
      <c r="DN804" s="17"/>
      <c r="DO804" s="209" t="s">
        <v>5898</v>
      </c>
      <c r="DP804" s="283" t="s">
        <v>3116</v>
      </c>
    </row>
    <row r="805" spans="116:120">
      <c r="DL805" s="202" t="s">
        <v>3135</v>
      </c>
      <c r="DM805" s="273" t="s">
        <v>3134</v>
      </c>
      <c r="DN805" s="17"/>
      <c r="DO805" s="209" t="s">
        <v>5899</v>
      </c>
      <c r="DP805" s="283" t="s">
        <v>3118</v>
      </c>
    </row>
    <row r="806" spans="116:120">
      <c r="DL806" s="202" t="s">
        <v>3137</v>
      </c>
      <c r="DM806" s="273" t="s">
        <v>3136</v>
      </c>
      <c r="DN806" s="17"/>
      <c r="DO806" s="209" t="s">
        <v>5900</v>
      </c>
      <c r="DP806" s="283" t="s">
        <v>3120</v>
      </c>
    </row>
    <row r="807" spans="116:120">
      <c r="DL807" s="202" t="s">
        <v>3139</v>
      </c>
      <c r="DM807" s="273" t="s">
        <v>3138</v>
      </c>
      <c r="DN807" s="17"/>
      <c r="DO807" s="209" t="s">
        <v>5901</v>
      </c>
      <c r="DP807" s="283" t="s">
        <v>3122</v>
      </c>
    </row>
    <row r="808" spans="116:120">
      <c r="DL808" s="202" t="s">
        <v>3141</v>
      </c>
      <c r="DM808" s="273" t="s">
        <v>3140</v>
      </c>
      <c r="DN808" s="17"/>
      <c r="DO808" s="209" t="s">
        <v>5902</v>
      </c>
      <c r="DP808" s="283" t="s">
        <v>3124</v>
      </c>
    </row>
    <row r="809" spans="116:120">
      <c r="DL809" s="202" t="s">
        <v>3143</v>
      </c>
      <c r="DM809" s="273" t="s">
        <v>3142</v>
      </c>
      <c r="DN809" s="17"/>
      <c r="DO809" s="209" t="s">
        <v>5903</v>
      </c>
      <c r="DP809" s="283" t="s">
        <v>3126</v>
      </c>
    </row>
    <row r="810" spans="116:120">
      <c r="DL810" s="202" t="s">
        <v>3145</v>
      </c>
      <c r="DM810" s="273" t="s">
        <v>3144</v>
      </c>
      <c r="DN810" s="17"/>
      <c r="DO810" s="209" t="s">
        <v>5904</v>
      </c>
      <c r="DP810" s="283" t="s">
        <v>3128</v>
      </c>
    </row>
    <row r="811" spans="116:120">
      <c r="DL811" s="202" t="s">
        <v>3147</v>
      </c>
      <c r="DM811" s="273" t="s">
        <v>3146</v>
      </c>
      <c r="DN811" s="17"/>
      <c r="DO811" s="209" t="s">
        <v>5905</v>
      </c>
      <c r="DP811" s="283" t="s">
        <v>3130</v>
      </c>
    </row>
    <row r="812" spans="116:120">
      <c r="DL812" s="202" t="s">
        <v>3149</v>
      </c>
      <c r="DM812" s="273" t="s">
        <v>3148</v>
      </c>
      <c r="DN812" s="17"/>
      <c r="DO812" s="209" t="s">
        <v>5906</v>
      </c>
      <c r="DP812" s="283" t="s">
        <v>3132</v>
      </c>
    </row>
    <row r="813" spans="116:120">
      <c r="DL813" s="202" t="s">
        <v>3151</v>
      </c>
      <c r="DM813" s="273" t="s">
        <v>3150</v>
      </c>
      <c r="DN813" s="17"/>
      <c r="DO813" s="209" t="s">
        <v>5907</v>
      </c>
      <c r="DP813" s="283" t="s">
        <v>3134</v>
      </c>
    </row>
    <row r="814" spans="116:120">
      <c r="DL814" s="202" t="s">
        <v>3153</v>
      </c>
      <c r="DM814" s="273" t="s">
        <v>3152</v>
      </c>
      <c r="DN814" s="17"/>
      <c r="DO814" s="209" t="s">
        <v>5908</v>
      </c>
      <c r="DP814" s="283" t="s">
        <v>3136</v>
      </c>
    </row>
    <row r="815" spans="116:120">
      <c r="DL815" s="202" t="s">
        <v>3155</v>
      </c>
      <c r="DM815" s="273" t="s">
        <v>3154</v>
      </c>
      <c r="DN815" s="17"/>
      <c r="DO815" s="209" t="s">
        <v>5909</v>
      </c>
      <c r="DP815" s="283" t="s">
        <v>3138</v>
      </c>
    </row>
    <row r="816" spans="116:120">
      <c r="DL816" s="202" t="s">
        <v>3157</v>
      </c>
      <c r="DM816" s="273" t="s">
        <v>3156</v>
      </c>
      <c r="DN816" s="17"/>
      <c r="DO816" s="209" t="s">
        <v>5910</v>
      </c>
      <c r="DP816" s="283" t="s">
        <v>3140</v>
      </c>
    </row>
    <row r="817" spans="116:120">
      <c r="DL817" s="202" t="s">
        <v>3159</v>
      </c>
      <c r="DM817" s="273" t="s">
        <v>3158</v>
      </c>
      <c r="DN817" s="17"/>
      <c r="DO817" s="209" t="s">
        <v>5911</v>
      </c>
      <c r="DP817" s="283" t="s">
        <v>3142</v>
      </c>
    </row>
    <row r="818" spans="116:120">
      <c r="DL818" s="202" t="s">
        <v>3161</v>
      </c>
      <c r="DM818" s="273" t="s">
        <v>3160</v>
      </c>
      <c r="DN818" s="17"/>
      <c r="DO818" s="209" t="s">
        <v>5912</v>
      </c>
      <c r="DP818" s="283" t="s">
        <v>3144</v>
      </c>
    </row>
    <row r="819" spans="116:120">
      <c r="DL819" s="202" t="s">
        <v>3163</v>
      </c>
      <c r="DM819" s="273" t="s">
        <v>3162</v>
      </c>
      <c r="DN819" s="17"/>
      <c r="DO819" s="209" t="s">
        <v>5913</v>
      </c>
      <c r="DP819" s="283" t="s">
        <v>3146</v>
      </c>
    </row>
    <row r="820" spans="116:120">
      <c r="DL820" s="202" t="s">
        <v>3165</v>
      </c>
      <c r="DM820" s="273" t="s">
        <v>3164</v>
      </c>
      <c r="DN820" s="17"/>
      <c r="DO820" s="209" t="s">
        <v>5914</v>
      </c>
      <c r="DP820" s="283" t="s">
        <v>3148</v>
      </c>
    </row>
    <row r="821" spans="116:120">
      <c r="DL821" s="202" t="s">
        <v>3166</v>
      </c>
      <c r="DM821" s="273" t="s">
        <v>1783</v>
      </c>
      <c r="DN821" s="17"/>
      <c r="DO821" s="209" t="s">
        <v>5915</v>
      </c>
      <c r="DP821" s="283" t="s">
        <v>3150</v>
      </c>
    </row>
    <row r="822" spans="116:120">
      <c r="DL822" s="202" t="s">
        <v>3167</v>
      </c>
      <c r="DM822" s="273" t="s">
        <v>1785</v>
      </c>
      <c r="DN822" s="17"/>
      <c r="DO822" s="209" t="s">
        <v>5916</v>
      </c>
      <c r="DP822" s="283" t="s">
        <v>3152</v>
      </c>
    </row>
    <row r="823" spans="116:120">
      <c r="DL823" s="202" t="s">
        <v>3168</v>
      </c>
      <c r="DM823" s="273" t="s">
        <v>1787</v>
      </c>
      <c r="DN823" s="17"/>
      <c r="DO823" s="209" t="s">
        <v>5917</v>
      </c>
      <c r="DP823" s="283" t="s">
        <v>3154</v>
      </c>
    </row>
    <row r="824" spans="116:120">
      <c r="DL824" s="202" t="s">
        <v>3169</v>
      </c>
      <c r="DM824" s="273" t="s">
        <v>1789</v>
      </c>
      <c r="DN824" s="17"/>
      <c r="DO824" s="209" t="s">
        <v>5918</v>
      </c>
      <c r="DP824" s="283" t="s">
        <v>3156</v>
      </c>
    </row>
    <row r="825" spans="116:120">
      <c r="DL825" s="202" t="s">
        <v>3170</v>
      </c>
      <c r="DM825" s="273" t="s">
        <v>1791</v>
      </c>
      <c r="DN825" s="17"/>
      <c r="DO825" s="209" t="s">
        <v>5919</v>
      </c>
      <c r="DP825" s="283" t="s">
        <v>3158</v>
      </c>
    </row>
    <row r="826" spans="116:120">
      <c r="DL826" s="202" t="s">
        <v>3171</v>
      </c>
      <c r="DM826" s="273" t="s">
        <v>1793</v>
      </c>
      <c r="DN826" s="17"/>
      <c r="DO826" s="209" t="s">
        <v>5920</v>
      </c>
      <c r="DP826" s="283" t="s">
        <v>3160</v>
      </c>
    </row>
    <row r="827" spans="116:120">
      <c r="DL827" s="202" t="s">
        <v>3172</v>
      </c>
      <c r="DM827" s="273" t="s">
        <v>1795</v>
      </c>
      <c r="DN827" s="17"/>
      <c r="DO827" s="209" t="s">
        <v>5921</v>
      </c>
      <c r="DP827" s="283" t="s">
        <v>3162</v>
      </c>
    </row>
    <row r="828" spans="116:120">
      <c r="DL828" s="202" t="s">
        <v>3173</v>
      </c>
      <c r="DM828" s="273" t="s">
        <v>1797</v>
      </c>
      <c r="DN828" s="17"/>
      <c r="DO828" s="209" t="s">
        <v>5922</v>
      </c>
      <c r="DP828" s="283" t="s">
        <v>3164</v>
      </c>
    </row>
    <row r="829" spans="116:120">
      <c r="DL829" s="202" t="s">
        <v>3174</v>
      </c>
      <c r="DM829" s="273" t="s">
        <v>1799</v>
      </c>
      <c r="DN829" s="17"/>
      <c r="DO829" s="209" t="s">
        <v>5923</v>
      </c>
      <c r="DP829" s="283" t="s">
        <v>1783</v>
      </c>
    </row>
    <row r="830" spans="116:120">
      <c r="DL830" s="202" t="s">
        <v>3175</v>
      </c>
      <c r="DM830" s="273" t="s">
        <v>1801</v>
      </c>
      <c r="DN830" s="17"/>
      <c r="DO830" s="209" t="s">
        <v>5924</v>
      </c>
      <c r="DP830" s="283" t="s">
        <v>1785</v>
      </c>
    </row>
    <row r="831" spans="116:120">
      <c r="DL831" s="202" t="s">
        <v>3177</v>
      </c>
      <c r="DM831" s="273" t="s">
        <v>3176</v>
      </c>
      <c r="DN831" s="17"/>
      <c r="DO831" s="209" t="s">
        <v>5925</v>
      </c>
      <c r="DP831" s="283" t="s">
        <v>1787</v>
      </c>
    </row>
    <row r="832" spans="116:120">
      <c r="DL832" s="202" t="s">
        <v>3179</v>
      </c>
      <c r="DM832" s="273" t="s">
        <v>3178</v>
      </c>
      <c r="DN832" s="17"/>
      <c r="DO832" s="209" t="s">
        <v>5926</v>
      </c>
      <c r="DP832" s="283" t="s">
        <v>1789</v>
      </c>
    </row>
    <row r="833" spans="116:120">
      <c r="DL833" s="202" t="s">
        <v>3181</v>
      </c>
      <c r="DM833" s="273" t="s">
        <v>3180</v>
      </c>
      <c r="DN833" s="17"/>
      <c r="DO833" s="209" t="s">
        <v>5927</v>
      </c>
      <c r="DP833" s="283" t="s">
        <v>1791</v>
      </c>
    </row>
    <row r="834" spans="116:120">
      <c r="DL834" s="202" t="s">
        <v>3183</v>
      </c>
      <c r="DM834" s="273" t="s">
        <v>3182</v>
      </c>
      <c r="DN834" s="17"/>
      <c r="DO834" s="209" t="s">
        <v>5928</v>
      </c>
      <c r="DP834" s="283" t="s">
        <v>1793</v>
      </c>
    </row>
    <row r="835" spans="116:120">
      <c r="DL835" s="202" t="s">
        <v>3185</v>
      </c>
      <c r="DM835" s="273" t="s">
        <v>3184</v>
      </c>
      <c r="DN835" s="17"/>
      <c r="DO835" s="209" t="s">
        <v>5929</v>
      </c>
      <c r="DP835" s="283" t="s">
        <v>1795</v>
      </c>
    </row>
    <row r="836" spans="116:120">
      <c r="DL836" s="202" t="s">
        <v>3187</v>
      </c>
      <c r="DM836" s="273" t="s">
        <v>3186</v>
      </c>
      <c r="DN836" s="17"/>
      <c r="DO836" s="209" t="s">
        <v>5930</v>
      </c>
      <c r="DP836" s="283" t="s">
        <v>1797</v>
      </c>
    </row>
    <row r="837" spans="116:120">
      <c r="DL837" s="202" t="s">
        <v>3189</v>
      </c>
      <c r="DM837" s="273" t="s">
        <v>3188</v>
      </c>
      <c r="DN837" s="17"/>
      <c r="DO837" s="209" t="s">
        <v>5931</v>
      </c>
      <c r="DP837" s="283" t="s">
        <v>1799</v>
      </c>
    </row>
    <row r="838" spans="116:120">
      <c r="DL838" s="202" t="s">
        <v>3191</v>
      </c>
      <c r="DM838" s="273" t="s">
        <v>3190</v>
      </c>
      <c r="DN838" s="17"/>
      <c r="DO838" s="209" t="s">
        <v>5932</v>
      </c>
      <c r="DP838" s="283" t="s">
        <v>1801</v>
      </c>
    </row>
    <row r="839" spans="116:120">
      <c r="DL839" s="202" t="s">
        <v>3193</v>
      </c>
      <c r="DM839" s="273" t="s">
        <v>3192</v>
      </c>
      <c r="DN839" s="17"/>
      <c r="DO839" s="209" t="s">
        <v>5933</v>
      </c>
      <c r="DP839" s="283" t="s">
        <v>3176</v>
      </c>
    </row>
    <row r="840" spans="116:120">
      <c r="DL840" s="202" t="s">
        <v>3195</v>
      </c>
      <c r="DM840" s="273" t="s">
        <v>3194</v>
      </c>
      <c r="DN840" s="17"/>
      <c r="DO840" s="209" t="s">
        <v>5934</v>
      </c>
      <c r="DP840" s="283" t="s">
        <v>3178</v>
      </c>
    </row>
    <row r="841" spans="116:120">
      <c r="DL841" s="202" t="s">
        <v>3197</v>
      </c>
      <c r="DM841" s="273" t="s">
        <v>3196</v>
      </c>
      <c r="DN841" s="17"/>
      <c r="DO841" s="209" t="s">
        <v>5935</v>
      </c>
      <c r="DP841" s="283" t="s">
        <v>3180</v>
      </c>
    </row>
    <row r="842" spans="116:120">
      <c r="DL842" s="202" t="s">
        <v>3199</v>
      </c>
      <c r="DM842" s="273" t="s">
        <v>3198</v>
      </c>
      <c r="DN842" s="17"/>
      <c r="DO842" s="209" t="s">
        <v>5936</v>
      </c>
      <c r="DP842" s="283" t="s">
        <v>3182</v>
      </c>
    </row>
    <row r="843" spans="116:120">
      <c r="DL843" s="202" t="s">
        <v>3201</v>
      </c>
      <c r="DM843" s="273" t="s">
        <v>3200</v>
      </c>
      <c r="DN843" s="17"/>
      <c r="DO843" s="209" t="s">
        <v>5937</v>
      </c>
      <c r="DP843" s="283" t="s">
        <v>3184</v>
      </c>
    </row>
    <row r="844" spans="116:120">
      <c r="DL844" s="202" t="s">
        <v>3203</v>
      </c>
      <c r="DM844" s="273" t="s">
        <v>3202</v>
      </c>
      <c r="DN844" s="17"/>
      <c r="DO844" s="209" t="s">
        <v>5938</v>
      </c>
      <c r="DP844" s="283" t="s">
        <v>3186</v>
      </c>
    </row>
    <row r="845" spans="116:120">
      <c r="DL845" s="202" t="s">
        <v>3205</v>
      </c>
      <c r="DM845" s="273" t="s">
        <v>3204</v>
      </c>
      <c r="DN845" s="17"/>
      <c r="DO845" s="209" t="s">
        <v>5939</v>
      </c>
      <c r="DP845" s="283" t="s">
        <v>3188</v>
      </c>
    </row>
    <row r="846" spans="116:120">
      <c r="DL846" s="202" t="s">
        <v>3207</v>
      </c>
      <c r="DM846" s="273" t="s">
        <v>3206</v>
      </c>
      <c r="DN846" s="17"/>
      <c r="DO846" s="209" t="s">
        <v>5940</v>
      </c>
      <c r="DP846" s="283" t="s">
        <v>3190</v>
      </c>
    </row>
    <row r="847" spans="116:120">
      <c r="DL847" s="202" t="s">
        <v>3209</v>
      </c>
      <c r="DM847" s="273" t="s">
        <v>3208</v>
      </c>
      <c r="DN847" s="17"/>
      <c r="DO847" s="209" t="s">
        <v>5941</v>
      </c>
      <c r="DP847" s="283" t="s">
        <v>3192</v>
      </c>
    </row>
    <row r="848" spans="116:120">
      <c r="DL848" s="202" t="s">
        <v>3211</v>
      </c>
      <c r="DM848" s="273" t="s">
        <v>3210</v>
      </c>
      <c r="DN848" s="17"/>
      <c r="DO848" s="209" t="s">
        <v>5942</v>
      </c>
      <c r="DP848" s="283" t="s">
        <v>3194</v>
      </c>
    </row>
    <row r="849" spans="116:120">
      <c r="DL849" s="202" t="s">
        <v>3213</v>
      </c>
      <c r="DM849" s="273" t="s">
        <v>3212</v>
      </c>
      <c r="DN849" s="17"/>
      <c r="DO849" s="209" t="s">
        <v>5943</v>
      </c>
      <c r="DP849" s="283" t="s">
        <v>3196</v>
      </c>
    </row>
    <row r="850" spans="116:120">
      <c r="DL850" s="202" t="s">
        <v>3215</v>
      </c>
      <c r="DM850" s="273" t="s">
        <v>3214</v>
      </c>
      <c r="DN850" s="17"/>
      <c r="DO850" s="209" t="s">
        <v>5944</v>
      </c>
      <c r="DP850" s="283" t="s">
        <v>3198</v>
      </c>
    </row>
    <row r="851" spans="116:120">
      <c r="DL851" s="202" t="s">
        <v>3217</v>
      </c>
      <c r="DM851" s="273" t="s">
        <v>3216</v>
      </c>
      <c r="DN851" s="17"/>
      <c r="DO851" s="209" t="s">
        <v>5945</v>
      </c>
      <c r="DP851" s="283" t="s">
        <v>3200</v>
      </c>
    </row>
    <row r="852" spans="116:120">
      <c r="DL852" s="202" t="s">
        <v>3219</v>
      </c>
      <c r="DM852" s="273" t="s">
        <v>3218</v>
      </c>
      <c r="DN852" s="17"/>
      <c r="DO852" s="209" t="s">
        <v>5946</v>
      </c>
      <c r="DP852" s="283" t="s">
        <v>3202</v>
      </c>
    </row>
    <row r="853" spans="116:120">
      <c r="DL853" s="202" t="s">
        <v>3221</v>
      </c>
      <c r="DM853" s="273" t="s">
        <v>3220</v>
      </c>
      <c r="DN853" s="17"/>
      <c r="DO853" s="209" t="s">
        <v>5947</v>
      </c>
      <c r="DP853" s="283" t="s">
        <v>3204</v>
      </c>
    </row>
    <row r="854" spans="116:120">
      <c r="DL854" s="202" t="s">
        <v>3223</v>
      </c>
      <c r="DM854" s="273" t="s">
        <v>3222</v>
      </c>
      <c r="DN854" s="17"/>
      <c r="DO854" s="209" t="s">
        <v>5948</v>
      </c>
      <c r="DP854" s="283" t="s">
        <v>3208</v>
      </c>
    </row>
    <row r="855" spans="116:120">
      <c r="DL855" s="202" t="s">
        <v>3225</v>
      </c>
      <c r="DM855" s="273" t="s">
        <v>3224</v>
      </c>
      <c r="DN855" s="17"/>
      <c r="DO855" s="209" t="s">
        <v>5949</v>
      </c>
      <c r="DP855" s="283" t="s">
        <v>3210</v>
      </c>
    </row>
    <row r="856" spans="116:120">
      <c r="DL856" s="202" t="s">
        <v>3227</v>
      </c>
      <c r="DM856" s="273" t="s">
        <v>3226</v>
      </c>
      <c r="DN856" s="17"/>
      <c r="DO856" s="209" t="s">
        <v>5950</v>
      </c>
      <c r="DP856" s="283" t="s">
        <v>3212</v>
      </c>
    </row>
    <row r="857" spans="116:120">
      <c r="DL857" s="202" t="s">
        <v>3229</v>
      </c>
      <c r="DM857" s="273" t="s">
        <v>3228</v>
      </c>
      <c r="DN857" s="17"/>
      <c r="DO857" s="209" t="s">
        <v>5951</v>
      </c>
      <c r="DP857" s="283" t="s">
        <v>3214</v>
      </c>
    </row>
    <row r="858" spans="116:120">
      <c r="DL858" s="202" t="s">
        <v>3231</v>
      </c>
      <c r="DM858" s="273" t="s">
        <v>3230</v>
      </c>
      <c r="DN858" s="17"/>
      <c r="DO858" s="209" t="s">
        <v>5952</v>
      </c>
      <c r="DP858" s="283" t="s">
        <v>3216</v>
      </c>
    </row>
    <row r="859" spans="116:120">
      <c r="DL859" s="202" t="s">
        <v>3233</v>
      </c>
      <c r="DM859" s="273" t="s">
        <v>3232</v>
      </c>
      <c r="DN859" s="17"/>
      <c r="DO859" s="209" t="s">
        <v>5953</v>
      </c>
      <c r="DP859" s="283" t="s">
        <v>3218</v>
      </c>
    </row>
    <row r="860" spans="116:120">
      <c r="DL860" s="202" t="s">
        <v>3235</v>
      </c>
      <c r="DM860" s="273" t="s">
        <v>3234</v>
      </c>
      <c r="DN860" s="17"/>
      <c r="DO860" s="209" t="s">
        <v>5954</v>
      </c>
      <c r="DP860" s="283" t="s">
        <v>3220</v>
      </c>
    </row>
    <row r="861" spans="116:120">
      <c r="DL861" s="202" t="s">
        <v>3237</v>
      </c>
      <c r="DM861" s="273" t="s">
        <v>3236</v>
      </c>
      <c r="DN861" s="17"/>
      <c r="DO861" s="209" t="s">
        <v>5955</v>
      </c>
      <c r="DP861" s="283" t="s">
        <v>3222</v>
      </c>
    </row>
    <row r="862" spans="116:120">
      <c r="DL862" s="202" t="s">
        <v>3239</v>
      </c>
      <c r="DM862" s="273" t="s">
        <v>3238</v>
      </c>
      <c r="DN862" s="17"/>
      <c r="DO862" s="209" t="s">
        <v>5956</v>
      </c>
      <c r="DP862" s="283" t="s">
        <v>3224</v>
      </c>
    </row>
    <row r="863" spans="116:120">
      <c r="DL863" s="202" t="s">
        <v>3241</v>
      </c>
      <c r="DM863" s="273" t="s">
        <v>3240</v>
      </c>
      <c r="DN863" s="17"/>
      <c r="DO863" s="209" t="s">
        <v>5957</v>
      </c>
      <c r="DP863" s="283" t="s">
        <v>3226</v>
      </c>
    </row>
    <row r="864" spans="116:120">
      <c r="DL864" s="202" t="s">
        <v>3243</v>
      </c>
      <c r="DM864" s="273" t="s">
        <v>3242</v>
      </c>
      <c r="DN864" s="17"/>
      <c r="DO864" s="209" t="s">
        <v>5958</v>
      </c>
      <c r="DP864" s="283" t="s">
        <v>3228</v>
      </c>
    </row>
    <row r="865" spans="116:120">
      <c r="DL865" s="202" t="s">
        <v>3245</v>
      </c>
      <c r="DM865" s="273" t="s">
        <v>3244</v>
      </c>
      <c r="DN865" s="17"/>
      <c r="DO865" s="209" t="s">
        <v>5959</v>
      </c>
      <c r="DP865" s="283" t="s">
        <v>3230</v>
      </c>
    </row>
    <row r="866" spans="116:120">
      <c r="DL866" s="202" t="s">
        <v>3247</v>
      </c>
      <c r="DM866" s="273" t="s">
        <v>3246</v>
      </c>
      <c r="DN866" s="17"/>
      <c r="DO866" s="209" t="s">
        <v>5960</v>
      </c>
      <c r="DP866" s="283" t="s">
        <v>3232</v>
      </c>
    </row>
    <row r="867" spans="116:120">
      <c r="DL867" s="202" t="s">
        <v>3249</v>
      </c>
      <c r="DM867" s="273" t="s">
        <v>3248</v>
      </c>
      <c r="DN867" s="17"/>
      <c r="DO867" s="209" t="s">
        <v>5961</v>
      </c>
      <c r="DP867" s="283" t="s">
        <v>3234</v>
      </c>
    </row>
    <row r="868" spans="116:120">
      <c r="DL868" s="202" t="s">
        <v>3251</v>
      </c>
      <c r="DM868" s="273" t="s">
        <v>3250</v>
      </c>
      <c r="DN868" s="17"/>
      <c r="DO868" s="209" t="s">
        <v>5962</v>
      </c>
      <c r="DP868" s="283" t="s">
        <v>3236</v>
      </c>
    </row>
    <row r="869" spans="116:120">
      <c r="DL869" s="202" t="s">
        <v>3253</v>
      </c>
      <c r="DM869" s="273" t="s">
        <v>3252</v>
      </c>
      <c r="DN869" s="17"/>
      <c r="DO869" s="209" t="s">
        <v>5963</v>
      </c>
      <c r="DP869" s="283" t="s">
        <v>3238</v>
      </c>
    </row>
    <row r="870" spans="116:120">
      <c r="DL870" s="202" t="s">
        <v>3255</v>
      </c>
      <c r="DM870" s="273" t="s">
        <v>3254</v>
      </c>
      <c r="DN870" s="17"/>
      <c r="DO870" s="209" t="s">
        <v>5964</v>
      </c>
      <c r="DP870" s="283" t="s">
        <v>3240</v>
      </c>
    </row>
    <row r="871" spans="116:120">
      <c r="DL871" s="202" t="s">
        <v>3256</v>
      </c>
      <c r="DM871" s="273" t="s">
        <v>1803</v>
      </c>
      <c r="DN871" s="17"/>
      <c r="DO871" s="209" t="s">
        <v>5965</v>
      </c>
      <c r="DP871" s="283" t="s">
        <v>3242</v>
      </c>
    </row>
    <row r="872" spans="116:120">
      <c r="DL872" s="202" t="s">
        <v>3257</v>
      </c>
      <c r="DM872" s="273" t="s">
        <v>1805</v>
      </c>
      <c r="DN872" s="17"/>
      <c r="DO872" s="209" t="s">
        <v>5966</v>
      </c>
      <c r="DP872" s="283" t="s">
        <v>3244</v>
      </c>
    </row>
    <row r="873" spans="116:120">
      <c r="DL873" s="202" t="s">
        <v>3258</v>
      </c>
      <c r="DM873" s="273" t="s">
        <v>1807</v>
      </c>
      <c r="DN873" s="17"/>
      <c r="DO873" s="209" t="s">
        <v>5967</v>
      </c>
      <c r="DP873" s="283" t="s">
        <v>3246</v>
      </c>
    </row>
    <row r="874" spans="116:120">
      <c r="DL874" s="202" t="s">
        <v>3259</v>
      </c>
      <c r="DM874" s="273" t="s">
        <v>1809</v>
      </c>
      <c r="DN874" s="17"/>
      <c r="DO874" s="209" t="s">
        <v>5968</v>
      </c>
      <c r="DP874" s="283" t="s">
        <v>3248</v>
      </c>
    </row>
    <row r="875" spans="116:120">
      <c r="DL875" s="202" t="s">
        <v>3260</v>
      </c>
      <c r="DM875" s="273" t="s">
        <v>1811</v>
      </c>
      <c r="DN875" s="17"/>
      <c r="DO875" s="209" t="s">
        <v>5969</v>
      </c>
      <c r="DP875" s="283" t="s">
        <v>3250</v>
      </c>
    </row>
    <row r="876" spans="116:120">
      <c r="DL876" s="202" t="s">
        <v>3261</v>
      </c>
      <c r="DM876" s="273" t="s">
        <v>1813</v>
      </c>
      <c r="DN876" s="17"/>
      <c r="DO876" s="209" t="s">
        <v>5970</v>
      </c>
      <c r="DP876" s="283" t="s">
        <v>3252</v>
      </c>
    </row>
    <row r="877" spans="116:120">
      <c r="DL877" s="202" t="s">
        <v>3262</v>
      </c>
      <c r="DM877" s="273" t="s">
        <v>1815</v>
      </c>
      <c r="DN877" s="17"/>
      <c r="DO877" s="209" t="s">
        <v>5971</v>
      </c>
      <c r="DP877" s="283" t="s">
        <v>3254</v>
      </c>
    </row>
    <row r="878" spans="116:120">
      <c r="DL878" s="202" t="s">
        <v>3263</v>
      </c>
      <c r="DM878" s="273" t="s">
        <v>1817</v>
      </c>
      <c r="DN878" s="17"/>
      <c r="DO878" s="209" t="s">
        <v>5972</v>
      </c>
      <c r="DP878" s="283" t="s">
        <v>1803</v>
      </c>
    </row>
    <row r="879" spans="116:120">
      <c r="DL879" s="202" t="s">
        <v>3264</v>
      </c>
      <c r="DM879" s="273" t="s">
        <v>1819</v>
      </c>
      <c r="DN879" s="17"/>
      <c r="DO879" s="209" t="s">
        <v>5973</v>
      </c>
      <c r="DP879" s="283" t="s">
        <v>1805</v>
      </c>
    </row>
    <row r="880" spans="116:120">
      <c r="DL880" s="202" t="s">
        <v>3265</v>
      </c>
      <c r="DM880" s="273" t="s">
        <v>1821</v>
      </c>
      <c r="DN880" s="17"/>
      <c r="DO880" s="209" t="s">
        <v>5974</v>
      </c>
      <c r="DP880" s="283" t="s">
        <v>1807</v>
      </c>
    </row>
    <row r="881" spans="116:120">
      <c r="DL881" s="202" t="s">
        <v>3266</v>
      </c>
      <c r="DM881" s="273" t="s">
        <v>1823</v>
      </c>
      <c r="DN881" s="17"/>
      <c r="DO881" s="209" t="s">
        <v>5975</v>
      </c>
      <c r="DP881" s="283" t="s">
        <v>1809</v>
      </c>
    </row>
    <row r="882" spans="116:120">
      <c r="DL882" s="202" t="s">
        <v>3267</v>
      </c>
      <c r="DM882" s="273" t="s">
        <v>1825</v>
      </c>
      <c r="DN882" s="17"/>
      <c r="DO882" s="209" t="s">
        <v>5976</v>
      </c>
      <c r="DP882" s="283" t="s">
        <v>1811</v>
      </c>
    </row>
    <row r="883" spans="116:120">
      <c r="DL883" s="202" t="s">
        <v>3268</v>
      </c>
      <c r="DM883" s="273" t="s">
        <v>1827</v>
      </c>
      <c r="DN883" s="17"/>
      <c r="DO883" s="209" t="s">
        <v>5977</v>
      </c>
      <c r="DP883" s="283" t="s">
        <v>1813</v>
      </c>
    </row>
    <row r="884" spans="116:120">
      <c r="DL884" s="202" t="s">
        <v>3269</v>
      </c>
      <c r="DM884" s="273" t="s">
        <v>1829</v>
      </c>
      <c r="DN884" s="17"/>
      <c r="DO884" s="209" t="s">
        <v>5978</v>
      </c>
      <c r="DP884" s="283" t="s">
        <v>1815</v>
      </c>
    </row>
    <row r="885" spans="116:120">
      <c r="DL885" s="202" t="s">
        <v>3270</v>
      </c>
      <c r="DM885" s="273" t="s">
        <v>1831</v>
      </c>
      <c r="DN885" s="17"/>
      <c r="DO885" s="209" t="s">
        <v>5979</v>
      </c>
      <c r="DP885" s="283" t="s">
        <v>1817</v>
      </c>
    </row>
    <row r="886" spans="116:120">
      <c r="DL886" s="202" t="s">
        <v>3271</v>
      </c>
      <c r="DM886" s="273" t="s">
        <v>1833</v>
      </c>
      <c r="DN886" s="17"/>
      <c r="DO886" s="209" t="s">
        <v>5980</v>
      </c>
      <c r="DP886" s="283" t="s">
        <v>1819</v>
      </c>
    </row>
    <row r="887" spans="116:120">
      <c r="DL887" s="202" t="s">
        <v>3272</v>
      </c>
      <c r="DM887" s="273" t="s">
        <v>1835</v>
      </c>
      <c r="DN887" s="17"/>
      <c r="DO887" s="209" t="s">
        <v>5981</v>
      </c>
      <c r="DP887" s="283" t="s">
        <v>1821</v>
      </c>
    </row>
    <row r="888" spans="116:120">
      <c r="DL888" s="202" t="s">
        <v>3273</v>
      </c>
      <c r="DM888" s="273" t="s">
        <v>1837</v>
      </c>
      <c r="DN888" s="17"/>
      <c r="DO888" s="209" t="s">
        <v>5982</v>
      </c>
      <c r="DP888" s="283" t="s">
        <v>1823</v>
      </c>
    </row>
    <row r="889" spans="116:120">
      <c r="DL889" s="202" t="s">
        <v>3274</v>
      </c>
      <c r="DM889" s="273" t="s">
        <v>1839</v>
      </c>
      <c r="DN889" s="17"/>
      <c r="DO889" s="209" t="s">
        <v>5983</v>
      </c>
      <c r="DP889" s="283" t="s">
        <v>1825</v>
      </c>
    </row>
    <row r="890" spans="116:120">
      <c r="DL890" s="202" t="s">
        <v>3275</v>
      </c>
      <c r="DM890" s="273" t="s">
        <v>1841</v>
      </c>
      <c r="DN890" s="17"/>
      <c r="DO890" s="209" t="s">
        <v>5984</v>
      </c>
      <c r="DP890" s="283" t="s">
        <v>1827</v>
      </c>
    </row>
    <row r="891" spans="116:120">
      <c r="DL891" s="202" t="s">
        <v>3276</v>
      </c>
      <c r="DM891" s="273" t="s">
        <v>1842</v>
      </c>
      <c r="DN891" s="17"/>
      <c r="DO891" s="209" t="s">
        <v>5985</v>
      </c>
      <c r="DP891" s="283" t="s">
        <v>1829</v>
      </c>
    </row>
    <row r="892" spans="116:120">
      <c r="DL892" s="202" t="s">
        <v>3277</v>
      </c>
      <c r="DM892" s="273" t="s">
        <v>1844</v>
      </c>
      <c r="DN892" s="17"/>
      <c r="DO892" s="209" t="s">
        <v>5986</v>
      </c>
      <c r="DP892" s="283" t="s">
        <v>1831</v>
      </c>
    </row>
    <row r="893" spans="116:120">
      <c r="DL893" s="202" t="s">
        <v>3278</v>
      </c>
      <c r="DM893" s="273" t="s">
        <v>1846</v>
      </c>
      <c r="DN893" s="17"/>
      <c r="DO893" s="209" t="s">
        <v>5987</v>
      </c>
      <c r="DP893" s="283" t="s">
        <v>1833</v>
      </c>
    </row>
    <row r="894" spans="116:120">
      <c r="DL894" s="202" t="s">
        <v>3279</v>
      </c>
      <c r="DM894" s="273" t="s">
        <v>1848</v>
      </c>
      <c r="DN894" s="17"/>
      <c r="DO894" s="209" t="s">
        <v>5988</v>
      </c>
      <c r="DP894" s="283" t="s">
        <v>1835</v>
      </c>
    </row>
    <row r="895" spans="116:120">
      <c r="DL895" s="202" t="s">
        <v>3280</v>
      </c>
      <c r="DM895" s="273" t="s">
        <v>1850</v>
      </c>
      <c r="DN895" s="17"/>
      <c r="DO895" s="209" t="s">
        <v>5989</v>
      </c>
      <c r="DP895" s="283" t="s">
        <v>1837</v>
      </c>
    </row>
    <row r="896" spans="116:120">
      <c r="DL896" s="202" t="s">
        <v>3281</v>
      </c>
      <c r="DM896" s="273" t="s">
        <v>1852</v>
      </c>
      <c r="DN896" s="17"/>
      <c r="DO896" s="209" t="s">
        <v>5990</v>
      </c>
      <c r="DP896" s="283" t="s">
        <v>1839</v>
      </c>
    </row>
    <row r="897" spans="116:120">
      <c r="DL897" s="202" t="s">
        <v>3282</v>
      </c>
      <c r="DM897" s="273" t="s">
        <v>1854</v>
      </c>
      <c r="DN897" s="17"/>
      <c r="DO897" s="209" t="s">
        <v>5991</v>
      </c>
      <c r="DP897" s="283" t="s">
        <v>1841</v>
      </c>
    </row>
    <row r="898" spans="116:120">
      <c r="DL898" s="202" t="s">
        <v>3283</v>
      </c>
      <c r="DM898" s="273" t="s">
        <v>1856</v>
      </c>
      <c r="DN898" s="17"/>
      <c r="DO898" s="209" t="s">
        <v>5992</v>
      </c>
      <c r="DP898" s="283" t="s">
        <v>1842</v>
      </c>
    </row>
    <row r="899" spans="116:120">
      <c r="DL899" s="202" t="s">
        <v>3285</v>
      </c>
      <c r="DM899" s="273" t="s">
        <v>3284</v>
      </c>
      <c r="DN899" s="17"/>
      <c r="DO899" s="209" t="s">
        <v>5993</v>
      </c>
      <c r="DP899" s="283" t="s">
        <v>1844</v>
      </c>
    </row>
    <row r="900" spans="116:120">
      <c r="DL900" s="202" t="s">
        <v>3286</v>
      </c>
      <c r="DM900" s="273" t="s">
        <v>1858</v>
      </c>
      <c r="DN900" s="17"/>
      <c r="DO900" s="209" t="s">
        <v>5994</v>
      </c>
      <c r="DP900" s="283" t="s">
        <v>1846</v>
      </c>
    </row>
    <row r="901" spans="116:120">
      <c r="DL901" s="202" t="s">
        <v>3287</v>
      </c>
      <c r="DM901" s="273" t="s">
        <v>1860</v>
      </c>
      <c r="DN901" s="17"/>
      <c r="DO901" s="209" t="s">
        <v>5995</v>
      </c>
      <c r="DP901" s="283" t="s">
        <v>1848</v>
      </c>
    </row>
    <row r="902" spans="116:120">
      <c r="DL902" s="202" t="s">
        <v>3288</v>
      </c>
      <c r="DM902" s="273" t="s">
        <v>1862</v>
      </c>
      <c r="DN902" s="17"/>
      <c r="DO902" s="209" t="s">
        <v>5996</v>
      </c>
      <c r="DP902" s="283" t="s">
        <v>1850</v>
      </c>
    </row>
    <row r="903" spans="116:120">
      <c r="DL903" s="202" t="s">
        <v>3289</v>
      </c>
      <c r="DM903" s="273" t="s">
        <v>1864</v>
      </c>
      <c r="DN903" s="17"/>
      <c r="DO903" s="209" t="s">
        <v>5997</v>
      </c>
      <c r="DP903" s="283" t="s">
        <v>1852</v>
      </c>
    </row>
    <row r="904" spans="116:120">
      <c r="DL904" s="202" t="s">
        <v>3290</v>
      </c>
      <c r="DM904" s="273" t="s">
        <v>1866</v>
      </c>
      <c r="DN904" s="17"/>
      <c r="DO904" s="209" t="s">
        <v>5998</v>
      </c>
      <c r="DP904" s="283" t="s">
        <v>1854</v>
      </c>
    </row>
    <row r="905" spans="116:120">
      <c r="DL905" s="202" t="s">
        <v>3291</v>
      </c>
      <c r="DM905" s="273" t="s">
        <v>1868</v>
      </c>
      <c r="DN905" s="17"/>
      <c r="DO905" s="209" t="s">
        <v>5999</v>
      </c>
      <c r="DP905" s="283" t="s">
        <v>1856</v>
      </c>
    </row>
    <row r="906" spans="116:120">
      <c r="DL906" s="202" t="s">
        <v>3292</v>
      </c>
      <c r="DM906" s="273" t="s">
        <v>1870</v>
      </c>
      <c r="DN906" s="17"/>
      <c r="DO906" s="209" t="s">
        <v>6000</v>
      </c>
      <c r="DP906" s="283" t="s">
        <v>3284</v>
      </c>
    </row>
    <row r="907" spans="116:120">
      <c r="DL907" s="202" t="s">
        <v>3293</v>
      </c>
      <c r="DM907" s="273" t="s">
        <v>1872</v>
      </c>
      <c r="DN907" s="17"/>
      <c r="DO907" s="209" t="s">
        <v>6001</v>
      </c>
      <c r="DP907" s="283" t="s">
        <v>1858</v>
      </c>
    </row>
    <row r="908" spans="116:120">
      <c r="DL908" s="202" t="s">
        <v>3294</v>
      </c>
      <c r="DM908" s="273" t="s">
        <v>1874</v>
      </c>
      <c r="DN908" s="17"/>
      <c r="DO908" s="209" t="s">
        <v>6002</v>
      </c>
      <c r="DP908" s="283" t="s">
        <v>1860</v>
      </c>
    </row>
    <row r="909" spans="116:120">
      <c r="DL909" s="202" t="s">
        <v>3295</v>
      </c>
      <c r="DM909" s="273" t="s">
        <v>1876</v>
      </c>
      <c r="DN909" s="17"/>
      <c r="DO909" s="209" t="s">
        <v>6003</v>
      </c>
      <c r="DP909" s="283" t="s">
        <v>1862</v>
      </c>
    </row>
    <row r="910" spans="116:120">
      <c r="DL910" s="202" t="s">
        <v>3296</v>
      </c>
      <c r="DM910" s="273" t="s">
        <v>1878</v>
      </c>
      <c r="DN910" s="17"/>
      <c r="DO910" s="209" t="s">
        <v>6004</v>
      </c>
      <c r="DP910" s="283" t="s">
        <v>1864</v>
      </c>
    </row>
    <row r="911" spans="116:120">
      <c r="DL911" s="202" t="s">
        <v>3297</v>
      </c>
      <c r="DM911" s="273" t="s">
        <v>1880</v>
      </c>
      <c r="DN911" s="17"/>
      <c r="DO911" s="209" t="s">
        <v>6005</v>
      </c>
      <c r="DP911" s="283" t="s">
        <v>1866</v>
      </c>
    </row>
    <row r="912" spans="116:120">
      <c r="DL912" s="202" t="s">
        <v>3298</v>
      </c>
      <c r="DM912" s="273" t="s">
        <v>1882</v>
      </c>
      <c r="DN912" s="17"/>
      <c r="DO912" s="209" t="s">
        <v>6006</v>
      </c>
      <c r="DP912" s="283" t="s">
        <v>1868</v>
      </c>
    </row>
    <row r="913" spans="116:120">
      <c r="DL913" s="202" t="s">
        <v>3299</v>
      </c>
      <c r="DM913" s="273" t="s">
        <v>1884</v>
      </c>
      <c r="DN913" s="17"/>
      <c r="DO913" s="209" t="s">
        <v>6007</v>
      </c>
      <c r="DP913" s="283" t="s">
        <v>1870</v>
      </c>
    </row>
    <row r="914" spans="116:120">
      <c r="DL914" s="202" t="s">
        <v>3300</v>
      </c>
      <c r="DM914" s="273" t="s">
        <v>1886</v>
      </c>
      <c r="DN914" s="17"/>
      <c r="DO914" s="209" t="s">
        <v>6008</v>
      </c>
      <c r="DP914" s="283" t="s">
        <v>1872</v>
      </c>
    </row>
    <row r="915" spans="116:120">
      <c r="DL915" s="202" t="s">
        <v>3301</v>
      </c>
      <c r="DM915" s="273" t="s">
        <v>1888</v>
      </c>
      <c r="DN915" s="17"/>
      <c r="DO915" s="209" t="s">
        <v>6009</v>
      </c>
      <c r="DP915" s="283" t="s">
        <v>1874</v>
      </c>
    </row>
    <row r="916" spans="116:120">
      <c r="DL916" s="202" t="s">
        <v>3302</v>
      </c>
      <c r="DM916" s="273" t="s">
        <v>1890</v>
      </c>
      <c r="DN916" s="17"/>
      <c r="DO916" s="209" t="s">
        <v>6010</v>
      </c>
      <c r="DP916" s="283" t="s">
        <v>1876</v>
      </c>
    </row>
    <row r="917" spans="116:120">
      <c r="DL917" s="202" t="s">
        <v>3303</v>
      </c>
      <c r="DM917" s="273" t="s">
        <v>1892</v>
      </c>
      <c r="DN917" s="17"/>
      <c r="DO917" s="209" t="s">
        <v>6011</v>
      </c>
      <c r="DP917" s="283" t="s">
        <v>1878</v>
      </c>
    </row>
    <row r="918" spans="116:120">
      <c r="DL918" s="202" t="s">
        <v>3304</v>
      </c>
      <c r="DM918" s="273" t="s">
        <v>1894</v>
      </c>
      <c r="DN918" s="17"/>
      <c r="DO918" s="209" t="s">
        <v>6012</v>
      </c>
      <c r="DP918" s="283" t="s">
        <v>1880</v>
      </c>
    </row>
    <row r="919" spans="116:120">
      <c r="DL919" s="202" t="s">
        <v>3305</v>
      </c>
      <c r="DM919" s="273" t="s">
        <v>1896</v>
      </c>
      <c r="DN919" s="17"/>
      <c r="DO919" s="209" t="s">
        <v>6013</v>
      </c>
      <c r="DP919" s="283" t="s">
        <v>1882</v>
      </c>
    </row>
    <row r="920" spans="116:120">
      <c r="DL920" s="202" t="s">
        <v>3306</v>
      </c>
      <c r="DM920" s="273" t="s">
        <v>1898</v>
      </c>
      <c r="DN920" s="17"/>
      <c r="DO920" s="209" t="s">
        <v>6014</v>
      </c>
      <c r="DP920" s="283" t="s">
        <v>1884</v>
      </c>
    </row>
    <row r="921" spans="116:120">
      <c r="DL921" s="202" t="s">
        <v>3307</v>
      </c>
      <c r="DM921" s="273" t="s">
        <v>1900</v>
      </c>
      <c r="DN921" s="17"/>
      <c r="DO921" s="209" t="s">
        <v>6015</v>
      </c>
      <c r="DP921" s="283" t="s">
        <v>1886</v>
      </c>
    </row>
    <row r="922" spans="116:120">
      <c r="DL922" s="202" t="s">
        <v>3308</v>
      </c>
      <c r="DM922" s="273" t="s">
        <v>1902</v>
      </c>
      <c r="DN922" s="17"/>
      <c r="DO922" s="209" t="s">
        <v>6016</v>
      </c>
      <c r="DP922" s="283" t="s">
        <v>1888</v>
      </c>
    </row>
    <row r="923" spans="116:120">
      <c r="DL923" s="202" t="s">
        <v>3309</v>
      </c>
      <c r="DM923" s="273" t="s">
        <v>1904</v>
      </c>
      <c r="DN923" s="17"/>
      <c r="DO923" s="209" t="s">
        <v>6017</v>
      </c>
      <c r="DP923" s="283" t="s">
        <v>1890</v>
      </c>
    </row>
    <row r="924" spans="116:120">
      <c r="DL924" s="202" t="s">
        <v>3310</v>
      </c>
      <c r="DM924" s="273" t="s">
        <v>405</v>
      </c>
      <c r="DN924" s="17"/>
      <c r="DO924" s="209" t="s">
        <v>6018</v>
      </c>
      <c r="DP924" s="283" t="s">
        <v>1892</v>
      </c>
    </row>
    <row r="925" spans="116:120">
      <c r="DL925" s="202" t="s">
        <v>3311</v>
      </c>
      <c r="DM925" s="273" t="s">
        <v>1907</v>
      </c>
      <c r="DN925" s="17"/>
      <c r="DO925" s="209" t="s">
        <v>6019</v>
      </c>
      <c r="DP925" s="283" t="s">
        <v>1894</v>
      </c>
    </row>
    <row r="926" spans="116:120">
      <c r="DL926" s="202" t="s">
        <v>3312</v>
      </c>
      <c r="DM926" s="273" t="s">
        <v>1909</v>
      </c>
      <c r="DN926" s="17"/>
      <c r="DO926" s="209" t="s">
        <v>6020</v>
      </c>
      <c r="DP926" s="283" t="s">
        <v>1896</v>
      </c>
    </row>
    <row r="927" spans="116:120">
      <c r="DL927" s="202" t="s">
        <v>3313</v>
      </c>
      <c r="DM927" s="273" t="s">
        <v>1911</v>
      </c>
      <c r="DN927" s="17"/>
      <c r="DO927" s="209" t="s">
        <v>6021</v>
      </c>
      <c r="DP927" s="283" t="s">
        <v>1898</v>
      </c>
    </row>
    <row r="928" spans="116:120">
      <c r="DL928" s="202" t="s">
        <v>3314</v>
      </c>
      <c r="DM928" s="273" t="s">
        <v>1913</v>
      </c>
      <c r="DN928" s="17"/>
      <c r="DO928" s="209" t="s">
        <v>6022</v>
      </c>
      <c r="DP928" s="283" t="s">
        <v>1900</v>
      </c>
    </row>
    <row r="929" spans="116:120">
      <c r="DL929" s="202" t="s">
        <v>3315</v>
      </c>
      <c r="DM929" s="273" t="s">
        <v>1915</v>
      </c>
      <c r="DN929" s="17"/>
      <c r="DO929" s="209" t="s">
        <v>6023</v>
      </c>
      <c r="DP929" s="283" t="s">
        <v>1902</v>
      </c>
    </row>
    <row r="930" spans="116:120">
      <c r="DL930" s="202" t="s">
        <v>3316</v>
      </c>
      <c r="DM930" s="273" t="s">
        <v>1917</v>
      </c>
      <c r="DN930" s="17"/>
      <c r="DO930" s="209" t="s">
        <v>6024</v>
      </c>
      <c r="DP930" s="283" t="s">
        <v>1904</v>
      </c>
    </row>
    <row r="931" spans="116:120">
      <c r="DL931" s="202" t="s">
        <v>3317</v>
      </c>
      <c r="DM931" s="273" t="s">
        <v>1919</v>
      </c>
      <c r="DN931" s="17"/>
      <c r="DO931" s="209" t="s">
        <v>6025</v>
      </c>
      <c r="DP931" s="283" t="s">
        <v>405</v>
      </c>
    </row>
    <row r="932" spans="116:120">
      <c r="DL932" s="202" t="s">
        <v>3318</v>
      </c>
      <c r="DM932" s="273" t="s">
        <v>1921</v>
      </c>
      <c r="DN932" s="17"/>
      <c r="DO932" s="209" t="s">
        <v>6026</v>
      </c>
      <c r="DP932" s="283" t="s">
        <v>1907</v>
      </c>
    </row>
    <row r="933" spans="116:120">
      <c r="DL933" s="202" t="s">
        <v>3319</v>
      </c>
      <c r="DM933" s="273" t="s">
        <v>1923</v>
      </c>
      <c r="DN933" s="17"/>
      <c r="DO933" s="209" t="s">
        <v>6027</v>
      </c>
      <c r="DP933" s="283" t="s">
        <v>1909</v>
      </c>
    </row>
    <row r="934" spans="116:120">
      <c r="DL934" s="202" t="s">
        <v>3320</v>
      </c>
      <c r="DM934" s="273" t="s">
        <v>1925</v>
      </c>
      <c r="DN934" s="17"/>
      <c r="DO934" s="209" t="s">
        <v>6028</v>
      </c>
      <c r="DP934" s="283" t="s">
        <v>1911</v>
      </c>
    </row>
    <row r="935" spans="116:120">
      <c r="DL935" s="202" t="s">
        <v>3321</v>
      </c>
      <c r="DM935" s="273" t="s">
        <v>1927</v>
      </c>
      <c r="DN935" s="17"/>
      <c r="DO935" s="209" t="s">
        <v>6029</v>
      </c>
      <c r="DP935" s="283" t="s">
        <v>1913</v>
      </c>
    </row>
    <row r="936" spans="116:120">
      <c r="DL936" s="202" t="s">
        <v>3322</v>
      </c>
      <c r="DM936" s="273" t="s">
        <v>1929</v>
      </c>
      <c r="DN936" s="17"/>
      <c r="DO936" s="209" t="s">
        <v>6030</v>
      </c>
      <c r="DP936" s="283" t="s">
        <v>1915</v>
      </c>
    </row>
    <row r="937" spans="116:120">
      <c r="DL937" s="202" t="s">
        <v>3323</v>
      </c>
      <c r="DM937" s="273" t="s">
        <v>1931</v>
      </c>
      <c r="DN937" s="17"/>
      <c r="DO937" s="209" t="s">
        <v>6031</v>
      </c>
      <c r="DP937" s="283" t="s">
        <v>1917</v>
      </c>
    </row>
    <row r="938" spans="116:120">
      <c r="DL938" s="202" t="s">
        <v>3324</v>
      </c>
      <c r="DM938" s="273" t="s">
        <v>1933</v>
      </c>
      <c r="DN938" s="17"/>
      <c r="DO938" s="209" t="s">
        <v>6032</v>
      </c>
      <c r="DP938" s="283" t="s">
        <v>1919</v>
      </c>
    </row>
    <row r="939" spans="116:120">
      <c r="DL939" s="202" t="s">
        <v>3325</v>
      </c>
      <c r="DM939" s="273" t="s">
        <v>1935</v>
      </c>
      <c r="DN939" s="17"/>
      <c r="DO939" s="209" t="s">
        <v>6033</v>
      </c>
      <c r="DP939" s="283" t="s">
        <v>1921</v>
      </c>
    </row>
    <row r="940" spans="116:120">
      <c r="DL940" s="202" t="s">
        <v>3326</v>
      </c>
      <c r="DM940" s="273" t="s">
        <v>1937</v>
      </c>
      <c r="DN940" s="17"/>
      <c r="DO940" s="209" t="s">
        <v>6034</v>
      </c>
      <c r="DP940" s="283" t="s">
        <v>1923</v>
      </c>
    </row>
    <row r="941" spans="116:120">
      <c r="DL941" s="202" t="s">
        <v>3327</v>
      </c>
      <c r="DM941" s="273" t="s">
        <v>1939</v>
      </c>
      <c r="DN941" s="17"/>
      <c r="DO941" s="209" t="s">
        <v>6035</v>
      </c>
      <c r="DP941" s="283" t="s">
        <v>1925</v>
      </c>
    </row>
    <row r="942" spans="116:120">
      <c r="DL942" s="202" t="s">
        <v>3328</v>
      </c>
      <c r="DM942" s="273" t="s">
        <v>1941</v>
      </c>
      <c r="DN942" s="17"/>
      <c r="DO942" s="209" t="s">
        <v>6036</v>
      </c>
      <c r="DP942" s="283" t="s">
        <v>1927</v>
      </c>
    </row>
    <row r="943" spans="116:120">
      <c r="DL943" s="202" t="s">
        <v>3329</v>
      </c>
      <c r="DM943" s="273" t="s">
        <v>1943</v>
      </c>
      <c r="DN943" s="17"/>
      <c r="DO943" s="209" t="s">
        <v>6037</v>
      </c>
      <c r="DP943" s="283" t="s">
        <v>1929</v>
      </c>
    </row>
    <row r="944" spans="116:120">
      <c r="DL944" s="202" t="s">
        <v>3330</v>
      </c>
      <c r="DM944" s="273" t="s">
        <v>1945</v>
      </c>
      <c r="DN944" s="17"/>
      <c r="DO944" s="209" t="s">
        <v>6038</v>
      </c>
      <c r="DP944" s="283" t="s">
        <v>1931</v>
      </c>
    </row>
    <row r="945" spans="116:120">
      <c r="DL945" s="202" t="s">
        <v>3331</v>
      </c>
      <c r="DM945" s="273" t="s">
        <v>1947</v>
      </c>
      <c r="DN945" s="17"/>
      <c r="DO945" s="209" t="s">
        <v>6039</v>
      </c>
      <c r="DP945" s="283" t="s">
        <v>1933</v>
      </c>
    </row>
    <row r="946" spans="116:120">
      <c r="DL946" s="202" t="s">
        <v>3332</v>
      </c>
      <c r="DM946" s="273" t="s">
        <v>1949</v>
      </c>
      <c r="DN946" s="17"/>
      <c r="DO946" s="209" t="s">
        <v>6040</v>
      </c>
      <c r="DP946" s="283" t="s">
        <v>1935</v>
      </c>
    </row>
    <row r="947" spans="116:120">
      <c r="DL947" s="202" t="s">
        <v>3333</v>
      </c>
      <c r="DM947" s="273" t="s">
        <v>1951</v>
      </c>
      <c r="DN947" s="17"/>
      <c r="DO947" s="209" t="s">
        <v>6041</v>
      </c>
      <c r="DP947" s="283" t="s">
        <v>1937</v>
      </c>
    </row>
    <row r="948" spans="116:120">
      <c r="DL948" s="202" t="s">
        <v>3334</v>
      </c>
      <c r="DM948" s="273" t="s">
        <v>1953</v>
      </c>
      <c r="DN948" s="17"/>
      <c r="DO948" s="209" t="s">
        <v>6042</v>
      </c>
      <c r="DP948" s="283" t="s">
        <v>1939</v>
      </c>
    </row>
    <row r="949" spans="116:120">
      <c r="DL949" s="202" t="s">
        <v>3335</v>
      </c>
      <c r="DM949" s="273" t="s">
        <v>1955</v>
      </c>
      <c r="DN949" s="17"/>
      <c r="DO949" s="209" t="s">
        <v>6043</v>
      </c>
      <c r="DP949" s="283" t="s">
        <v>1941</v>
      </c>
    </row>
    <row r="950" spans="116:120">
      <c r="DL950" s="202" t="s">
        <v>3336</v>
      </c>
      <c r="DM950" s="273" t="s">
        <v>1957</v>
      </c>
      <c r="DN950" s="17"/>
      <c r="DO950" s="209" t="s">
        <v>6044</v>
      </c>
      <c r="DP950" s="283" t="s">
        <v>1943</v>
      </c>
    </row>
    <row r="951" spans="116:120">
      <c r="DL951" s="202" t="s">
        <v>3337</v>
      </c>
      <c r="DM951" s="273" t="s">
        <v>1959</v>
      </c>
      <c r="DN951" s="17"/>
      <c r="DO951" s="209" t="s">
        <v>6045</v>
      </c>
      <c r="DP951" s="283" t="s">
        <v>1945</v>
      </c>
    </row>
    <row r="952" spans="116:120">
      <c r="DL952" s="202" t="s">
        <v>3338</v>
      </c>
      <c r="DM952" s="273" t="s">
        <v>1961</v>
      </c>
      <c r="DN952" s="17"/>
      <c r="DO952" s="209" t="s">
        <v>6046</v>
      </c>
      <c r="DP952" s="283" t="s">
        <v>1947</v>
      </c>
    </row>
    <row r="953" spans="116:120">
      <c r="DL953" s="202" t="s">
        <v>3339</v>
      </c>
      <c r="DM953" s="273" t="s">
        <v>1963</v>
      </c>
      <c r="DN953" s="17"/>
      <c r="DO953" s="209" t="s">
        <v>6047</v>
      </c>
      <c r="DP953" s="283" t="s">
        <v>1949</v>
      </c>
    </row>
    <row r="954" spans="116:120">
      <c r="DL954" s="202" t="s">
        <v>3340</v>
      </c>
      <c r="DM954" s="273" t="s">
        <v>1965</v>
      </c>
      <c r="DN954" s="17"/>
      <c r="DO954" s="209" t="s">
        <v>6048</v>
      </c>
      <c r="DP954" s="283" t="s">
        <v>1951</v>
      </c>
    </row>
    <row r="955" spans="116:120">
      <c r="DL955" s="202" t="s">
        <v>3341</v>
      </c>
      <c r="DM955" s="273" t="s">
        <v>1967</v>
      </c>
      <c r="DN955" s="17"/>
      <c r="DO955" s="209" t="s">
        <v>6049</v>
      </c>
      <c r="DP955" s="283" t="s">
        <v>1953</v>
      </c>
    </row>
    <row r="956" spans="116:120">
      <c r="DL956" s="202" t="s">
        <v>3342</v>
      </c>
      <c r="DM956" s="273" t="s">
        <v>1969</v>
      </c>
      <c r="DN956" s="17"/>
      <c r="DO956" s="209" t="s">
        <v>6050</v>
      </c>
      <c r="DP956" s="283" t="s">
        <v>1955</v>
      </c>
    </row>
    <row r="957" spans="116:120">
      <c r="DL957" s="202" t="s">
        <v>3343</v>
      </c>
      <c r="DM957" s="273" t="s">
        <v>1971</v>
      </c>
      <c r="DN957" s="17"/>
      <c r="DO957" s="209" t="s">
        <v>6051</v>
      </c>
      <c r="DP957" s="283" t="s">
        <v>1957</v>
      </c>
    </row>
    <row r="958" spans="116:120">
      <c r="DL958" s="202" t="s">
        <v>3344</v>
      </c>
      <c r="DM958" s="273" t="s">
        <v>1973</v>
      </c>
      <c r="DN958" s="17"/>
      <c r="DO958" s="209" t="s">
        <v>6052</v>
      </c>
      <c r="DP958" s="283" t="s">
        <v>1959</v>
      </c>
    </row>
    <row r="959" spans="116:120">
      <c r="DL959" s="202" t="s">
        <v>3345</v>
      </c>
      <c r="DM959" s="273" t="s">
        <v>1975</v>
      </c>
      <c r="DN959" s="17"/>
      <c r="DO959" s="209" t="s">
        <v>6053</v>
      </c>
      <c r="DP959" s="283" t="s">
        <v>1961</v>
      </c>
    </row>
    <row r="960" spans="116:120">
      <c r="DL960" s="202" t="s">
        <v>3346</v>
      </c>
      <c r="DM960" s="273" t="s">
        <v>1977</v>
      </c>
      <c r="DN960" s="17"/>
      <c r="DO960" s="209" t="s">
        <v>6054</v>
      </c>
      <c r="DP960" s="283" t="s">
        <v>1963</v>
      </c>
    </row>
    <row r="961" spans="116:120">
      <c r="DL961" s="202" t="s">
        <v>3347</v>
      </c>
      <c r="DM961" s="273" t="s">
        <v>1979</v>
      </c>
      <c r="DN961" s="17"/>
      <c r="DO961" s="209" t="s">
        <v>6055</v>
      </c>
      <c r="DP961" s="283" t="s">
        <v>1965</v>
      </c>
    </row>
    <row r="962" spans="116:120">
      <c r="DL962" s="202" t="s">
        <v>3348</v>
      </c>
      <c r="DM962" s="273" t="s">
        <v>1981</v>
      </c>
      <c r="DN962" s="17"/>
      <c r="DO962" s="209" t="s">
        <v>6056</v>
      </c>
      <c r="DP962" s="283" t="s">
        <v>1967</v>
      </c>
    </row>
    <row r="963" spans="116:120">
      <c r="DL963" s="202" t="s">
        <v>3349</v>
      </c>
      <c r="DM963" s="273" t="s">
        <v>1983</v>
      </c>
      <c r="DN963" s="17"/>
      <c r="DO963" s="209" t="s">
        <v>6057</v>
      </c>
      <c r="DP963" s="283" t="s">
        <v>1969</v>
      </c>
    </row>
    <row r="964" spans="116:120">
      <c r="DL964" s="202" t="s">
        <v>3350</v>
      </c>
      <c r="DM964" s="273" t="s">
        <v>406</v>
      </c>
      <c r="DN964" s="17"/>
      <c r="DO964" s="209" t="s">
        <v>6058</v>
      </c>
      <c r="DP964" s="283" t="s">
        <v>1971</v>
      </c>
    </row>
    <row r="965" spans="116:120">
      <c r="DL965" s="202" t="s">
        <v>3351</v>
      </c>
      <c r="DM965" s="273" t="s">
        <v>1986</v>
      </c>
      <c r="DN965" s="17"/>
      <c r="DO965" s="209" t="s">
        <v>6059</v>
      </c>
      <c r="DP965" s="283" t="s">
        <v>1973</v>
      </c>
    </row>
    <row r="966" spans="116:120">
      <c r="DL966" s="202" t="s">
        <v>3352</v>
      </c>
      <c r="DM966" s="273" t="s">
        <v>1988</v>
      </c>
      <c r="DN966" s="17"/>
      <c r="DO966" s="209" t="s">
        <v>6060</v>
      </c>
      <c r="DP966" s="283" t="s">
        <v>1975</v>
      </c>
    </row>
    <row r="967" spans="116:120">
      <c r="DL967" s="202" t="s">
        <v>3353</v>
      </c>
      <c r="DM967" s="273" t="s">
        <v>1990</v>
      </c>
      <c r="DN967" s="17"/>
      <c r="DO967" s="209" t="s">
        <v>6061</v>
      </c>
      <c r="DP967" s="283" t="s">
        <v>1977</v>
      </c>
    </row>
    <row r="968" spans="116:120">
      <c r="DL968" s="202" t="s">
        <v>3354</v>
      </c>
      <c r="DM968" s="273" t="s">
        <v>1992</v>
      </c>
      <c r="DN968" s="17"/>
      <c r="DO968" s="209" t="s">
        <v>6062</v>
      </c>
      <c r="DP968" s="283" t="s">
        <v>1979</v>
      </c>
    </row>
    <row r="969" spans="116:120">
      <c r="DL969" s="202" t="s">
        <v>3355</v>
      </c>
      <c r="DM969" s="273" t="s">
        <v>1994</v>
      </c>
      <c r="DN969" s="17"/>
      <c r="DO969" s="209" t="s">
        <v>6063</v>
      </c>
      <c r="DP969" s="283" t="s">
        <v>1981</v>
      </c>
    </row>
    <row r="970" spans="116:120">
      <c r="DL970" s="202" t="s">
        <v>3356</v>
      </c>
      <c r="DM970" s="273" t="s">
        <v>1996</v>
      </c>
      <c r="DN970" s="17"/>
      <c r="DO970" s="209" t="s">
        <v>6064</v>
      </c>
      <c r="DP970" s="283" t="s">
        <v>1983</v>
      </c>
    </row>
    <row r="971" spans="116:120">
      <c r="DL971" s="202" t="s">
        <v>3357</v>
      </c>
      <c r="DM971" s="273" t="s">
        <v>1998</v>
      </c>
      <c r="DN971" s="17"/>
      <c r="DO971" s="209" t="s">
        <v>6065</v>
      </c>
      <c r="DP971" s="283" t="s">
        <v>406</v>
      </c>
    </row>
    <row r="972" spans="116:120">
      <c r="DL972" s="202" t="s">
        <v>3358</v>
      </c>
      <c r="DM972" s="273" t="s">
        <v>2000</v>
      </c>
      <c r="DN972" s="17"/>
      <c r="DO972" s="209" t="s">
        <v>6066</v>
      </c>
      <c r="DP972" s="283" t="s">
        <v>1986</v>
      </c>
    </row>
    <row r="973" spans="116:120">
      <c r="DL973" s="202" t="s">
        <v>3359</v>
      </c>
      <c r="DM973" s="273" t="s">
        <v>2002</v>
      </c>
      <c r="DN973" s="17"/>
      <c r="DO973" s="209" t="s">
        <v>6067</v>
      </c>
      <c r="DP973" s="283" t="s">
        <v>1988</v>
      </c>
    </row>
    <row r="974" spans="116:120">
      <c r="DL974" s="202" t="s">
        <v>3360</v>
      </c>
      <c r="DM974" s="273" t="s">
        <v>2004</v>
      </c>
      <c r="DN974" s="17"/>
      <c r="DO974" s="209" t="s">
        <v>6068</v>
      </c>
      <c r="DP974" s="283" t="s">
        <v>1990</v>
      </c>
    </row>
    <row r="975" spans="116:120">
      <c r="DL975" s="202" t="s">
        <v>3361</v>
      </c>
      <c r="DM975" s="273" t="s">
        <v>2006</v>
      </c>
      <c r="DN975" s="17"/>
      <c r="DO975" s="209" t="s">
        <v>6069</v>
      </c>
      <c r="DP975" s="283" t="s">
        <v>1992</v>
      </c>
    </row>
    <row r="976" spans="116:120">
      <c r="DL976" s="202" t="s">
        <v>3362</v>
      </c>
      <c r="DM976" s="273" t="s">
        <v>2008</v>
      </c>
      <c r="DN976" s="17"/>
      <c r="DO976" s="209" t="s">
        <v>6070</v>
      </c>
      <c r="DP976" s="283" t="s">
        <v>1994</v>
      </c>
    </row>
    <row r="977" spans="116:120">
      <c r="DL977" s="202" t="s">
        <v>3364</v>
      </c>
      <c r="DM977" s="273" t="s">
        <v>3363</v>
      </c>
      <c r="DN977" s="17"/>
      <c r="DO977" s="209" t="s">
        <v>6071</v>
      </c>
      <c r="DP977" s="283" t="s">
        <v>1996</v>
      </c>
    </row>
    <row r="978" spans="116:120">
      <c r="DL978" s="202" t="s">
        <v>3366</v>
      </c>
      <c r="DM978" s="273" t="s">
        <v>3365</v>
      </c>
      <c r="DN978" s="17"/>
      <c r="DO978" s="209" t="s">
        <v>6072</v>
      </c>
      <c r="DP978" s="283" t="s">
        <v>1998</v>
      </c>
    </row>
    <row r="979" spans="116:120">
      <c r="DL979" s="202" t="s">
        <v>3368</v>
      </c>
      <c r="DM979" s="273" t="s">
        <v>3367</v>
      </c>
      <c r="DN979" s="17"/>
      <c r="DO979" s="209" t="s">
        <v>6073</v>
      </c>
      <c r="DP979" s="283" t="s">
        <v>2000</v>
      </c>
    </row>
    <row r="980" spans="116:120">
      <c r="DL980" s="202" t="s">
        <v>3370</v>
      </c>
      <c r="DM980" s="273" t="s">
        <v>3369</v>
      </c>
      <c r="DN980" s="17"/>
      <c r="DO980" s="209" t="s">
        <v>6074</v>
      </c>
      <c r="DP980" s="283" t="s">
        <v>2002</v>
      </c>
    </row>
    <row r="981" spans="116:120">
      <c r="DL981" s="202" t="s">
        <v>3374</v>
      </c>
      <c r="DM981" s="273" t="s">
        <v>3373</v>
      </c>
      <c r="DN981" s="17"/>
      <c r="DO981" s="209" t="s">
        <v>6075</v>
      </c>
      <c r="DP981" s="283" t="s">
        <v>2004</v>
      </c>
    </row>
    <row r="982" spans="116:120">
      <c r="DL982" s="202" t="s">
        <v>3376</v>
      </c>
      <c r="DM982" s="273" t="s">
        <v>3375</v>
      </c>
      <c r="DN982" s="17"/>
      <c r="DO982" s="209" t="s">
        <v>6076</v>
      </c>
      <c r="DP982" s="283" t="s">
        <v>2006</v>
      </c>
    </row>
    <row r="983" spans="116:120">
      <c r="DL983" s="202" t="s">
        <v>3378</v>
      </c>
      <c r="DM983" s="273" t="s">
        <v>3377</v>
      </c>
      <c r="DN983" s="17"/>
      <c r="DO983" s="209" t="s">
        <v>6077</v>
      </c>
      <c r="DP983" s="283" t="s">
        <v>2008</v>
      </c>
    </row>
    <row r="984" spans="116:120">
      <c r="DL984" s="202" t="s">
        <v>3380</v>
      </c>
      <c r="DM984" s="273" t="s">
        <v>3379</v>
      </c>
      <c r="DN984" s="17"/>
      <c r="DO984" s="209" t="s">
        <v>6078</v>
      </c>
      <c r="DP984" s="283" t="s">
        <v>3363</v>
      </c>
    </row>
    <row r="985" spans="116:120">
      <c r="DL985" s="202" t="s">
        <v>3382</v>
      </c>
      <c r="DM985" s="273" t="s">
        <v>3381</v>
      </c>
      <c r="DN985" s="17"/>
      <c r="DO985" s="209" t="s">
        <v>6079</v>
      </c>
      <c r="DP985" s="283" t="s">
        <v>3365</v>
      </c>
    </row>
    <row r="986" spans="116:120">
      <c r="DL986" s="202" t="s">
        <v>3384</v>
      </c>
      <c r="DM986" s="273" t="s">
        <v>3383</v>
      </c>
      <c r="DN986" s="17"/>
      <c r="DO986" s="209" t="s">
        <v>6080</v>
      </c>
      <c r="DP986" s="283" t="s">
        <v>3367</v>
      </c>
    </row>
    <row r="987" spans="116:120">
      <c r="DL987" s="202" t="s">
        <v>3386</v>
      </c>
      <c r="DM987" s="273" t="s">
        <v>3385</v>
      </c>
      <c r="DN987" s="17"/>
      <c r="DO987" s="209" t="s">
        <v>6081</v>
      </c>
      <c r="DP987" s="283" t="s">
        <v>3369</v>
      </c>
    </row>
    <row r="988" spans="116:120">
      <c r="DL988" s="202" t="s">
        <v>3388</v>
      </c>
      <c r="DM988" s="273" t="s">
        <v>3387</v>
      </c>
      <c r="DN988" s="17"/>
      <c r="DO988" s="209" t="s">
        <v>6082</v>
      </c>
      <c r="DP988" s="283" t="s">
        <v>3371</v>
      </c>
    </row>
    <row r="989" spans="116:120">
      <c r="DL989" s="202" t="s">
        <v>3390</v>
      </c>
      <c r="DM989" s="273" t="s">
        <v>3389</v>
      </c>
      <c r="DN989" s="17"/>
      <c r="DO989" s="209" t="s">
        <v>6083</v>
      </c>
      <c r="DP989" s="283" t="s">
        <v>3373</v>
      </c>
    </row>
    <row r="990" spans="116:120">
      <c r="DL990" s="202" t="s">
        <v>3392</v>
      </c>
      <c r="DM990" s="273" t="s">
        <v>3391</v>
      </c>
      <c r="DN990" s="17"/>
      <c r="DO990" s="209" t="s">
        <v>6084</v>
      </c>
      <c r="DP990" s="283" t="s">
        <v>3375</v>
      </c>
    </row>
    <row r="991" spans="116:120">
      <c r="DL991" s="202" t="s">
        <v>3394</v>
      </c>
      <c r="DM991" s="273" t="s">
        <v>3393</v>
      </c>
      <c r="DN991" s="17"/>
      <c r="DO991" s="209" t="s">
        <v>6085</v>
      </c>
      <c r="DP991" s="283" t="s">
        <v>3377</v>
      </c>
    </row>
    <row r="992" spans="116:120">
      <c r="DL992" s="202" t="s">
        <v>3396</v>
      </c>
      <c r="DM992" s="273" t="s">
        <v>3395</v>
      </c>
      <c r="DN992" s="17"/>
      <c r="DO992" s="209" t="s">
        <v>6086</v>
      </c>
      <c r="DP992" s="283" t="s">
        <v>3379</v>
      </c>
    </row>
    <row r="993" spans="116:120">
      <c r="DL993" s="202" t="s">
        <v>3398</v>
      </c>
      <c r="DM993" s="273" t="s">
        <v>3397</v>
      </c>
      <c r="DN993" s="17"/>
      <c r="DO993" s="209" t="s">
        <v>6087</v>
      </c>
      <c r="DP993" s="283" t="s">
        <v>3381</v>
      </c>
    </row>
    <row r="994" spans="116:120">
      <c r="DL994" s="202" t="s">
        <v>3400</v>
      </c>
      <c r="DM994" s="273" t="s">
        <v>3399</v>
      </c>
      <c r="DN994" s="17"/>
      <c r="DO994" s="209" t="s">
        <v>6088</v>
      </c>
      <c r="DP994" s="283" t="s">
        <v>3383</v>
      </c>
    </row>
    <row r="995" spans="116:120">
      <c r="DL995" s="202" t="s">
        <v>3402</v>
      </c>
      <c r="DM995" s="273" t="s">
        <v>3401</v>
      </c>
      <c r="DN995" s="17"/>
      <c r="DO995" s="209" t="s">
        <v>6089</v>
      </c>
      <c r="DP995" s="283" t="s">
        <v>3385</v>
      </c>
    </row>
    <row r="996" spans="116:120">
      <c r="DL996" s="202" t="s">
        <v>3404</v>
      </c>
      <c r="DM996" s="273" t="s">
        <v>3403</v>
      </c>
      <c r="DN996" s="17"/>
      <c r="DO996" s="209" t="s">
        <v>6090</v>
      </c>
      <c r="DP996" s="283" t="s">
        <v>3387</v>
      </c>
    </row>
    <row r="997" spans="116:120">
      <c r="DL997" s="202" t="s">
        <v>3406</v>
      </c>
      <c r="DM997" s="273" t="s">
        <v>3405</v>
      </c>
      <c r="DN997" s="17"/>
      <c r="DO997" s="209" t="s">
        <v>6091</v>
      </c>
      <c r="DP997" s="283" t="s">
        <v>3389</v>
      </c>
    </row>
    <row r="998" spans="116:120">
      <c r="DL998" s="202" t="s">
        <v>3408</v>
      </c>
      <c r="DM998" s="273" t="s">
        <v>3407</v>
      </c>
      <c r="DN998" s="17"/>
      <c r="DO998" s="209" t="s">
        <v>6092</v>
      </c>
      <c r="DP998" s="283" t="s">
        <v>3391</v>
      </c>
    </row>
    <row r="999" spans="116:120">
      <c r="DL999" s="202" t="s">
        <v>3410</v>
      </c>
      <c r="DM999" s="273" t="s">
        <v>3409</v>
      </c>
      <c r="DN999" s="17"/>
      <c r="DO999" s="209" t="s">
        <v>6093</v>
      </c>
      <c r="DP999" s="283" t="s">
        <v>3393</v>
      </c>
    </row>
    <row r="1000" spans="116:120">
      <c r="DL1000" s="202" t="s">
        <v>3412</v>
      </c>
      <c r="DM1000" s="273" t="s">
        <v>3411</v>
      </c>
      <c r="DN1000" s="17"/>
      <c r="DO1000" s="209" t="s">
        <v>6094</v>
      </c>
      <c r="DP1000" s="283" t="s">
        <v>3395</v>
      </c>
    </row>
    <row r="1001" spans="116:120">
      <c r="DL1001" s="202" t="s">
        <v>3414</v>
      </c>
      <c r="DM1001" s="273" t="s">
        <v>3413</v>
      </c>
      <c r="DN1001" s="17"/>
      <c r="DO1001" s="209" t="s">
        <v>6095</v>
      </c>
      <c r="DP1001" s="283" t="s">
        <v>3397</v>
      </c>
    </row>
    <row r="1002" spans="116:120">
      <c r="DL1002" s="202" t="s">
        <v>3416</v>
      </c>
      <c r="DM1002" s="273" t="s">
        <v>3415</v>
      </c>
      <c r="DN1002" s="17"/>
      <c r="DO1002" s="209" t="s">
        <v>6096</v>
      </c>
      <c r="DP1002" s="283" t="s">
        <v>3399</v>
      </c>
    </row>
    <row r="1003" spans="116:120">
      <c r="DL1003" s="202" t="s">
        <v>3418</v>
      </c>
      <c r="DM1003" s="273" t="s">
        <v>3417</v>
      </c>
      <c r="DN1003" s="17"/>
      <c r="DO1003" s="209" t="s">
        <v>6097</v>
      </c>
      <c r="DP1003" s="283" t="s">
        <v>3401</v>
      </c>
    </row>
    <row r="1004" spans="116:120">
      <c r="DL1004" s="202" t="s">
        <v>3420</v>
      </c>
      <c r="DM1004" s="273" t="s">
        <v>3419</v>
      </c>
      <c r="DN1004" s="17"/>
      <c r="DO1004" s="209" t="s">
        <v>6098</v>
      </c>
      <c r="DP1004" s="283" t="s">
        <v>3403</v>
      </c>
    </row>
    <row r="1005" spans="116:120">
      <c r="DL1005" s="202" t="s">
        <v>3422</v>
      </c>
      <c r="DM1005" s="273" t="s">
        <v>3421</v>
      </c>
      <c r="DN1005" s="17"/>
      <c r="DO1005" s="209" t="s">
        <v>6099</v>
      </c>
      <c r="DP1005" s="283" t="s">
        <v>3405</v>
      </c>
    </row>
    <row r="1006" spans="116:120">
      <c r="DL1006" s="202" t="s">
        <v>3424</v>
      </c>
      <c r="DM1006" s="273" t="s">
        <v>3423</v>
      </c>
      <c r="DN1006" s="17"/>
      <c r="DO1006" s="209" t="s">
        <v>6100</v>
      </c>
      <c r="DP1006" s="283" t="s">
        <v>3407</v>
      </c>
    </row>
    <row r="1007" spans="116:120">
      <c r="DL1007" s="202" t="s">
        <v>3426</v>
      </c>
      <c r="DM1007" s="273" t="s">
        <v>3425</v>
      </c>
      <c r="DN1007" s="17"/>
      <c r="DO1007" s="209" t="s">
        <v>6101</v>
      </c>
      <c r="DP1007" s="283" t="s">
        <v>3409</v>
      </c>
    </row>
    <row r="1008" spans="116:120">
      <c r="DL1008" s="202" t="s">
        <v>3428</v>
      </c>
      <c r="DM1008" s="273" t="s">
        <v>3427</v>
      </c>
      <c r="DN1008" s="17"/>
      <c r="DO1008" s="209" t="s">
        <v>6102</v>
      </c>
      <c r="DP1008" s="283" t="s">
        <v>3411</v>
      </c>
    </row>
    <row r="1009" spans="116:120">
      <c r="DL1009" s="202" t="s">
        <v>3430</v>
      </c>
      <c r="DM1009" s="273" t="s">
        <v>3429</v>
      </c>
      <c r="DN1009" s="17"/>
      <c r="DO1009" s="209" t="s">
        <v>6103</v>
      </c>
      <c r="DP1009" s="283" t="s">
        <v>3413</v>
      </c>
    </row>
    <row r="1010" spans="116:120">
      <c r="DL1010" s="202" t="s">
        <v>3432</v>
      </c>
      <c r="DM1010" s="273" t="s">
        <v>3431</v>
      </c>
      <c r="DN1010" s="17"/>
      <c r="DO1010" s="209" t="s">
        <v>6104</v>
      </c>
      <c r="DP1010" s="283" t="s">
        <v>3415</v>
      </c>
    </row>
    <row r="1011" spans="116:120">
      <c r="DL1011" s="202" t="s">
        <v>3434</v>
      </c>
      <c r="DM1011" s="273" t="s">
        <v>3433</v>
      </c>
      <c r="DN1011" s="17"/>
      <c r="DO1011" s="209" t="s">
        <v>6105</v>
      </c>
      <c r="DP1011" s="283" t="s">
        <v>3417</v>
      </c>
    </row>
    <row r="1012" spans="116:120">
      <c r="DL1012" s="202" t="s">
        <v>3436</v>
      </c>
      <c r="DM1012" s="273" t="s">
        <v>3435</v>
      </c>
      <c r="DN1012" s="17"/>
      <c r="DO1012" s="209" t="s">
        <v>6106</v>
      </c>
      <c r="DP1012" s="283" t="s">
        <v>3419</v>
      </c>
    </row>
    <row r="1013" spans="116:120">
      <c r="DL1013" s="202" t="s">
        <v>3438</v>
      </c>
      <c r="DM1013" s="273" t="s">
        <v>3437</v>
      </c>
      <c r="DN1013" s="17"/>
      <c r="DO1013" s="209" t="s">
        <v>6107</v>
      </c>
      <c r="DP1013" s="283" t="s">
        <v>3421</v>
      </c>
    </row>
    <row r="1014" spans="116:120">
      <c r="DL1014" s="202" t="s">
        <v>3440</v>
      </c>
      <c r="DM1014" s="273" t="s">
        <v>3439</v>
      </c>
      <c r="DN1014" s="17"/>
      <c r="DO1014" s="209" t="s">
        <v>6108</v>
      </c>
      <c r="DP1014" s="283" t="s">
        <v>3423</v>
      </c>
    </row>
    <row r="1015" spans="116:120">
      <c r="DL1015" s="202" t="s">
        <v>3442</v>
      </c>
      <c r="DM1015" s="273" t="s">
        <v>3441</v>
      </c>
      <c r="DN1015" s="17"/>
      <c r="DO1015" s="209" t="s">
        <v>6109</v>
      </c>
      <c r="DP1015" s="283" t="s">
        <v>3425</v>
      </c>
    </row>
    <row r="1016" spans="116:120">
      <c r="DL1016" s="202" t="s">
        <v>3444</v>
      </c>
      <c r="DM1016" s="273" t="s">
        <v>3443</v>
      </c>
      <c r="DN1016" s="17"/>
      <c r="DO1016" s="209" t="s">
        <v>6110</v>
      </c>
      <c r="DP1016" s="283" t="s">
        <v>3427</v>
      </c>
    </row>
    <row r="1017" spans="116:120">
      <c r="DL1017" s="202" t="s">
        <v>3446</v>
      </c>
      <c r="DM1017" s="273" t="s">
        <v>3445</v>
      </c>
      <c r="DN1017" s="17"/>
      <c r="DO1017" s="209" t="s">
        <v>6111</v>
      </c>
      <c r="DP1017" s="283" t="s">
        <v>3429</v>
      </c>
    </row>
    <row r="1018" spans="116:120">
      <c r="DL1018" s="202" t="s">
        <v>3448</v>
      </c>
      <c r="DM1018" s="273" t="s">
        <v>3447</v>
      </c>
      <c r="DN1018" s="17"/>
      <c r="DO1018" s="209" t="s">
        <v>6112</v>
      </c>
      <c r="DP1018" s="283" t="s">
        <v>3431</v>
      </c>
    </row>
    <row r="1019" spans="116:120">
      <c r="DL1019" s="202" t="s">
        <v>3450</v>
      </c>
      <c r="DM1019" s="273" t="s">
        <v>3449</v>
      </c>
      <c r="DN1019" s="17"/>
      <c r="DO1019" s="209" t="s">
        <v>6113</v>
      </c>
      <c r="DP1019" s="283" t="s">
        <v>3433</v>
      </c>
    </row>
    <row r="1020" spans="116:120">
      <c r="DL1020" s="202" t="s">
        <v>3452</v>
      </c>
      <c r="DM1020" s="273" t="s">
        <v>3451</v>
      </c>
      <c r="DN1020" s="17"/>
      <c r="DO1020" s="209" t="s">
        <v>6114</v>
      </c>
      <c r="DP1020" s="283" t="s">
        <v>3435</v>
      </c>
    </row>
    <row r="1021" spans="116:120">
      <c r="DL1021" s="202" t="s">
        <v>3454</v>
      </c>
      <c r="DM1021" s="273" t="s">
        <v>3453</v>
      </c>
      <c r="DN1021" s="17"/>
      <c r="DO1021" s="209" t="s">
        <v>6115</v>
      </c>
      <c r="DP1021" s="283" t="s">
        <v>3437</v>
      </c>
    </row>
    <row r="1022" spans="116:120">
      <c r="DL1022" s="202" t="s">
        <v>3456</v>
      </c>
      <c r="DM1022" s="273" t="s">
        <v>3455</v>
      </c>
      <c r="DN1022" s="17"/>
      <c r="DO1022" s="209" t="s">
        <v>6116</v>
      </c>
      <c r="DP1022" s="283" t="s">
        <v>3439</v>
      </c>
    </row>
    <row r="1023" spans="116:120">
      <c r="DL1023" s="202" t="s">
        <v>3458</v>
      </c>
      <c r="DM1023" s="273" t="s">
        <v>3457</v>
      </c>
      <c r="DN1023" s="17"/>
      <c r="DO1023" s="209" t="s">
        <v>6117</v>
      </c>
      <c r="DP1023" s="283" t="s">
        <v>3441</v>
      </c>
    </row>
    <row r="1024" spans="116:120">
      <c r="DL1024" s="202" t="s">
        <v>3460</v>
      </c>
      <c r="DM1024" s="273" t="s">
        <v>3459</v>
      </c>
      <c r="DN1024" s="17"/>
      <c r="DO1024" s="209" t="s">
        <v>6118</v>
      </c>
      <c r="DP1024" s="283" t="s">
        <v>3443</v>
      </c>
    </row>
    <row r="1025" spans="116:120">
      <c r="DL1025" s="202" t="s">
        <v>3462</v>
      </c>
      <c r="DM1025" s="273" t="s">
        <v>3461</v>
      </c>
      <c r="DN1025" s="17"/>
      <c r="DO1025" s="209" t="s">
        <v>6119</v>
      </c>
      <c r="DP1025" s="283" t="s">
        <v>3445</v>
      </c>
    </row>
    <row r="1026" spans="116:120">
      <c r="DL1026" s="202" t="s">
        <v>3464</v>
      </c>
      <c r="DM1026" s="273" t="s">
        <v>3463</v>
      </c>
      <c r="DN1026" s="17"/>
      <c r="DO1026" s="209" t="s">
        <v>6120</v>
      </c>
      <c r="DP1026" s="283" t="s">
        <v>3447</v>
      </c>
    </row>
    <row r="1027" spans="116:120">
      <c r="DL1027" s="202" t="s">
        <v>3466</v>
      </c>
      <c r="DM1027" s="273" t="s">
        <v>3465</v>
      </c>
      <c r="DN1027" s="17"/>
      <c r="DO1027" s="209" t="s">
        <v>6121</v>
      </c>
      <c r="DP1027" s="283" t="s">
        <v>3449</v>
      </c>
    </row>
    <row r="1028" spans="116:120">
      <c r="DL1028" s="202" t="s">
        <v>3468</v>
      </c>
      <c r="DM1028" s="273" t="s">
        <v>3467</v>
      </c>
      <c r="DN1028" s="17"/>
      <c r="DO1028" s="209" t="s">
        <v>6122</v>
      </c>
      <c r="DP1028" s="283" t="s">
        <v>3451</v>
      </c>
    </row>
    <row r="1029" spans="116:120">
      <c r="DL1029" s="202" t="s">
        <v>3470</v>
      </c>
      <c r="DM1029" s="273" t="s">
        <v>3469</v>
      </c>
      <c r="DN1029" s="17"/>
      <c r="DO1029" s="209" t="s">
        <v>6123</v>
      </c>
      <c r="DP1029" s="283" t="s">
        <v>3453</v>
      </c>
    </row>
    <row r="1030" spans="116:120">
      <c r="DL1030" s="202" t="s">
        <v>3472</v>
      </c>
      <c r="DM1030" s="273" t="s">
        <v>3471</v>
      </c>
      <c r="DN1030" s="17"/>
      <c r="DO1030" s="209" t="s">
        <v>6124</v>
      </c>
      <c r="DP1030" s="283" t="s">
        <v>3455</v>
      </c>
    </row>
    <row r="1031" spans="116:120">
      <c r="DL1031" s="202" t="s">
        <v>3474</v>
      </c>
      <c r="DM1031" s="273" t="s">
        <v>3473</v>
      </c>
      <c r="DN1031" s="17"/>
      <c r="DO1031" s="209" t="s">
        <v>6125</v>
      </c>
      <c r="DP1031" s="283" t="s">
        <v>3457</v>
      </c>
    </row>
    <row r="1032" spans="116:120">
      <c r="DL1032" s="202" t="s">
        <v>3476</v>
      </c>
      <c r="DM1032" s="273" t="s">
        <v>3475</v>
      </c>
      <c r="DN1032" s="17"/>
      <c r="DO1032" s="209" t="s">
        <v>1541</v>
      </c>
      <c r="DP1032" s="283" t="s">
        <v>3459</v>
      </c>
    </row>
    <row r="1033" spans="116:120">
      <c r="DL1033" s="202" t="s">
        <v>3478</v>
      </c>
      <c r="DM1033" s="273" t="s">
        <v>3477</v>
      </c>
      <c r="DN1033" s="17"/>
      <c r="DO1033" s="209" t="s">
        <v>6126</v>
      </c>
      <c r="DP1033" s="283" t="s">
        <v>3461</v>
      </c>
    </row>
    <row r="1034" spans="116:120">
      <c r="DL1034" s="202" t="s">
        <v>3480</v>
      </c>
      <c r="DM1034" s="273" t="s">
        <v>3479</v>
      </c>
      <c r="DN1034" s="17"/>
      <c r="DO1034" s="209" t="s">
        <v>6127</v>
      </c>
      <c r="DP1034" s="283" t="s">
        <v>3463</v>
      </c>
    </row>
    <row r="1035" spans="116:120">
      <c r="DL1035" s="202" t="s">
        <v>3482</v>
      </c>
      <c r="DM1035" s="273" t="s">
        <v>3481</v>
      </c>
      <c r="DN1035" s="17"/>
      <c r="DO1035" s="209" t="s">
        <v>6128</v>
      </c>
      <c r="DP1035" s="283" t="s">
        <v>3465</v>
      </c>
    </row>
    <row r="1036" spans="116:120">
      <c r="DL1036" s="202" t="s">
        <v>3484</v>
      </c>
      <c r="DM1036" s="273" t="s">
        <v>3483</v>
      </c>
      <c r="DN1036" s="17"/>
      <c r="DO1036" s="209" t="s">
        <v>6129</v>
      </c>
      <c r="DP1036" s="283" t="s">
        <v>3467</v>
      </c>
    </row>
    <row r="1037" spans="116:120">
      <c r="DL1037" s="202" t="s">
        <v>3486</v>
      </c>
      <c r="DM1037" s="273" t="s">
        <v>3485</v>
      </c>
      <c r="DN1037" s="17"/>
      <c r="DO1037" s="209" t="s">
        <v>6130</v>
      </c>
      <c r="DP1037" s="283" t="s">
        <v>3469</v>
      </c>
    </row>
    <row r="1038" spans="116:120">
      <c r="DL1038" s="202" t="s">
        <v>3488</v>
      </c>
      <c r="DM1038" s="273" t="s">
        <v>3487</v>
      </c>
      <c r="DN1038" s="17"/>
      <c r="DO1038" s="209" t="s">
        <v>6131</v>
      </c>
      <c r="DP1038" s="283" t="s">
        <v>3471</v>
      </c>
    </row>
    <row r="1039" spans="116:120">
      <c r="DL1039" s="202" t="s">
        <v>3490</v>
      </c>
      <c r="DM1039" s="273" t="s">
        <v>3489</v>
      </c>
      <c r="DN1039" s="17"/>
      <c r="DO1039" s="209" t="s">
        <v>6132</v>
      </c>
      <c r="DP1039" s="283" t="s">
        <v>3473</v>
      </c>
    </row>
    <row r="1040" spans="116:120">
      <c r="DL1040" s="202" t="s">
        <v>3492</v>
      </c>
      <c r="DM1040" s="273" t="s">
        <v>3491</v>
      </c>
      <c r="DN1040" s="17"/>
      <c r="DO1040" s="209" t="s">
        <v>6133</v>
      </c>
      <c r="DP1040" s="283" t="s">
        <v>3475</v>
      </c>
    </row>
    <row r="1041" spans="116:120">
      <c r="DL1041" s="202" t="s">
        <v>3494</v>
      </c>
      <c r="DM1041" s="273" t="s">
        <v>3493</v>
      </c>
      <c r="DN1041" s="17"/>
      <c r="DO1041" s="209" t="s">
        <v>6134</v>
      </c>
      <c r="DP1041" s="283" t="s">
        <v>3477</v>
      </c>
    </row>
    <row r="1042" spans="116:120">
      <c r="DL1042" s="202" t="s">
        <v>3496</v>
      </c>
      <c r="DM1042" s="273" t="s">
        <v>3495</v>
      </c>
      <c r="DN1042" s="17"/>
      <c r="DO1042" s="209" t="s">
        <v>6135</v>
      </c>
      <c r="DP1042" s="283" t="s">
        <v>3479</v>
      </c>
    </row>
    <row r="1043" spans="116:120">
      <c r="DL1043" s="202" t="s">
        <v>3498</v>
      </c>
      <c r="DM1043" s="273" t="s">
        <v>3497</v>
      </c>
      <c r="DN1043" s="17"/>
      <c r="DO1043" s="209" t="s">
        <v>6136</v>
      </c>
      <c r="DP1043" s="283" t="s">
        <v>3481</v>
      </c>
    </row>
    <row r="1044" spans="116:120">
      <c r="DL1044" s="202" t="s">
        <v>3500</v>
      </c>
      <c r="DM1044" s="273" t="s">
        <v>3499</v>
      </c>
      <c r="DN1044" s="17"/>
      <c r="DO1044" s="209" t="s">
        <v>6137</v>
      </c>
      <c r="DP1044" s="283" t="s">
        <v>3483</v>
      </c>
    </row>
    <row r="1045" spans="116:120">
      <c r="DL1045" s="202" t="s">
        <v>3502</v>
      </c>
      <c r="DM1045" s="273" t="s">
        <v>3501</v>
      </c>
      <c r="DN1045" s="17"/>
      <c r="DO1045" s="209" t="s">
        <v>6139</v>
      </c>
      <c r="DP1045" s="283" t="s">
        <v>6138</v>
      </c>
    </row>
    <row r="1046" spans="116:120">
      <c r="DL1046" s="202" t="s">
        <v>3504</v>
      </c>
      <c r="DM1046" s="273" t="s">
        <v>3503</v>
      </c>
      <c r="DN1046" s="17"/>
      <c r="DO1046" s="209" t="s">
        <v>6140</v>
      </c>
      <c r="DP1046" s="283" t="s">
        <v>3485</v>
      </c>
    </row>
    <row r="1047" spans="116:120">
      <c r="DL1047" s="202" t="s">
        <v>3506</v>
      </c>
      <c r="DM1047" s="273" t="s">
        <v>3505</v>
      </c>
      <c r="DN1047" s="17"/>
      <c r="DO1047" s="209" t="s">
        <v>6141</v>
      </c>
      <c r="DP1047" s="283" t="s">
        <v>3487</v>
      </c>
    </row>
    <row r="1048" spans="116:120">
      <c r="DL1048" s="202" t="s">
        <v>3508</v>
      </c>
      <c r="DM1048" s="273" t="s">
        <v>3507</v>
      </c>
      <c r="DN1048" s="17"/>
      <c r="DO1048" s="209" t="s">
        <v>6142</v>
      </c>
      <c r="DP1048" s="283" t="s">
        <v>3489</v>
      </c>
    </row>
    <row r="1049" spans="116:120">
      <c r="DL1049" s="202" t="s">
        <v>3510</v>
      </c>
      <c r="DM1049" s="273" t="s">
        <v>3509</v>
      </c>
      <c r="DN1049" s="17"/>
      <c r="DO1049" s="209" t="s">
        <v>1517</v>
      </c>
      <c r="DP1049" s="283" t="s">
        <v>3491</v>
      </c>
    </row>
    <row r="1050" spans="116:120">
      <c r="DL1050" s="202" t="s">
        <v>3512</v>
      </c>
      <c r="DM1050" s="273" t="s">
        <v>3511</v>
      </c>
      <c r="DN1050" s="17"/>
      <c r="DO1050" s="209" t="s">
        <v>6143</v>
      </c>
      <c r="DP1050" s="283" t="s">
        <v>3493</v>
      </c>
    </row>
    <row r="1051" spans="116:120">
      <c r="DL1051" s="202" t="s">
        <v>3514</v>
      </c>
      <c r="DM1051" s="273" t="s">
        <v>3513</v>
      </c>
      <c r="DN1051" s="17"/>
      <c r="DO1051" s="209" t="s">
        <v>6144</v>
      </c>
      <c r="DP1051" s="283" t="s">
        <v>3495</v>
      </c>
    </row>
    <row r="1052" spans="116:120">
      <c r="DL1052" s="202" t="s">
        <v>3516</v>
      </c>
      <c r="DM1052" s="273" t="s">
        <v>3515</v>
      </c>
      <c r="DN1052" s="17"/>
      <c r="DO1052" s="209" t="s">
        <v>6145</v>
      </c>
      <c r="DP1052" s="283" t="s">
        <v>3497</v>
      </c>
    </row>
    <row r="1053" spans="116:120">
      <c r="DL1053" s="202" t="s">
        <v>3518</v>
      </c>
      <c r="DM1053" s="273" t="s">
        <v>3517</v>
      </c>
      <c r="DN1053" s="17"/>
      <c r="DO1053" s="209" t="s">
        <v>6146</v>
      </c>
      <c r="DP1053" s="283" t="s">
        <v>3499</v>
      </c>
    </row>
    <row r="1054" spans="116:120">
      <c r="DL1054" s="202" t="s">
        <v>3520</v>
      </c>
      <c r="DM1054" s="273" t="s">
        <v>3519</v>
      </c>
      <c r="DN1054" s="17"/>
      <c r="DO1054" s="209" t="s">
        <v>6147</v>
      </c>
      <c r="DP1054" s="283" t="s">
        <v>3501</v>
      </c>
    </row>
    <row r="1055" spans="116:120">
      <c r="DL1055" s="202" t="s">
        <v>3522</v>
      </c>
      <c r="DM1055" s="273" t="s">
        <v>3521</v>
      </c>
      <c r="DN1055" s="17"/>
      <c r="DO1055" s="209" t="s">
        <v>6148</v>
      </c>
      <c r="DP1055" s="283" t="s">
        <v>3503</v>
      </c>
    </row>
    <row r="1056" spans="116:120">
      <c r="DL1056" s="202" t="s">
        <v>3524</v>
      </c>
      <c r="DM1056" s="273" t="s">
        <v>3523</v>
      </c>
      <c r="DN1056" s="17"/>
      <c r="DO1056" s="209" t="s">
        <v>6149</v>
      </c>
      <c r="DP1056" s="283" t="s">
        <v>3505</v>
      </c>
    </row>
    <row r="1057" spans="116:120">
      <c r="DL1057" s="202" t="s">
        <v>3526</v>
      </c>
      <c r="DM1057" s="273" t="s">
        <v>3525</v>
      </c>
      <c r="DN1057" s="17"/>
      <c r="DO1057" s="209" t="s">
        <v>6150</v>
      </c>
      <c r="DP1057" s="283" t="s">
        <v>3507</v>
      </c>
    </row>
    <row r="1058" spans="116:120">
      <c r="DL1058" s="202" t="s">
        <v>3528</v>
      </c>
      <c r="DM1058" s="273" t="s">
        <v>3527</v>
      </c>
      <c r="DN1058" s="17"/>
      <c r="DO1058" s="209" t="s">
        <v>6151</v>
      </c>
      <c r="DP1058" s="283" t="s">
        <v>3509</v>
      </c>
    </row>
    <row r="1059" spans="116:120">
      <c r="DL1059" s="202" t="s">
        <v>3530</v>
      </c>
      <c r="DM1059" s="273" t="s">
        <v>3529</v>
      </c>
      <c r="DN1059" s="17"/>
      <c r="DO1059" s="209" t="s">
        <v>6152</v>
      </c>
      <c r="DP1059" s="283" t="s">
        <v>3511</v>
      </c>
    </row>
    <row r="1060" spans="116:120">
      <c r="DL1060" s="202" t="s">
        <v>3532</v>
      </c>
      <c r="DM1060" s="273" t="s">
        <v>3531</v>
      </c>
      <c r="DN1060" s="17"/>
      <c r="DO1060" s="209" t="s">
        <v>6153</v>
      </c>
      <c r="DP1060" s="283" t="s">
        <v>3515</v>
      </c>
    </row>
    <row r="1061" spans="116:120">
      <c r="DL1061" s="202" t="s">
        <v>3534</v>
      </c>
      <c r="DM1061" s="273" t="s">
        <v>3533</v>
      </c>
      <c r="DN1061" s="17"/>
      <c r="DO1061" s="209" t="s">
        <v>6154</v>
      </c>
      <c r="DP1061" s="283" t="s">
        <v>3517</v>
      </c>
    </row>
    <row r="1062" spans="116:120">
      <c r="DL1062" s="202" t="s">
        <v>3536</v>
      </c>
      <c r="DM1062" s="273" t="s">
        <v>3535</v>
      </c>
      <c r="DN1062" s="17"/>
      <c r="DO1062" s="209" t="s">
        <v>6155</v>
      </c>
      <c r="DP1062" s="283" t="s">
        <v>3519</v>
      </c>
    </row>
    <row r="1063" spans="116:120">
      <c r="DL1063" s="202" t="s">
        <v>3538</v>
      </c>
      <c r="DM1063" s="273" t="s">
        <v>3537</v>
      </c>
      <c r="DN1063" s="17"/>
      <c r="DO1063" s="209" t="s">
        <v>6156</v>
      </c>
      <c r="DP1063" s="283" t="s">
        <v>3521</v>
      </c>
    </row>
    <row r="1064" spans="116:120">
      <c r="DL1064" s="202" t="s">
        <v>3540</v>
      </c>
      <c r="DM1064" s="273" t="s">
        <v>3539</v>
      </c>
      <c r="DN1064" s="17"/>
      <c r="DO1064" s="209" t="s">
        <v>6157</v>
      </c>
      <c r="DP1064" s="283" t="s">
        <v>3523</v>
      </c>
    </row>
    <row r="1065" spans="116:120">
      <c r="DL1065" s="202" t="s">
        <v>3542</v>
      </c>
      <c r="DM1065" s="273" t="s">
        <v>3541</v>
      </c>
      <c r="DN1065" s="17"/>
      <c r="DO1065" s="209" t="s">
        <v>6158</v>
      </c>
      <c r="DP1065" s="283" t="s">
        <v>3525</v>
      </c>
    </row>
    <row r="1066" spans="116:120">
      <c r="DL1066" s="202" t="s">
        <v>3544</v>
      </c>
      <c r="DM1066" s="273" t="s">
        <v>3543</v>
      </c>
      <c r="DN1066" s="17"/>
      <c r="DO1066" s="209" t="s">
        <v>6159</v>
      </c>
      <c r="DP1066" s="283" t="s">
        <v>3527</v>
      </c>
    </row>
    <row r="1067" spans="116:120">
      <c r="DL1067" s="202" t="s">
        <v>3546</v>
      </c>
      <c r="DM1067" s="273" t="s">
        <v>3545</v>
      </c>
      <c r="DN1067" s="17"/>
      <c r="DO1067" s="209" t="s">
        <v>6160</v>
      </c>
      <c r="DP1067" s="283" t="s">
        <v>3529</v>
      </c>
    </row>
    <row r="1068" spans="116:120">
      <c r="DL1068" s="202" t="s">
        <v>3548</v>
      </c>
      <c r="DM1068" s="273" t="s">
        <v>3547</v>
      </c>
      <c r="DN1068" s="17"/>
      <c r="DO1068" s="209" t="s">
        <v>6161</v>
      </c>
      <c r="DP1068" s="283" t="s">
        <v>3531</v>
      </c>
    </row>
    <row r="1069" spans="116:120">
      <c r="DL1069" s="202" t="s">
        <v>3550</v>
      </c>
      <c r="DM1069" s="273" t="s">
        <v>3549</v>
      </c>
      <c r="DN1069" s="17"/>
      <c r="DO1069" s="209" t="s">
        <v>6162</v>
      </c>
      <c r="DP1069" s="283" t="s">
        <v>3533</v>
      </c>
    </row>
    <row r="1070" spans="116:120">
      <c r="DL1070" s="202" t="s">
        <v>3552</v>
      </c>
      <c r="DM1070" s="273" t="s">
        <v>3551</v>
      </c>
      <c r="DN1070" s="17"/>
      <c r="DO1070" s="209" t="s">
        <v>6163</v>
      </c>
      <c r="DP1070" s="283" t="s">
        <v>3535</v>
      </c>
    </row>
    <row r="1071" spans="116:120">
      <c r="DL1071" s="202" t="s">
        <v>3554</v>
      </c>
      <c r="DM1071" s="273" t="s">
        <v>3553</v>
      </c>
      <c r="DN1071" s="17"/>
      <c r="DO1071" s="209" t="s">
        <v>6164</v>
      </c>
      <c r="DP1071" s="283" t="s">
        <v>3537</v>
      </c>
    </row>
    <row r="1072" spans="116:120">
      <c r="DL1072" s="202" t="s">
        <v>3556</v>
      </c>
      <c r="DM1072" s="273" t="s">
        <v>3555</v>
      </c>
      <c r="DN1072" s="17"/>
      <c r="DO1072" s="209" t="s">
        <v>6165</v>
      </c>
      <c r="DP1072" s="283" t="s">
        <v>3539</v>
      </c>
    </row>
    <row r="1073" spans="116:120">
      <c r="DL1073" s="202" t="s">
        <v>3558</v>
      </c>
      <c r="DM1073" s="273" t="s">
        <v>3557</v>
      </c>
      <c r="DN1073" s="17"/>
      <c r="DO1073" s="209" t="s">
        <v>6166</v>
      </c>
      <c r="DP1073" s="283" t="s">
        <v>3541</v>
      </c>
    </row>
    <row r="1074" spans="116:120">
      <c r="DL1074" s="202" t="s">
        <v>3560</v>
      </c>
      <c r="DM1074" s="273" t="s">
        <v>3559</v>
      </c>
      <c r="DN1074" s="17"/>
      <c r="DO1074" s="209" t="s">
        <v>6167</v>
      </c>
      <c r="DP1074" s="283" t="s">
        <v>3543</v>
      </c>
    </row>
    <row r="1075" spans="116:120">
      <c r="DL1075" s="202" t="s">
        <v>3562</v>
      </c>
      <c r="DM1075" s="273" t="s">
        <v>3561</v>
      </c>
      <c r="DN1075" s="17"/>
      <c r="DO1075" s="209" t="s">
        <v>6168</v>
      </c>
      <c r="DP1075" s="283" t="s">
        <v>3545</v>
      </c>
    </row>
    <row r="1076" spans="116:120">
      <c r="DL1076" s="202" t="s">
        <v>3564</v>
      </c>
      <c r="DM1076" s="273" t="s">
        <v>3563</v>
      </c>
      <c r="DN1076" s="17"/>
      <c r="DO1076" s="209" t="s">
        <v>6169</v>
      </c>
      <c r="DP1076" s="283" t="s">
        <v>3547</v>
      </c>
    </row>
    <row r="1077" spans="116:120">
      <c r="DL1077" s="202" t="s">
        <v>3566</v>
      </c>
      <c r="DM1077" s="273" t="s">
        <v>3565</v>
      </c>
      <c r="DN1077" s="17"/>
      <c r="DO1077" s="209" t="s">
        <v>6170</v>
      </c>
      <c r="DP1077" s="283" t="s">
        <v>3549</v>
      </c>
    </row>
    <row r="1078" spans="116:120">
      <c r="DL1078" s="202" t="s">
        <v>3568</v>
      </c>
      <c r="DM1078" s="273" t="s">
        <v>3567</v>
      </c>
      <c r="DN1078" s="17"/>
      <c r="DO1078" s="209" t="s">
        <v>6171</v>
      </c>
      <c r="DP1078" s="283" t="s">
        <v>3551</v>
      </c>
    </row>
    <row r="1079" spans="116:120">
      <c r="DL1079" s="202" t="s">
        <v>3570</v>
      </c>
      <c r="DM1079" s="273" t="s">
        <v>3569</v>
      </c>
      <c r="DN1079" s="17"/>
      <c r="DO1079" s="209" t="s">
        <v>6172</v>
      </c>
      <c r="DP1079" s="283" t="s">
        <v>3553</v>
      </c>
    </row>
    <row r="1080" spans="116:120">
      <c r="DL1080" s="202" t="s">
        <v>3572</v>
      </c>
      <c r="DM1080" s="273" t="s">
        <v>3571</v>
      </c>
      <c r="DN1080" s="17"/>
      <c r="DO1080" s="209" t="s">
        <v>6173</v>
      </c>
      <c r="DP1080" s="283" t="s">
        <v>3555</v>
      </c>
    </row>
    <row r="1081" spans="116:120">
      <c r="DL1081" s="202" t="s">
        <v>3574</v>
      </c>
      <c r="DM1081" s="273" t="s">
        <v>3573</v>
      </c>
      <c r="DN1081" s="17"/>
      <c r="DO1081" s="209" t="s">
        <v>6174</v>
      </c>
      <c r="DP1081" s="283" t="s">
        <v>3557</v>
      </c>
    </row>
    <row r="1082" spans="116:120">
      <c r="DL1082" s="202" t="s">
        <v>3576</v>
      </c>
      <c r="DM1082" s="273" t="s">
        <v>3575</v>
      </c>
      <c r="DN1082" s="17"/>
      <c r="DO1082" s="209" t="s">
        <v>6175</v>
      </c>
      <c r="DP1082" s="283" t="s">
        <v>3559</v>
      </c>
    </row>
    <row r="1083" spans="116:120">
      <c r="DL1083" s="202" t="s">
        <v>3578</v>
      </c>
      <c r="DM1083" s="273" t="s">
        <v>3577</v>
      </c>
      <c r="DN1083" s="17"/>
      <c r="DO1083" s="209" t="s">
        <v>6176</v>
      </c>
      <c r="DP1083" s="283" t="s">
        <v>3561</v>
      </c>
    </row>
    <row r="1084" spans="116:120">
      <c r="DL1084" s="202" t="s">
        <v>3580</v>
      </c>
      <c r="DM1084" s="273" t="s">
        <v>3579</v>
      </c>
      <c r="DN1084" s="17"/>
      <c r="DO1084" s="209" t="s">
        <v>6177</v>
      </c>
      <c r="DP1084" s="283" t="s">
        <v>3563</v>
      </c>
    </row>
    <row r="1085" spans="116:120">
      <c r="DL1085" s="202" t="s">
        <v>3582</v>
      </c>
      <c r="DM1085" s="273" t="s">
        <v>3581</v>
      </c>
      <c r="DN1085" s="17"/>
      <c r="DO1085" s="209" t="s">
        <v>6178</v>
      </c>
      <c r="DP1085" s="283" t="s">
        <v>3565</v>
      </c>
    </row>
    <row r="1086" spans="116:120">
      <c r="DL1086" s="202" t="s">
        <v>3584</v>
      </c>
      <c r="DM1086" s="273" t="s">
        <v>3583</v>
      </c>
      <c r="DN1086" s="17"/>
      <c r="DO1086" s="209" t="s">
        <v>6179</v>
      </c>
      <c r="DP1086" s="283" t="s">
        <v>3567</v>
      </c>
    </row>
    <row r="1087" spans="116:120">
      <c r="DL1087" s="202" t="s">
        <v>3586</v>
      </c>
      <c r="DM1087" s="273" t="s">
        <v>3585</v>
      </c>
      <c r="DN1087" s="17"/>
      <c r="DO1087" s="209" t="s">
        <v>6180</v>
      </c>
      <c r="DP1087" s="283" t="s">
        <v>3569</v>
      </c>
    </row>
    <row r="1088" spans="116:120">
      <c r="DL1088" s="202" t="s">
        <v>3588</v>
      </c>
      <c r="DM1088" s="273" t="s">
        <v>3587</v>
      </c>
      <c r="DN1088" s="17"/>
      <c r="DO1088" s="209" t="s">
        <v>6181</v>
      </c>
      <c r="DP1088" s="283" t="s">
        <v>3571</v>
      </c>
    </row>
    <row r="1089" spans="116:120">
      <c r="DL1089" s="202" t="s">
        <v>3590</v>
      </c>
      <c r="DM1089" s="273" t="s">
        <v>3589</v>
      </c>
      <c r="DN1089" s="17"/>
      <c r="DO1089" s="209" t="s">
        <v>6182</v>
      </c>
      <c r="DP1089" s="283" t="s">
        <v>3573</v>
      </c>
    </row>
    <row r="1090" spans="116:120">
      <c r="DL1090" s="202" t="s">
        <v>3592</v>
      </c>
      <c r="DM1090" s="273" t="s">
        <v>3591</v>
      </c>
      <c r="DN1090" s="17"/>
      <c r="DO1090" s="209" t="s">
        <v>6183</v>
      </c>
      <c r="DP1090" s="283" t="s">
        <v>3575</v>
      </c>
    </row>
    <row r="1091" spans="116:120">
      <c r="DL1091" s="202" t="s">
        <v>3594</v>
      </c>
      <c r="DM1091" s="273" t="s">
        <v>3593</v>
      </c>
      <c r="DN1091" s="17"/>
      <c r="DO1091" s="209" t="s">
        <v>6184</v>
      </c>
      <c r="DP1091" s="283" t="s">
        <v>3577</v>
      </c>
    </row>
    <row r="1092" spans="116:120">
      <c r="DL1092" s="202" t="s">
        <v>3596</v>
      </c>
      <c r="DM1092" s="273" t="s">
        <v>3595</v>
      </c>
      <c r="DN1092" s="17"/>
      <c r="DO1092" s="209" t="s">
        <v>6185</v>
      </c>
      <c r="DP1092" s="283" t="s">
        <v>3579</v>
      </c>
    </row>
    <row r="1093" spans="116:120">
      <c r="DL1093" s="202" t="s">
        <v>3598</v>
      </c>
      <c r="DM1093" s="273" t="s">
        <v>3597</v>
      </c>
      <c r="DN1093" s="17"/>
      <c r="DO1093" s="209" t="s">
        <v>6186</v>
      </c>
      <c r="DP1093" s="283" t="s">
        <v>3581</v>
      </c>
    </row>
    <row r="1094" spans="116:120">
      <c r="DL1094" s="202" t="s">
        <v>3600</v>
      </c>
      <c r="DM1094" s="273" t="s">
        <v>3599</v>
      </c>
      <c r="DN1094" s="17"/>
      <c r="DO1094" s="209" t="s">
        <v>6187</v>
      </c>
      <c r="DP1094" s="283" t="s">
        <v>3583</v>
      </c>
    </row>
    <row r="1095" spans="116:120">
      <c r="DL1095" s="202" t="s">
        <v>3602</v>
      </c>
      <c r="DM1095" s="273" t="s">
        <v>3601</v>
      </c>
      <c r="DN1095" s="17"/>
      <c r="DO1095" s="209" t="s">
        <v>6188</v>
      </c>
      <c r="DP1095" s="283" t="s">
        <v>3585</v>
      </c>
    </row>
    <row r="1096" spans="116:120">
      <c r="DL1096" s="202" t="s">
        <v>3604</v>
      </c>
      <c r="DM1096" s="273" t="s">
        <v>3603</v>
      </c>
      <c r="DN1096" s="17"/>
      <c r="DO1096" s="209" t="s">
        <v>6189</v>
      </c>
      <c r="DP1096" s="283" t="s">
        <v>3587</v>
      </c>
    </row>
    <row r="1097" spans="116:120">
      <c r="DL1097" s="202" t="s">
        <v>3606</v>
      </c>
      <c r="DM1097" s="273" t="s">
        <v>3605</v>
      </c>
      <c r="DN1097" s="17"/>
      <c r="DO1097" s="209" t="s">
        <v>6190</v>
      </c>
      <c r="DP1097" s="283" t="s">
        <v>3589</v>
      </c>
    </row>
    <row r="1098" spans="116:120">
      <c r="DL1098" s="202" t="s">
        <v>3608</v>
      </c>
      <c r="DM1098" s="273" t="s">
        <v>3607</v>
      </c>
      <c r="DN1098" s="17"/>
      <c r="DO1098" s="209" t="s">
        <v>6191</v>
      </c>
      <c r="DP1098" s="283" t="s">
        <v>3591</v>
      </c>
    </row>
    <row r="1099" spans="116:120">
      <c r="DL1099" s="202" t="s">
        <v>3610</v>
      </c>
      <c r="DM1099" s="273" t="s">
        <v>3609</v>
      </c>
      <c r="DN1099" s="17"/>
      <c r="DO1099" s="209" t="s">
        <v>6192</v>
      </c>
      <c r="DP1099" s="283" t="s">
        <v>3593</v>
      </c>
    </row>
    <row r="1100" spans="116:120">
      <c r="DL1100" s="202" t="s">
        <v>3612</v>
      </c>
      <c r="DM1100" s="273" t="s">
        <v>3611</v>
      </c>
      <c r="DN1100" s="17"/>
      <c r="DO1100" s="209" t="s">
        <v>6193</v>
      </c>
      <c r="DP1100" s="283" t="s">
        <v>3595</v>
      </c>
    </row>
    <row r="1101" spans="116:120">
      <c r="DL1101" s="202" t="s">
        <v>3614</v>
      </c>
      <c r="DM1101" s="273" t="s">
        <v>3613</v>
      </c>
      <c r="DN1101" s="17"/>
      <c r="DO1101" s="209" t="s">
        <v>6194</v>
      </c>
      <c r="DP1101" s="283" t="s">
        <v>3597</v>
      </c>
    </row>
    <row r="1102" spans="116:120">
      <c r="DL1102" s="202" t="s">
        <v>3616</v>
      </c>
      <c r="DM1102" s="273" t="s">
        <v>3615</v>
      </c>
      <c r="DN1102" s="17"/>
      <c r="DO1102" s="209" t="s">
        <v>6195</v>
      </c>
      <c r="DP1102" s="283" t="s">
        <v>3599</v>
      </c>
    </row>
    <row r="1103" spans="116:120">
      <c r="DL1103" s="202" t="s">
        <v>3618</v>
      </c>
      <c r="DM1103" s="273" t="s">
        <v>3617</v>
      </c>
      <c r="DN1103" s="17"/>
      <c r="DO1103" s="209" t="s">
        <v>6196</v>
      </c>
      <c r="DP1103" s="283" t="s">
        <v>3601</v>
      </c>
    </row>
    <row r="1104" spans="116:120">
      <c r="DL1104" s="202" t="s">
        <v>3620</v>
      </c>
      <c r="DM1104" s="273" t="s">
        <v>3619</v>
      </c>
      <c r="DN1104" s="17"/>
      <c r="DO1104" s="209" t="s">
        <v>6197</v>
      </c>
      <c r="DP1104" s="283" t="s">
        <v>3603</v>
      </c>
    </row>
    <row r="1105" spans="116:120">
      <c r="DL1105" s="202" t="s">
        <v>3622</v>
      </c>
      <c r="DM1105" s="273" t="s">
        <v>3621</v>
      </c>
      <c r="DN1105" s="17"/>
      <c r="DO1105" s="209" t="s">
        <v>6198</v>
      </c>
      <c r="DP1105" s="283" t="s">
        <v>3605</v>
      </c>
    </row>
    <row r="1106" spans="116:120">
      <c r="DL1106" s="202" t="s">
        <v>3624</v>
      </c>
      <c r="DM1106" s="273" t="s">
        <v>3623</v>
      </c>
      <c r="DN1106" s="17"/>
      <c r="DO1106" s="209" t="s">
        <v>6199</v>
      </c>
      <c r="DP1106" s="283" t="s">
        <v>3607</v>
      </c>
    </row>
    <row r="1107" spans="116:120">
      <c r="DL1107" s="202" t="s">
        <v>3626</v>
      </c>
      <c r="DM1107" s="273" t="s">
        <v>3625</v>
      </c>
      <c r="DN1107" s="17"/>
      <c r="DO1107" s="209" t="s">
        <v>6200</v>
      </c>
      <c r="DP1107" s="283" t="s">
        <v>3609</v>
      </c>
    </row>
    <row r="1108" spans="116:120">
      <c r="DL1108" s="202" t="s">
        <v>3628</v>
      </c>
      <c r="DM1108" s="273" t="s">
        <v>3627</v>
      </c>
      <c r="DN1108" s="17"/>
      <c r="DO1108" s="209" t="s">
        <v>6201</v>
      </c>
      <c r="DP1108" s="283" t="s">
        <v>3611</v>
      </c>
    </row>
    <row r="1109" spans="116:120">
      <c r="DL1109" s="202" t="s">
        <v>3630</v>
      </c>
      <c r="DM1109" s="273" t="s">
        <v>3629</v>
      </c>
      <c r="DN1109" s="17"/>
      <c r="DO1109" s="209" t="s">
        <v>6202</v>
      </c>
      <c r="DP1109" s="283" t="s">
        <v>3613</v>
      </c>
    </row>
    <row r="1110" spans="116:120">
      <c r="DL1110" s="202" t="s">
        <v>3632</v>
      </c>
      <c r="DM1110" s="273" t="s">
        <v>3631</v>
      </c>
      <c r="DN1110" s="17"/>
      <c r="DO1110" s="209" t="s">
        <v>6203</v>
      </c>
      <c r="DP1110" s="283" t="s">
        <v>3615</v>
      </c>
    </row>
    <row r="1111" spans="116:120">
      <c r="DL1111" s="202" t="s">
        <v>3634</v>
      </c>
      <c r="DM1111" s="273" t="s">
        <v>3633</v>
      </c>
      <c r="DN1111" s="17"/>
      <c r="DO1111" s="209" t="s">
        <v>6204</v>
      </c>
      <c r="DP1111" s="283" t="s">
        <v>3617</v>
      </c>
    </row>
    <row r="1112" spans="116:120">
      <c r="DL1112" s="202" t="s">
        <v>3636</v>
      </c>
      <c r="DM1112" s="273" t="s">
        <v>3635</v>
      </c>
      <c r="DN1112" s="17"/>
      <c r="DO1112" s="209" t="s">
        <v>6205</v>
      </c>
      <c r="DP1112" s="283" t="s">
        <v>3619</v>
      </c>
    </row>
    <row r="1113" spans="116:120">
      <c r="DL1113" s="202" t="s">
        <v>3638</v>
      </c>
      <c r="DM1113" s="273" t="s">
        <v>3637</v>
      </c>
      <c r="DN1113" s="17"/>
      <c r="DO1113" s="209" t="s">
        <v>6206</v>
      </c>
      <c r="DP1113" s="283" t="s">
        <v>3621</v>
      </c>
    </row>
    <row r="1114" spans="116:120">
      <c r="DL1114" s="202" t="s">
        <v>3640</v>
      </c>
      <c r="DM1114" s="273" t="s">
        <v>3639</v>
      </c>
      <c r="DN1114" s="17"/>
      <c r="DO1114" s="209" t="s">
        <v>6207</v>
      </c>
      <c r="DP1114" s="283" t="s">
        <v>3623</v>
      </c>
    </row>
    <row r="1115" spans="116:120">
      <c r="DL1115" s="202" t="s">
        <v>3642</v>
      </c>
      <c r="DM1115" s="273" t="s">
        <v>3641</v>
      </c>
      <c r="DN1115" s="17"/>
      <c r="DO1115" s="209" t="s">
        <v>6208</v>
      </c>
      <c r="DP1115" s="283" t="s">
        <v>3625</v>
      </c>
    </row>
    <row r="1116" spans="116:120">
      <c r="DL1116" s="202" t="s">
        <v>3644</v>
      </c>
      <c r="DM1116" s="273" t="s">
        <v>3643</v>
      </c>
      <c r="DN1116" s="17"/>
      <c r="DO1116" s="209" t="s">
        <v>6209</v>
      </c>
      <c r="DP1116" s="283" t="s">
        <v>3627</v>
      </c>
    </row>
    <row r="1117" spans="116:120">
      <c r="DL1117" s="202" t="s">
        <v>3646</v>
      </c>
      <c r="DM1117" s="273" t="s">
        <v>3645</v>
      </c>
      <c r="DN1117" s="17"/>
      <c r="DO1117" s="209" t="s">
        <v>6210</v>
      </c>
      <c r="DP1117" s="283" t="s">
        <v>3629</v>
      </c>
    </row>
    <row r="1118" spans="116:120">
      <c r="DL1118" s="202" t="s">
        <v>3648</v>
      </c>
      <c r="DM1118" s="273" t="s">
        <v>3647</v>
      </c>
      <c r="DN1118" s="17"/>
      <c r="DO1118" s="209" t="s">
        <v>6211</v>
      </c>
      <c r="DP1118" s="283" t="s">
        <v>3631</v>
      </c>
    </row>
    <row r="1119" spans="116:120">
      <c r="DL1119" s="202" t="s">
        <v>3650</v>
      </c>
      <c r="DM1119" s="273" t="s">
        <v>3649</v>
      </c>
      <c r="DN1119" s="17"/>
      <c r="DO1119" s="209" t="s">
        <v>6212</v>
      </c>
      <c r="DP1119" s="283" t="s">
        <v>3633</v>
      </c>
    </row>
    <row r="1120" spans="116:120">
      <c r="DL1120" s="202" t="s">
        <v>3652</v>
      </c>
      <c r="DM1120" s="273" t="s">
        <v>3651</v>
      </c>
      <c r="DN1120" s="17"/>
      <c r="DO1120" s="209" t="s">
        <v>6213</v>
      </c>
      <c r="DP1120" s="283" t="s">
        <v>3635</v>
      </c>
    </row>
    <row r="1121" spans="116:120">
      <c r="DL1121" s="202" t="s">
        <v>3654</v>
      </c>
      <c r="DM1121" s="273" t="s">
        <v>3653</v>
      </c>
      <c r="DN1121" s="17"/>
      <c r="DO1121" s="209" t="s">
        <v>6214</v>
      </c>
      <c r="DP1121" s="283" t="s">
        <v>3637</v>
      </c>
    </row>
    <row r="1122" spans="116:120">
      <c r="DL1122" s="202" t="s">
        <v>3656</v>
      </c>
      <c r="DM1122" s="273" t="s">
        <v>3655</v>
      </c>
      <c r="DN1122" s="17"/>
      <c r="DO1122" s="209" t="s">
        <v>6215</v>
      </c>
      <c r="DP1122" s="283" t="s">
        <v>3639</v>
      </c>
    </row>
    <row r="1123" spans="116:120">
      <c r="DL1123" s="202" t="s">
        <v>3658</v>
      </c>
      <c r="DM1123" s="273" t="s">
        <v>3657</v>
      </c>
      <c r="DN1123" s="17"/>
      <c r="DO1123" s="209" t="s">
        <v>6216</v>
      </c>
      <c r="DP1123" s="283" t="s">
        <v>3641</v>
      </c>
    </row>
    <row r="1124" spans="116:120">
      <c r="DL1124" s="202" t="s">
        <v>3660</v>
      </c>
      <c r="DM1124" s="273" t="s">
        <v>3659</v>
      </c>
      <c r="DN1124" s="17"/>
      <c r="DO1124" s="209" t="s">
        <v>6217</v>
      </c>
      <c r="DP1124" s="283" t="s">
        <v>3643</v>
      </c>
    </row>
    <row r="1125" spans="116:120">
      <c r="DL1125" s="202" t="s">
        <v>3662</v>
      </c>
      <c r="DM1125" s="273" t="s">
        <v>3661</v>
      </c>
      <c r="DN1125" s="17"/>
      <c r="DO1125" s="209" t="s">
        <v>6218</v>
      </c>
      <c r="DP1125" s="283" t="s">
        <v>3645</v>
      </c>
    </row>
    <row r="1126" spans="116:120">
      <c r="DL1126" s="202" t="s">
        <v>3664</v>
      </c>
      <c r="DM1126" s="273" t="s">
        <v>3663</v>
      </c>
      <c r="DN1126" s="17"/>
      <c r="DO1126" s="209" t="s">
        <v>6220</v>
      </c>
      <c r="DP1126" s="283" t="s">
        <v>6219</v>
      </c>
    </row>
    <row r="1127" spans="116:120">
      <c r="DL1127" s="202" t="s">
        <v>3666</v>
      </c>
      <c r="DM1127" s="273" t="s">
        <v>3665</v>
      </c>
      <c r="DN1127" s="17"/>
      <c r="DO1127" s="209" t="s">
        <v>6221</v>
      </c>
      <c r="DP1127" s="283" t="s">
        <v>3647</v>
      </c>
    </row>
    <row r="1128" spans="116:120">
      <c r="DL1128" s="202" t="s">
        <v>3668</v>
      </c>
      <c r="DM1128" s="273" t="s">
        <v>3667</v>
      </c>
      <c r="DN1128" s="17"/>
      <c r="DO1128" s="209" t="s">
        <v>6222</v>
      </c>
      <c r="DP1128" s="283" t="s">
        <v>3649</v>
      </c>
    </row>
    <row r="1129" spans="116:120">
      <c r="DL1129" s="202" t="s">
        <v>3670</v>
      </c>
      <c r="DM1129" s="273" t="s">
        <v>3669</v>
      </c>
      <c r="DN1129" s="17"/>
      <c r="DO1129" s="209" t="s">
        <v>6223</v>
      </c>
      <c r="DP1129" s="283" t="s">
        <v>3651</v>
      </c>
    </row>
    <row r="1130" spans="116:120">
      <c r="DL1130" s="202" t="s">
        <v>3672</v>
      </c>
      <c r="DM1130" s="273" t="s">
        <v>3671</v>
      </c>
      <c r="DN1130" s="17"/>
      <c r="DO1130" s="209" t="s">
        <v>6224</v>
      </c>
      <c r="DP1130" s="283" t="s">
        <v>3653</v>
      </c>
    </row>
    <row r="1131" spans="116:120">
      <c r="DL1131" s="202" t="s">
        <v>1350</v>
      </c>
      <c r="DM1131" s="273" t="s">
        <v>3673</v>
      </c>
      <c r="DN1131" s="17"/>
      <c r="DO1131" s="209" t="s">
        <v>6225</v>
      </c>
      <c r="DP1131" s="283" t="s">
        <v>3655</v>
      </c>
    </row>
    <row r="1132" spans="116:120">
      <c r="DL1132" s="202" t="s">
        <v>3675</v>
      </c>
      <c r="DM1132" s="273" t="s">
        <v>3674</v>
      </c>
      <c r="DN1132" s="17"/>
      <c r="DO1132" s="209" t="s">
        <v>6226</v>
      </c>
      <c r="DP1132" s="283" t="s">
        <v>3657</v>
      </c>
    </row>
    <row r="1133" spans="116:120">
      <c r="DL1133" s="202" t="s">
        <v>1270</v>
      </c>
      <c r="DM1133" s="273" t="s">
        <v>3676</v>
      </c>
      <c r="DN1133" s="17"/>
      <c r="DO1133" s="209" t="s">
        <v>6227</v>
      </c>
      <c r="DP1133" s="283" t="s">
        <v>3659</v>
      </c>
    </row>
    <row r="1134" spans="116:120">
      <c r="DL1134" s="202" t="s">
        <v>3678</v>
      </c>
      <c r="DM1134" s="273" t="s">
        <v>3677</v>
      </c>
      <c r="DN1134" s="17"/>
      <c r="DO1134" s="209" t="s">
        <v>6228</v>
      </c>
      <c r="DP1134" s="283" t="s">
        <v>3661</v>
      </c>
    </row>
    <row r="1135" spans="116:120">
      <c r="DL1135" s="202" t="s">
        <v>3680</v>
      </c>
      <c r="DM1135" s="273" t="s">
        <v>3679</v>
      </c>
      <c r="DN1135" s="17"/>
      <c r="DO1135" s="209" t="s">
        <v>6229</v>
      </c>
      <c r="DP1135" s="283" t="s">
        <v>3663</v>
      </c>
    </row>
    <row r="1136" spans="116:120">
      <c r="DL1136" s="202" t="s">
        <v>3682</v>
      </c>
      <c r="DM1136" s="273" t="s">
        <v>3681</v>
      </c>
      <c r="DN1136" s="17"/>
      <c r="DO1136" s="209" t="s">
        <v>6230</v>
      </c>
      <c r="DP1136" s="283" t="s">
        <v>3665</v>
      </c>
    </row>
    <row r="1137" spans="116:120">
      <c r="DL1137" s="202" t="s">
        <v>3684</v>
      </c>
      <c r="DM1137" s="273" t="s">
        <v>3683</v>
      </c>
      <c r="DN1137" s="17"/>
      <c r="DO1137" s="209" t="s">
        <v>6231</v>
      </c>
      <c r="DP1137" s="283" t="s">
        <v>3667</v>
      </c>
    </row>
    <row r="1138" spans="116:120">
      <c r="DL1138" s="202" t="s">
        <v>3686</v>
      </c>
      <c r="DM1138" s="273" t="s">
        <v>3685</v>
      </c>
      <c r="DN1138" s="17"/>
      <c r="DO1138" s="209" t="s">
        <v>6232</v>
      </c>
      <c r="DP1138" s="283" t="s">
        <v>3669</v>
      </c>
    </row>
    <row r="1139" spans="116:120">
      <c r="DL1139" s="202" t="s">
        <v>3688</v>
      </c>
      <c r="DM1139" s="273" t="s">
        <v>3687</v>
      </c>
      <c r="DN1139" s="17"/>
      <c r="DO1139" s="209" t="s">
        <v>6233</v>
      </c>
      <c r="DP1139" s="283" t="s">
        <v>3671</v>
      </c>
    </row>
    <row r="1140" spans="116:120">
      <c r="DL1140" s="202" t="s">
        <v>3690</v>
      </c>
      <c r="DM1140" s="273" t="s">
        <v>3689</v>
      </c>
      <c r="DN1140" s="17"/>
      <c r="DO1140" s="209" t="s">
        <v>6234</v>
      </c>
      <c r="DP1140" s="283" t="s">
        <v>3673</v>
      </c>
    </row>
    <row r="1141" spans="116:120">
      <c r="DL1141" s="202" t="s">
        <v>3692</v>
      </c>
      <c r="DM1141" s="273" t="s">
        <v>3691</v>
      </c>
      <c r="DN1141" s="17"/>
      <c r="DO1141" s="209" t="s">
        <v>6235</v>
      </c>
      <c r="DP1141" s="283" t="s">
        <v>3674</v>
      </c>
    </row>
    <row r="1142" spans="116:120">
      <c r="DL1142" s="202" t="s">
        <v>3694</v>
      </c>
      <c r="DM1142" s="273" t="s">
        <v>3693</v>
      </c>
      <c r="DN1142" s="17"/>
      <c r="DO1142" s="209" t="s">
        <v>6236</v>
      </c>
      <c r="DP1142" s="283" t="s">
        <v>3676</v>
      </c>
    </row>
    <row r="1143" spans="116:120">
      <c r="DL1143" s="202" t="s">
        <v>3696</v>
      </c>
      <c r="DM1143" s="273" t="s">
        <v>3695</v>
      </c>
      <c r="DN1143" s="17"/>
      <c r="DO1143" s="209" t="s">
        <v>6237</v>
      </c>
      <c r="DP1143" s="283" t="s">
        <v>3677</v>
      </c>
    </row>
    <row r="1144" spans="116:120">
      <c r="DL1144" s="202" t="s">
        <v>3698</v>
      </c>
      <c r="DM1144" s="273" t="s">
        <v>3697</v>
      </c>
      <c r="DN1144" s="17"/>
      <c r="DO1144" s="209" t="s">
        <v>6238</v>
      </c>
      <c r="DP1144" s="283" t="s">
        <v>3679</v>
      </c>
    </row>
    <row r="1145" spans="116:120">
      <c r="DL1145" s="202" t="s">
        <v>3700</v>
      </c>
      <c r="DM1145" s="273" t="s">
        <v>3699</v>
      </c>
      <c r="DN1145" s="17"/>
      <c r="DO1145" s="209" t="s">
        <v>6239</v>
      </c>
      <c r="DP1145" s="283" t="s">
        <v>3681</v>
      </c>
    </row>
    <row r="1146" spans="116:120">
      <c r="DL1146" s="202" t="s">
        <v>3702</v>
      </c>
      <c r="DM1146" s="273" t="s">
        <v>3701</v>
      </c>
      <c r="DN1146" s="17"/>
      <c r="DO1146" s="209" t="s">
        <v>6240</v>
      </c>
      <c r="DP1146" s="283" t="s">
        <v>3683</v>
      </c>
    </row>
    <row r="1147" spans="116:120">
      <c r="DL1147" s="202" t="s">
        <v>3704</v>
      </c>
      <c r="DM1147" s="273" t="s">
        <v>3703</v>
      </c>
      <c r="DN1147" s="17"/>
      <c r="DO1147" s="209" t="s">
        <v>6241</v>
      </c>
      <c r="DP1147" s="283" t="s">
        <v>3685</v>
      </c>
    </row>
    <row r="1148" spans="116:120">
      <c r="DL1148" s="202" t="s">
        <v>3706</v>
      </c>
      <c r="DM1148" s="277" t="s">
        <v>3705</v>
      </c>
      <c r="DN1148" s="17"/>
      <c r="DO1148" s="209" t="s">
        <v>6242</v>
      </c>
      <c r="DP1148" s="283" t="s">
        <v>3687</v>
      </c>
    </row>
    <row r="1149" spans="116:120">
      <c r="DL1149" s="202" t="s">
        <v>3708</v>
      </c>
      <c r="DM1149" s="278" t="s">
        <v>3707</v>
      </c>
      <c r="DN1149" s="17"/>
      <c r="DO1149" s="209" t="s">
        <v>6243</v>
      </c>
      <c r="DP1149" s="283" t="s">
        <v>3689</v>
      </c>
    </row>
    <row r="1150" spans="116:120">
      <c r="DL1150" s="202" t="s">
        <v>3710</v>
      </c>
      <c r="DM1150" s="273" t="s">
        <v>3709</v>
      </c>
      <c r="DN1150" s="17"/>
      <c r="DO1150" s="209" t="s">
        <v>6244</v>
      </c>
      <c r="DP1150" s="283" t="s">
        <v>3691</v>
      </c>
    </row>
    <row r="1151" spans="116:120">
      <c r="DL1151" s="202" t="s">
        <v>3712</v>
      </c>
      <c r="DM1151" s="273" t="s">
        <v>3711</v>
      </c>
      <c r="DN1151" s="17"/>
      <c r="DO1151" s="209" t="s">
        <v>6245</v>
      </c>
      <c r="DP1151" s="283" t="s">
        <v>3693</v>
      </c>
    </row>
    <row r="1152" spans="116:120">
      <c r="DL1152" s="202" t="s">
        <v>3714</v>
      </c>
      <c r="DM1152" s="273" t="s">
        <v>3713</v>
      </c>
      <c r="DN1152" s="17"/>
      <c r="DO1152" s="209" t="s">
        <v>6246</v>
      </c>
      <c r="DP1152" s="283" t="s">
        <v>3695</v>
      </c>
    </row>
    <row r="1153" spans="116:120">
      <c r="DL1153" s="202" t="s">
        <v>3716</v>
      </c>
      <c r="DM1153" s="273" t="s">
        <v>3715</v>
      </c>
      <c r="DN1153" s="17"/>
      <c r="DO1153" s="209" t="s">
        <v>6247</v>
      </c>
      <c r="DP1153" s="283" t="s">
        <v>3697</v>
      </c>
    </row>
    <row r="1154" spans="116:120">
      <c r="DL1154" s="202" t="s">
        <v>3718</v>
      </c>
      <c r="DM1154" s="273" t="s">
        <v>3717</v>
      </c>
      <c r="DN1154" s="17"/>
      <c r="DO1154" s="209" t="s">
        <v>6248</v>
      </c>
      <c r="DP1154" s="283" t="s">
        <v>3699</v>
      </c>
    </row>
    <row r="1155" spans="116:120">
      <c r="DL1155" s="202" t="s">
        <v>3720</v>
      </c>
      <c r="DM1155" s="273" t="s">
        <v>3719</v>
      </c>
      <c r="DN1155" s="17"/>
      <c r="DO1155" s="209" t="s">
        <v>6249</v>
      </c>
      <c r="DP1155" s="283" t="s">
        <v>3701</v>
      </c>
    </row>
    <row r="1156" spans="116:120">
      <c r="DL1156" s="202" t="s">
        <v>3722</v>
      </c>
      <c r="DM1156" s="273" t="s">
        <v>3721</v>
      </c>
      <c r="DN1156" s="17"/>
      <c r="DO1156" s="209" t="s">
        <v>6250</v>
      </c>
      <c r="DP1156" s="283" t="s">
        <v>3703</v>
      </c>
    </row>
    <row r="1157" spans="116:120">
      <c r="DL1157" s="202" t="s">
        <v>3724</v>
      </c>
      <c r="DM1157" s="273" t="s">
        <v>3723</v>
      </c>
      <c r="DN1157" s="17"/>
      <c r="DO1157" s="209" t="s">
        <v>6251</v>
      </c>
      <c r="DP1157" s="283" t="s">
        <v>3705</v>
      </c>
    </row>
    <row r="1158" spans="116:120">
      <c r="DL1158" s="202" t="s">
        <v>3726</v>
      </c>
      <c r="DM1158" s="273" t="s">
        <v>3725</v>
      </c>
      <c r="DN1158" s="17"/>
      <c r="DO1158" s="209" t="s">
        <v>6252</v>
      </c>
      <c r="DP1158" s="283" t="s">
        <v>3707</v>
      </c>
    </row>
    <row r="1159" spans="116:120">
      <c r="DL1159" s="202" t="s">
        <v>3728</v>
      </c>
      <c r="DM1159" s="273" t="s">
        <v>3727</v>
      </c>
      <c r="DN1159" s="17"/>
      <c r="DO1159" s="209" t="s">
        <v>6253</v>
      </c>
      <c r="DP1159" s="283" t="s">
        <v>3709</v>
      </c>
    </row>
    <row r="1160" spans="116:120">
      <c r="DL1160" s="202" t="s">
        <v>3730</v>
      </c>
      <c r="DM1160" s="273" t="s">
        <v>3729</v>
      </c>
      <c r="DN1160" s="17"/>
      <c r="DO1160" s="209" t="s">
        <v>6254</v>
      </c>
      <c r="DP1160" s="283" t="s">
        <v>3711</v>
      </c>
    </row>
    <row r="1161" spans="116:120">
      <c r="DL1161" s="202" t="s">
        <v>3732</v>
      </c>
      <c r="DM1161" s="273" t="s">
        <v>3731</v>
      </c>
      <c r="DN1161" s="17"/>
      <c r="DO1161" s="209" t="s">
        <v>6255</v>
      </c>
      <c r="DP1161" s="283" t="s">
        <v>3713</v>
      </c>
    </row>
    <row r="1162" spans="116:120">
      <c r="DL1162" s="202" t="s">
        <v>3734</v>
      </c>
      <c r="DM1162" s="273" t="s">
        <v>3733</v>
      </c>
      <c r="DN1162" s="17"/>
      <c r="DO1162" s="209" t="s">
        <v>6256</v>
      </c>
      <c r="DP1162" s="283" t="s">
        <v>3715</v>
      </c>
    </row>
    <row r="1163" spans="116:120">
      <c r="DL1163" s="202" t="s">
        <v>3736</v>
      </c>
      <c r="DM1163" s="273" t="s">
        <v>3735</v>
      </c>
      <c r="DN1163" s="17"/>
      <c r="DO1163" s="209" t="s">
        <v>6257</v>
      </c>
      <c r="DP1163" s="283" t="s">
        <v>3717</v>
      </c>
    </row>
    <row r="1164" spans="116:120">
      <c r="DL1164" s="202" t="s">
        <v>3738</v>
      </c>
      <c r="DM1164" s="273" t="s">
        <v>3737</v>
      </c>
      <c r="DN1164" s="17"/>
      <c r="DO1164" s="209" t="s">
        <v>6258</v>
      </c>
      <c r="DP1164" s="283" t="s">
        <v>3719</v>
      </c>
    </row>
    <row r="1165" spans="116:120">
      <c r="DL1165" s="202" t="s">
        <v>3740</v>
      </c>
      <c r="DM1165" s="273" t="s">
        <v>3739</v>
      </c>
      <c r="DN1165" s="17"/>
      <c r="DO1165" s="209" t="s">
        <v>6259</v>
      </c>
      <c r="DP1165" s="283" t="s">
        <v>3721</v>
      </c>
    </row>
    <row r="1166" spans="116:120">
      <c r="DL1166" s="202" t="s">
        <v>3742</v>
      </c>
      <c r="DM1166" s="273" t="s">
        <v>3741</v>
      </c>
      <c r="DN1166" s="17"/>
      <c r="DO1166" s="209" t="s">
        <v>6260</v>
      </c>
      <c r="DP1166" s="283" t="s">
        <v>3723</v>
      </c>
    </row>
    <row r="1167" spans="116:120">
      <c r="DL1167" s="202" t="s">
        <v>3744</v>
      </c>
      <c r="DM1167" s="273" t="s">
        <v>3743</v>
      </c>
      <c r="DN1167" s="17"/>
      <c r="DO1167" s="209" t="s">
        <v>6261</v>
      </c>
      <c r="DP1167" s="283" t="s">
        <v>3725</v>
      </c>
    </row>
    <row r="1168" spans="116:120">
      <c r="DL1168" s="202" t="s">
        <v>3746</v>
      </c>
      <c r="DM1168" s="273" t="s">
        <v>3745</v>
      </c>
      <c r="DN1168" s="17"/>
      <c r="DO1168" s="209" t="s">
        <v>6262</v>
      </c>
      <c r="DP1168" s="283" t="s">
        <v>3727</v>
      </c>
    </row>
    <row r="1169" spans="116:120">
      <c r="DL1169" s="202" t="s">
        <v>3748</v>
      </c>
      <c r="DM1169" s="273" t="s">
        <v>3747</v>
      </c>
      <c r="DN1169" s="17"/>
      <c r="DO1169" s="209" t="s">
        <v>6263</v>
      </c>
      <c r="DP1169" s="283" t="s">
        <v>3729</v>
      </c>
    </row>
    <row r="1170" spans="116:120">
      <c r="DL1170" s="202" t="s">
        <v>3750</v>
      </c>
      <c r="DM1170" s="273" t="s">
        <v>3749</v>
      </c>
      <c r="DN1170" s="17"/>
      <c r="DO1170" s="209" t="s">
        <v>6264</v>
      </c>
      <c r="DP1170" s="283" t="s">
        <v>3731</v>
      </c>
    </row>
    <row r="1171" spans="116:120">
      <c r="DL1171" s="202" t="s">
        <v>3752</v>
      </c>
      <c r="DM1171" s="273" t="s">
        <v>3751</v>
      </c>
      <c r="DN1171" s="17"/>
      <c r="DO1171" s="209" t="s">
        <v>6265</v>
      </c>
      <c r="DP1171" s="283" t="s">
        <v>3733</v>
      </c>
    </row>
    <row r="1172" spans="116:120">
      <c r="DL1172" s="202" t="s">
        <v>3754</v>
      </c>
      <c r="DM1172" s="273" t="s">
        <v>3753</v>
      </c>
      <c r="DN1172" s="17"/>
      <c r="DO1172" s="209" t="s">
        <v>6266</v>
      </c>
      <c r="DP1172" s="283" t="s">
        <v>3735</v>
      </c>
    </row>
    <row r="1173" spans="116:120">
      <c r="DL1173" s="202" t="s">
        <v>3756</v>
      </c>
      <c r="DM1173" s="273" t="s">
        <v>3755</v>
      </c>
      <c r="DN1173" s="17"/>
      <c r="DO1173" s="209" t="s">
        <v>6267</v>
      </c>
      <c r="DP1173" s="283" t="s">
        <v>3737</v>
      </c>
    </row>
    <row r="1174" spans="116:120">
      <c r="DL1174" s="202" t="s">
        <v>3758</v>
      </c>
      <c r="DM1174" s="273" t="s">
        <v>3757</v>
      </c>
      <c r="DN1174" s="17"/>
      <c r="DO1174" s="209" t="s">
        <v>6268</v>
      </c>
      <c r="DP1174" s="283" t="s">
        <v>3739</v>
      </c>
    </row>
    <row r="1175" spans="116:120">
      <c r="DL1175" s="202" t="s">
        <v>3760</v>
      </c>
      <c r="DM1175" s="273" t="s">
        <v>3759</v>
      </c>
      <c r="DN1175" s="17"/>
      <c r="DO1175" s="209" t="s">
        <v>6269</v>
      </c>
      <c r="DP1175" s="283" t="s">
        <v>3741</v>
      </c>
    </row>
    <row r="1176" spans="116:120">
      <c r="DL1176" s="202" t="s">
        <v>3762</v>
      </c>
      <c r="DM1176" s="273" t="s">
        <v>3761</v>
      </c>
      <c r="DN1176" s="17"/>
      <c r="DO1176" s="209" t="s">
        <v>6270</v>
      </c>
      <c r="DP1176" s="283" t="s">
        <v>3743</v>
      </c>
    </row>
    <row r="1177" spans="116:120">
      <c r="DL1177" s="202" t="s">
        <v>3764</v>
      </c>
      <c r="DM1177" s="273" t="s">
        <v>3763</v>
      </c>
      <c r="DN1177" s="17"/>
      <c r="DO1177" s="209" t="s">
        <v>6271</v>
      </c>
      <c r="DP1177" s="283" t="s">
        <v>3745</v>
      </c>
    </row>
    <row r="1178" spans="116:120">
      <c r="DL1178" s="202" t="s">
        <v>3766</v>
      </c>
      <c r="DM1178" s="273" t="s">
        <v>3765</v>
      </c>
      <c r="DN1178" s="17"/>
      <c r="DO1178" s="209" t="s">
        <v>6272</v>
      </c>
      <c r="DP1178" s="283" t="s">
        <v>3747</v>
      </c>
    </row>
    <row r="1179" spans="116:120">
      <c r="DL1179" s="202" t="s">
        <v>3768</v>
      </c>
      <c r="DM1179" s="273" t="s">
        <v>3767</v>
      </c>
      <c r="DN1179" s="17"/>
      <c r="DO1179" s="209" t="s">
        <v>6273</v>
      </c>
      <c r="DP1179" s="283" t="s">
        <v>3749</v>
      </c>
    </row>
    <row r="1180" spans="116:120">
      <c r="DL1180" s="202" t="s">
        <v>3770</v>
      </c>
      <c r="DM1180" s="273" t="s">
        <v>3769</v>
      </c>
      <c r="DN1180" s="17"/>
      <c r="DO1180" s="209" t="s">
        <v>6274</v>
      </c>
      <c r="DP1180" s="283" t="s">
        <v>3751</v>
      </c>
    </row>
    <row r="1181" spans="116:120">
      <c r="DL1181" s="202" t="s">
        <v>3772</v>
      </c>
      <c r="DM1181" s="273" t="s">
        <v>3771</v>
      </c>
      <c r="DN1181" s="17"/>
      <c r="DO1181" s="209" t="s">
        <v>6275</v>
      </c>
      <c r="DP1181" s="283" t="s">
        <v>3753</v>
      </c>
    </row>
    <row r="1182" spans="116:120">
      <c r="DL1182" s="202" t="s">
        <v>3774</v>
      </c>
      <c r="DM1182" s="273" t="s">
        <v>3773</v>
      </c>
      <c r="DN1182" s="17"/>
      <c r="DO1182" s="209" t="s">
        <v>6276</v>
      </c>
      <c r="DP1182" s="283" t="s">
        <v>3755</v>
      </c>
    </row>
    <row r="1183" spans="116:120">
      <c r="DL1183" s="202" t="s">
        <v>3776</v>
      </c>
      <c r="DM1183" s="273" t="s">
        <v>3775</v>
      </c>
      <c r="DN1183" s="17"/>
      <c r="DO1183" s="209" t="s">
        <v>6277</v>
      </c>
      <c r="DP1183" s="283" t="s">
        <v>3757</v>
      </c>
    </row>
    <row r="1184" spans="116:120">
      <c r="DL1184" s="202" t="s">
        <v>3778</v>
      </c>
      <c r="DM1184" s="273" t="s">
        <v>3777</v>
      </c>
      <c r="DN1184" s="17"/>
      <c r="DO1184" s="209" t="s">
        <v>6278</v>
      </c>
      <c r="DP1184" s="283" t="s">
        <v>3759</v>
      </c>
    </row>
    <row r="1185" spans="116:120">
      <c r="DL1185" s="202" t="s">
        <v>3780</v>
      </c>
      <c r="DM1185" s="273" t="s">
        <v>3779</v>
      </c>
      <c r="DN1185" s="17"/>
      <c r="DO1185" s="209" t="s">
        <v>6279</v>
      </c>
      <c r="DP1185" s="283" t="s">
        <v>3761</v>
      </c>
    </row>
    <row r="1186" spans="116:120">
      <c r="DL1186" s="202" t="s">
        <v>3782</v>
      </c>
      <c r="DM1186" s="273" t="s">
        <v>3781</v>
      </c>
      <c r="DN1186" s="17"/>
      <c r="DO1186" s="209" t="s">
        <v>6280</v>
      </c>
      <c r="DP1186" s="283" t="s">
        <v>3763</v>
      </c>
    </row>
    <row r="1187" spans="116:120">
      <c r="DL1187" s="202" t="s">
        <v>3784</v>
      </c>
      <c r="DM1187" s="273" t="s">
        <v>3783</v>
      </c>
      <c r="DN1187" s="17"/>
      <c r="DO1187" s="209" t="s">
        <v>6281</v>
      </c>
      <c r="DP1187" s="283" t="s">
        <v>3765</v>
      </c>
    </row>
    <row r="1188" spans="116:120">
      <c r="DL1188" s="202" t="s">
        <v>3786</v>
      </c>
      <c r="DM1188" s="273" t="s">
        <v>3785</v>
      </c>
      <c r="DN1188" s="17"/>
      <c r="DO1188" s="209" t="s">
        <v>6282</v>
      </c>
      <c r="DP1188" s="283" t="s">
        <v>3767</v>
      </c>
    </row>
    <row r="1189" spans="116:120">
      <c r="DL1189" s="202" t="s">
        <v>3788</v>
      </c>
      <c r="DM1189" s="273" t="s">
        <v>3787</v>
      </c>
      <c r="DN1189" s="17"/>
      <c r="DO1189" s="209" t="s">
        <v>6283</v>
      </c>
      <c r="DP1189" s="283" t="s">
        <v>3769</v>
      </c>
    </row>
    <row r="1190" spans="116:120">
      <c r="DL1190" s="202" t="s">
        <v>3790</v>
      </c>
      <c r="DM1190" s="273" t="s">
        <v>3789</v>
      </c>
      <c r="DN1190" s="17"/>
      <c r="DO1190" s="209" t="s">
        <v>6284</v>
      </c>
      <c r="DP1190" s="283" t="s">
        <v>3771</v>
      </c>
    </row>
    <row r="1191" spans="116:120">
      <c r="DL1191" s="202" t="s">
        <v>3792</v>
      </c>
      <c r="DM1191" s="273" t="s">
        <v>3791</v>
      </c>
      <c r="DN1191" s="17"/>
      <c r="DO1191" s="209" t="s">
        <v>6285</v>
      </c>
      <c r="DP1191" s="283" t="s">
        <v>3773</v>
      </c>
    </row>
    <row r="1192" spans="116:120">
      <c r="DL1192" s="202" t="s">
        <v>3794</v>
      </c>
      <c r="DM1192" s="273" t="s">
        <v>3793</v>
      </c>
      <c r="DN1192" s="17"/>
      <c r="DO1192" s="209" t="s">
        <v>6286</v>
      </c>
      <c r="DP1192" s="283" t="s">
        <v>3775</v>
      </c>
    </row>
    <row r="1193" spans="116:120">
      <c r="DL1193" s="202" t="s">
        <v>3796</v>
      </c>
      <c r="DM1193" s="273" t="s">
        <v>3795</v>
      </c>
      <c r="DN1193" s="17"/>
      <c r="DO1193" s="209" t="s">
        <v>6287</v>
      </c>
      <c r="DP1193" s="283" t="s">
        <v>3777</v>
      </c>
    </row>
    <row r="1194" spans="116:120">
      <c r="DL1194" s="202" t="s">
        <v>3798</v>
      </c>
      <c r="DM1194" s="273" t="s">
        <v>3797</v>
      </c>
      <c r="DN1194" s="17"/>
      <c r="DO1194" s="209" t="s">
        <v>6288</v>
      </c>
      <c r="DP1194" s="283" t="s">
        <v>3779</v>
      </c>
    </row>
    <row r="1195" spans="116:120">
      <c r="DL1195" s="202" t="s">
        <v>3800</v>
      </c>
      <c r="DM1195" s="273" t="s">
        <v>3799</v>
      </c>
      <c r="DN1195" s="17"/>
      <c r="DO1195" s="209" t="s">
        <v>6289</v>
      </c>
      <c r="DP1195" s="283" t="s">
        <v>3781</v>
      </c>
    </row>
    <row r="1196" spans="116:120">
      <c r="DL1196" s="202" t="s">
        <v>3802</v>
      </c>
      <c r="DM1196" s="273" t="s">
        <v>3801</v>
      </c>
      <c r="DN1196" s="17"/>
      <c r="DO1196" s="209" t="s">
        <v>6290</v>
      </c>
      <c r="DP1196" s="283" t="s">
        <v>3783</v>
      </c>
    </row>
    <row r="1197" spans="116:120">
      <c r="DL1197" s="202" t="s">
        <v>3804</v>
      </c>
      <c r="DM1197" s="273" t="s">
        <v>3803</v>
      </c>
      <c r="DN1197" s="17"/>
      <c r="DO1197" s="209" t="s">
        <v>6291</v>
      </c>
      <c r="DP1197" s="283" t="s">
        <v>3785</v>
      </c>
    </row>
    <row r="1198" spans="116:120">
      <c r="DL1198" s="202" t="s">
        <v>3806</v>
      </c>
      <c r="DM1198" s="273" t="s">
        <v>3805</v>
      </c>
      <c r="DN1198" s="17"/>
      <c r="DO1198" s="209" t="s">
        <v>6292</v>
      </c>
      <c r="DP1198" s="283" t="s">
        <v>3787</v>
      </c>
    </row>
    <row r="1199" spans="116:120">
      <c r="DL1199" s="202" t="s">
        <v>3808</v>
      </c>
      <c r="DM1199" s="273" t="s">
        <v>3807</v>
      </c>
      <c r="DN1199" s="17"/>
      <c r="DO1199" s="209" t="s">
        <v>6293</v>
      </c>
      <c r="DP1199" s="283" t="s">
        <v>3789</v>
      </c>
    </row>
    <row r="1200" spans="116:120">
      <c r="DL1200" s="202" t="s">
        <v>3810</v>
      </c>
      <c r="DM1200" s="273" t="s">
        <v>3809</v>
      </c>
      <c r="DN1200" s="17"/>
      <c r="DO1200" s="209" t="s">
        <v>6294</v>
      </c>
      <c r="DP1200" s="283" t="s">
        <v>3791</v>
      </c>
    </row>
    <row r="1201" spans="116:120">
      <c r="DL1201" s="202" t="s">
        <v>3812</v>
      </c>
      <c r="DM1201" s="273" t="s">
        <v>3811</v>
      </c>
      <c r="DN1201" s="17"/>
      <c r="DO1201" s="209" t="s">
        <v>6295</v>
      </c>
      <c r="DP1201" s="283" t="s">
        <v>3793</v>
      </c>
    </row>
    <row r="1202" spans="116:120">
      <c r="DL1202" s="202" t="s">
        <v>3814</v>
      </c>
      <c r="DM1202" s="273" t="s">
        <v>3813</v>
      </c>
      <c r="DN1202" s="17"/>
      <c r="DO1202" s="209" t="s">
        <v>6296</v>
      </c>
      <c r="DP1202" s="283" t="s">
        <v>3795</v>
      </c>
    </row>
    <row r="1203" spans="116:120">
      <c r="DL1203" s="202" t="s">
        <v>3816</v>
      </c>
      <c r="DM1203" s="273" t="s">
        <v>3815</v>
      </c>
      <c r="DN1203" s="17"/>
      <c r="DO1203" s="209" t="s">
        <v>6297</v>
      </c>
      <c r="DP1203" s="283" t="s">
        <v>3797</v>
      </c>
    </row>
    <row r="1204" spans="116:120">
      <c r="DL1204" s="202" t="s">
        <v>3818</v>
      </c>
      <c r="DM1204" s="273" t="s">
        <v>3817</v>
      </c>
      <c r="DN1204" s="17"/>
      <c r="DO1204" s="209" t="s">
        <v>6298</v>
      </c>
      <c r="DP1204" s="283" t="s">
        <v>3799</v>
      </c>
    </row>
    <row r="1205" spans="116:120">
      <c r="DL1205" s="202" t="s">
        <v>3820</v>
      </c>
      <c r="DM1205" s="273" t="s">
        <v>3819</v>
      </c>
      <c r="DN1205" s="17"/>
      <c r="DO1205" s="209" t="s">
        <v>6299</v>
      </c>
      <c r="DP1205" s="283" t="s">
        <v>3801</v>
      </c>
    </row>
    <row r="1206" spans="116:120">
      <c r="DL1206" s="202" t="s">
        <v>3822</v>
      </c>
      <c r="DM1206" s="273" t="s">
        <v>3821</v>
      </c>
      <c r="DN1206" s="17"/>
      <c r="DO1206" s="209" t="s">
        <v>6300</v>
      </c>
      <c r="DP1206" s="283" t="s">
        <v>3803</v>
      </c>
    </row>
    <row r="1207" spans="116:120">
      <c r="DL1207" s="202" t="s">
        <v>3824</v>
      </c>
      <c r="DM1207" s="273" t="s">
        <v>3823</v>
      </c>
      <c r="DN1207" s="17"/>
      <c r="DO1207" s="209" t="s">
        <v>6302</v>
      </c>
      <c r="DP1207" s="283" t="s">
        <v>6301</v>
      </c>
    </row>
    <row r="1208" spans="116:120">
      <c r="DL1208" s="202" t="s">
        <v>3826</v>
      </c>
      <c r="DM1208" s="273" t="s">
        <v>3825</v>
      </c>
      <c r="DN1208" s="17"/>
      <c r="DO1208" s="209" t="s">
        <v>6304</v>
      </c>
      <c r="DP1208" s="283" t="s">
        <v>6303</v>
      </c>
    </row>
    <row r="1209" spans="116:120">
      <c r="DL1209" s="202" t="s">
        <v>3828</v>
      </c>
      <c r="DM1209" s="273" t="s">
        <v>3827</v>
      </c>
      <c r="DN1209" s="17"/>
      <c r="DO1209" s="209" t="s">
        <v>6306</v>
      </c>
      <c r="DP1209" s="283" t="s">
        <v>6305</v>
      </c>
    </row>
    <row r="1210" spans="116:120">
      <c r="DL1210" s="202" t="s">
        <v>3830</v>
      </c>
      <c r="DM1210" s="273" t="s">
        <v>3829</v>
      </c>
      <c r="DN1210" s="17"/>
      <c r="DO1210" s="209" t="s">
        <v>6308</v>
      </c>
      <c r="DP1210" s="283" t="s">
        <v>6307</v>
      </c>
    </row>
    <row r="1211" spans="116:120">
      <c r="DL1211" s="202" t="s">
        <v>3832</v>
      </c>
      <c r="DM1211" s="273" t="s">
        <v>3831</v>
      </c>
      <c r="DN1211" s="17"/>
      <c r="DO1211" s="209" t="s">
        <v>6310</v>
      </c>
      <c r="DP1211" s="283" t="s">
        <v>6309</v>
      </c>
    </row>
    <row r="1212" spans="116:120">
      <c r="DL1212" s="202" t="s">
        <v>3834</v>
      </c>
      <c r="DM1212" s="273" t="s">
        <v>3833</v>
      </c>
      <c r="DN1212" s="17"/>
      <c r="DO1212" s="209" t="s">
        <v>6312</v>
      </c>
      <c r="DP1212" s="283" t="s">
        <v>6311</v>
      </c>
    </row>
    <row r="1213" spans="116:120">
      <c r="DL1213" s="202" t="s">
        <v>3836</v>
      </c>
      <c r="DM1213" s="273" t="s">
        <v>3835</v>
      </c>
      <c r="DN1213" s="17"/>
      <c r="DO1213" s="209" t="s">
        <v>6314</v>
      </c>
      <c r="DP1213" s="283" t="s">
        <v>6313</v>
      </c>
    </row>
    <row r="1214" spans="116:120">
      <c r="DL1214" s="202" t="s">
        <v>3838</v>
      </c>
      <c r="DM1214" s="273" t="s">
        <v>3837</v>
      </c>
      <c r="DN1214" s="17"/>
      <c r="DO1214" s="209" t="s">
        <v>6316</v>
      </c>
      <c r="DP1214" s="283" t="s">
        <v>6315</v>
      </c>
    </row>
    <row r="1215" spans="116:120">
      <c r="DL1215" s="202" t="s">
        <v>3840</v>
      </c>
      <c r="DM1215" s="273" t="s">
        <v>3839</v>
      </c>
      <c r="DN1215" s="17"/>
      <c r="DO1215" s="209" t="s">
        <v>6318</v>
      </c>
      <c r="DP1215" s="283" t="s">
        <v>6317</v>
      </c>
    </row>
    <row r="1216" spans="116:120">
      <c r="DL1216" s="202" t="s">
        <v>3842</v>
      </c>
      <c r="DM1216" s="273" t="s">
        <v>3841</v>
      </c>
      <c r="DN1216" s="17"/>
      <c r="DO1216" s="209" t="s">
        <v>6320</v>
      </c>
      <c r="DP1216" s="283" t="s">
        <v>6319</v>
      </c>
    </row>
    <row r="1217" spans="116:120">
      <c r="DL1217" s="202" t="s">
        <v>3844</v>
      </c>
      <c r="DM1217" s="273" t="s">
        <v>3843</v>
      </c>
      <c r="DN1217" s="17"/>
      <c r="DO1217" s="209" t="s">
        <v>6322</v>
      </c>
      <c r="DP1217" s="283" t="s">
        <v>6321</v>
      </c>
    </row>
    <row r="1218" spans="116:120">
      <c r="DL1218" s="202" t="s">
        <v>3846</v>
      </c>
      <c r="DM1218" s="273" t="s">
        <v>3845</v>
      </c>
      <c r="DN1218" s="17"/>
      <c r="DO1218" s="209" t="s">
        <v>6324</v>
      </c>
      <c r="DP1218" s="283" t="s">
        <v>6323</v>
      </c>
    </row>
    <row r="1219" spans="116:120">
      <c r="DL1219" s="202" t="s">
        <v>3848</v>
      </c>
      <c r="DM1219" s="273" t="s">
        <v>3847</v>
      </c>
      <c r="DN1219" s="17"/>
      <c r="DO1219" s="209" t="s">
        <v>6326</v>
      </c>
      <c r="DP1219" s="283" t="s">
        <v>6325</v>
      </c>
    </row>
    <row r="1220" spans="116:120">
      <c r="DL1220" s="202" t="s">
        <v>3850</v>
      </c>
      <c r="DM1220" s="273" t="s">
        <v>3849</v>
      </c>
      <c r="DN1220" s="17"/>
      <c r="DO1220" s="209" t="s">
        <v>6328</v>
      </c>
      <c r="DP1220" s="283" t="s">
        <v>6327</v>
      </c>
    </row>
    <row r="1221" spans="116:120">
      <c r="DL1221" s="202" t="s">
        <v>3852</v>
      </c>
      <c r="DM1221" s="273" t="s">
        <v>3851</v>
      </c>
      <c r="DN1221" s="17"/>
      <c r="DO1221" s="209" t="s">
        <v>6330</v>
      </c>
      <c r="DP1221" s="283" t="s">
        <v>6329</v>
      </c>
    </row>
    <row r="1222" spans="116:120">
      <c r="DL1222" s="202" t="s">
        <v>3854</v>
      </c>
      <c r="DM1222" s="273" t="s">
        <v>3853</v>
      </c>
      <c r="DN1222" s="17"/>
      <c r="DO1222" s="209" t="s">
        <v>6332</v>
      </c>
      <c r="DP1222" s="283" t="s">
        <v>6331</v>
      </c>
    </row>
    <row r="1223" spans="116:120">
      <c r="DL1223" s="202" t="s">
        <v>3856</v>
      </c>
      <c r="DM1223" s="273" t="s">
        <v>3855</v>
      </c>
      <c r="DN1223" s="17"/>
      <c r="DO1223" s="209" t="s">
        <v>6334</v>
      </c>
      <c r="DP1223" s="283" t="s">
        <v>6333</v>
      </c>
    </row>
    <row r="1224" spans="116:120">
      <c r="DL1224" s="202" t="s">
        <v>3858</v>
      </c>
      <c r="DM1224" s="273" t="s">
        <v>3857</v>
      </c>
      <c r="DN1224" s="17"/>
      <c r="DO1224" s="209" t="s">
        <v>6336</v>
      </c>
      <c r="DP1224" s="283" t="s">
        <v>6335</v>
      </c>
    </row>
    <row r="1225" spans="116:120">
      <c r="DL1225" s="202" t="s">
        <v>3861</v>
      </c>
      <c r="DM1225" s="273" t="s">
        <v>3860</v>
      </c>
      <c r="DN1225" s="17"/>
      <c r="DO1225" s="209" t="s">
        <v>6338</v>
      </c>
      <c r="DP1225" s="283" t="s">
        <v>6337</v>
      </c>
    </row>
    <row r="1226" spans="116:120">
      <c r="DL1226" s="202" t="s">
        <v>3863</v>
      </c>
      <c r="DM1226" s="273" t="s">
        <v>3862</v>
      </c>
      <c r="DN1226" s="17"/>
      <c r="DO1226" s="209" t="s">
        <v>6340</v>
      </c>
      <c r="DP1226" s="283" t="s">
        <v>6339</v>
      </c>
    </row>
    <row r="1227" spans="116:120">
      <c r="DL1227" s="202" t="s">
        <v>3865</v>
      </c>
      <c r="DM1227" s="273" t="s">
        <v>3864</v>
      </c>
      <c r="DN1227" s="17"/>
      <c r="DO1227" s="209" t="s">
        <v>6341</v>
      </c>
      <c r="DP1227" s="283" t="s">
        <v>3805</v>
      </c>
    </row>
    <row r="1228" spans="116:120">
      <c r="DL1228" s="202" t="s">
        <v>3867</v>
      </c>
      <c r="DM1228" s="273" t="s">
        <v>3866</v>
      </c>
      <c r="DN1228" s="17"/>
      <c r="DO1228" s="209" t="s">
        <v>6342</v>
      </c>
      <c r="DP1228" s="283" t="s">
        <v>3807</v>
      </c>
    </row>
    <row r="1229" spans="116:120">
      <c r="DL1229" s="202" t="s">
        <v>3869</v>
      </c>
      <c r="DM1229" s="273" t="s">
        <v>3868</v>
      </c>
      <c r="DN1229" s="17"/>
      <c r="DO1229" s="209" t="s">
        <v>6343</v>
      </c>
      <c r="DP1229" s="283" t="s">
        <v>3809</v>
      </c>
    </row>
    <row r="1230" spans="116:120">
      <c r="DL1230" s="202" t="s">
        <v>3871</v>
      </c>
      <c r="DM1230" s="273" t="s">
        <v>3870</v>
      </c>
      <c r="DN1230" s="17"/>
      <c r="DO1230" s="209" t="s">
        <v>6344</v>
      </c>
      <c r="DP1230" s="283" t="s">
        <v>3811</v>
      </c>
    </row>
    <row r="1231" spans="116:120">
      <c r="DL1231" s="202" t="s">
        <v>3873</v>
      </c>
      <c r="DM1231" s="273" t="s">
        <v>3872</v>
      </c>
      <c r="DN1231" s="17"/>
      <c r="DO1231" s="209" t="s">
        <v>6345</v>
      </c>
      <c r="DP1231" s="283" t="s">
        <v>3813</v>
      </c>
    </row>
    <row r="1232" spans="116:120">
      <c r="DL1232" s="202" t="s">
        <v>3875</v>
      </c>
      <c r="DM1232" s="273" t="s">
        <v>3874</v>
      </c>
      <c r="DN1232" s="17"/>
      <c r="DO1232" s="209" t="s">
        <v>6346</v>
      </c>
      <c r="DP1232" s="283" t="s">
        <v>3815</v>
      </c>
    </row>
    <row r="1233" spans="116:120">
      <c r="DL1233" s="202" t="s">
        <v>3877</v>
      </c>
      <c r="DM1233" s="273" t="s">
        <v>3876</v>
      </c>
      <c r="DN1233" s="17"/>
      <c r="DO1233" s="209" t="s">
        <v>6347</v>
      </c>
      <c r="DP1233" s="283" t="s">
        <v>3817</v>
      </c>
    </row>
    <row r="1234" spans="116:120">
      <c r="DL1234" s="202" t="s">
        <v>3879</v>
      </c>
      <c r="DM1234" s="273" t="s">
        <v>3878</v>
      </c>
      <c r="DN1234" s="17"/>
      <c r="DO1234" s="209" t="s">
        <v>6348</v>
      </c>
      <c r="DP1234" s="283" t="s">
        <v>3819</v>
      </c>
    </row>
    <row r="1235" spans="116:120">
      <c r="DL1235" s="202" t="s">
        <v>3881</v>
      </c>
      <c r="DM1235" s="273" t="s">
        <v>3880</v>
      </c>
      <c r="DN1235" s="17"/>
      <c r="DO1235" s="209" t="s">
        <v>6349</v>
      </c>
      <c r="DP1235" s="283" t="s">
        <v>3821</v>
      </c>
    </row>
    <row r="1236" spans="116:120">
      <c r="DL1236" s="202" t="s">
        <v>3883</v>
      </c>
      <c r="DM1236" s="273" t="s">
        <v>3882</v>
      </c>
      <c r="DN1236" s="17"/>
      <c r="DO1236" s="209" t="s">
        <v>6350</v>
      </c>
      <c r="DP1236" s="283" t="s">
        <v>3823</v>
      </c>
    </row>
    <row r="1237" spans="116:120">
      <c r="DL1237" s="202" t="s">
        <v>3885</v>
      </c>
      <c r="DM1237" s="273" t="s">
        <v>3884</v>
      </c>
      <c r="DN1237" s="17"/>
      <c r="DO1237" s="209" t="s">
        <v>6351</v>
      </c>
      <c r="DP1237" s="283" t="s">
        <v>3825</v>
      </c>
    </row>
    <row r="1238" spans="116:120">
      <c r="DL1238" s="202" t="s">
        <v>3887</v>
      </c>
      <c r="DM1238" s="273" t="s">
        <v>3886</v>
      </c>
      <c r="DN1238" s="17"/>
      <c r="DO1238" s="209" t="s">
        <v>6352</v>
      </c>
      <c r="DP1238" s="283" t="s">
        <v>3827</v>
      </c>
    </row>
    <row r="1239" spans="116:120">
      <c r="DL1239" s="202" t="s">
        <v>3889</v>
      </c>
      <c r="DM1239" s="273" t="s">
        <v>3888</v>
      </c>
      <c r="DN1239" s="17"/>
      <c r="DO1239" s="209" t="s">
        <v>6353</v>
      </c>
      <c r="DP1239" s="283" t="s">
        <v>3829</v>
      </c>
    </row>
    <row r="1240" spans="116:120">
      <c r="DL1240" s="202" t="s">
        <v>3892</v>
      </c>
      <c r="DM1240" s="273" t="s">
        <v>3891</v>
      </c>
      <c r="DN1240" s="17"/>
      <c r="DO1240" s="209" t="s">
        <v>6354</v>
      </c>
      <c r="DP1240" s="283" t="s">
        <v>3831</v>
      </c>
    </row>
    <row r="1241" spans="116:120">
      <c r="DL1241" s="202" t="s">
        <v>3894</v>
      </c>
      <c r="DM1241" s="273" t="s">
        <v>3893</v>
      </c>
      <c r="DN1241" s="17"/>
      <c r="DO1241" s="209" t="s">
        <v>6355</v>
      </c>
      <c r="DP1241" s="283" t="s">
        <v>3833</v>
      </c>
    </row>
    <row r="1242" spans="116:120">
      <c r="DL1242" s="202" t="s">
        <v>3897</v>
      </c>
      <c r="DM1242" s="273" t="s">
        <v>3896</v>
      </c>
      <c r="DN1242" s="17"/>
      <c r="DO1242" s="209" t="s">
        <v>6356</v>
      </c>
      <c r="DP1242" s="283" t="s">
        <v>3835</v>
      </c>
    </row>
    <row r="1243" spans="116:120">
      <c r="DL1243" s="202" t="s">
        <v>3899</v>
      </c>
      <c r="DM1243" s="273" t="s">
        <v>3898</v>
      </c>
      <c r="DN1243" s="17"/>
      <c r="DO1243" s="209" t="s">
        <v>6358</v>
      </c>
      <c r="DP1243" s="283" t="s">
        <v>6357</v>
      </c>
    </row>
    <row r="1244" spans="116:120">
      <c r="DL1244" s="202" t="s">
        <v>3901</v>
      </c>
      <c r="DM1244" s="273" t="s">
        <v>3900</v>
      </c>
      <c r="DN1244" s="17"/>
      <c r="DO1244" s="209" t="s">
        <v>6359</v>
      </c>
      <c r="DP1244" s="283" t="s">
        <v>3837</v>
      </c>
    </row>
    <row r="1245" spans="116:120">
      <c r="DL1245" s="202" t="s">
        <v>3903</v>
      </c>
      <c r="DM1245" s="273" t="s">
        <v>3902</v>
      </c>
      <c r="DN1245" s="17"/>
      <c r="DO1245" s="209" t="s">
        <v>6360</v>
      </c>
      <c r="DP1245" s="283" t="s">
        <v>3839</v>
      </c>
    </row>
    <row r="1246" spans="116:120">
      <c r="DL1246" s="202" t="s">
        <v>3905</v>
      </c>
      <c r="DM1246" s="273" t="s">
        <v>3904</v>
      </c>
      <c r="DN1246" s="17"/>
      <c r="DO1246" s="209" t="s">
        <v>6361</v>
      </c>
      <c r="DP1246" s="283" t="s">
        <v>3841</v>
      </c>
    </row>
    <row r="1247" spans="116:120">
      <c r="DL1247" s="202" t="s">
        <v>3907</v>
      </c>
      <c r="DM1247" s="273" t="s">
        <v>3906</v>
      </c>
      <c r="DN1247" s="17"/>
      <c r="DO1247" s="209" t="s">
        <v>6362</v>
      </c>
      <c r="DP1247" s="283" t="s">
        <v>3843</v>
      </c>
    </row>
    <row r="1248" spans="116:120">
      <c r="DL1248" s="202" t="s">
        <v>3909</v>
      </c>
      <c r="DM1248" s="273" t="s">
        <v>3908</v>
      </c>
      <c r="DN1248" s="17"/>
      <c r="DO1248" s="209" t="s">
        <v>6363</v>
      </c>
      <c r="DP1248" s="283" t="s">
        <v>3845</v>
      </c>
    </row>
    <row r="1249" spans="116:120">
      <c r="DL1249" s="202" t="s">
        <v>3911</v>
      </c>
      <c r="DM1249" s="273" t="s">
        <v>3910</v>
      </c>
      <c r="DN1249" s="17"/>
      <c r="DO1249" s="209" t="s">
        <v>6364</v>
      </c>
      <c r="DP1249" s="283" t="s">
        <v>3847</v>
      </c>
    </row>
    <row r="1250" spans="116:120">
      <c r="DL1250" s="202" t="s">
        <v>3913</v>
      </c>
      <c r="DM1250" s="273" t="s">
        <v>3912</v>
      </c>
      <c r="DN1250" s="17"/>
      <c r="DO1250" s="209" t="s">
        <v>6365</v>
      </c>
      <c r="DP1250" s="283" t="s">
        <v>3849</v>
      </c>
    </row>
    <row r="1251" spans="116:120">
      <c r="DL1251" s="202" t="s">
        <v>3915</v>
      </c>
      <c r="DM1251" s="273" t="s">
        <v>3914</v>
      </c>
      <c r="DN1251" s="17"/>
      <c r="DO1251" s="209" t="s">
        <v>6366</v>
      </c>
      <c r="DP1251" s="283" t="s">
        <v>3851</v>
      </c>
    </row>
    <row r="1252" spans="116:120">
      <c r="DL1252" s="202" t="s">
        <v>3917</v>
      </c>
      <c r="DM1252" s="273" t="s">
        <v>3916</v>
      </c>
      <c r="DN1252" s="17"/>
      <c r="DO1252" s="209" t="s">
        <v>6367</v>
      </c>
      <c r="DP1252" s="283" t="s">
        <v>3853</v>
      </c>
    </row>
    <row r="1253" spans="116:120">
      <c r="DL1253" s="202" t="s">
        <v>3919</v>
      </c>
      <c r="DM1253" s="273" t="s">
        <v>3918</v>
      </c>
      <c r="DN1253" s="17"/>
      <c r="DO1253" s="209" t="s">
        <v>6368</v>
      </c>
      <c r="DP1253" s="283" t="s">
        <v>3855</v>
      </c>
    </row>
    <row r="1254" spans="116:120">
      <c r="DL1254" s="202" t="s">
        <v>3921</v>
      </c>
      <c r="DM1254" s="273" t="s">
        <v>3920</v>
      </c>
      <c r="DN1254" s="17"/>
      <c r="DO1254" s="209" t="s">
        <v>6369</v>
      </c>
      <c r="DP1254" s="283" t="s">
        <v>3857</v>
      </c>
    </row>
    <row r="1255" spans="116:120">
      <c r="DL1255" s="202" t="s">
        <v>3923</v>
      </c>
      <c r="DM1255" s="273" t="s">
        <v>3922</v>
      </c>
      <c r="DN1255" s="17"/>
      <c r="DO1255" s="209" t="s">
        <v>6370</v>
      </c>
      <c r="DP1255" s="283" t="s">
        <v>3859</v>
      </c>
    </row>
    <row r="1256" spans="116:120">
      <c r="DL1256" s="202" t="s">
        <v>3925</v>
      </c>
      <c r="DM1256" s="273" t="s">
        <v>3924</v>
      </c>
      <c r="DN1256" s="17"/>
      <c r="DO1256" s="209" t="s">
        <v>6371</v>
      </c>
      <c r="DP1256" s="283" t="s">
        <v>3860</v>
      </c>
    </row>
    <row r="1257" spans="116:120">
      <c r="DL1257" s="202" t="s">
        <v>3927</v>
      </c>
      <c r="DM1257" s="273" t="s">
        <v>3926</v>
      </c>
      <c r="DN1257" s="17"/>
      <c r="DO1257" s="209" t="s">
        <v>6372</v>
      </c>
      <c r="DP1257" s="283" t="s">
        <v>3862</v>
      </c>
    </row>
    <row r="1258" spans="116:120">
      <c r="DL1258" s="202" t="s">
        <v>3929</v>
      </c>
      <c r="DM1258" s="273" t="s">
        <v>3928</v>
      </c>
      <c r="DN1258" s="17"/>
      <c r="DO1258" s="209" t="s">
        <v>6373</v>
      </c>
      <c r="DP1258" s="283" t="s">
        <v>3864</v>
      </c>
    </row>
    <row r="1259" spans="116:120">
      <c r="DL1259" s="202" t="s">
        <v>3931</v>
      </c>
      <c r="DM1259" s="273" t="s">
        <v>3930</v>
      </c>
      <c r="DN1259" s="17"/>
      <c r="DO1259" s="209" t="s">
        <v>6374</v>
      </c>
      <c r="DP1259" s="283" t="s">
        <v>3866</v>
      </c>
    </row>
    <row r="1260" spans="116:120">
      <c r="DL1260" s="202" t="s">
        <v>3933</v>
      </c>
      <c r="DM1260" s="273" t="s">
        <v>3932</v>
      </c>
      <c r="DN1260" s="17"/>
      <c r="DO1260" s="209" t="s">
        <v>6375</v>
      </c>
      <c r="DP1260" s="283" t="s">
        <v>3868</v>
      </c>
    </row>
    <row r="1261" spans="116:120">
      <c r="DL1261" s="202" t="s">
        <v>3935</v>
      </c>
      <c r="DM1261" s="273" t="s">
        <v>3934</v>
      </c>
      <c r="DN1261" s="17"/>
      <c r="DO1261" s="209" t="s">
        <v>6376</v>
      </c>
      <c r="DP1261" s="283" t="s">
        <v>3870</v>
      </c>
    </row>
    <row r="1262" spans="116:120">
      <c r="DL1262" s="202" t="s">
        <v>3937</v>
      </c>
      <c r="DM1262" s="273" t="s">
        <v>3936</v>
      </c>
      <c r="DN1262" s="17"/>
      <c r="DO1262" s="209" t="s">
        <v>6377</v>
      </c>
      <c r="DP1262" s="283" t="s">
        <v>3872</v>
      </c>
    </row>
    <row r="1263" spans="116:120">
      <c r="DL1263" s="202" t="s">
        <v>3939</v>
      </c>
      <c r="DM1263" s="273" t="s">
        <v>3938</v>
      </c>
      <c r="DN1263" s="17"/>
      <c r="DO1263" s="209" t="s">
        <v>6378</v>
      </c>
      <c r="DP1263" s="283" t="s">
        <v>3874</v>
      </c>
    </row>
    <row r="1264" spans="116:120">
      <c r="DL1264" s="202" t="s">
        <v>3941</v>
      </c>
      <c r="DM1264" s="273" t="s">
        <v>3940</v>
      </c>
      <c r="DN1264" s="17"/>
      <c r="DO1264" s="209" t="s">
        <v>6379</v>
      </c>
      <c r="DP1264" s="283" t="s">
        <v>3876</v>
      </c>
    </row>
    <row r="1265" spans="116:120">
      <c r="DL1265" s="202" t="s">
        <v>3943</v>
      </c>
      <c r="DM1265" s="273" t="s">
        <v>3942</v>
      </c>
      <c r="DN1265" s="17"/>
      <c r="DO1265" s="209" t="s">
        <v>6380</v>
      </c>
      <c r="DP1265" s="283" t="s">
        <v>3878</v>
      </c>
    </row>
    <row r="1266" spans="116:120">
      <c r="DL1266" s="202" t="s">
        <v>3945</v>
      </c>
      <c r="DM1266" s="273" t="s">
        <v>3944</v>
      </c>
      <c r="DN1266" s="17"/>
      <c r="DO1266" s="209" t="s">
        <v>6381</v>
      </c>
      <c r="DP1266" s="283" t="s">
        <v>3880</v>
      </c>
    </row>
    <row r="1267" spans="116:120">
      <c r="DL1267" s="202" t="s">
        <v>3947</v>
      </c>
      <c r="DM1267" s="273" t="s">
        <v>3946</v>
      </c>
      <c r="DN1267" s="17"/>
      <c r="DO1267" s="209" t="s">
        <v>6382</v>
      </c>
      <c r="DP1267" s="283" t="s">
        <v>3882</v>
      </c>
    </row>
    <row r="1268" spans="116:120">
      <c r="DL1268" s="202" t="s">
        <v>3949</v>
      </c>
      <c r="DM1268" s="273" t="s">
        <v>3948</v>
      </c>
      <c r="DN1268" s="17"/>
      <c r="DO1268" s="209" t="s">
        <v>6383</v>
      </c>
      <c r="DP1268" s="283" t="s">
        <v>3884</v>
      </c>
    </row>
    <row r="1269" spans="116:120">
      <c r="DL1269" s="202" t="s">
        <v>3951</v>
      </c>
      <c r="DM1269" s="273" t="s">
        <v>3950</v>
      </c>
      <c r="DN1269" s="17"/>
      <c r="DO1269" s="209" t="s">
        <v>6384</v>
      </c>
      <c r="DP1269" s="283" t="s">
        <v>3886</v>
      </c>
    </row>
    <row r="1270" spans="116:120">
      <c r="DL1270" s="202" t="s">
        <v>3953</v>
      </c>
      <c r="DM1270" s="273" t="s">
        <v>3952</v>
      </c>
      <c r="DN1270" s="17"/>
      <c r="DO1270" s="209" t="s">
        <v>6385</v>
      </c>
      <c r="DP1270" s="283" t="s">
        <v>3888</v>
      </c>
    </row>
    <row r="1271" spans="116:120">
      <c r="DL1271" s="202" t="s">
        <v>3955</v>
      </c>
      <c r="DM1271" s="273" t="s">
        <v>3954</v>
      </c>
      <c r="DN1271" s="17"/>
      <c r="DO1271" s="209" t="s">
        <v>6386</v>
      </c>
      <c r="DP1271" s="283" t="s">
        <v>3890</v>
      </c>
    </row>
    <row r="1272" spans="116:120">
      <c r="DL1272" s="202" t="s">
        <v>3957</v>
      </c>
      <c r="DM1272" s="273" t="s">
        <v>3956</v>
      </c>
      <c r="DN1272" s="17"/>
      <c r="DO1272" s="209" t="s">
        <v>6387</v>
      </c>
      <c r="DP1272" s="283" t="s">
        <v>3891</v>
      </c>
    </row>
    <row r="1273" spans="116:120">
      <c r="DL1273" s="202" t="s">
        <v>3959</v>
      </c>
      <c r="DM1273" s="273" t="s">
        <v>3958</v>
      </c>
      <c r="DN1273" s="17"/>
      <c r="DO1273" s="209" t="s">
        <v>6388</v>
      </c>
      <c r="DP1273" s="283" t="s">
        <v>3893</v>
      </c>
    </row>
    <row r="1274" spans="116:120">
      <c r="DL1274" s="202" t="s">
        <v>3961</v>
      </c>
      <c r="DM1274" s="273" t="s">
        <v>3960</v>
      </c>
      <c r="DN1274" s="17"/>
      <c r="DO1274" s="209" t="s">
        <v>6389</v>
      </c>
      <c r="DP1274" s="283" t="s">
        <v>3895</v>
      </c>
    </row>
    <row r="1275" spans="116:120">
      <c r="DL1275" s="202" t="s">
        <v>3963</v>
      </c>
      <c r="DM1275" s="273" t="s">
        <v>3962</v>
      </c>
      <c r="DN1275" s="17"/>
      <c r="DO1275" s="209" t="s">
        <v>6390</v>
      </c>
      <c r="DP1275" s="283" t="s">
        <v>3896</v>
      </c>
    </row>
    <row r="1276" spans="116:120">
      <c r="DL1276" s="202" t="s">
        <v>3965</v>
      </c>
      <c r="DM1276" s="273" t="s">
        <v>3964</v>
      </c>
      <c r="DN1276" s="17"/>
      <c r="DO1276" s="209" t="s">
        <v>6391</v>
      </c>
      <c r="DP1276" s="283" t="s">
        <v>3898</v>
      </c>
    </row>
    <row r="1277" spans="116:120">
      <c r="DL1277" s="202" t="s">
        <v>3967</v>
      </c>
      <c r="DM1277" s="273" t="s">
        <v>3966</v>
      </c>
      <c r="DN1277" s="17"/>
      <c r="DO1277" s="209" t="s">
        <v>6392</v>
      </c>
      <c r="DP1277" s="283" t="s">
        <v>3900</v>
      </c>
    </row>
    <row r="1278" spans="116:120">
      <c r="DL1278" s="202" t="s">
        <v>3969</v>
      </c>
      <c r="DM1278" s="273" t="s">
        <v>3968</v>
      </c>
      <c r="DN1278" s="17"/>
      <c r="DO1278" s="209" t="s">
        <v>6393</v>
      </c>
      <c r="DP1278" s="283" t="s">
        <v>3902</v>
      </c>
    </row>
    <row r="1279" spans="116:120">
      <c r="DL1279" s="202" t="s">
        <v>3971</v>
      </c>
      <c r="DM1279" s="273" t="s">
        <v>3970</v>
      </c>
      <c r="DN1279" s="17"/>
      <c r="DO1279" s="209" t="s">
        <v>6395</v>
      </c>
      <c r="DP1279" s="283" t="s">
        <v>6394</v>
      </c>
    </row>
    <row r="1280" spans="116:120">
      <c r="DL1280" s="202" t="s">
        <v>3973</v>
      </c>
      <c r="DM1280" s="273" t="s">
        <v>3972</v>
      </c>
      <c r="DN1280" s="17"/>
      <c r="DO1280" s="209" t="s">
        <v>4017</v>
      </c>
      <c r="DP1280" s="283" t="s">
        <v>3904</v>
      </c>
    </row>
    <row r="1281" spans="116:120">
      <c r="DL1281" s="202" t="s">
        <v>3975</v>
      </c>
      <c r="DM1281" s="273" t="s">
        <v>3974</v>
      </c>
      <c r="DN1281" s="17"/>
      <c r="DO1281" s="209" t="s">
        <v>6396</v>
      </c>
      <c r="DP1281" s="283" t="s">
        <v>3906</v>
      </c>
    </row>
    <row r="1282" spans="116:120">
      <c r="DL1282" s="202" t="s">
        <v>3977</v>
      </c>
      <c r="DM1282" s="273" t="s">
        <v>3976</v>
      </c>
      <c r="DN1282" s="17"/>
      <c r="DO1282" s="209" t="s">
        <v>6397</v>
      </c>
      <c r="DP1282" s="283" t="s">
        <v>3908</v>
      </c>
    </row>
    <row r="1283" spans="116:120">
      <c r="DL1283" s="202" t="s">
        <v>3979</v>
      </c>
      <c r="DM1283" s="273" t="s">
        <v>3978</v>
      </c>
      <c r="DN1283" s="17"/>
      <c r="DO1283" s="209" t="s">
        <v>6398</v>
      </c>
      <c r="DP1283" s="283" t="s">
        <v>3910</v>
      </c>
    </row>
    <row r="1284" spans="116:120">
      <c r="DL1284" s="202" t="s">
        <v>3981</v>
      </c>
      <c r="DM1284" s="273" t="s">
        <v>3980</v>
      </c>
      <c r="DN1284" s="17"/>
      <c r="DO1284" s="209" t="s">
        <v>6399</v>
      </c>
      <c r="DP1284" s="283" t="s">
        <v>3912</v>
      </c>
    </row>
    <row r="1285" spans="116:120">
      <c r="DL1285" s="202" t="s">
        <v>3983</v>
      </c>
      <c r="DM1285" s="273" t="s">
        <v>3982</v>
      </c>
      <c r="DN1285" s="17"/>
      <c r="DO1285" s="209" t="s">
        <v>6400</v>
      </c>
      <c r="DP1285" s="283" t="s">
        <v>3914</v>
      </c>
    </row>
    <row r="1286" spans="116:120">
      <c r="DL1286" s="202" t="s">
        <v>3985</v>
      </c>
      <c r="DM1286" s="273" t="s">
        <v>3984</v>
      </c>
      <c r="DN1286" s="17"/>
      <c r="DO1286" s="209" t="s">
        <v>6401</v>
      </c>
      <c r="DP1286" s="283" t="s">
        <v>3916</v>
      </c>
    </row>
    <row r="1287" spans="116:120">
      <c r="DL1287" s="202" t="s">
        <v>3987</v>
      </c>
      <c r="DM1287" s="273" t="s">
        <v>3986</v>
      </c>
      <c r="DN1287" s="17"/>
      <c r="DO1287" s="209" t="s">
        <v>6402</v>
      </c>
      <c r="DP1287" s="283" t="s">
        <v>3918</v>
      </c>
    </row>
    <row r="1288" spans="116:120">
      <c r="DL1288" s="202" t="s">
        <v>3989</v>
      </c>
      <c r="DM1288" s="273" t="s">
        <v>3988</v>
      </c>
      <c r="DN1288" s="17"/>
      <c r="DO1288" s="209" t="s">
        <v>6403</v>
      </c>
      <c r="DP1288" s="283" t="s">
        <v>3920</v>
      </c>
    </row>
    <row r="1289" spans="116:120">
      <c r="DL1289" s="202" t="s">
        <v>3991</v>
      </c>
      <c r="DM1289" s="273" t="s">
        <v>3990</v>
      </c>
      <c r="DN1289" s="17"/>
      <c r="DO1289" s="209" t="s">
        <v>6404</v>
      </c>
      <c r="DP1289" s="283" t="s">
        <v>3922</v>
      </c>
    </row>
    <row r="1290" spans="116:120">
      <c r="DL1290" s="202" t="s">
        <v>3993</v>
      </c>
      <c r="DM1290" s="273" t="s">
        <v>3992</v>
      </c>
      <c r="DN1290" s="17"/>
      <c r="DO1290" s="209" t="s">
        <v>6405</v>
      </c>
      <c r="DP1290" s="283" t="s">
        <v>3924</v>
      </c>
    </row>
    <row r="1291" spans="116:120">
      <c r="DL1291" s="202" t="s">
        <v>3995</v>
      </c>
      <c r="DM1291" s="273" t="s">
        <v>3994</v>
      </c>
      <c r="DN1291" s="17"/>
      <c r="DO1291" s="209" t="s">
        <v>6406</v>
      </c>
      <c r="DP1291" s="283" t="s">
        <v>3926</v>
      </c>
    </row>
    <row r="1292" spans="116:120">
      <c r="DL1292" s="202" t="s">
        <v>3997</v>
      </c>
      <c r="DM1292" s="273" t="s">
        <v>3996</v>
      </c>
      <c r="DN1292" s="17"/>
      <c r="DO1292" s="209" t="s">
        <v>6407</v>
      </c>
      <c r="DP1292" s="283" t="s">
        <v>3928</v>
      </c>
    </row>
    <row r="1293" spans="116:120">
      <c r="DL1293" s="202" t="s">
        <v>3999</v>
      </c>
      <c r="DM1293" s="273" t="s">
        <v>3998</v>
      </c>
      <c r="DN1293" s="17"/>
      <c r="DO1293" s="209" t="s">
        <v>6408</v>
      </c>
      <c r="DP1293" s="283" t="s">
        <v>3930</v>
      </c>
    </row>
    <row r="1294" spans="116:120">
      <c r="DL1294" s="202" t="s">
        <v>4001</v>
      </c>
      <c r="DM1294" s="273" t="s">
        <v>4000</v>
      </c>
      <c r="DN1294" s="17"/>
      <c r="DO1294" s="209" t="s">
        <v>6409</v>
      </c>
      <c r="DP1294" s="283" t="s">
        <v>3932</v>
      </c>
    </row>
    <row r="1295" spans="116:120">
      <c r="DL1295" s="202" t="s">
        <v>4003</v>
      </c>
      <c r="DM1295" s="273" t="s">
        <v>4002</v>
      </c>
      <c r="DN1295" s="17"/>
      <c r="DO1295" s="209" t="s">
        <v>6410</v>
      </c>
      <c r="DP1295" s="283" t="s">
        <v>3934</v>
      </c>
    </row>
    <row r="1296" spans="116:120">
      <c r="DL1296" s="202" t="s">
        <v>4005</v>
      </c>
      <c r="DM1296" s="273" t="s">
        <v>4004</v>
      </c>
      <c r="DN1296" s="17"/>
      <c r="DO1296" s="209" t="s">
        <v>6411</v>
      </c>
      <c r="DP1296" s="283" t="s">
        <v>3936</v>
      </c>
    </row>
    <row r="1297" spans="116:120">
      <c r="DL1297" s="202" t="s">
        <v>4007</v>
      </c>
      <c r="DM1297" s="273" t="s">
        <v>4006</v>
      </c>
      <c r="DN1297" s="17"/>
      <c r="DO1297" s="209" t="s">
        <v>6412</v>
      </c>
      <c r="DP1297" s="283" t="s">
        <v>3938</v>
      </c>
    </row>
    <row r="1298" spans="116:120">
      <c r="DL1298" s="202" t="s">
        <v>4009</v>
      </c>
      <c r="DM1298" s="273" t="s">
        <v>4008</v>
      </c>
      <c r="DN1298" s="17"/>
      <c r="DO1298" s="209" t="s">
        <v>6413</v>
      </c>
      <c r="DP1298" s="283" t="s">
        <v>3940</v>
      </c>
    </row>
    <row r="1299" spans="116:120">
      <c r="DL1299" s="202" t="s">
        <v>4011</v>
      </c>
      <c r="DM1299" s="273" t="s">
        <v>4010</v>
      </c>
      <c r="DN1299" s="17"/>
      <c r="DO1299" s="209" t="s">
        <v>6414</v>
      </c>
      <c r="DP1299" s="283" t="s">
        <v>3942</v>
      </c>
    </row>
    <row r="1300" spans="116:120">
      <c r="DL1300" s="202" t="s">
        <v>4013</v>
      </c>
      <c r="DM1300" s="273" t="s">
        <v>4012</v>
      </c>
      <c r="DN1300" s="17"/>
      <c r="DO1300" s="209" t="s">
        <v>6415</v>
      </c>
      <c r="DP1300" s="283" t="s">
        <v>3944</v>
      </c>
    </row>
    <row r="1301" spans="116:120">
      <c r="DL1301" s="202" t="s">
        <v>4015</v>
      </c>
      <c r="DM1301" s="273" t="s">
        <v>4014</v>
      </c>
      <c r="DN1301" s="17"/>
      <c r="DO1301" s="209" t="s">
        <v>6416</v>
      </c>
      <c r="DP1301" s="283" t="s">
        <v>3946</v>
      </c>
    </row>
    <row r="1302" spans="116:120">
      <c r="DL1302" s="202" t="s">
        <v>4017</v>
      </c>
      <c r="DM1302" s="273" t="s">
        <v>4016</v>
      </c>
      <c r="DN1302" s="17"/>
      <c r="DO1302" s="209" t="s">
        <v>6417</v>
      </c>
      <c r="DP1302" s="283" t="s">
        <v>3948</v>
      </c>
    </row>
    <row r="1303" spans="116:120">
      <c r="DL1303" s="202" t="s">
        <v>4019</v>
      </c>
      <c r="DM1303" s="273" t="s">
        <v>4018</v>
      </c>
      <c r="DN1303" s="17"/>
      <c r="DO1303" s="209" t="s">
        <v>6418</v>
      </c>
      <c r="DP1303" s="283" t="s">
        <v>3950</v>
      </c>
    </row>
    <row r="1304" spans="116:120">
      <c r="DL1304" s="202" t="s">
        <v>4021</v>
      </c>
      <c r="DM1304" s="273" t="s">
        <v>4020</v>
      </c>
      <c r="DN1304" s="17"/>
      <c r="DO1304" s="209" t="s">
        <v>6419</v>
      </c>
      <c r="DP1304" s="283" t="s">
        <v>3952</v>
      </c>
    </row>
    <row r="1305" spans="116:120">
      <c r="DL1305" s="202" t="s">
        <v>4023</v>
      </c>
      <c r="DM1305" s="273" t="s">
        <v>4022</v>
      </c>
      <c r="DN1305" s="17"/>
      <c r="DO1305" s="209" t="s">
        <v>6420</v>
      </c>
      <c r="DP1305" s="283" t="s">
        <v>3954</v>
      </c>
    </row>
    <row r="1306" spans="116:120">
      <c r="DL1306" s="202" t="s">
        <v>4025</v>
      </c>
      <c r="DM1306" s="273" t="s">
        <v>4024</v>
      </c>
      <c r="DN1306" s="17"/>
      <c r="DO1306" s="209" t="s">
        <v>6421</v>
      </c>
      <c r="DP1306" s="283" t="s">
        <v>3956</v>
      </c>
    </row>
    <row r="1307" spans="116:120">
      <c r="DL1307" s="202" t="s">
        <v>4027</v>
      </c>
      <c r="DM1307" s="273" t="s">
        <v>4026</v>
      </c>
      <c r="DN1307" s="17"/>
      <c r="DO1307" s="209" t="s">
        <v>6422</v>
      </c>
      <c r="DP1307" s="283" t="s">
        <v>3958</v>
      </c>
    </row>
    <row r="1308" spans="116:120">
      <c r="DL1308" s="202" t="s">
        <v>4029</v>
      </c>
      <c r="DM1308" s="273" t="s">
        <v>4028</v>
      </c>
      <c r="DN1308" s="17"/>
      <c r="DO1308" s="209" t="s">
        <v>6423</v>
      </c>
      <c r="DP1308" s="283" t="s">
        <v>3960</v>
      </c>
    </row>
    <row r="1309" spans="116:120">
      <c r="DL1309" s="202" t="s">
        <v>4031</v>
      </c>
      <c r="DM1309" s="273" t="s">
        <v>4030</v>
      </c>
      <c r="DN1309" s="17"/>
      <c r="DO1309" s="209" t="s">
        <v>6424</v>
      </c>
      <c r="DP1309" s="283" t="s">
        <v>3962</v>
      </c>
    </row>
    <row r="1310" spans="116:120">
      <c r="DL1310" s="202" t="s">
        <v>4033</v>
      </c>
      <c r="DM1310" s="273" t="s">
        <v>4032</v>
      </c>
      <c r="DN1310" s="17"/>
      <c r="DO1310" s="209" t="s">
        <v>6425</v>
      </c>
      <c r="DP1310" s="283" t="s">
        <v>3964</v>
      </c>
    </row>
    <row r="1311" spans="116:120">
      <c r="DL1311" s="202" t="s">
        <v>4035</v>
      </c>
      <c r="DM1311" s="273" t="s">
        <v>4034</v>
      </c>
      <c r="DN1311" s="17"/>
      <c r="DO1311" s="209" t="s">
        <v>6426</v>
      </c>
      <c r="DP1311" s="283" t="s">
        <v>3966</v>
      </c>
    </row>
    <row r="1312" spans="116:120">
      <c r="DL1312" s="202" t="s">
        <v>4037</v>
      </c>
      <c r="DM1312" s="273" t="s">
        <v>4036</v>
      </c>
      <c r="DN1312" s="17"/>
      <c r="DO1312" s="209" t="s">
        <v>6427</v>
      </c>
      <c r="DP1312" s="283" t="s">
        <v>3968</v>
      </c>
    </row>
    <row r="1313" spans="116:120">
      <c r="DL1313" s="202" t="s">
        <v>4039</v>
      </c>
      <c r="DM1313" s="273" t="s">
        <v>4038</v>
      </c>
      <c r="DN1313" s="17"/>
      <c r="DO1313" s="209" t="s">
        <v>6428</v>
      </c>
      <c r="DP1313" s="283" t="s">
        <v>3970</v>
      </c>
    </row>
    <row r="1314" spans="116:120">
      <c r="DL1314" s="202" t="s">
        <v>4041</v>
      </c>
      <c r="DM1314" s="273" t="s">
        <v>4040</v>
      </c>
      <c r="DN1314" s="17"/>
      <c r="DO1314" s="209" t="s">
        <v>6430</v>
      </c>
      <c r="DP1314" s="283" t="s">
        <v>6429</v>
      </c>
    </row>
    <row r="1315" spans="116:120">
      <c r="DL1315" s="202" t="s">
        <v>4043</v>
      </c>
      <c r="DM1315" s="273" t="s">
        <v>4042</v>
      </c>
      <c r="DN1315" s="17"/>
      <c r="DO1315" s="209" t="s">
        <v>6431</v>
      </c>
      <c r="DP1315" s="283" t="s">
        <v>3972</v>
      </c>
    </row>
    <row r="1316" spans="116:120">
      <c r="DL1316" s="202" t="s">
        <v>1642</v>
      </c>
      <c r="DM1316" s="273" t="s">
        <v>4044</v>
      </c>
      <c r="DN1316" s="17"/>
      <c r="DO1316" s="209" t="s">
        <v>6432</v>
      </c>
      <c r="DP1316" s="283" t="s">
        <v>3974</v>
      </c>
    </row>
    <row r="1317" spans="116:120">
      <c r="DL1317" s="202" t="s">
        <v>4046</v>
      </c>
      <c r="DM1317" s="273" t="s">
        <v>4045</v>
      </c>
      <c r="DN1317" s="17"/>
      <c r="DO1317" s="209" t="s">
        <v>6433</v>
      </c>
      <c r="DP1317" s="283" t="s">
        <v>3976</v>
      </c>
    </row>
    <row r="1318" spans="116:120">
      <c r="DL1318" s="202" t="s">
        <v>4048</v>
      </c>
      <c r="DM1318" s="273" t="s">
        <v>4047</v>
      </c>
      <c r="DN1318" s="17"/>
      <c r="DO1318" s="209" t="s">
        <v>6434</v>
      </c>
      <c r="DP1318" s="283" t="s">
        <v>3978</v>
      </c>
    </row>
    <row r="1319" spans="116:120">
      <c r="DL1319" s="202" t="s">
        <v>4050</v>
      </c>
      <c r="DM1319" s="273" t="s">
        <v>4049</v>
      </c>
      <c r="DN1319" s="17"/>
      <c r="DO1319" s="209" t="s">
        <v>6436</v>
      </c>
      <c r="DP1319" s="283" t="s">
        <v>6435</v>
      </c>
    </row>
    <row r="1320" spans="116:120">
      <c r="DL1320" s="202" t="s">
        <v>4052</v>
      </c>
      <c r="DM1320" s="273" t="s">
        <v>4051</v>
      </c>
      <c r="DN1320" s="17"/>
      <c r="DO1320" s="209" t="s">
        <v>6438</v>
      </c>
      <c r="DP1320" s="283" t="s">
        <v>6437</v>
      </c>
    </row>
    <row r="1321" spans="116:120">
      <c r="DL1321" s="202" t="s">
        <v>4054</v>
      </c>
      <c r="DM1321" s="273" t="s">
        <v>4053</v>
      </c>
      <c r="DN1321" s="17"/>
      <c r="DO1321" s="209" t="s">
        <v>6440</v>
      </c>
      <c r="DP1321" s="283" t="s">
        <v>6439</v>
      </c>
    </row>
    <row r="1322" spans="116:120">
      <c r="DL1322" s="202" t="s">
        <v>4056</v>
      </c>
      <c r="DM1322" s="273" t="s">
        <v>4055</v>
      </c>
      <c r="DN1322" s="17"/>
      <c r="DO1322" s="209" t="s">
        <v>6442</v>
      </c>
      <c r="DP1322" s="283" t="s">
        <v>6441</v>
      </c>
    </row>
    <row r="1323" spans="116:120">
      <c r="DL1323" s="202" t="s">
        <v>4058</v>
      </c>
      <c r="DM1323" s="273" t="s">
        <v>4057</v>
      </c>
      <c r="DN1323" s="17"/>
      <c r="DO1323" s="209" t="s">
        <v>6444</v>
      </c>
      <c r="DP1323" s="283" t="s">
        <v>6443</v>
      </c>
    </row>
    <row r="1324" spans="116:120">
      <c r="DL1324" s="202" t="s">
        <v>4060</v>
      </c>
      <c r="DM1324" s="273" t="s">
        <v>4059</v>
      </c>
      <c r="DN1324" s="17"/>
      <c r="DO1324" s="209" t="s">
        <v>6446</v>
      </c>
      <c r="DP1324" s="283" t="s">
        <v>6445</v>
      </c>
    </row>
    <row r="1325" spans="116:120">
      <c r="DL1325" s="202" t="s">
        <v>4062</v>
      </c>
      <c r="DM1325" s="273" t="s">
        <v>4061</v>
      </c>
      <c r="DN1325" s="17"/>
      <c r="DO1325" s="209" t="s">
        <v>6448</v>
      </c>
      <c r="DP1325" s="283" t="s">
        <v>6447</v>
      </c>
    </row>
    <row r="1326" spans="116:120">
      <c r="DL1326" s="202" t="s">
        <v>4064</v>
      </c>
      <c r="DM1326" s="273" t="s">
        <v>4063</v>
      </c>
      <c r="DN1326" s="17"/>
      <c r="DO1326" s="209" t="s">
        <v>6450</v>
      </c>
      <c r="DP1326" s="283" t="s">
        <v>6449</v>
      </c>
    </row>
    <row r="1327" spans="116:120">
      <c r="DL1327" s="202" t="s">
        <v>4066</v>
      </c>
      <c r="DM1327" s="273" t="s">
        <v>4065</v>
      </c>
      <c r="DN1327" s="17"/>
      <c r="DO1327" s="209" t="s">
        <v>6451</v>
      </c>
      <c r="DP1327" s="283" t="s">
        <v>3980</v>
      </c>
    </row>
    <row r="1328" spans="116:120">
      <c r="DL1328" s="202" t="s">
        <v>4068</v>
      </c>
      <c r="DM1328" s="273" t="s">
        <v>4067</v>
      </c>
      <c r="DN1328" s="17"/>
      <c r="DO1328" s="209" t="s">
        <v>6452</v>
      </c>
      <c r="DP1328" s="283" t="s">
        <v>3982</v>
      </c>
    </row>
    <row r="1329" spans="116:120">
      <c r="DL1329" s="202" t="s">
        <v>4070</v>
      </c>
      <c r="DM1329" s="273" t="s">
        <v>4069</v>
      </c>
      <c r="DN1329" s="17"/>
      <c r="DO1329" s="209" t="s">
        <v>6453</v>
      </c>
      <c r="DP1329" s="283" t="s">
        <v>3984</v>
      </c>
    </row>
    <row r="1330" spans="116:120">
      <c r="DL1330" s="202" t="s">
        <v>4072</v>
      </c>
      <c r="DM1330" s="273" t="s">
        <v>4071</v>
      </c>
      <c r="DN1330" s="17"/>
      <c r="DO1330" s="209" t="s">
        <v>6454</v>
      </c>
      <c r="DP1330" s="283" t="s">
        <v>3986</v>
      </c>
    </row>
    <row r="1331" spans="116:120">
      <c r="DL1331" s="202" t="s">
        <v>4074</v>
      </c>
      <c r="DM1331" s="273" t="s">
        <v>4073</v>
      </c>
      <c r="DN1331" s="17"/>
      <c r="DO1331" s="209" t="s">
        <v>6455</v>
      </c>
      <c r="DP1331" s="283" t="s">
        <v>3988</v>
      </c>
    </row>
    <row r="1332" spans="116:120">
      <c r="DL1332" s="202" t="s">
        <v>4076</v>
      </c>
      <c r="DM1332" s="273" t="s">
        <v>4075</v>
      </c>
      <c r="DN1332" s="17"/>
      <c r="DO1332" s="209" t="s">
        <v>6456</v>
      </c>
      <c r="DP1332" s="283" t="s">
        <v>3990</v>
      </c>
    </row>
    <row r="1333" spans="116:120">
      <c r="DL1333" s="202" t="s">
        <v>4078</v>
      </c>
      <c r="DM1333" s="273" t="s">
        <v>4077</v>
      </c>
      <c r="DN1333" s="17"/>
      <c r="DO1333" s="209" t="s">
        <v>6457</v>
      </c>
      <c r="DP1333" s="283" t="s">
        <v>3992</v>
      </c>
    </row>
    <row r="1334" spans="116:120">
      <c r="DL1334" s="202" t="s">
        <v>4080</v>
      </c>
      <c r="DM1334" s="273" t="s">
        <v>4079</v>
      </c>
      <c r="DN1334" s="17"/>
      <c r="DO1334" s="209" t="s">
        <v>6458</v>
      </c>
      <c r="DP1334" s="283" t="s">
        <v>3994</v>
      </c>
    </row>
    <row r="1335" spans="116:120">
      <c r="DL1335" s="202" t="s">
        <v>4083</v>
      </c>
      <c r="DM1335" s="273" t="s">
        <v>4082</v>
      </c>
      <c r="DN1335" s="17"/>
      <c r="DO1335" s="209" t="s">
        <v>6459</v>
      </c>
      <c r="DP1335" s="283" t="s">
        <v>3996</v>
      </c>
    </row>
    <row r="1336" spans="116:120">
      <c r="DL1336" s="202" t="s">
        <v>4085</v>
      </c>
      <c r="DM1336" s="273" t="s">
        <v>4084</v>
      </c>
      <c r="DN1336" s="17"/>
      <c r="DO1336" s="209" t="s">
        <v>6460</v>
      </c>
      <c r="DP1336" s="283" t="s">
        <v>3998</v>
      </c>
    </row>
    <row r="1337" spans="116:120">
      <c r="DL1337" s="202" t="s">
        <v>4087</v>
      </c>
      <c r="DM1337" s="273" t="s">
        <v>4086</v>
      </c>
      <c r="DN1337" s="17"/>
      <c r="DO1337" s="209" t="s">
        <v>6462</v>
      </c>
      <c r="DP1337" s="283" t="s">
        <v>6461</v>
      </c>
    </row>
    <row r="1338" spans="116:120">
      <c r="DL1338" s="202" t="s">
        <v>4089</v>
      </c>
      <c r="DM1338" s="273" t="s">
        <v>4088</v>
      </c>
      <c r="DN1338" s="17"/>
      <c r="DO1338" s="209" t="s">
        <v>6463</v>
      </c>
      <c r="DP1338" s="283" t="s">
        <v>4000</v>
      </c>
    </row>
    <row r="1339" spans="116:120">
      <c r="DL1339" s="202" t="s">
        <v>4091</v>
      </c>
      <c r="DM1339" s="273" t="s">
        <v>4090</v>
      </c>
      <c r="DN1339" s="17"/>
      <c r="DO1339" s="209" t="s">
        <v>6464</v>
      </c>
      <c r="DP1339" s="283" t="s">
        <v>4002</v>
      </c>
    </row>
    <row r="1340" spans="116:120">
      <c r="DL1340" s="202" t="s">
        <v>4093</v>
      </c>
      <c r="DM1340" s="273" t="s">
        <v>4092</v>
      </c>
      <c r="DN1340" s="17"/>
      <c r="DO1340" s="209" t="s">
        <v>6465</v>
      </c>
      <c r="DP1340" s="283" t="s">
        <v>4004</v>
      </c>
    </row>
    <row r="1341" spans="116:120">
      <c r="DL1341" s="202" t="s">
        <v>4095</v>
      </c>
      <c r="DM1341" s="273" t="s">
        <v>4094</v>
      </c>
      <c r="DN1341" s="17"/>
      <c r="DO1341" s="209" t="s">
        <v>6466</v>
      </c>
      <c r="DP1341" s="283" t="s">
        <v>4006</v>
      </c>
    </row>
    <row r="1342" spans="116:120">
      <c r="DL1342" s="202" t="s">
        <v>4097</v>
      </c>
      <c r="DM1342" s="273" t="s">
        <v>4096</v>
      </c>
      <c r="DN1342" s="17"/>
      <c r="DO1342" s="209" t="s">
        <v>4815</v>
      </c>
      <c r="DP1342" s="283" t="s">
        <v>4008</v>
      </c>
    </row>
    <row r="1343" spans="116:120">
      <c r="DL1343" s="202" t="s">
        <v>4099</v>
      </c>
      <c r="DM1343" s="273" t="s">
        <v>4098</v>
      </c>
      <c r="DN1343" s="17"/>
      <c r="DO1343" s="209" t="s">
        <v>6467</v>
      </c>
      <c r="DP1343" s="283" t="s">
        <v>4010</v>
      </c>
    </row>
    <row r="1344" spans="116:120">
      <c r="DL1344" s="202" t="s">
        <v>4101</v>
      </c>
      <c r="DM1344" s="273" t="s">
        <v>4100</v>
      </c>
      <c r="DN1344" s="17"/>
      <c r="DO1344" s="209" t="s">
        <v>6468</v>
      </c>
      <c r="DP1344" s="283" t="s">
        <v>4012</v>
      </c>
    </row>
    <row r="1345" spans="116:120">
      <c r="DL1345" s="202" t="s">
        <v>4103</v>
      </c>
      <c r="DM1345" s="273" t="s">
        <v>4102</v>
      </c>
      <c r="DN1345" s="17"/>
      <c r="DO1345" s="209" t="s">
        <v>6469</v>
      </c>
      <c r="DP1345" s="283" t="s">
        <v>4014</v>
      </c>
    </row>
    <row r="1346" spans="116:120">
      <c r="DL1346" s="202" t="s">
        <v>4105</v>
      </c>
      <c r="DM1346" s="273" t="s">
        <v>4104</v>
      </c>
      <c r="DN1346" s="17"/>
      <c r="DO1346" s="209" t="s">
        <v>6470</v>
      </c>
      <c r="DP1346" s="283" t="s">
        <v>4016</v>
      </c>
    </row>
    <row r="1347" spans="116:120">
      <c r="DL1347" s="202" t="s">
        <v>4107</v>
      </c>
      <c r="DM1347" s="273" t="s">
        <v>4106</v>
      </c>
      <c r="DN1347" s="17"/>
      <c r="DO1347" s="209" t="s">
        <v>6471</v>
      </c>
      <c r="DP1347" s="283" t="s">
        <v>4018</v>
      </c>
    </row>
    <row r="1348" spans="116:120">
      <c r="DL1348" s="202" t="s">
        <v>4109</v>
      </c>
      <c r="DM1348" s="273" t="s">
        <v>4108</v>
      </c>
      <c r="DN1348" s="17"/>
      <c r="DO1348" s="209" t="s">
        <v>6472</v>
      </c>
      <c r="DP1348" s="283" t="s">
        <v>4020</v>
      </c>
    </row>
    <row r="1349" spans="116:120">
      <c r="DL1349" s="202" t="s">
        <v>4111</v>
      </c>
      <c r="DM1349" s="273" t="s">
        <v>4110</v>
      </c>
      <c r="DN1349" s="17"/>
      <c r="DO1349" s="209" t="s">
        <v>6473</v>
      </c>
      <c r="DP1349" s="283" t="s">
        <v>4022</v>
      </c>
    </row>
    <row r="1350" spans="116:120">
      <c r="DL1350" s="202" t="s">
        <v>4113</v>
      </c>
      <c r="DM1350" s="273" t="s">
        <v>4112</v>
      </c>
      <c r="DN1350" s="17"/>
      <c r="DO1350" s="209" t="s">
        <v>6474</v>
      </c>
      <c r="DP1350" s="283" t="s">
        <v>4024</v>
      </c>
    </row>
    <row r="1351" spans="116:120">
      <c r="DL1351" s="202" t="s">
        <v>4115</v>
      </c>
      <c r="DM1351" s="273" t="s">
        <v>4114</v>
      </c>
      <c r="DN1351" s="17"/>
      <c r="DO1351" s="209" t="s">
        <v>6475</v>
      </c>
      <c r="DP1351" s="283" t="s">
        <v>4026</v>
      </c>
    </row>
    <row r="1352" spans="116:120">
      <c r="DL1352" s="202" t="s">
        <v>4117</v>
      </c>
      <c r="DM1352" s="273" t="s">
        <v>4116</v>
      </c>
      <c r="DN1352" s="17"/>
      <c r="DO1352" s="209" t="s">
        <v>6476</v>
      </c>
      <c r="DP1352" s="283" t="s">
        <v>4028</v>
      </c>
    </row>
    <row r="1353" spans="116:120">
      <c r="DL1353" s="202" t="s">
        <v>4119</v>
      </c>
      <c r="DM1353" s="273" t="s">
        <v>4118</v>
      </c>
      <c r="DN1353" s="17"/>
      <c r="DO1353" s="209" t="s">
        <v>6477</v>
      </c>
      <c r="DP1353" s="283" t="s">
        <v>4030</v>
      </c>
    </row>
    <row r="1354" spans="116:120">
      <c r="DL1354" s="202" t="s">
        <v>4121</v>
      </c>
      <c r="DM1354" s="273" t="s">
        <v>4120</v>
      </c>
      <c r="DN1354" s="17"/>
      <c r="DO1354" s="209" t="s">
        <v>6478</v>
      </c>
      <c r="DP1354" s="283" t="s">
        <v>4032</v>
      </c>
    </row>
    <row r="1355" spans="116:120">
      <c r="DL1355" s="202" t="s">
        <v>4123</v>
      </c>
      <c r="DM1355" s="273" t="s">
        <v>4122</v>
      </c>
      <c r="DN1355" s="17"/>
      <c r="DO1355" s="209" t="s">
        <v>6479</v>
      </c>
      <c r="DP1355" s="283" t="s">
        <v>4034</v>
      </c>
    </row>
    <row r="1356" spans="116:120">
      <c r="DL1356" s="202" t="s">
        <v>4125</v>
      </c>
      <c r="DM1356" s="273" t="s">
        <v>4124</v>
      </c>
      <c r="DN1356" s="17"/>
      <c r="DO1356" s="209" t="s">
        <v>6480</v>
      </c>
      <c r="DP1356" s="283" t="s">
        <v>4036</v>
      </c>
    </row>
    <row r="1357" spans="116:120">
      <c r="DL1357" s="202" t="s">
        <v>4127</v>
      </c>
      <c r="DM1357" s="273" t="s">
        <v>4126</v>
      </c>
      <c r="DN1357" s="17"/>
      <c r="DO1357" s="209" t="s">
        <v>6481</v>
      </c>
      <c r="DP1357" s="283" t="s">
        <v>4038</v>
      </c>
    </row>
    <row r="1358" spans="116:120">
      <c r="DL1358" s="202" t="s">
        <v>4129</v>
      </c>
      <c r="DM1358" s="273" t="s">
        <v>4128</v>
      </c>
      <c r="DN1358" s="17"/>
      <c r="DO1358" s="209" t="s">
        <v>6482</v>
      </c>
      <c r="DP1358" s="283" t="s">
        <v>4040</v>
      </c>
    </row>
    <row r="1359" spans="116:120">
      <c r="DL1359" s="202" t="s">
        <v>4131</v>
      </c>
      <c r="DM1359" s="273" t="s">
        <v>4130</v>
      </c>
      <c r="DN1359" s="17"/>
      <c r="DO1359" s="209" t="s">
        <v>6483</v>
      </c>
      <c r="DP1359" s="283" t="s">
        <v>4042</v>
      </c>
    </row>
    <row r="1360" spans="116:120">
      <c r="DL1360" s="202" t="s">
        <v>4133</v>
      </c>
      <c r="DM1360" s="273" t="s">
        <v>4132</v>
      </c>
      <c r="DN1360" s="17"/>
      <c r="DO1360" s="209" t="s">
        <v>6484</v>
      </c>
      <c r="DP1360" s="283" t="s">
        <v>4044</v>
      </c>
    </row>
    <row r="1361" spans="116:120">
      <c r="DL1361" s="202" t="s">
        <v>4135</v>
      </c>
      <c r="DM1361" s="273" t="s">
        <v>4134</v>
      </c>
      <c r="DN1361" s="17"/>
      <c r="DO1361" s="209" t="s">
        <v>6485</v>
      </c>
      <c r="DP1361" s="283" t="s">
        <v>4045</v>
      </c>
    </row>
    <row r="1362" spans="116:120">
      <c r="DL1362" s="202" t="s">
        <v>4137</v>
      </c>
      <c r="DM1362" s="273" t="s">
        <v>4136</v>
      </c>
      <c r="DN1362" s="17"/>
      <c r="DO1362" s="209" t="s">
        <v>6486</v>
      </c>
      <c r="DP1362" s="283" t="s">
        <v>4047</v>
      </c>
    </row>
    <row r="1363" spans="116:120">
      <c r="DL1363" s="202" t="s">
        <v>4139</v>
      </c>
      <c r="DM1363" s="273" t="s">
        <v>4138</v>
      </c>
      <c r="DN1363" s="17"/>
      <c r="DO1363" s="209" t="s">
        <v>6487</v>
      </c>
      <c r="DP1363" s="283" t="s">
        <v>4049</v>
      </c>
    </row>
    <row r="1364" spans="116:120">
      <c r="DL1364" s="202" t="s">
        <v>4141</v>
      </c>
      <c r="DM1364" s="273" t="s">
        <v>4140</v>
      </c>
      <c r="DN1364" s="17"/>
      <c r="DO1364" s="209" t="s">
        <v>6488</v>
      </c>
      <c r="DP1364" s="283" t="s">
        <v>4051</v>
      </c>
    </row>
    <row r="1365" spans="116:120">
      <c r="DL1365" s="202" t="s">
        <v>4143</v>
      </c>
      <c r="DM1365" s="273" t="s">
        <v>4142</v>
      </c>
      <c r="DN1365" s="17"/>
      <c r="DO1365" s="209" t="s">
        <v>6489</v>
      </c>
      <c r="DP1365" s="283" t="s">
        <v>4053</v>
      </c>
    </row>
    <row r="1366" spans="116:120">
      <c r="DL1366" s="202" t="s">
        <v>4145</v>
      </c>
      <c r="DM1366" s="273" t="s">
        <v>4144</v>
      </c>
      <c r="DN1366" s="17"/>
      <c r="DO1366" s="209" t="s">
        <v>6490</v>
      </c>
      <c r="DP1366" s="283" t="s">
        <v>4055</v>
      </c>
    </row>
    <row r="1367" spans="116:120">
      <c r="DL1367" s="202" t="s">
        <v>4147</v>
      </c>
      <c r="DM1367" s="273" t="s">
        <v>4146</v>
      </c>
      <c r="DN1367" s="17"/>
      <c r="DO1367" s="209" t="s">
        <v>6491</v>
      </c>
      <c r="DP1367" s="283" t="s">
        <v>4057</v>
      </c>
    </row>
    <row r="1368" spans="116:120">
      <c r="DL1368" s="202" t="s">
        <v>4149</v>
      </c>
      <c r="DM1368" s="273" t="s">
        <v>4148</v>
      </c>
      <c r="DN1368" s="17"/>
      <c r="DO1368" s="209" t="s">
        <v>6492</v>
      </c>
      <c r="DP1368" s="283" t="s">
        <v>4059</v>
      </c>
    </row>
    <row r="1369" spans="116:120">
      <c r="DL1369" s="202" t="s">
        <v>4151</v>
      </c>
      <c r="DM1369" s="273" t="s">
        <v>4150</v>
      </c>
      <c r="DN1369" s="17"/>
      <c r="DO1369" s="209" t="s">
        <v>6493</v>
      </c>
      <c r="DP1369" s="283" t="s">
        <v>4061</v>
      </c>
    </row>
    <row r="1370" spans="116:120">
      <c r="DL1370" s="202" t="s">
        <v>4153</v>
      </c>
      <c r="DM1370" s="273" t="s">
        <v>4152</v>
      </c>
      <c r="DN1370" s="17"/>
      <c r="DO1370" s="209" t="s">
        <v>6494</v>
      </c>
      <c r="DP1370" s="283" t="s">
        <v>4063</v>
      </c>
    </row>
    <row r="1371" spans="116:120">
      <c r="DL1371" s="202" t="s">
        <v>4155</v>
      </c>
      <c r="DM1371" s="273" t="s">
        <v>4154</v>
      </c>
      <c r="DN1371" s="17"/>
      <c r="DO1371" s="209" t="s">
        <v>6495</v>
      </c>
      <c r="DP1371" s="283" t="s">
        <v>4065</v>
      </c>
    </row>
    <row r="1372" spans="116:120">
      <c r="DL1372" s="202" t="s">
        <v>4157</v>
      </c>
      <c r="DM1372" s="273" t="s">
        <v>4156</v>
      </c>
      <c r="DN1372" s="17"/>
      <c r="DO1372" s="209" t="s">
        <v>6496</v>
      </c>
      <c r="DP1372" s="283" t="s">
        <v>4067</v>
      </c>
    </row>
    <row r="1373" spans="116:120">
      <c r="DL1373" s="202" t="s">
        <v>4159</v>
      </c>
      <c r="DM1373" s="273" t="s">
        <v>4158</v>
      </c>
      <c r="DN1373" s="17"/>
      <c r="DO1373" s="209" t="s">
        <v>6497</v>
      </c>
      <c r="DP1373" s="283" t="s">
        <v>4069</v>
      </c>
    </row>
    <row r="1374" spans="116:120">
      <c r="DL1374" s="202" t="s">
        <v>4161</v>
      </c>
      <c r="DM1374" s="273" t="s">
        <v>4160</v>
      </c>
      <c r="DN1374" s="17"/>
      <c r="DO1374" s="209" t="s">
        <v>6498</v>
      </c>
      <c r="DP1374" s="283" t="s">
        <v>4071</v>
      </c>
    </row>
    <row r="1375" spans="116:120">
      <c r="DL1375" s="202" t="s">
        <v>4163</v>
      </c>
      <c r="DM1375" s="273" t="s">
        <v>4162</v>
      </c>
      <c r="DN1375" s="17"/>
      <c r="DO1375" s="209" t="s">
        <v>6499</v>
      </c>
      <c r="DP1375" s="283" t="s">
        <v>4073</v>
      </c>
    </row>
    <row r="1376" spans="116:120">
      <c r="DL1376" s="202" t="s">
        <v>4165</v>
      </c>
      <c r="DM1376" s="273" t="s">
        <v>4164</v>
      </c>
      <c r="DN1376" s="17"/>
      <c r="DO1376" s="209" t="s">
        <v>6500</v>
      </c>
      <c r="DP1376" s="283" t="s">
        <v>4075</v>
      </c>
    </row>
    <row r="1377" spans="116:120">
      <c r="DL1377" s="202" t="s">
        <v>3372</v>
      </c>
      <c r="DM1377" s="273" t="s">
        <v>4166</v>
      </c>
      <c r="DN1377" s="17"/>
      <c r="DO1377" s="209" t="s">
        <v>6501</v>
      </c>
      <c r="DP1377" s="283" t="s">
        <v>4077</v>
      </c>
    </row>
    <row r="1378" spans="116:120">
      <c r="DL1378" s="202" t="s">
        <v>4168</v>
      </c>
      <c r="DM1378" s="273" t="s">
        <v>4167</v>
      </c>
      <c r="DN1378" s="17"/>
      <c r="DO1378" s="209" t="s">
        <v>6502</v>
      </c>
      <c r="DP1378" s="283" t="s">
        <v>4079</v>
      </c>
    </row>
    <row r="1379" spans="116:120">
      <c r="DL1379" s="202" t="s">
        <v>4170</v>
      </c>
      <c r="DM1379" s="273" t="s">
        <v>4169</v>
      </c>
      <c r="DN1379" s="17"/>
      <c r="DO1379" s="209" t="s">
        <v>6503</v>
      </c>
      <c r="DP1379" s="283" t="s">
        <v>4081</v>
      </c>
    </row>
    <row r="1380" spans="116:120">
      <c r="DL1380" s="202" t="s">
        <v>4172</v>
      </c>
      <c r="DM1380" s="273" t="s">
        <v>4171</v>
      </c>
      <c r="DN1380" s="17"/>
      <c r="DO1380" s="209" t="s">
        <v>6504</v>
      </c>
      <c r="DP1380" s="283" t="s">
        <v>4082</v>
      </c>
    </row>
    <row r="1381" spans="116:120">
      <c r="DL1381" s="202" t="s">
        <v>4174</v>
      </c>
      <c r="DM1381" s="273" t="s">
        <v>4173</v>
      </c>
      <c r="DN1381" s="17"/>
      <c r="DO1381" s="209" t="s">
        <v>6505</v>
      </c>
      <c r="DP1381" s="283" t="s">
        <v>4084</v>
      </c>
    </row>
    <row r="1382" spans="116:120">
      <c r="DL1382" s="202" t="s">
        <v>4176</v>
      </c>
      <c r="DM1382" s="273" t="s">
        <v>4175</v>
      </c>
      <c r="DN1382" s="17"/>
      <c r="DO1382" s="209" t="s">
        <v>6506</v>
      </c>
      <c r="DP1382" s="283" t="s">
        <v>4086</v>
      </c>
    </row>
    <row r="1383" spans="116:120">
      <c r="DL1383" s="202" t="s">
        <v>4178</v>
      </c>
      <c r="DM1383" s="273" t="s">
        <v>4177</v>
      </c>
      <c r="DN1383" s="17"/>
      <c r="DO1383" s="209" t="s">
        <v>6507</v>
      </c>
      <c r="DP1383" s="283" t="s">
        <v>4088</v>
      </c>
    </row>
    <row r="1384" spans="116:120">
      <c r="DL1384" s="202" t="s">
        <v>4180</v>
      </c>
      <c r="DM1384" s="273" t="s">
        <v>4179</v>
      </c>
      <c r="DN1384" s="17"/>
      <c r="DO1384" s="209" t="s">
        <v>6508</v>
      </c>
      <c r="DP1384" s="283" t="s">
        <v>4090</v>
      </c>
    </row>
    <row r="1385" spans="116:120">
      <c r="DL1385" s="202" t="s">
        <v>4182</v>
      </c>
      <c r="DM1385" s="273" t="s">
        <v>4181</v>
      </c>
      <c r="DN1385" s="17"/>
      <c r="DO1385" s="209" t="s">
        <v>6509</v>
      </c>
      <c r="DP1385" s="283" t="s">
        <v>4092</v>
      </c>
    </row>
    <row r="1386" spans="116:120">
      <c r="DL1386" s="202" t="s">
        <v>4184</v>
      </c>
      <c r="DM1386" s="273" t="s">
        <v>4183</v>
      </c>
      <c r="DN1386" s="17"/>
      <c r="DO1386" s="209" t="s">
        <v>6510</v>
      </c>
      <c r="DP1386" s="283" t="s">
        <v>4094</v>
      </c>
    </row>
    <row r="1387" spans="116:120">
      <c r="DL1387" s="202" t="s">
        <v>4186</v>
      </c>
      <c r="DM1387" s="273" t="s">
        <v>4185</v>
      </c>
      <c r="DN1387" s="17"/>
      <c r="DO1387" s="209" t="s">
        <v>6511</v>
      </c>
      <c r="DP1387" s="283" t="s">
        <v>4096</v>
      </c>
    </row>
    <row r="1388" spans="116:120">
      <c r="DL1388" s="202" t="s">
        <v>4188</v>
      </c>
      <c r="DM1388" s="273" t="s">
        <v>4187</v>
      </c>
      <c r="DN1388" s="17"/>
      <c r="DO1388" s="209" t="s">
        <v>6512</v>
      </c>
      <c r="DP1388" s="283" t="s">
        <v>4098</v>
      </c>
    </row>
    <row r="1389" spans="116:120">
      <c r="DL1389" s="202" t="s">
        <v>4190</v>
      </c>
      <c r="DM1389" s="273" t="s">
        <v>4189</v>
      </c>
      <c r="DN1389" s="17"/>
      <c r="DO1389" s="209" t="s">
        <v>6513</v>
      </c>
      <c r="DP1389" s="283" t="s">
        <v>4100</v>
      </c>
    </row>
    <row r="1390" spans="116:120">
      <c r="DL1390" s="202" t="s">
        <v>4192</v>
      </c>
      <c r="DM1390" s="273" t="s">
        <v>4191</v>
      </c>
      <c r="DN1390" s="17"/>
      <c r="DO1390" s="209" t="s">
        <v>6514</v>
      </c>
      <c r="DP1390" s="283" t="s">
        <v>4102</v>
      </c>
    </row>
    <row r="1391" spans="116:120">
      <c r="DL1391" s="202" t="s">
        <v>4194</v>
      </c>
      <c r="DM1391" s="273" t="s">
        <v>4193</v>
      </c>
      <c r="DN1391" s="17"/>
      <c r="DO1391" s="209" t="s">
        <v>6515</v>
      </c>
      <c r="DP1391" s="283" t="s">
        <v>4104</v>
      </c>
    </row>
    <row r="1392" spans="116:120">
      <c r="DL1392" s="202" t="s">
        <v>4196</v>
      </c>
      <c r="DM1392" s="273" t="s">
        <v>4195</v>
      </c>
      <c r="DN1392" s="17"/>
      <c r="DO1392" s="209" t="s">
        <v>6516</v>
      </c>
      <c r="DP1392" s="283" t="s">
        <v>4106</v>
      </c>
    </row>
    <row r="1393" spans="116:120">
      <c r="DL1393" s="202" t="s">
        <v>4198</v>
      </c>
      <c r="DM1393" s="273" t="s">
        <v>4197</v>
      </c>
      <c r="DN1393" s="17"/>
      <c r="DO1393" s="209" t="s">
        <v>6517</v>
      </c>
      <c r="DP1393" s="283" t="s">
        <v>4108</v>
      </c>
    </row>
    <row r="1394" spans="116:120">
      <c r="DL1394" s="202" t="s">
        <v>4200</v>
      </c>
      <c r="DM1394" s="273" t="s">
        <v>4199</v>
      </c>
      <c r="DN1394" s="17"/>
      <c r="DO1394" s="209" t="s">
        <v>6518</v>
      </c>
      <c r="DP1394" s="283" t="s">
        <v>4110</v>
      </c>
    </row>
    <row r="1395" spans="116:120">
      <c r="DL1395" s="202" t="s">
        <v>4202</v>
      </c>
      <c r="DM1395" s="273" t="s">
        <v>4201</v>
      </c>
      <c r="DN1395" s="17"/>
      <c r="DO1395" s="209" t="s">
        <v>6519</v>
      </c>
      <c r="DP1395" s="283" t="s">
        <v>4112</v>
      </c>
    </row>
    <row r="1396" spans="116:120">
      <c r="DL1396" s="202" t="s">
        <v>4204</v>
      </c>
      <c r="DM1396" s="273" t="s">
        <v>4203</v>
      </c>
      <c r="DN1396" s="17"/>
      <c r="DO1396" s="209" t="s">
        <v>6520</v>
      </c>
      <c r="DP1396" s="283" t="s">
        <v>4114</v>
      </c>
    </row>
    <row r="1397" spans="116:120">
      <c r="DL1397" s="202" t="s">
        <v>4206</v>
      </c>
      <c r="DM1397" s="273" t="s">
        <v>4205</v>
      </c>
      <c r="DN1397" s="17"/>
      <c r="DO1397" s="209" t="s">
        <v>6521</v>
      </c>
      <c r="DP1397" s="283" t="s">
        <v>4116</v>
      </c>
    </row>
    <row r="1398" spans="116:120">
      <c r="DL1398" s="202" t="s">
        <v>4208</v>
      </c>
      <c r="DM1398" s="273" t="s">
        <v>4207</v>
      </c>
      <c r="DN1398" s="17"/>
      <c r="DO1398" s="209" t="s">
        <v>6522</v>
      </c>
      <c r="DP1398" s="283" t="s">
        <v>4118</v>
      </c>
    </row>
    <row r="1399" spans="116:120">
      <c r="DL1399" s="202" t="s">
        <v>4210</v>
      </c>
      <c r="DM1399" s="273" t="s">
        <v>4209</v>
      </c>
      <c r="DN1399" s="17"/>
      <c r="DO1399" s="209" t="s">
        <v>6523</v>
      </c>
      <c r="DP1399" s="283" t="s">
        <v>4120</v>
      </c>
    </row>
    <row r="1400" spans="116:120">
      <c r="DL1400" s="202" t="s">
        <v>4212</v>
      </c>
      <c r="DM1400" s="273" t="s">
        <v>4211</v>
      </c>
      <c r="DN1400" s="17"/>
      <c r="DO1400" s="209" t="s">
        <v>6524</v>
      </c>
      <c r="DP1400" s="283" t="s">
        <v>4122</v>
      </c>
    </row>
    <row r="1401" spans="116:120">
      <c r="DL1401" s="202" t="s">
        <v>4214</v>
      </c>
      <c r="DM1401" s="273" t="s">
        <v>4213</v>
      </c>
      <c r="DN1401" s="17"/>
      <c r="DO1401" s="209" t="s">
        <v>6526</v>
      </c>
      <c r="DP1401" s="283" t="s">
        <v>6525</v>
      </c>
    </row>
    <row r="1402" spans="116:120">
      <c r="DL1402" s="202" t="s">
        <v>4216</v>
      </c>
      <c r="DM1402" s="273" t="s">
        <v>4215</v>
      </c>
      <c r="DN1402" s="17"/>
      <c r="DO1402" s="209" t="s">
        <v>6527</v>
      </c>
      <c r="DP1402" s="283" t="s">
        <v>4124</v>
      </c>
    </row>
    <row r="1403" spans="116:120">
      <c r="DL1403" s="202" t="s">
        <v>4218</v>
      </c>
      <c r="DM1403" s="273" t="s">
        <v>4217</v>
      </c>
      <c r="DN1403" s="17"/>
      <c r="DO1403" s="209" t="s">
        <v>6529</v>
      </c>
      <c r="DP1403" s="283" t="s">
        <v>4128</v>
      </c>
    </row>
    <row r="1404" spans="116:120">
      <c r="DL1404" s="202" t="s">
        <v>4220</v>
      </c>
      <c r="DM1404" s="273" t="s">
        <v>4219</v>
      </c>
      <c r="DN1404" s="17"/>
      <c r="DO1404" s="209" t="s">
        <v>6530</v>
      </c>
      <c r="DP1404" s="283" t="s">
        <v>4130</v>
      </c>
    </row>
    <row r="1405" spans="116:120">
      <c r="DL1405" s="202" t="s">
        <v>4222</v>
      </c>
      <c r="DM1405" s="273" t="s">
        <v>4221</v>
      </c>
      <c r="DN1405" s="17"/>
      <c r="DO1405" s="209" t="s">
        <v>6531</v>
      </c>
      <c r="DP1405" s="283" t="s">
        <v>4132</v>
      </c>
    </row>
    <row r="1406" spans="116:120">
      <c r="DL1406" s="202" t="s">
        <v>4224</v>
      </c>
      <c r="DM1406" s="273" t="s">
        <v>4223</v>
      </c>
      <c r="DN1406" s="17"/>
      <c r="DO1406" s="209" t="s">
        <v>6532</v>
      </c>
      <c r="DP1406" s="283" t="s">
        <v>4134</v>
      </c>
    </row>
    <row r="1407" spans="116:120">
      <c r="DL1407" s="202" t="s">
        <v>4226</v>
      </c>
      <c r="DM1407" s="273" t="s">
        <v>4225</v>
      </c>
      <c r="DN1407" s="17"/>
      <c r="DO1407" s="209" t="s">
        <v>6533</v>
      </c>
      <c r="DP1407" s="283" t="s">
        <v>4136</v>
      </c>
    </row>
    <row r="1408" spans="116:120">
      <c r="DL1408" s="202" t="s">
        <v>4228</v>
      </c>
      <c r="DM1408" s="273" t="s">
        <v>4227</v>
      </c>
      <c r="DN1408" s="17"/>
      <c r="DO1408" s="209" t="s">
        <v>6534</v>
      </c>
      <c r="DP1408" s="283" t="s">
        <v>4138</v>
      </c>
    </row>
    <row r="1409" spans="116:120">
      <c r="DL1409" s="202" t="s">
        <v>4230</v>
      </c>
      <c r="DM1409" s="273" t="s">
        <v>4229</v>
      </c>
      <c r="DN1409" s="17"/>
      <c r="DO1409" s="209" t="s">
        <v>6535</v>
      </c>
      <c r="DP1409" s="283" t="s">
        <v>4140</v>
      </c>
    </row>
    <row r="1410" spans="116:120">
      <c r="DL1410" s="202" t="s">
        <v>4233</v>
      </c>
      <c r="DM1410" s="273" t="s">
        <v>4232</v>
      </c>
      <c r="DN1410" s="17"/>
      <c r="DO1410" s="209" t="s">
        <v>6536</v>
      </c>
      <c r="DP1410" s="283" t="s">
        <v>4144</v>
      </c>
    </row>
    <row r="1411" spans="116:120">
      <c r="DL1411" s="202" t="s">
        <v>4235</v>
      </c>
      <c r="DM1411" s="273" t="s">
        <v>4234</v>
      </c>
      <c r="DN1411" s="17"/>
      <c r="DO1411" s="209" t="s">
        <v>6537</v>
      </c>
      <c r="DP1411" s="283" t="s">
        <v>4146</v>
      </c>
    </row>
    <row r="1412" spans="116:120">
      <c r="DL1412" s="202" t="s">
        <v>4237</v>
      </c>
      <c r="DM1412" s="273" t="s">
        <v>4236</v>
      </c>
      <c r="DN1412" s="17"/>
      <c r="DO1412" s="209" t="s">
        <v>6538</v>
      </c>
      <c r="DP1412" s="283" t="s">
        <v>4148</v>
      </c>
    </row>
    <row r="1413" spans="116:120">
      <c r="DL1413" s="202" t="s">
        <v>4239</v>
      </c>
      <c r="DM1413" s="273" t="s">
        <v>4238</v>
      </c>
      <c r="DN1413" s="17"/>
      <c r="DO1413" s="209" t="s">
        <v>6539</v>
      </c>
      <c r="DP1413" s="283" t="s">
        <v>4150</v>
      </c>
    </row>
    <row r="1414" spans="116:120">
      <c r="DL1414" s="202" t="s">
        <v>4231</v>
      </c>
      <c r="DM1414" s="273" t="s">
        <v>4240</v>
      </c>
      <c r="DN1414" s="17"/>
      <c r="DO1414" s="209" t="s">
        <v>6540</v>
      </c>
      <c r="DP1414" s="283" t="s">
        <v>4152</v>
      </c>
    </row>
    <row r="1415" spans="116:120">
      <c r="DL1415" s="202" t="s">
        <v>4242</v>
      </c>
      <c r="DM1415" s="273" t="s">
        <v>4241</v>
      </c>
      <c r="DN1415" s="17"/>
      <c r="DO1415" s="209" t="s">
        <v>6541</v>
      </c>
      <c r="DP1415" s="283" t="s">
        <v>4154</v>
      </c>
    </row>
    <row r="1416" spans="116:120">
      <c r="DL1416" s="202" t="s">
        <v>4244</v>
      </c>
      <c r="DM1416" s="273" t="s">
        <v>4243</v>
      </c>
      <c r="DN1416" s="17"/>
      <c r="DO1416" s="209" t="s">
        <v>6542</v>
      </c>
      <c r="DP1416" s="283" t="s">
        <v>4156</v>
      </c>
    </row>
    <row r="1417" spans="116:120">
      <c r="DL1417" s="202" t="s">
        <v>4246</v>
      </c>
      <c r="DM1417" s="273" t="s">
        <v>4245</v>
      </c>
      <c r="DN1417" s="17"/>
      <c r="DO1417" s="209" t="s">
        <v>6543</v>
      </c>
      <c r="DP1417" s="283" t="s">
        <v>4158</v>
      </c>
    </row>
    <row r="1418" spans="116:120">
      <c r="DL1418" s="202" t="s">
        <v>4248</v>
      </c>
      <c r="DM1418" s="273" t="s">
        <v>4247</v>
      </c>
      <c r="DN1418" s="17"/>
      <c r="DO1418" s="209" t="s">
        <v>6544</v>
      </c>
      <c r="DP1418" s="283" t="s">
        <v>4160</v>
      </c>
    </row>
    <row r="1419" spans="116:120">
      <c r="DL1419" s="202" t="s">
        <v>4250</v>
      </c>
      <c r="DM1419" s="273" t="s">
        <v>4249</v>
      </c>
      <c r="DN1419" s="17"/>
      <c r="DO1419" s="209" t="s">
        <v>6545</v>
      </c>
      <c r="DP1419" s="283" t="s">
        <v>4162</v>
      </c>
    </row>
    <row r="1420" spans="116:120">
      <c r="DL1420" s="202" t="s">
        <v>4252</v>
      </c>
      <c r="DM1420" s="273" t="s">
        <v>4251</v>
      </c>
      <c r="DN1420" s="17"/>
      <c r="DO1420" s="209" t="s">
        <v>6546</v>
      </c>
      <c r="DP1420" s="283" t="s">
        <v>4164</v>
      </c>
    </row>
    <row r="1421" spans="116:120">
      <c r="DL1421" s="202" t="s">
        <v>4254</v>
      </c>
      <c r="DM1421" s="273" t="s">
        <v>4253</v>
      </c>
      <c r="DN1421" s="17"/>
      <c r="DO1421" s="209" t="s">
        <v>6547</v>
      </c>
      <c r="DP1421" s="283" t="s">
        <v>4166</v>
      </c>
    </row>
    <row r="1422" spans="116:120">
      <c r="DL1422" s="202" t="s">
        <v>4256</v>
      </c>
      <c r="DM1422" s="273" t="s">
        <v>4255</v>
      </c>
      <c r="DN1422" s="17"/>
      <c r="DO1422" s="209" t="s">
        <v>6548</v>
      </c>
      <c r="DP1422" s="283" t="s">
        <v>4167</v>
      </c>
    </row>
    <row r="1423" spans="116:120">
      <c r="DL1423" s="202" t="s">
        <v>4258</v>
      </c>
      <c r="DM1423" s="273" t="s">
        <v>4257</v>
      </c>
      <c r="DN1423" s="17"/>
      <c r="DO1423" s="209" t="s">
        <v>6549</v>
      </c>
      <c r="DP1423" s="283" t="s">
        <v>4169</v>
      </c>
    </row>
    <row r="1424" spans="116:120">
      <c r="DL1424" s="202" t="s">
        <v>4260</v>
      </c>
      <c r="DM1424" s="273" t="s">
        <v>4259</v>
      </c>
      <c r="DN1424" s="17"/>
      <c r="DO1424" s="209" t="s">
        <v>6550</v>
      </c>
      <c r="DP1424" s="283" t="s">
        <v>4171</v>
      </c>
    </row>
    <row r="1425" spans="116:120">
      <c r="DL1425" s="202" t="s">
        <v>4262</v>
      </c>
      <c r="DM1425" s="273" t="s">
        <v>4261</v>
      </c>
      <c r="DN1425" s="17"/>
      <c r="DO1425" s="209" t="s">
        <v>6551</v>
      </c>
      <c r="DP1425" s="283" t="s">
        <v>4173</v>
      </c>
    </row>
    <row r="1426" spans="116:120">
      <c r="DL1426" s="202" t="s">
        <v>4264</v>
      </c>
      <c r="DM1426" s="273" t="s">
        <v>4263</v>
      </c>
      <c r="DN1426" s="17"/>
      <c r="DO1426" s="209" t="s">
        <v>6552</v>
      </c>
      <c r="DP1426" s="283" t="s">
        <v>4175</v>
      </c>
    </row>
    <row r="1427" spans="116:120">
      <c r="DL1427" s="202" t="s">
        <v>4266</v>
      </c>
      <c r="DM1427" s="273" t="s">
        <v>4265</v>
      </c>
      <c r="DN1427" s="17"/>
      <c r="DO1427" s="209" t="s">
        <v>6553</v>
      </c>
      <c r="DP1427" s="283" t="s">
        <v>4177</v>
      </c>
    </row>
    <row r="1428" spans="116:120">
      <c r="DL1428" s="202" t="s">
        <v>4268</v>
      </c>
      <c r="DM1428" s="273" t="s">
        <v>4267</v>
      </c>
      <c r="DN1428" s="17"/>
      <c r="DO1428" s="209" t="s">
        <v>6554</v>
      </c>
      <c r="DP1428" s="283" t="s">
        <v>4179</v>
      </c>
    </row>
    <row r="1429" spans="116:120">
      <c r="DL1429" s="202" t="s">
        <v>4270</v>
      </c>
      <c r="DM1429" s="273" t="s">
        <v>4269</v>
      </c>
      <c r="DN1429" s="17"/>
      <c r="DO1429" s="209" t="s">
        <v>6555</v>
      </c>
      <c r="DP1429" s="283" t="s">
        <v>4181</v>
      </c>
    </row>
    <row r="1430" spans="116:120">
      <c r="DL1430" s="202" t="s">
        <v>4272</v>
      </c>
      <c r="DM1430" s="273" t="s">
        <v>4271</v>
      </c>
      <c r="DN1430" s="17"/>
      <c r="DO1430" s="209" t="s">
        <v>6556</v>
      </c>
      <c r="DP1430" s="283" t="s">
        <v>4183</v>
      </c>
    </row>
    <row r="1431" spans="116:120">
      <c r="DL1431" s="202" t="s">
        <v>4275</v>
      </c>
      <c r="DM1431" s="273" t="s">
        <v>4274</v>
      </c>
      <c r="DN1431" s="17"/>
      <c r="DO1431" s="209" t="s">
        <v>6557</v>
      </c>
      <c r="DP1431" s="283" t="s">
        <v>4185</v>
      </c>
    </row>
    <row r="1432" spans="116:120">
      <c r="DL1432" s="202" t="s">
        <v>4277</v>
      </c>
      <c r="DM1432" s="273" t="s">
        <v>4276</v>
      </c>
      <c r="DN1432" s="17"/>
      <c r="DO1432" s="209" t="s">
        <v>6558</v>
      </c>
      <c r="DP1432" s="283" t="s">
        <v>4187</v>
      </c>
    </row>
    <row r="1433" spans="116:120">
      <c r="DL1433" s="202" t="s">
        <v>4279</v>
      </c>
      <c r="DM1433" s="273" t="s">
        <v>4278</v>
      </c>
      <c r="DN1433" s="17"/>
      <c r="DO1433" s="209" t="s">
        <v>6559</v>
      </c>
      <c r="DP1433" s="283" t="s">
        <v>4189</v>
      </c>
    </row>
    <row r="1434" spans="116:120">
      <c r="DL1434" s="202" t="s">
        <v>2623</v>
      </c>
      <c r="DM1434" s="273" t="s">
        <v>4280</v>
      </c>
      <c r="DN1434" s="17"/>
      <c r="DO1434" s="209" t="s">
        <v>6560</v>
      </c>
      <c r="DP1434" s="283" t="s">
        <v>4191</v>
      </c>
    </row>
    <row r="1435" spans="116:120">
      <c r="DL1435" s="202" t="s">
        <v>4282</v>
      </c>
      <c r="DM1435" s="273" t="s">
        <v>4281</v>
      </c>
      <c r="DN1435" s="17"/>
      <c r="DO1435" s="209" t="s">
        <v>6561</v>
      </c>
      <c r="DP1435" s="283" t="s">
        <v>4193</v>
      </c>
    </row>
    <row r="1436" spans="116:120">
      <c r="DL1436" s="202" t="s">
        <v>4284</v>
      </c>
      <c r="DM1436" s="273" t="s">
        <v>4283</v>
      </c>
      <c r="DN1436" s="17"/>
      <c r="DO1436" s="209" t="s">
        <v>6562</v>
      </c>
      <c r="DP1436" s="283" t="s">
        <v>4195</v>
      </c>
    </row>
    <row r="1437" spans="116:120">
      <c r="DL1437" s="202" t="s">
        <v>4286</v>
      </c>
      <c r="DM1437" s="273" t="s">
        <v>4285</v>
      </c>
      <c r="DN1437" s="17"/>
      <c r="DO1437" s="209" t="s">
        <v>6563</v>
      </c>
      <c r="DP1437" s="283" t="s">
        <v>4197</v>
      </c>
    </row>
    <row r="1438" spans="116:120">
      <c r="DL1438" s="202" t="s">
        <v>4288</v>
      </c>
      <c r="DM1438" s="273" t="s">
        <v>4287</v>
      </c>
      <c r="DN1438" s="17"/>
      <c r="DO1438" s="209" t="s">
        <v>6564</v>
      </c>
      <c r="DP1438" s="283" t="s">
        <v>4199</v>
      </c>
    </row>
    <row r="1439" spans="116:120">
      <c r="DL1439" s="202" t="s">
        <v>4290</v>
      </c>
      <c r="DM1439" s="273" t="s">
        <v>4289</v>
      </c>
      <c r="DN1439" s="17"/>
      <c r="DO1439" s="209" t="s">
        <v>6565</v>
      </c>
      <c r="DP1439" s="283" t="s">
        <v>4201</v>
      </c>
    </row>
    <row r="1440" spans="116:120">
      <c r="DL1440" s="202" t="s">
        <v>4292</v>
      </c>
      <c r="DM1440" s="273" t="s">
        <v>4291</v>
      </c>
      <c r="DN1440" s="17"/>
      <c r="DO1440" s="209" t="s">
        <v>6566</v>
      </c>
      <c r="DP1440" s="283" t="s">
        <v>4203</v>
      </c>
    </row>
    <row r="1441" spans="116:120">
      <c r="DL1441" s="202" t="s">
        <v>4294</v>
      </c>
      <c r="DM1441" s="273" t="s">
        <v>4293</v>
      </c>
      <c r="DN1441" s="17"/>
      <c r="DO1441" s="209" t="s">
        <v>6567</v>
      </c>
      <c r="DP1441" s="283" t="s">
        <v>4205</v>
      </c>
    </row>
    <row r="1442" spans="116:120">
      <c r="DL1442" s="202" t="s">
        <v>4296</v>
      </c>
      <c r="DM1442" s="273" t="s">
        <v>4295</v>
      </c>
      <c r="DN1442" s="17"/>
      <c r="DO1442" s="209" t="s">
        <v>6568</v>
      </c>
      <c r="DP1442" s="283" t="s">
        <v>4207</v>
      </c>
    </row>
    <row r="1443" spans="116:120">
      <c r="DL1443" s="202" t="s">
        <v>4298</v>
      </c>
      <c r="DM1443" s="273" t="s">
        <v>4297</v>
      </c>
      <c r="DN1443" s="17"/>
      <c r="DO1443" s="209" t="s">
        <v>6569</v>
      </c>
      <c r="DP1443" s="283" t="s">
        <v>4209</v>
      </c>
    </row>
    <row r="1444" spans="116:120">
      <c r="DL1444" s="202" t="s">
        <v>4300</v>
      </c>
      <c r="DM1444" s="273" t="s">
        <v>4299</v>
      </c>
      <c r="DN1444" s="17"/>
      <c r="DO1444" s="209" t="s">
        <v>6570</v>
      </c>
      <c r="DP1444" s="283" t="s">
        <v>4211</v>
      </c>
    </row>
    <row r="1445" spans="116:120">
      <c r="DL1445" s="202" t="s">
        <v>4302</v>
      </c>
      <c r="DM1445" s="273" t="s">
        <v>4301</v>
      </c>
      <c r="DN1445" s="17"/>
      <c r="DO1445" s="209" t="s">
        <v>6571</v>
      </c>
      <c r="DP1445" s="283" t="s">
        <v>4213</v>
      </c>
    </row>
    <row r="1446" spans="116:120">
      <c r="DL1446" s="202" t="s">
        <v>4304</v>
      </c>
      <c r="DM1446" s="273" t="s">
        <v>4303</v>
      </c>
      <c r="DN1446" s="17"/>
      <c r="DO1446" s="209" t="s">
        <v>6573</v>
      </c>
      <c r="DP1446" s="283" t="s">
        <v>4217</v>
      </c>
    </row>
    <row r="1447" spans="116:120">
      <c r="DL1447" s="202" t="s">
        <v>4306</v>
      </c>
      <c r="DM1447" s="273" t="s">
        <v>4305</v>
      </c>
      <c r="DN1447" s="17"/>
      <c r="DO1447" s="209" t="s">
        <v>6574</v>
      </c>
      <c r="DP1447" s="283" t="s">
        <v>4219</v>
      </c>
    </row>
    <row r="1448" spans="116:120">
      <c r="DL1448" s="202" t="s">
        <v>4308</v>
      </c>
      <c r="DM1448" s="273" t="s">
        <v>4307</v>
      </c>
      <c r="DN1448" s="17"/>
      <c r="DO1448" s="209" t="s">
        <v>6575</v>
      </c>
      <c r="DP1448" s="283" t="s">
        <v>4221</v>
      </c>
    </row>
    <row r="1449" spans="116:120">
      <c r="DL1449" s="202" t="s">
        <v>4310</v>
      </c>
      <c r="DM1449" s="273" t="s">
        <v>4309</v>
      </c>
      <c r="DN1449" s="17"/>
      <c r="DO1449" s="209" t="s">
        <v>6576</v>
      </c>
      <c r="DP1449" s="283" t="s">
        <v>4223</v>
      </c>
    </row>
    <row r="1450" spans="116:120">
      <c r="DL1450" s="202" t="s">
        <v>4312</v>
      </c>
      <c r="DM1450" s="273" t="s">
        <v>4311</v>
      </c>
      <c r="DN1450" s="17"/>
      <c r="DO1450" s="209" t="s">
        <v>6577</v>
      </c>
      <c r="DP1450" s="283" t="s">
        <v>4225</v>
      </c>
    </row>
    <row r="1451" spans="116:120">
      <c r="DL1451" s="202" t="s">
        <v>4314</v>
      </c>
      <c r="DM1451" s="273" t="s">
        <v>4313</v>
      </c>
      <c r="DN1451" s="17"/>
      <c r="DO1451" s="209" t="s">
        <v>6578</v>
      </c>
      <c r="DP1451" s="283" t="s">
        <v>4227</v>
      </c>
    </row>
    <row r="1452" spans="116:120">
      <c r="DL1452" s="202" t="s">
        <v>4316</v>
      </c>
      <c r="DM1452" s="273" t="s">
        <v>4315</v>
      </c>
      <c r="DN1452" s="17"/>
      <c r="DO1452" s="209" t="s">
        <v>6579</v>
      </c>
      <c r="DP1452" s="283" t="s">
        <v>4229</v>
      </c>
    </row>
    <row r="1453" spans="116:120">
      <c r="DL1453" s="202" t="s">
        <v>4318</v>
      </c>
      <c r="DM1453" s="273" t="s">
        <v>4317</v>
      </c>
      <c r="DN1453" s="17"/>
      <c r="DO1453" s="209" t="s">
        <v>6580</v>
      </c>
      <c r="DP1453" s="283" t="s">
        <v>4232</v>
      </c>
    </row>
    <row r="1454" spans="116:120">
      <c r="DL1454" s="202" t="s">
        <v>4320</v>
      </c>
      <c r="DM1454" s="273" t="s">
        <v>4319</v>
      </c>
      <c r="DN1454" s="17"/>
      <c r="DO1454" s="209" t="s">
        <v>6581</v>
      </c>
      <c r="DP1454" s="283" t="s">
        <v>4234</v>
      </c>
    </row>
    <row r="1455" spans="116:120">
      <c r="DL1455" s="202" t="s">
        <v>4323</v>
      </c>
      <c r="DM1455" s="273" t="s">
        <v>4322</v>
      </c>
      <c r="DN1455" s="17"/>
      <c r="DO1455" s="209" t="s">
        <v>6582</v>
      </c>
      <c r="DP1455" s="283" t="s">
        <v>4236</v>
      </c>
    </row>
    <row r="1456" spans="116:120">
      <c r="DL1456" s="202" t="s">
        <v>4325</v>
      </c>
      <c r="DM1456" s="273" t="s">
        <v>4324</v>
      </c>
      <c r="DN1456" s="17"/>
      <c r="DO1456" s="209" t="s">
        <v>6583</v>
      </c>
      <c r="DP1456" s="283" t="s">
        <v>4238</v>
      </c>
    </row>
    <row r="1457" spans="116:120">
      <c r="DL1457" s="202" t="s">
        <v>4327</v>
      </c>
      <c r="DM1457" s="273" t="s">
        <v>4326</v>
      </c>
      <c r="DN1457" s="17"/>
      <c r="DO1457" s="209" t="s">
        <v>6584</v>
      </c>
      <c r="DP1457" s="283" t="s">
        <v>4240</v>
      </c>
    </row>
    <row r="1458" spans="116:120">
      <c r="DL1458" s="202" t="s">
        <v>4329</v>
      </c>
      <c r="DM1458" s="273" t="s">
        <v>4328</v>
      </c>
      <c r="DN1458" s="17"/>
      <c r="DO1458" s="209" t="s">
        <v>6585</v>
      </c>
      <c r="DP1458" s="283" t="s">
        <v>4241</v>
      </c>
    </row>
    <row r="1459" spans="116:120">
      <c r="DL1459" s="202" t="s">
        <v>4331</v>
      </c>
      <c r="DM1459" s="273" t="s">
        <v>4330</v>
      </c>
      <c r="DN1459" s="17"/>
      <c r="DO1459" s="209" t="s">
        <v>6586</v>
      </c>
      <c r="DP1459" s="283" t="s">
        <v>4243</v>
      </c>
    </row>
    <row r="1460" spans="116:120">
      <c r="DL1460" s="202" t="s">
        <v>4333</v>
      </c>
      <c r="DM1460" s="273" t="s">
        <v>4332</v>
      </c>
      <c r="DN1460" s="17"/>
      <c r="DO1460" s="209" t="s">
        <v>6587</v>
      </c>
      <c r="DP1460" s="283" t="s">
        <v>4245</v>
      </c>
    </row>
    <row r="1461" spans="116:120">
      <c r="DL1461" s="202" t="s">
        <v>4335</v>
      </c>
      <c r="DM1461" s="273" t="s">
        <v>4334</v>
      </c>
      <c r="DN1461" s="17"/>
      <c r="DO1461" s="209" t="s">
        <v>6588</v>
      </c>
      <c r="DP1461" s="283" t="s">
        <v>4247</v>
      </c>
    </row>
    <row r="1462" spans="116:120">
      <c r="DL1462" s="202" t="s">
        <v>4337</v>
      </c>
      <c r="DM1462" s="273" t="s">
        <v>4336</v>
      </c>
      <c r="DN1462" s="17"/>
      <c r="DO1462" s="209" t="s">
        <v>6589</v>
      </c>
      <c r="DP1462" s="283" t="s">
        <v>4249</v>
      </c>
    </row>
    <row r="1463" spans="116:120">
      <c r="DL1463" s="202" t="s">
        <v>4340</v>
      </c>
      <c r="DM1463" s="273" t="s">
        <v>4339</v>
      </c>
      <c r="DN1463" s="17"/>
      <c r="DO1463" s="209" t="s">
        <v>6590</v>
      </c>
      <c r="DP1463" s="283" t="s">
        <v>4251</v>
      </c>
    </row>
    <row r="1464" spans="116:120">
      <c r="DL1464" s="202" t="s">
        <v>4342</v>
      </c>
      <c r="DM1464" s="273" t="s">
        <v>4341</v>
      </c>
      <c r="DN1464" s="17"/>
      <c r="DO1464" s="209" t="s">
        <v>6591</v>
      </c>
      <c r="DP1464" s="283" t="s">
        <v>4253</v>
      </c>
    </row>
    <row r="1465" spans="116:120">
      <c r="DL1465" s="202" t="s">
        <v>4344</v>
      </c>
      <c r="DM1465" s="273" t="s">
        <v>4343</v>
      </c>
      <c r="DN1465" s="17"/>
      <c r="DO1465" s="209" t="s">
        <v>6592</v>
      </c>
      <c r="DP1465" s="283" t="s">
        <v>4255</v>
      </c>
    </row>
    <row r="1466" spans="116:120">
      <c r="DL1466" s="202" t="s">
        <v>4346</v>
      </c>
      <c r="DM1466" s="273" t="s">
        <v>4345</v>
      </c>
      <c r="DN1466" s="17"/>
      <c r="DO1466" s="209" t="s">
        <v>6593</v>
      </c>
      <c r="DP1466" s="283" t="s">
        <v>4257</v>
      </c>
    </row>
    <row r="1467" spans="116:120">
      <c r="DL1467" s="202" t="s">
        <v>4348</v>
      </c>
      <c r="DM1467" s="273" t="s">
        <v>4347</v>
      </c>
      <c r="DN1467" s="17"/>
      <c r="DO1467" s="209" t="s">
        <v>6594</v>
      </c>
      <c r="DP1467" s="283" t="s">
        <v>4259</v>
      </c>
    </row>
    <row r="1468" spans="116:120">
      <c r="DL1468" s="202" t="s">
        <v>4350</v>
      </c>
      <c r="DM1468" s="273" t="s">
        <v>4349</v>
      </c>
      <c r="DN1468" s="17"/>
      <c r="DO1468" s="209" t="s">
        <v>6595</v>
      </c>
      <c r="DP1468" s="283" t="s">
        <v>4261</v>
      </c>
    </row>
    <row r="1469" spans="116:120">
      <c r="DL1469" s="202" t="s">
        <v>4352</v>
      </c>
      <c r="DM1469" s="273" t="s">
        <v>4351</v>
      </c>
      <c r="DN1469" s="17"/>
      <c r="DO1469" s="209" t="s">
        <v>6596</v>
      </c>
      <c r="DP1469" s="283" t="s">
        <v>4263</v>
      </c>
    </row>
    <row r="1470" spans="116:120">
      <c r="DL1470" s="202" t="s">
        <v>4354</v>
      </c>
      <c r="DM1470" s="273" t="s">
        <v>4353</v>
      </c>
      <c r="DN1470" s="17"/>
      <c r="DO1470" s="209" t="s">
        <v>6597</v>
      </c>
      <c r="DP1470" s="283" t="s">
        <v>4265</v>
      </c>
    </row>
    <row r="1471" spans="116:120">
      <c r="DL1471" s="202" t="s">
        <v>4356</v>
      </c>
      <c r="DM1471" s="273" t="s">
        <v>4355</v>
      </c>
      <c r="DN1471" s="17"/>
      <c r="DO1471" s="209" t="s">
        <v>6598</v>
      </c>
      <c r="DP1471" s="283" t="s">
        <v>4267</v>
      </c>
    </row>
    <row r="1472" spans="116:120">
      <c r="DL1472" s="202" t="s">
        <v>4358</v>
      </c>
      <c r="DM1472" s="273" t="s">
        <v>4357</v>
      </c>
      <c r="DN1472" s="17"/>
      <c r="DO1472" s="209" t="s">
        <v>6599</v>
      </c>
      <c r="DP1472" s="283" t="s">
        <v>4269</v>
      </c>
    </row>
    <row r="1473" spans="116:120">
      <c r="DL1473" s="202" t="s">
        <v>4360</v>
      </c>
      <c r="DM1473" s="273" t="s">
        <v>4359</v>
      </c>
      <c r="DN1473" s="17"/>
      <c r="DO1473" s="209" t="s">
        <v>6600</v>
      </c>
      <c r="DP1473" s="283" t="s">
        <v>4271</v>
      </c>
    </row>
    <row r="1474" spans="116:120">
      <c r="DL1474" s="202" t="s">
        <v>4362</v>
      </c>
      <c r="DM1474" s="273" t="s">
        <v>4361</v>
      </c>
      <c r="DN1474" s="17"/>
      <c r="DO1474" s="209" t="s">
        <v>6601</v>
      </c>
      <c r="DP1474" s="283" t="s">
        <v>4273</v>
      </c>
    </row>
    <row r="1475" spans="116:120">
      <c r="DL1475" s="202" t="s">
        <v>4366</v>
      </c>
      <c r="DM1475" s="273" t="s">
        <v>4365</v>
      </c>
      <c r="DN1475" s="17"/>
      <c r="DO1475" s="209" t="s">
        <v>6602</v>
      </c>
      <c r="DP1475" s="283" t="s">
        <v>4274</v>
      </c>
    </row>
    <row r="1476" spans="116:120">
      <c r="DL1476" s="202" t="s">
        <v>4368</v>
      </c>
      <c r="DM1476" s="273" t="s">
        <v>4367</v>
      </c>
      <c r="DN1476" s="17"/>
      <c r="DO1476" s="209" t="s">
        <v>6603</v>
      </c>
      <c r="DP1476" s="283" t="s">
        <v>4276</v>
      </c>
    </row>
    <row r="1477" spans="116:120">
      <c r="DL1477" s="202" t="s">
        <v>4370</v>
      </c>
      <c r="DM1477" s="273" t="s">
        <v>4369</v>
      </c>
      <c r="DN1477" s="17"/>
      <c r="DO1477" s="209" t="s">
        <v>6604</v>
      </c>
      <c r="DP1477" s="283" t="s">
        <v>4278</v>
      </c>
    </row>
    <row r="1478" spans="116:120">
      <c r="DL1478" s="202" t="s">
        <v>4372</v>
      </c>
      <c r="DM1478" s="273" t="s">
        <v>4371</v>
      </c>
      <c r="DN1478" s="17"/>
      <c r="DO1478" s="209" t="s">
        <v>6605</v>
      </c>
      <c r="DP1478" s="283" t="s">
        <v>4280</v>
      </c>
    </row>
    <row r="1479" spans="116:120">
      <c r="DL1479" s="202" t="s">
        <v>4374</v>
      </c>
      <c r="DM1479" s="273" t="s">
        <v>4373</v>
      </c>
      <c r="DN1479" s="17"/>
      <c r="DO1479" s="209" t="s">
        <v>6606</v>
      </c>
      <c r="DP1479" s="283" t="s">
        <v>4281</v>
      </c>
    </row>
    <row r="1480" spans="116:120">
      <c r="DL1480" s="202" t="s">
        <v>4376</v>
      </c>
      <c r="DM1480" s="273" t="s">
        <v>4375</v>
      </c>
      <c r="DN1480" s="17"/>
      <c r="DO1480" s="209" t="s">
        <v>6607</v>
      </c>
      <c r="DP1480" s="283" t="s">
        <v>4283</v>
      </c>
    </row>
    <row r="1481" spans="116:120">
      <c r="DL1481" s="202" t="s">
        <v>4378</v>
      </c>
      <c r="DM1481" s="273" t="s">
        <v>4377</v>
      </c>
      <c r="DN1481" s="17"/>
      <c r="DO1481" s="209" t="s">
        <v>6608</v>
      </c>
      <c r="DP1481" s="283" t="s">
        <v>4285</v>
      </c>
    </row>
    <row r="1482" spans="116:120">
      <c r="DL1482" s="202" t="s">
        <v>4380</v>
      </c>
      <c r="DM1482" s="273" t="s">
        <v>4379</v>
      </c>
      <c r="DN1482" s="17"/>
      <c r="DO1482" s="209" t="s">
        <v>6609</v>
      </c>
      <c r="DP1482" s="283" t="s">
        <v>4287</v>
      </c>
    </row>
    <row r="1483" spans="116:120">
      <c r="DL1483" s="202" t="s">
        <v>4382</v>
      </c>
      <c r="DM1483" s="273" t="s">
        <v>4381</v>
      </c>
      <c r="DN1483" s="17"/>
      <c r="DO1483" s="209" t="s">
        <v>6610</v>
      </c>
      <c r="DP1483" s="283" t="s">
        <v>4289</v>
      </c>
    </row>
    <row r="1484" spans="116:120">
      <c r="DL1484" s="202" t="s">
        <v>4383</v>
      </c>
      <c r="DM1484" s="273" t="s">
        <v>2010</v>
      </c>
      <c r="DN1484" s="17"/>
      <c r="DO1484" s="209" t="s">
        <v>6611</v>
      </c>
      <c r="DP1484" s="283" t="s">
        <v>4291</v>
      </c>
    </row>
    <row r="1485" spans="116:120">
      <c r="DL1485" s="202" t="s">
        <v>4386</v>
      </c>
      <c r="DM1485" s="273" t="s">
        <v>4385</v>
      </c>
      <c r="DN1485" s="17"/>
      <c r="DO1485" s="209" t="s">
        <v>6612</v>
      </c>
      <c r="DP1485" s="283" t="s">
        <v>4293</v>
      </c>
    </row>
    <row r="1486" spans="116:120">
      <c r="DL1486" s="202" t="s">
        <v>4388</v>
      </c>
      <c r="DM1486" s="273" t="s">
        <v>4387</v>
      </c>
      <c r="DN1486" s="17"/>
      <c r="DO1486" s="209" t="s">
        <v>6613</v>
      </c>
      <c r="DP1486" s="283" t="s">
        <v>4295</v>
      </c>
    </row>
    <row r="1487" spans="116:120">
      <c r="DL1487" s="202" t="s">
        <v>4390</v>
      </c>
      <c r="DM1487" s="273" t="s">
        <v>4389</v>
      </c>
      <c r="DN1487" s="17"/>
      <c r="DO1487" s="209" t="s">
        <v>6614</v>
      </c>
      <c r="DP1487" s="283" t="s">
        <v>4297</v>
      </c>
    </row>
    <row r="1488" spans="116:120">
      <c r="DL1488" s="202" t="s">
        <v>4392</v>
      </c>
      <c r="DM1488" s="273" t="s">
        <v>4391</v>
      </c>
      <c r="DN1488" s="17"/>
      <c r="DO1488" s="209" t="s">
        <v>6615</v>
      </c>
      <c r="DP1488" s="283" t="s">
        <v>4299</v>
      </c>
    </row>
    <row r="1489" spans="116:120">
      <c r="DL1489" s="202" t="s">
        <v>4394</v>
      </c>
      <c r="DM1489" s="273" t="s">
        <v>4393</v>
      </c>
      <c r="DN1489" s="17"/>
      <c r="DO1489" s="209" t="s">
        <v>6616</v>
      </c>
      <c r="DP1489" s="283" t="s">
        <v>4301</v>
      </c>
    </row>
    <row r="1490" spans="116:120">
      <c r="DL1490" s="202" t="s">
        <v>4400</v>
      </c>
      <c r="DM1490" s="273" t="s">
        <v>4399</v>
      </c>
      <c r="DN1490" s="17"/>
      <c r="DO1490" s="209" t="s">
        <v>6617</v>
      </c>
      <c r="DP1490" s="283" t="s">
        <v>4303</v>
      </c>
    </row>
    <row r="1491" spans="116:120">
      <c r="DL1491" s="202" t="s">
        <v>4402</v>
      </c>
      <c r="DM1491" s="273" t="s">
        <v>4401</v>
      </c>
      <c r="DN1491" s="17"/>
      <c r="DO1491" s="209" t="s">
        <v>6618</v>
      </c>
      <c r="DP1491" s="283" t="s">
        <v>4305</v>
      </c>
    </row>
    <row r="1492" spans="116:120">
      <c r="DL1492" s="202" t="s">
        <v>4404</v>
      </c>
      <c r="DM1492" s="273" t="s">
        <v>4403</v>
      </c>
      <c r="DN1492" s="17"/>
      <c r="DO1492" s="209" t="s">
        <v>6619</v>
      </c>
      <c r="DP1492" s="283" t="s">
        <v>4307</v>
      </c>
    </row>
    <row r="1493" spans="116:120">
      <c r="DL1493" s="202" t="s">
        <v>4406</v>
      </c>
      <c r="DM1493" s="273" t="s">
        <v>4405</v>
      </c>
      <c r="DN1493" s="17"/>
      <c r="DO1493" s="209" t="s">
        <v>6620</v>
      </c>
      <c r="DP1493" s="283" t="s">
        <v>4311</v>
      </c>
    </row>
    <row r="1494" spans="116:120">
      <c r="DL1494" s="202" t="s">
        <v>4408</v>
      </c>
      <c r="DM1494" s="273" t="s">
        <v>4407</v>
      </c>
      <c r="DN1494" s="17"/>
      <c r="DO1494" s="209" t="s">
        <v>6621</v>
      </c>
      <c r="DP1494" s="283" t="s">
        <v>4313</v>
      </c>
    </row>
    <row r="1495" spans="116:120">
      <c r="DL1495" s="202" t="s">
        <v>4410</v>
      </c>
      <c r="DM1495" s="273" t="s">
        <v>4409</v>
      </c>
      <c r="DN1495" s="17"/>
      <c r="DO1495" s="209" t="s">
        <v>6622</v>
      </c>
      <c r="DP1495" s="283" t="s">
        <v>4315</v>
      </c>
    </row>
    <row r="1496" spans="116:120">
      <c r="DL1496" s="202" t="s">
        <v>4412</v>
      </c>
      <c r="DM1496" s="273" t="s">
        <v>4411</v>
      </c>
      <c r="DN1496" s="17"/>
      <c r="DO1496" s="209" t="s">
        <v>6623</v>
      </c>
      <c r="DP1496" s="283" t="s">
        <v>4317</v>
      </c>
    </row>
    <row r="1497" spans="116:120">
      <c r="DL1497" s="202" t="s">
        <v>4414</v>
      </c>
      <c r="DM1497" s="273" t="s">
        <v>4413</v>
      </c>
      <c r="DN1497" s="17"/>
      <c r="DO1497" s="209" t="s">
        <v>6624</v>
      </c>
      <c r="DP1497" s="283" t="s">
        <v>4319</v>
      </c>
    </row>
    <row r="1498" spans="116:120">
      <c r="DL1498" s="202" t="s">
        <v>4416</v>
      </c>
      <c r="DM1498" s="273" t="s">
        <v>4415</v>
      </c>
      <c r="DN1498" s="17"/>
      <c r="DO1498" s="209" t="s">
        <v>6625</v>
      </c>
      <c r="DP1498" s="283" t="s">
        <v>4321</v>
      </c>
    </row>
    <row r="1499" spans="116:120">
      <c r="DL1499" s="202" t="s">
        <v>4418</v>
      </c>
      <c r="DM1499" s="273" t="s">
        <v>4417</v>
      </c>
      <c r="DN1499" s="17"/>
      <c r="DO1499" s="209" t="s">
        <v>6626</v>
      </c>
      <c r="DP1499" s="283" t="s">
        <v>4322</v>
      </c>
    </row>
    <row r="1500" spans="116:120">
      <c r="DL1500" s="202" t="s">
        <v>4420</v>
      </c>
      <c r="DM1500" s="273" t="s">
        <v>4419</v>
      </c>
      <c r="DN1500" s="17"/>
      <c r="DO1500" s="209" t="s">
        <v>6627</v>
      </c>
      <c r="DP1500" s="283" t="s">
        <v>4324</v>
      </c>
    </row>
    <row r="1501" spans="116:120">
      <c r="DL1501" s="202" t="s">
        <v>4422</v>
      </c>
      <c r="DM1501" s="273" t="s">
        <v>4421</v>
      </c>
      <c r="DN1501" s="17"/>
      <c r="DO1501" s="209" t="s">
        <v>6628</v>
      </c>
      <c r="DP1501" s="283" t="s">
        <v>4326</v>
      </c>
    </row>
    <row r="1502" spans="116:120">
      <c r="DL1502" s="202" t="s">
        <v>4424</v>
      </c>
      <c r="DM1502" s="273" t="s">
        <v>4423</v>
      </c>
      <c r="DN1502" s="17"/>
      <c r="DO1502" s="209" t="s">
        <v>6629</v>
      </c>
      <c r="DP1502" s="283" t="s">
        <v>4328</v>
      </c>
    </row>
    <row r="1503" spans="116:120">
      <c r="DL1503" s="202" t="s">
        <v>4426</v>
      </c>
      <c r="DM1503" s="273" t="s">
        <v>4425</v>
      </c>
      <c r="DN1503" s="17"/>
      <c r="DO1503" s="209" t="s">
        <v>6630</v>
      </c>
      <c r="DP1503" s="283" t="s">
        <v>4330</v>
      </c>
    </row>
    <row r="1504" spans="116:120">
      <c r="DL1504" s="202" t="s">
        <v>4428</v>
      </c>
      <c r="DM1504" s="273" t="s">
        <v>4427</v>
      </c>
      <c r="DN1504" s="17"/>
      <c r="DO1504" s="209" t="s">
        <v>6631</v>
      </c>
      <c r="DP1504" s="283" t="s">
        <v>4332</v>
      </c>
    </row>
    <row r="1505" spans="116:120">
      <c r="DL1505" s="202" t="s">
        <v>4430</v>
      </c>
      <c r="DM1505" s="273" t="s">
        <v>4429</v>
      </c>
      <c r="DN1505" s="17"/>
      <c r="DO1505" s="209" t="s">
        <v>6632</v>
      </c>
      <c r="DP1505" s="283" t="s">
        <v>4334</v>
      </c>
    </row>
    <row r="1506" spans="116:120">
      <c r="DL1506" s="202" t="s">
        <v>4432</v>
      </c>
      <c r="DM1506" s="273" t="s">
        <v>4431</v>
      </c>
      <c r="DN1506" s="17"/>
      <c r="DO1506" s="209" t="s">
        <v>6633</v>
      </c>
      <c r="DP1506" s="283" t="s">
        <v>4336</v>
      </c>
    </row>
    <row r="1507" spans="116:120">
      <c r="DL1507" s="202" t="s">
        <v>4437</v>
      </c>
      <c r="DM1507" s="273" t="s">
        <v>4436</v>
      </c>
      <c r="DN1507" s="17"/>
      <c r="DO1507" s="209" t="s">
        <v>6634</v>
      </c>
      <c r="DP1507" s="283" t="s">
        <v>4338</v>
      </c>
    </row>
    <row r="1508" spans="116:120">
      <c r="DL1508" s="202" t="s">
        <v>4439</v>
      </c>
      <c r="DM1508" s="273" t="s">
        <v>4438</v>
      </c>
      <c r="DN1508" s="17"/>
      <c r="DO1508" s="209" t="s">
        <v>6635</v>
      </c>
      <c r="DP1508" s="283" t="s">
        <v>4339</v>
      </c>
    </row>
    <row r="1509" spans="116:120">
      <c r="DL1509" s="202" t="s">
        <v>4441</v>
      </c>
      <c r="DM1509" s="273" t="s">
        <v>4440</v>
      </c>
      <c r="DN1509" s="17"/>
      <c r="DO1509" s="209" t="s">
        <v>6636</v>
      </c>
      <c r="DP1509" s="283" t="s">
        <v>4341</v>
      </c>
    </row>
    <row r="1510" spans="116:120">
      <c r="DL1510" s="202" t="s">
        <v>4443</v>
      </c>
      <c r="DM1510" s="273" t="s">
        <v>4442</v>
      </c>
      <c r="DN1510" s="17"/>
      <c r="DO1510" s="209" t="s">
        <v>6637</v>
      </c>
      <c r="DP1510" s="283" t="s">
        <v>4343</v>
      </c>
    </row>
    <row r="1511" spans="116:120">
      <c r="DL1511" s="202" t="s">
        <v>4445</v>
      </c>
      <c r="DM1511" s="273" t="s">
        <v>4444</v>
      </c>
      <c r="DN1511" s="17"/>
      <c r="DO1511" s="209" t="s">
        <v>6638</v>
      </c>
      <c r="DP1511" s="283" t="s">
        <v>4345</v>
      </c>
    </row>
    <row r="1512" spans="116:120">
      <c r="DL1512" s="202" t="s">
        <v>4447</v>
      </c>
      <c r="DM1512" s="273" t="s">
        <v>4446</v>
      </c>
      <c r="DN1512" s="17"/>
      <c r="DO1512" s="209" t="s">
        <v>6639</v>
      </c>
      <c r="DP1512" s="283" t="s">
        <v>4347</v>
      </c>
    </row>
    <row r="1513" spans="116:120">
      <c r="DL1513" s="202" t="s">
        <v>4449</v>
      </c>
      <c r="DM1513" s="273" t="s">
        <v>4448</v>
      </c>
      <c r="DN1513" s="17"/>
      <c r="DO1513" s="209" t="s">
        <v>6640</v>
      </c>
      <c r="DP1513" s="283" t="s">
        <v>4349</v>
      </c>
    </row>
    <row r="1514" spans="116:120">
      <c r="DL1514" s="202" t="s">
        <v>4451</v>
      </c>
      <c r="DM1514" s="273" t="s">
        <v>4450</v>
      </c>
      <c r="DN1514" s="17"/>
      <c r="DO1514" s="209" t="s">
        <v>6641</v>
      </c>
      <c r="DP1514" s="283" t="s">
        <v>4351</v>
      </c>
    </row>
    <row r="1515" spans="116:120">
      <c r="DL1515" s="202" t="s">
        <v>4453</v>
      </c>
      <c r="DM1515" s="273" t="s">
        <v>4452</v>
      </c>
      <c r="DN1515" s="17"/>
      <c r="DO1515" s="209" t="s">
        <v>6642</v>
      </c>
      <c r="DP1515" s="283" t="s">
        <v>4353</v>
      </c>
    </row>
    <row r="1516" spans="116:120">
      <c r="DL1516" s="202" t="s">
        <v>4455</v>
      </c>
      <c r="DM1516" s="273" t="s">
        <v>4454</v>
      </c>
      <c r="DN1516" s="17"/>
      <c r="DO1516" s="209" t="s">
        <v>6643</v>
      </c>
      <c r="DP1516" s="283" t="s">
        <v>4355</v>
      </c>
    </row>
    <row r="1517" spans="116:120">
      <c r="DL1517" s="202" t="s">
        <v>4457</v>
      </c>
      <c r="DM1517" s="273" t="s">
        <v>4456</v>
      </c>
      <c r="DN1517" s="17"/>
      <c r="DO1517" s="209" t="s">
        <v>6644</v>
      </c>
      <c r="DP1517" s="283" t="s">
        <v>4357</v>
      </c>
    </row>
    <row r="1518" spans="116:120">
      <c r="DL1518" s="202" t="s">
        <v>4459</v>
      </c>
      <c r="DM1518" s="273" t="s">
        <v>4458</v>
      </c>
      <c r="DN1518" s="17"/>
      <c r="DO1518" s="209" t="s">
        <v>6645</v>
      </c>
      <c r="DP1518" s="283" t="s">
        <v>4359</v>
      </c>
    </row>
    <row r="1519" spans="116:120">
      <c r="DL1519" s="202" t="s">
        <v>4461</v>
      </c>
      <c r="DM1519" s="273" t="s">
        <v>4460</v>
      </c>
      <c r="DN1519" s="17"/>
      <c r="DO1519" s="209" t="s">
        <v>6646</v>
      </c>
      <c r="DP1519" s="283" t="s">
        <v>4361</v>
      </c>
    </row>
    <row r="1520" spans="116:120">
      <c r="DL1520" s="202" t="s">
        <v>4463</v>
      </c>
      <c r="DM1520" s="273" t="s">
        <v>4462</v>
      </c>
      <c r="DN1520" s="17"/>
      <c r="DO1520" s="209" t="s">
        <v>6647</v>
      </c>
      <c r="DP1520" s="283" t="s">
        <v>4363</v>
      </c>
    </row>
    <row r="1521" spans="116:120">
      <c r="DL1521" s="202" t="s">
        <v>4465</v>
      </c>
      <c r="DM1521" s="273" t="s">
        <v>4464</v>
      </c>
      <c r="DN1521" s="17"/>
      <c r="DO1521" s="209" t="s">
        <v>6648</v>
      </c>
      <c r="DP1521" s="283" t="s">
        <v>4364</v>
      </c>
    </row>
    <row r="1522" spans="116:120">
      <c r="DL1522" s="202" t="s">
        <v>4467</v>
      </c>
      <c r="DM1522" s="273" t="s">
        <v>4466</v>
      </c>
      <c r="DN1522" s="17"/>
      <c r="DO1522" s="209" t="s">
        <v>6649</v>
      </c>
      <c r="DP1522" s="283" t="s">
        <v>4365</v>
      </c>
    </row>
    <row r="1523" spans="116:120">
      <c r="DL1523" s="202" t="s">
        <v>4469</v>
      </c>
      <c r="DM1523" s="273" t="s">
        <v>4468</v>
      </c>
      <c r="DN1523" s="17"/>
      <c r="DO1523" s="209" t="s">
        <v>6650</v>
      </c>
      <c r="DP1523" s="283" t="s">
        <v>4367</v>
      </c>
    </row>
    <row r="1524" spans="116:120">
      <c r="DL1524" s="202" t="s">
        <v>4471</v>
      </c>
      <c r="DM1524" s="273" t="s">
        <v>4470</v>
      </c>
      <c r="DN1524" s="17"/>
      <c r="DO1524" s="209" t="s">
        <v>6651</v>
      </c>
      <c r="DP1524" s="283" t="s">
        <v>4369</v>
      </c>
    </row>
    <row r="1525" spans="116:120">
      <c r="DL1525" s="202" t="s">
        <v>4473</v>
      </c>
      <c r="DM1525" s="273" t="s">
        <v>4472</v>
      </c>
      <c r="DN1525" s="17"/>
      <c r="DO1525" s="209" t="s">
        <v>6652</v>
      </c>
      <c r="DP1525" s="283" t="s">
        <v>4371</v>
      </c>
    </row>
    <row r="1526" spans="116:120">
      <c r="DL1526" s="202" t="s">
        <v>4477</v>
      </c>
      <c r="DM1526" s="273" t="s">
        <v>4476</v>
      </c>
      <c r="DN1526" s="17"/>
      <c r="DO1526" s="209" t="s">
        <v>6653</v>
      </c>
      <c r="DP1526" s="283" t="s">
        <v>4373</v>
      </c>
    </row>
    <row r="1527" spans="116:120">
      <c r="DL1527" s="202" t="s">
        <v>4479</v>
      </c>
      <c r="DM1527" s="273" t="s">
        <v>4478</v>
      </c>
      <c r="DN1527" s="17"/>
      <c r="DO1527" s="209" t="s">
        <v>6654</v>
      </c>
      <c r="DP1527" s="283" t="s">
        <v>4375</v>
      </c>
    </row>
    <row r="1528" spans="116:120">
      <c r="DL1528" s="202" t="s">
        <v>4481</v>
      </c>
      <c r="DM1528" s="273" t="s">
        <v>4480</v>
      </c>
      <c r="DN1528" s="17"/>
      <c r="DO1528" s="209" t="s">
        <v>6655</v>
      </c>
      <c r="DP1528" s="283" t="s">
        <v>4377</v>
      </c>
    </row>
    <row r="1529" spans="116:120">
      <c r="DL1529" s="202" t="s">
        <v>4483</v>
      </c>
      <c r="DM1529" s="273" t="s">
        <v>4482</v>
      </c>
      <c r="DN1529" s="17"/>
      <c r="DO1529" s="209" t="s">
        <v>6656</v>
      </c>
      <c r="DP1529" s="283" t="s">
        <v>4379</v>
      </c>
    </row>
    <row r="1530" spans="116:120">
      <c r="DL1530" s="202" t="s">
        <v>4485</v>
      </c>
      <c r="DM1530" s="273" t="s">
        <v>4484</v>
      </c>
      <c r="DN1530" s="17"/>
      <c r="DO1530" s="209" t="s">
        <v>6657</v>
      </c>
      <c r="DP1530" s="283" t="s">
        <v>4381</v>
      </c>
    </row>
    <row r="1531" spans="116:120">
      <c r="DL1531" s="202" t="s">
        <v>4487</v>
      </c>
      <c r="DM1531" s="273" t="s">
        <v>4486</v>
      </c>
      <c r="DN1531" s="17"/>
      <c r="DO1531" s="209" t="s">
        <v>6658</v>
      </c>
      <c r="DP1531" s="283" t="s">
        <v>2010</v>
      </c>
    </row>
    <row r="1532" spans="116:120">
      <c r="DL1532" s="202" t="s">
        <v>4489</v>
      </c>
      <c r="DM1532" s="273" t="s">
        <v>4488</v>
      </c>
      <c r="DN1532" s="17"/>
      <c r="DO1532" s="209" t="s">
        <v>6659</v>
      </c>
      <c r="DP1532" s="283" t="s">
        <v>4384</v>
      </c>
    </row>
    <row r="1533" spans="116:120">
      <c r="DL1533" s="202" t="s">
        <v>4491</v>
      </c>
      <c r="DM1533" s="273" t="s">
        <v>4490</v>
      </c>
      <c r="DN1533" s="17"/>
      <c r="DO1533" s="209" t="s">
        <v>6660</v>
      </c>
      <c r="DP1533" s="283" t="s">
        <v>4387</v>
      </c>
    </row>
    <row r="1534" spans="116:120">
      <c r="DL1534" s="202" t="s">
        <v>4493</v>
      </c>
      <c r="DM1534" s="273" t="s">
        <v>4492</v>
      </c>
      <c r="DN1534" s="17"/>
      <c r="DO1534" s="209" t="s">
        <v>6661</v>
      </c>
      <c r="DP1534" s="283" t="s">
        <v>4389</v>
      </c>
    </row>
    <row r="1535" spans="116:120">
      <c r="DL1535" s="202" t="s">
        <v>4495</v>
      </c>
      <c r="DM1535" s="273" t="s">
        <v>4494</v>
      </c>
      <c r="DN1535" s="17"/>
      <c r="DO1535" s="209" t="s">
        <v>6662</v>
      </c>
      <c r="DP1535" s="283" t="s">
        <v>4391</v>
      </c>
    </row>
    <row r="1536" spans="116:120">
      <c r="DL1536" s="202" t="s">
        <v>4498</v>
      </c>
      <c r="DM1536" s="273" t="s">
        <v>4497</v>
      </c>
      <c r="DN1536" s="17"/>
      <c r="DO1536" s="209" t="s">
        <v>6663</v>
      </c>
      <c r="DP1536" s="283" t="s">
        <v>4393</v>
      </c>
    </row>
    <row r="1537" spans="116:120">
      <c r="DL1537" s="202" t="s">
        <v>4500</v>
      </c>
      <c r="DM1537" s="273" t="s">
        <v>4499</v>
      </c>
      <c r="DN1537" s="17"/>
      <c r="DO1537" s="209" t="s">
        <v>6664</v>
      </c>
      <c r="DP1537" s="283" t="s">
        <v>4395</v>
      </c>
    </row>
    <row r="1538" spans="116:120">
      <c r="DL1538" s="202" t="s">
        <v>4502</v>
      </c>
      <c r="DM1538" s="273" t="s">
        <v>4501</v>
      </c>
      <c r="DN1538" s="17"/>
      <c r="DO1538" s="209" t="s">
        <v>6666</v>
      </c>
      <c r="DP1538" s="283" t="s">
        <v>6665</v>
      </c>
    </row>
    <row r="1539" spans="116:120">
      <c r="DL1539" s="202" t="s">
        <v>4504</v>
      </c>
      <c r="DM1539" s="273" t="s">
        <v>4503</v>
      </c>
      <c r="DN1539" s="17"/>
      <c r="DO1539" s="209" t="s">
        <v>6668</v>
      </c>
      <c r="DP1539" s="283" t="s">
        <v>6667</v>
      </c>
    </row>
    <row r="1540" spans="116:120">
      <c r="DL1540" s="202" t="s">
        <v>4506</v>
      </c>
      <c r="DM1540" s="273" t="s">
        <v>4505</v>
      </c>
      <c r="DN1540" s="17"/>
      <c r="DO1540" s="209" t="s">
        <v>6670</v>
      </c>
      <c r="DP1540" s="283" t="s">
        <v>6669</v>
      </c>
    </row>
    <row r="1541" spans="116:120">
      <c r="DL1541" s="202" t="s">
        <v>4508</v>
      </c>
      <c r="DM1541" s="273" t="s">
        <v>4507</v>
      </c>
      <c r="DN1541" s="17"/>
      <c r="DO1541" s="209" t="s">
        <v>6672</v>
      </c>
      <c r="DP1541" s="283" t="s">
        <v>6671</v>
      </c>
    </row>
    <row r="1542" spans="116:120">
      <c r="DL1542" s="202" t="s">
        <v>4510</v>
      </c>
      <c r="DM1542" s="273" t="s">
        <v>4509</v>
      </c>
      <c r="DN1542" s="17"/>
      <c r="DO1542" s="209" t="s">
        <v>6674</v>
      </c>
      <c r="DP1542" s="283" t="s">
        <v>6673</v>
      </c>
    </row>
    <row r="1543" spans="116:120">
      <c r="DL1543" s="202" t="s">
        <v>4512</v>
      </c>
      <c r="DM1543" s="273" t="s">
        <v>4511</v>
      </c>
      <c r="DN1543" s="17"/>
      <c r="DO1543" s="209" t="s">
        <v>6676</v>
      </c>
      <c r="DP1543" s="283" t="s">
        <v>6675</v>
      </c>
    </row>
    <row r="1544" spans="116:120">
      <c r="DL1544" s="202" t="s">
        <v>4514</v>
      </c>
      <c r="DM1544" s="273" t="s">
        <v>4513</v>
      </c>
      <c r="DN1544" s="17"/>
      <c r="DO1544" s="209" t="s">
        <v>6678</v>
      </c>
      <c r="DP1544" s="283" t="s">
        <v>6677</v>
      </c>
    </row>
    <row r="1545" spans="116:120">
      <c r="DL1545" s="202" t="s">
        <v>4516</v>
      </c>
      <c r="DM1545" s="273" t="s">
        <v>4515</v>
      </c>
      <c r="DN1545" s="17"/>
      <c r="DO1545" s="209" t="s">
        <v>6680</v>
      </c>
      <c r="DP1545" s="283" t="s">
        <v>6679</v>
      </c>
    </row>
    <row r="1546" spans="116:120">
      <c r="DL1546" s="202" t="s">
        <v>4517</v>
      </c>
      <c r="DM1546" s="273" t="s">
        <v>407</v>
      </c>
      <c r="DN1546" s="17"/>
      <c r="DO1546" s="209" t="s">
        <v>6682</v>
      </c>
      <c r="DP1546" s="283" t="s">
        <v>6681</v>
      </c>
    </row>
    <row r="1547" spans="116:120">
      <c r="DL1547" s="202" t="s">
        <v>4518</v>
      </c>
      <c r="DM1547" s="273" t="s">
        <v>408</v>
      </c>
      <c r="DN1547" s="17"/>
      <c r="DO1547" s="209" t="s">
        <v>6684</v>
      </c>
      <c r="DP1547" s="283" t="s">
        <v>6683</v>
      </c>
    </row>
    <row r="1548" spans="116:120">
      <c r="DL1548" s="202" t="s">
        <v>4519</v>
      </c>
      <c r="DM1548" s="273" t="s">
        <v>409</v>
      </c>
      <c r="DN1548" s="17"/>
      <c r="DO1548" s="209" t="s">
        <v>6686</v>
      </c>
      <c r="DP1548" s="283" t="s">
        <v>6685</v>
      </c>
    </row>
    <row r="1549" spans="116:120">
      <c r="DL1549" s="202" t="s">
        <v>4520</v>
      </c>
      <c r="DM1549" s="273" t="s">
        <v>410</v>
      </c>
      <c r="DN1549" s="17"/>
      <c r="DO1549" s="209" t="s">
        <v>6688</v>
      </c>
      <c r="DP1549" s="283" t="s">
        <v>6687</v>
      </c>
    </row>
    <row r="1550" spans="116:120">
      <c r="DL1550" s="202" t="s">
        <v>4521</v>
      </c>
      <c r="DM1550" s="273" t="s">
        <v>411</v>
      </c>
      <c r="DN1550" s="17"/>
      <c r="DO1550" s="209" t="s">
        <v>6690</v>
      </c>
      <c r="DP1550" s="283" t="s">
        <v>6689</v>
      </c>
    </row>
    <row r="1551" spans="116:120">
      <c r="DL1551" s="202" t="s">
        <v>4522</v>
      </c>
      <c r="DM1551" s="273" t="s">
        <v>413</v>
      </c>
      <c r="DN1551" s="17"/>
      <c r="DO1551" s="209" t="s">
        <v>6692</v>
      </c>
      <c r="DP1551" s="283" t="s">
        <v>6691</v>
      </c>
    </row>
    <row r="1552" spans="116:120">
      <c r="DL1552" s="202" t="s">
        <v>4523</v>
      </c>
      <c r="DM1552" s="273" t="s">
        <v>414</v>
      </c>
      <c r="DN1552" s="17"/>
      <c r="DO1552" s="209" t="s">
        <v>6694</v>
      </c>
      <c r="DP1552" s="283" t="s">
        <v>6693</v>
      </c>
    </row>
    <row r="1553" spans="116:120">
      <c r="DL1553" s="202" t="s">
        <v>4525</v>
      </c>
      <c r="DM1553" s="273" t="s">
        <v>4524</v>
      </c>
      <c r="DN1553" s="17"/>
      <c r="DO1553" s="209" t="s">
        <v>6696</v>
      </c>
      <c r="DP1553" s="283" t="s">
        <v>6695</v>
      </c>
    </row>
    <row r="1554" spans="116:120">
      <c r="DL1554" s="202" t="s">
        <v>4526</v>
      </c>
      <c r="DM1554" s="273" t="s">
        <v>415</v>
      </c>
      <c r="DN1554" s="17"/>
      <c r="DO1554" s="209" t="s">
        <v>6698</v>
      </c>
      <c r="DP1554" s="283" t="s">
        <v>6697</v>
      </c>
    </row>
    <row r="1555" spans="116:120">
      <c r="DL1555" s="202" t="s">
        <v>4527</v>
      </c>
      <c r="DM1555" s="273" t="s">
        <v>416</v>
      </c>
      <c r="DN1555" s="17"/>
      <c r="DO1555" s="209" t="s">
        <v>6700</v>
      </c>
      <c r="DP1555" s="283" t="s">
        <v>6699</v>
      </c>
    </row>
    <row r="1556" spans="116:120">
      <c r="DL1556" s="202" t="s">
        <v>4528</v>
      </c>
      <c r="DM1556" s="273" t="s">
        <v>417</v>
      </c>
      <c r="DN1556" s="17"/>
      <c r="DO1556" s="209" t="s">
        <v>6702</v>
      </c>
      <c r="DP1556" s="283" t="s">
        <v>6701</v>
      </c>
    </row>
    <row r="1557" spans="116:120">
      <c r="DL1557" s="202" t="s">
        <v>4398</v>
      </c>
      <c r="DM1557" s="273" t="s">
        <v>418</v>
      </c>
      <c r="DN1557" s="17"/>
      <c r="DO1557" s="209" t="s">
        <v>6704</v>
      </c>
      <c r="DP1557" s="283" t="s">
        <v>6703</v>
      </c>
    </row>
    <row r="1558" spans="116:120">
      <c r="DL1558" s="202" t="s">
        <v>4529</v>
      </c>
      <c r="DM1558" s="273" t="s">
        <v>419</v>
      </c>
      <c r="DN1558" s="17"/>
      <c r="DO1558" s="209" t="s">
        <v>6706</v>
      </c>
      <c r="DP1558" s="283" t="s">
        <v>6705</v>
      </c>
    </row>
    <row r="1559" spans="116:120">
      <c r="DL1559" s="202" t="s">
        <v>4530</v>
      </c>
      <c r="DM1559" s="273" t="s">
        <v>420</v>
      </c>
      <c r="DN1559" s="17"/>
      <c r="DO1559" s="209" t="s">
        <v>6708</v>
      </c>
      <c r="DP1559" s="283" t="s">
        <v>6707</v>
      </c>
    </row>
    <row r="1560" spans="116:120">
      <c r="DL1560" s="202" t="s">
        <v>4531</v>
      </c>
      <c r="DM1560" s="273" t="s">
        <v>421</v>
      </c>
      <c r="DN1560" s="17"/>
      <c r="DO1560" s="209" t="s">
        <v>6710</v>
      </c>
      <c r="DP1560" s="283" t="s">
        <v>6709</v>
      </c>
    </row>
    <row r="1561" spans="116:120">
      <c r="DL1561" s="202" t="s">
        <v>4532</v>
      </c>
      <c r="DM1561" s="273" t="s">
        <v>422</v>
      </c>
      <c r="DN1561" s="17"/>
      <c r="DO1561" s="209" t="s">
        <v>6712</v>
      </c>
      <c r="DP1561" s="283" t="s">
        <v>6711</v>
      </c>
    </row>
    <row r="1562" spans="116:120">
      <c r="DL1562" s="202" t="s">
        <v>4533</v>
      </c>
      <c r="DM1562" s="273" t="s">
        <v>423</v>
      </c>
      <c r="DN1562" s="17"/>
      <c r="DO1562" s="209" t="s">
        <v>6714</v>
      </c>
      <c r="DP1562" s="283" t="s">
        <v>6713</v>
      </c>
    </row>
    <row r="1563" spans="116:120">
      <c r="DL1563" s="202" t="s">
        <v>4534</v>
      </c>
      <c r="DM1563" s="273" t="s">
        <v>424</v>
      </c>
      <c r="DN1563" s="17"/>
      <c r="DO1563" s="209" t="s">
        <v>6716</v>
      </c>
      <c r="DP1563" s="283" t="s">
        <v>6715</v>
      </c>
    </row>
    <row r="1564" spans="116:120">
      <c r="DL1564" s="202" t="s">
        <v>4536</v>
      </c>
      <c r="DM1564" s="273" t="s">
        <v>4535</v>
      </c>
      <c r="DN1564" s="17"/>
      <c r="DO1564" s="209" t="s">
        <v>6718</v>
      </c>
      <c r="DP1564" s="283" t="s">
        <v>6717</v>
      </c>
    </row>
    <row r="1565" spans="116:120">
      <c r="DL1565" s="202" t="s">
        <v>4537</v>
      </c>
      <c r="DM1565" s="273" t="s">
        <v>425</v>
      </c>
      <c r="DN1565" s="17"/>
      <c r="DO1565" s="209" t="s">
        <v>6720</v>
      </c>
      <c r="DP1565" s="283" t="s">
        <v>6719</v>
      </c>
    </row>
    <row r="1566" spans="116:120">
      <c r="DL1566" s="202" t="s">
        <v>4539</v>
      </c>
      <c r="DM1566" s="273" t="s">
        <v>4538</v>
      </c>
      <c r="DN1566" s="17"/>
      <c r="DO1566" s="209" t="s">
        <v>6722</v>
      </c>
      <c r="DP1566" s="283" t="s">
        <v>6721</v>
      </c>
    </row>
    <row r="1567" spans="116:120">
      <c r="DL1567" s="202" t="s">
        <v>4540</v>
      </c>
      <c r="DM1567" s="273" t="s">
        <v>426</v>
      </c>
      <c r="DN1567" s="17"/>
      <c r="DO1567" s="209" t="s">
        <v>6724</v>
      </c>
      <c r="DP1567" s="283" t="s">
        <v>6723</v>
      </c>
    </row>
    <row r="1568" spans="116:120">
      <c r="DL1568" s="202" t="s">
        <v>4542</v>
      </c>
      <c r="DM1568" s="273" t="s">
        <v>4541</v>
      </c>
      <c r="DN1568" s="17"/>
      <c r="DO1568" s="209" t="s">
        <v>6726</v>
      </c>
      <c r="DP1568" s="283" t="s">
        <v>6725</v>
      </c>
    </row>
    <row r="1569" spans="116:120">
      <c r="DL1569" s="202" t="s">
        <v>4543</v>
      </c>
      <c r="DM1569" s="273" t="s">
        <v>427</v>
      </c>
      <c r="DN1569" s="17"/>
      <c r="DO1569" s="209" t="s">
        <v>6728</v>
      </c>
      <c r="DP1569" s="283" t="s">
        <v>6727</v>
      </c>
    </row>
    <row r="1570" spans="116:120">
      <c r="DL1570" s="202" t="s">
        <v>4545</v>
      </c>
      <c r="DM1570" s="273" t="s">
        <v>4544</v>
      </c>
      <c r="DN1570" s="17"/>
      <c r="DO1570" s="209" t="s">
        <v>6730</v>
      </c>
      <c r="DP1570" s="283" t="s">
        <v>6729</v>
      </c>
    </row>
    <row r="1571" spans="116:120">
      <c r="DL1571" s="202" t="s">
        <v>4546</v>
      </c>
      <c r="DM1571" s="273" t="s">
        <v>428</v>
      </c>
      <c r="DN1571" s="17"/>
      <c r="DO1571" s="209" t="s">
        <v>6732</v>
      </c>
      <c r="DP1571" s="283" t="s">
        <v>6731</v>
      </c>
    </row>
    <row r="1572" spans="116:120">
      <c r="DL1572" s="202" t="s">
        <v>4547</v>
      </c>
      <c r="DM1572" s="273" t="s">
        <v>429</v>
      </c>
      <c r="DN1572" s="17"/>
      <c r="DO1572" s="209" t="s">
        <v>6734</v>
      </c>
      <c r="DP1572" s="283" t="s">
        <v>6733</v>
      </c>
    </row>
    <row r="1573" spans="116:120">
      <c r="DL1573" s="202" t="s">
        <v>4548</v>
      </c>
      <c r="DM1573" s="273" t="s">
        <v>430</v>
      </c>
      <c r="DN1573" s="17"/>
      <c r="DO1573" s="209" t="s">
        <v>6736</v>
      </c>
      <c r="DP1573" s="283" t="s">
        <v>6735</v>
      </c>
    </row>
    <row r="1574" spans="116:120">
      <c r="DL1574" s="202" t="s">
        <v>4549</v>
      </c>
      <c r="DM1574" s="273" t="s">
        <v>431</v>
      </c>
      <c r="DN1574" s="17"/>
      <c r="DO1574" s="209" t="s">
        <v>6738</v>
      </c>
      <c r="DP1574" s="283" t="s">
        <v>6737</v>
      </c>
    </row>
    <row r="1575" spans="116:120">
      <c r="DL1575" s="202" t="s">
        <v>4550</v>
      </c>
      <c r="DM1575" s="273" t="s">
        <v>432</v>
      </c>
      <c r="DN1575" s="17"/>
      <c r="DO1575" s="209" t="s">
        <v>6740</v>
      </c>
      <c r="DP1575" s="283" t="s">
        <v>6739</v>
      </c>
    </row>
    <row r="1576" spans="116:120">
      <c r="DL1576" s="202" t="s">
        <v>4551</v>
      </c>
      <c r="DM1576" s="273" t="s">
        <v>433</v>
      </c>
      <c r="DN1576" s="17"/>
      <c r="DO1576" s="209" t="s">
        <v>6742</v>
      </c>
      <c r="DP1576" s="283" t="s">
        <v>6741</v>
      </c>
    </row>
    <row r="1577" spans="116:120">
      <c r="DL1577" s="202" t="s">
        <v>4552</v>
      </c>
      <c r="DM1577" s="273" t="s">
        <v>434</v>
      </c>
      <c r="DN1577" s="17"/>
      <c r="DO1577" s="209" t="s">
        <v>6744</v>
      </c>
      <c r="DP1577" s="283" t="s">
        <v>6743</v>
      </c>
    </row>
    <row r="1578" spans="116:120">
      <c r="DL1578" s="202" t="s">
        <v>4553</v>
      </c>
      <c r="DM1578" s="273" t="s">
        <v>435</v>
      </c>
      <c r="DN1578" s="17"/>
      <c r="DO1578" s="209" t="s">
        <v>6746</v>
      </c>
      <c r="DP1578" s="283" t="s">
        <v>6745</v>
      </c>
    </row>
    <row r="1579" spans="116:120">
      <c r="DL1579" s="202" t="s">
        <v>4554</v>
      </c>
      <c r="DM1579" s="273" t="s">
        <v>436</v>
      </c>
      <c r="DN1579" s="17"/>
      <c r="DO1579" s="209" t="s">
        <v>6748</v>
      </c>
      <c r="DP1579" s="283" t="s">
        <v>6747</v>
      </c>
    </row>
    <row r="1580" spans="116:120">
      <c r="DL1580" s="202" t="s">
        <v>4555</v>
      </c>
      <c r="DM1580" s="273" t="s">
        <v>437</v>
      </c>
      <c r="DN1580" s="17"/>
      <c r="DO1580" s="209" t="s">
        <v>6750</v>
      </c>
      <c r="DP1580" s="283" t="s">
        <v>6749</v>
      </c>
    </row>
    <row r="1581" spans="116:120">
      <c r="DL1581" s="202" t="s">
        <v>4556</v>
      </c>
      <c r="DM1581" s="273" t="s">
        <v>438</v>
      </c>
      <c r="DN1581" s="17"/>
      <c r="DO1581" s="209" t="s">
        <v>6752</v>
      </c>
      <c r="DP1581" s="283" t="s">
        <v>6751</v>
      </c>
    </row>
    <row r="1582" spans="116:120">
      <c r="DL1582" s="202" t="s">
        <v>4557</v>
      </c>
      <c r="DM1582" s="273" t="s">
        <v>439</v>
      </c>
      <c r="DN1582" s="17"/>
      <c r="DO1582" s="209" t="s">
        <v>6754</v>
      </c>
      <c r="DP1582" s="283" t="s">
        <v>6753</v>
      </c>
    </row>
    <row r="1583" spans="116:120">
      <c r="DL1583" s="202" t="s">
        <v>4558</v>
      </c>
      <c r="DM1583" s="273" t="s">
        <v>440</v>
      </c>
      <c r="DN1583" s="17"/>
      <c r="DO1583" s="209" t="s">
        <v>6756</v>
      </c>
      <c r="DP1583" s="283" t="s">
        <v>6755</v>
      </c>
    </row>
    <row r="1584" spans="116:120">
      <c r="DL1584" s="202" t="s">
        <v>4559</v>
      </c>
      <c r="DM1584" s="273" t="s">
        <v>441</v>
      </c>
      <c r="DN1584" s="17"/>
      <c r="DO1584" s="209" t="s">
        <v>6758</v>
      </c>
      <c r="DP1584" s="283" t="s">
        <v>6757</v>
      </c>
    </row>
    <row r="1585" spans="116:120">
      <c r="DL1585" s="202" t="s">
        <v>4560</v>
      </c>
      <c r="DM1585" s="273" t="s">
        <v>442</v>
      </c>
      <c r="DN1585" s="17"/>
      <c r="DO1585" s="209" t="s">
        <v>6760</v>
      </c>
      <c r="DP1585" s="283" t="s">
        <v>6759</v>
      </c>
    </row>
    <row r="1586" spans="116:120">
      <c r="DL1586" s="202" t="s">
        <v>4561</v>
      </c>
      <c r="DM1586" s="273" t="s">
        <v>443</v>
      </c>
      <c r="DN1586" s="17"/>
      <c r="DO1586" s="209" t="s">
        <v>6762</v>
      </c>
      <c r="DP1586" s="283" t="s">
        <v>6761</v>
      </c>
    </row>
    <row r="1587" spans="116:120">
      <c r="DL1587" s="202" t="s">
        <v>4562</v>
      </c>
      <c r="DM1587" s="273" t="s">
        <v>444</v>
      </c>
      <c r="DN1587" s="17"/>
      <c r="DO1587" s="209" t="s">
        <v>6764</v>
      </c>
      <c r="DP1587" s="283" t="s">
        <v>6763</v>
      </c>
    </row>
    <row r="1588" spans="116:120">
      <c r="DL1588" s="202" t="s">
        <v>4563</v>
      </c>
      <c r="DM1588" s="273" t="s">
        <v>445</v>
      </c>
      <c r="DN1588" s="17"/>
      <c r="DO1588" s="209" t="s">
        <v>6766</v>
      </c>
      <c r="DP1588" s="283" t="s">
        <v>6765</v>
      </c>
    </row>
    <row r="1589" spans="116:120">
      <c r="DL1589" s="202" t="s">
        <v>4564</v>
      </c>
      <c r="DM1589" s="273" t="s">
        <v>446</v>
      </c>
      <c r="DN1589" s="17"/>
      <c r="DO1589" s="209" t="s">
        <v>6768</v>
      </c>
      <c r="DP1589" s="283" t="s">
        <v>6767</v>
      </c>
    </row>
    <row r="1590" spans="116:120">
      <c r="DL1590" s="202" t="s">
        <v>4566</v>
      </c>
      <c r="DM1590" s="273" t="s">
        <v>450</v>
      </c>
      <c r="DN1590" s="17"/>
      <c r="DO1590" s="209" t="s">
        <v>6770</v>
      </c>
      <c r="DP1590" s="283" t="s">
        <v>6769</v>
      </c>
    </row>
    <row r="1591" spans="116:120">
      <c r="DL1591" s="202" t="s">
        <v>4568</v>
      </c>
      <c r="DM1591" s="273" t="s">
        <v>4567</v>
      </c>
      <c r="DN1591" s="17"/>
      <c r="DO1591" s="209" t="s">
        <v>6772</v>
      </c>
      <c r="DP1591" s="283" t="s">
        <v>6771</v>
      </c>
    </row>
    <row r="1592" spans="116:120">
      <c r="DL1592" s="202" t="s">
        <v>4570</v>
      </c>
      <c r="DM1592" s="273" t="s">
        <v>4569</v>
      </c>
      <c r="DN1592" s="17"/>
      <c r="DO1592" s="209" t="s">
        <v>6774</v>
      </c>
      <c r="DP1592" s="283" t="s">
        <v>6773</v>
      </c>
    </row>
    <row r="1593" spans="116:120">
      <c r="DL1593" s="202" t="s">
        <v>4571</v>
      </c>
      <c r="DM1593" s="273" t="s">
        <v>451</v>
      </c>
      <c r="DN1593" s="17"/>
      <c r="DO1593" s="209" t="s">
        <v>6776</v>
      </c>
      <c r="DP1593" s="283" t="s">
        <v>6775</v>
      </c>
    </row>
    <row r="1594" spans="116:120">
      <c r="DL1594" s="202" t="s">
        <v>4573</v>
      </c>
      <c r="DM1594" s="273" t="s">
        <v>4572</v>
      </c>
      <c r="DN1594" s="17"/>
      <c r="DO1594" s="209" t="s">
        <v>6778</v>
      </c>
      <c r="DP1594" s="283" t="s">
        <v>6777</v>
      </c>
    </row>
    <row r="1595" spans="116:120">
      <c r="DL1595" s="202" t="s">
        <v>4574</v>
      </c>
      <c r="DM1595" s="273" t="s">
        <v>452</v>
      </c>
      <c r="DN1595" s="17"/>
      <c r="DO1595" s="209" t="s">
        <v>6780</v>
      </c>
      <c r="DP1595" s="283" t="s">
        <v>6779</v>
      </c>
    </row>
    <row r="1596" spans="116:120">
      <c r="DL1596" s="202" t="s">
        <v>4575</v>
      </c>
      <c r="DM1596" s="273" t="s">
        <v>453</v>
      </c>
      <c r="DN1596" s="17"/>
      <c r="DO1596" s="209" t="s">
        <v>6782</v>
      </c>
      <c r="DP1596" s="283" t="s">
        <v>6781</v>
      </c>
    </row>
    <row r="1597" spans="116:120">
      <c r="DL1597" s="202" t="s">
        <v>4576</v>
      </c>
      <c r="DM1597" s="273" t="s">
        <v>454</v>
      </c>
      <c r="DN1597" s="17"/>
      <c r="DO1597" s="209" t="s">
        <v>6784</v>
      </c>
      <c r="DP1597" s="283" t="s">
        <v>6783</v>
      </c>
    </row>
    <row r="1598" spans="116:120">
      <c r="DL1598" s="202" t="s">
        <v>4577</v>
      </c>
      <c r="DM1598" s="273" t="s">
        <v>455</v>
      </c>
      <c r="DN1598" s="17"/>
      <c r="DO1598" s="209" t="s">
        <v>6786</v>
      </c>
      <c r="DP1598" s="283" t="s">
        <v>6785</v>
      </c>
    </row>
    <row r="1599" spans="116:120">
      <c r="DL1599" s="202" t="s">
        <v>4578</v>
      </c>
      <c r="DM1599" s="273" t="s">
        <v>456</v>
      </c>
      <c r="DN1599" s="17"/>
      <c r="DO1599" s="209" t="s">
        <v>6788</v>
      </c>
      <c r="DP1599" s="283" t="s">
        <v>6787</v>
      </c>
    </row>
    <row r="1600" spans="116:120">
      <c r="DL1600" s="202" t="s">
        <v>4579</v>
      </c>
      <c r="DM1600" s="273" t="s">
        <v>457</v>
      </c>
      <c r="DN1600" s="17"/>
      <c r="DO1600" s="209" t="s">
        <v>6790</v>
      </c>
      <c r="DP1600" s="283" t="s">
        <v>6789</v>
      </c>
    </row>
    <row r="1601" spans="116:120">
      <c r="DL1601" s="202" t="s">
        <v>4475</v>
      </c>
      <c r="DM1601" s="273" t="s">
        <v>458</v>
      </c>
      <c r="DN1601" s="17"/>
      <c r="DO1601" s="209" t="s">
        <v>6792</v>
      </c>
      <c r="DP1601" s="283" t="s">
        <v>6791</v>
      </c>
    </row>
    <row r="1602" spans="116:120">
      <c r="DL1602" s="202" t="s">
        <v>4581</v>
      </c>
      <c r="DM1602" s="273" t="s">
        <v>4580</v>
      </c>
      <c r="DN1602" s="17"/>
      <c r="DO1602" s="209" t="s">
        <v>6794</v>
      </c>
      <c r="DP1602" s="283" t="s">
        <v>6793</v>
      </c>
    </row>
    <row r="1603" spans="116:120">
      <c r="DL1603" s="202" t="s">
        <v>4582</v>
      </c>
      <c r="DM1603" s="273" t="s">
        <v>459</v>
      </c>
      <c r="DN1603" s="17"/>
      <c r="DO1603" s="209" t="s">
        <v>6796</v>
      </c>
      <c r="DP1603" s="283" t="s">
        <v>6795</v>
      </c>
    </row>
    <row r="1604" spans="116:120">
      <c r="DL1604" s="202" t="s">
        <v>4583</v>
      </c>
      <c r="DM1604" s="273" t="s">
        <v>460</v>
      </c>
      <c r="DN1604" s="17"/>
      <c r="DO1604" s="209" t="s">
        <v>6798</v>
      </c>
      <c r="DP1604" s="283" t="s">
        <v>6797</v>
      </c>
    </row>
    <row r="1605" spans="116:120">
      <c r="DL1605" s="202" t="s">
        <v>4584</v>
      </c>
      <c r="DM1605" s="273" t="s">
        <v>461</v>
      </c>
      <c r="DN1605" s="17"/>
      <c r="DO1605" s="209" t="s">
        <v>6800</v>
      </c>
      <c r="DP1605" s="283" t="s">
        <v>6799</v>
      </c>
    </row>
    <row r="1606" spans="116:120">
      <c r="DL1606" s="202" t="s">
        <v>4585</v>
      </c>
      <c r="DM1606" s="273" t="s">
        <v>462</v>
      </c>
      <c r="DN1606" s="17"/>
      <c r="DO1606" s="209" t="s">
        <v>6802</v>
      </c>
      <c r="DP1606" s="283" t="s">
        <v>6801</v>
      </c>
    </row>
    <row r="1607" spans="116:120">
      <c r="DL1607" s="202" t="s">
        <v>4587</v>
      </c>
      <c r="DM1607" s="273" t="s">
        <v>4586</v>
      </c>
      <c r="DN1607" s="17"/>
      <c r="DO1607" s="209" t="s">
        <v>6804</v>
      </c>
      <c r="DP1607" s="283" t="s">
        <v>6803</v>
      </c>
    </row>
    <row r="1608" spans="116:120">
      <c r="DL1608" s="202" t="s">
        <v>4589</v>
      </c>
      <c r="DM1608" s="273" t="s">
        <v>4588</v>
      </c>
      <c r="DN1608" s="17"/>
      <c r="DO1608" s="209" t="s">
        <v>6806</v>
      </c>
      <c r="DP1608" s="283" t="s">
        <v>6805</v>
      </c>
    </row>
    <row r="1609" spans="116:120">
      <c r="DL1609" s="202" t="s">
        <v>4590</v>
      </c>
      <c r="DM1609" s="273" t="s">
        <v>463</v>
      </c>
      <c r="DN1609" s="17"/>
      <c r="DO1609" s="209" t="s">
        <v>6808</v>
      </c>
      <c r="DP1609" s="283" t="s">
        <v>6807</v>
      </c>
    </row>
    <row r="1610" spans="116:120">
      <c r="DL1610" s="202" t="s">
        <v>4591</v>
      </c>
      <c r="DM1610" s="273" t="s">
        <v>464</v>
      </c>
      <c r="DN1610" s="17"/>
      <c r="DO1610" s="209" t="s">
        <v>6809</v>
      </c>
      <c r="DP1610" s="283" t="s">
        <v>4396</v>
      </c>
    </row>
    <row r="1611" spans="116:120">
      <c r="DL1611" s="202" t="s">
        <v>4592</v>
      </c>
      <c r="DM1611" s="273" t="s">
        <v>465</v>
      </c>
      <c r="DN1611" s="17"/>
      <c r="DO1611" s="209" t="s">
        <v>6811</v>
      </c>
      <c r="DP1611" s="283" t="s">
        <v>6810</v>
      </c>
    </row>
    <row r="1612" spans="116:120">
      <c r="DL1612" s="202" t="s">
        <v>4593</v>
      </c>
      <c r="DM1612" s="273" t="s">
        <v>466</v>
      </c>
      <c r="DN1612" s="17"/>
      <c r="DO1612" s="209" t="s">
        <v>2855</v>
      </c>
      <c r="DP1612" s="283" t="s">
        <v>4397</v>
      </c>
    </row>
    <row r="1613" spans="116:120">
      <c r="DL1613" s="202" t="s">
        <v>4594</v>
      </c>
      <c r="DM1613" s="273" t="s">
        <v>467</v>
      </c>
      <c r="DN1613" s="17"/>
      <c r="DO1613" s="209" t="s">
        <v>6813</v>
      </c>
      <c r="DP1613" s="283" t="s">
        <v>6812</v>
      </c>
    </row>
    <row r="1614" spans="116:120">
      <c r="DL1614" s="202" t="s">
        <v>4596</v>
      </c>
      <c r="DM1614" s="273" t="s">
        <v>4595</v>
      </c>
      <c r="DN1614" s="17"/>
      <c r="DO1614" s="209" t="s">
        <v>6815</v>
      </c>
      <c r="DP1614" s="283" t="s">
        <v>6814</v>
      </c>
    </row>
    <row r="1615" spans="116:120">
      <c r="DL1615" s="202" t="s">
        <v>4597</v>
      </c>
      <c r="DM1615" s="273" t="s">
        <v>468</v>
      </c>
      <c r="DN1615" s="17"/>
      <c r="DO1615" s="209" t="s">
        <v>6817</v>
      </c>
      <c r="DP1615" s="283" t="s">
        <v>6816</v>
      </c>
    </row>
    <row r="1616" spans="116:120">
      <c r="DL1616" s="202" t="s">
        <v>4598</v>
      </c>
      <c r="DM1616" s="273" t="s">
        <v>469</v>
      </c>
      <c r="DN1616" s="17"/>
      <c r="DO1616" s="209" t="s">
        <v>6819</v>
      </c>
      <c r="DP1616" s="283" t="s">
        <v>6818</v>
      </c>
    </row>
    <row r="1617" spans="116:120">
      <c r="DL1617" s="202" t="s">
        <v>4600</v>
      </c>
      <c r="DM1617" s="273" t="s">
        <v>4599</v>
      </c>
      <c r="DN1617" s="17"/>
      <c r="DO1617" s="209" t="s">
        <v>6821</v>
      </c>
      <c r="DP1617" s="283" t="s">
        <v>6820</v>
      </c>
    </row>
    <row r="1618" spans="116:120">
      <c r="DL1618" s="202" t="s">
        <v>4601</v>
      </c>
      <c r="DM1618" s="273" t="s">
        <v>470</v>
      </c>
      <c r="DN1618" s="17"/>
      <c r="DO1618" s="209" t="s">
        <v>6823</v>
      </c>
      <c r="DP1618" s="283" t="s">
        <v>6822</v>
      </c>
    </row>
    <row r="1619" spans="116:120">
      <c r="DL1619" s="202" t="s">
        <v>4602</v>
      </c>
      <c r="DM1619" s="273" t="s">
        <v>471</v>
      </c>
      <c r="DN1619" s="17"/>
      <c r="DO1619" s="209" t="s">
        <v>6825</v>
      </c>
      <c r="DP1619" s="283" t="s">
        <v>6824</v>
      </c>
    </row>
    <row r="1620" spans="116:120">
      <c r="DL1620" s="202" t="s">
        <v>4603</v>
      </c>
      <c r="DM1620" s="273" t="s">
        <v>472</v>
      </c>
      <c r="DN1620" s="17"/>
      <c r="DO1620" s="209" t="s">
        <v>6826</v>
      </c>
      <c r="DP1620" s="283" t="s">
        <v>4399</v>
      </c>
    </row>
    <row r="1621" spans="116:120">
      <c r="DL1621" s="202" t="s">
        <v>4604</v>
      </c>
      <c r="DM1621" s="273" t="s">
        <v>473</v>
      </c>
      <c r="DN1621" s="17"/>
      <c r="DO1621" s="209" t="s">
        <v>6827</v>
      </c>
      <c r="DP1621" s="283" t="s">
        <v>4401</v>
      </c>
    </row>
    <row r="1622" spans="116:120">
      <c r="DL1622" s="202" t="s">
        <v>4605</v>
      </c>
      <c r="DM1622" s="273" t="s">
        <v>474</v>
      </c>
      <c r="DN1622" s="17"/>
      <c r="DO1622" s="209" t="s">
        <v>6828</v>
      </c>
      <c r="DP1622" s="283" t="s">
        <v>4403</v>
      </c>
    </row>
    <row r="1623" spans="116:120">
      <c r="DL1623" s="202" t="s">
        <v>4606</v>
      </c>
      <c r="DM1623" s="273" t="s">
        <v>475</v>
      </c>
      <c r="DN1623" s="17"/>
      <c r="DO1623" s="209" t="s">
        <v>6829</v>
      </c>
      <c r="DP1623" s="283" t="s">
        <v>4405</v>
      </c>
    </row>
    <row r="1624" spans="116:120">
      <c r="DL1624" s="202" t="s">
        <v>4607</v>
      </c>
      <c r="DM1624" s="273" t="s">
        <v>476</v>
      </c>
      <c r="DN1624" s="17"/>
      <c r="DO1624" s="209" t="s">
        <v>6830</v>
      </c>
      <c r="DP1624" s="283" t="s">
        <v>4407</v>
      </c>
    </row>
    <row r="1625" spans="116:120">
      <c r="DL1625" s="202" t="s">
        <v>4609</v>
      </c>
      <c r="DM1625" s="273" t="s">
        <v>4608</v>
      </c>
      <c r="DN1625" s="17"/>
      <c r="DO1625" s="209" t="s">
        <v>6831</v>
      </c>
      <c r="DP1625" s="283" t="s">
        <v>4409</v>
      </c>
    </row>
    <row r="1626" spans="116:120">
      <c r="DL1626" s="202" t="s">
        <v>4610</v>
      </c>
      <c r="DM1626" s="273" t="s">
        <v>477</v>
      </c>
      <c r="DN1626" s="17"/>
      <c r="DO1626" s="209" t="s">
        <v>6832</v>
      </c>
      <c r="DP1626" s="283" t="s">
        <v>4411</v>
      </c>
    </row>
    <row r="1627" spans="116:120">
      <c r="DL1627" s="202" t="s">
        <v>4611</v>
      </c>
      <c r="DM1627" s="273" t="s">
        <v>478</v>
      </c>
      <c r="DN1627" s="17"/>
      <c r="DO1627" s="209" t="s">
        <v>6833</v>
      </c>
      <c r="DP1627" s="283" t="s">
        <v>4413</v>
      </c>
    </row>
    <row r="1628" spans="116:120">
      <c r="DL1628" s="202" t="s">
        <v>4612</v>
      </c>
      <c r="DM1628" s="273" t="s">
        <v>479</v>
      </c>
      <c r="DN1628" s="17"/>
      <c r="DO1628" s="209" t="s">
        <v>6834</v>
      </c>
      <c r="DP1628" s="283" t="s">
        <v>4415</v>
      </c>
    </row>
    <row r="1629" spans="116:120">
      <c r="DL1629" s="202" t="s">
        <v>4613</v>
      </c>
      <c r="DM1629" s="273" t="s">
        <v>480</v>
      </c>
      <c r="DN1629" s="17"/>
      <c r="DO1629" s="209" t="s">
        <v>6835</v>
      </c>
      <c r="DP1629" s="283" t="s">
        <v>4417</v>
      </c>
    </row>
    <row r="1630" spans="116:120">
      <c r="DL1630" s="202" t="s">
        <v>4614</v>
      </c>
      <c r="DM1630" s="273" t="s">
        <v>481</v>
      </c>
      <c r="DN1630" s="17"/>
      <c r="DO1630" s="209" t="s">
        <v>6836</v>
      </c>
      <c r="DP1630" s="283" t="s">
        <v>4419</v>
      </c>
    </row>
    <row r="1631" spans="116:120">
      <c r="DL1631" s="202" t="s">
        <v>4616</v>
      </c>
      <c r="DM1631" s="273" t="s">
        <v>4615</v>
      </c>
      <c r="DN1631" s="17"/>
      <c r="DO1631" s="209" t="s">
        <v>6838</v>
      </c>
      <c r="DP1631" s="283" t="s">
        <v>6837</v>
      </c>
    </row>
    <row r="1632" spans="116:120">
      <c r="DL1632" s="202" t="s">
        <v>4618</v>
      </c>
      <c r="DM1632" s="273" t="s">
        <v>4617</v>
      </c>
      <c r="DN1632" s="17"/>
      <c r="DO1632" s="209" t="s">
        <v>6840</v>
      </c>
      <c r="DP1632" s="283" t="s">
        <v>6839</v>
      </c>
    </row>
    <row r="1633" spans="116:120">
      <c r="DL1633" s="202" t="s">
        <v>4620</v>
      </c>
      <c r="DM1633" s="273" t="s">
        <v>4619</v>
      </c>
      <c r="DN1633" s="17"/>
      <c r="DO1633" s="209" t="s">
        <v>6842</v>
      </c>
      <c r="DP1633" s="283" t="s">
        <v>6841</v>
      </c>
    </row>
    <row r="1634" spans="116:120">
      <c r="DL1634" s="202" t="s">
        <v>4622</v>
      </c>
      <c r="DM1634" s="273" t="s">
        <v>4621</v>
      </c>
      <c r="DN1634" s="17"/>
      <c r="DO1634" s="209" t="s">
        <v>6844</v>
      </c>
      <c r="DP1634" s="283" t="s">
        <v>6843</v>
      </c>
    </row>
    <row r="1635" spans="116:120">
      <c r="DL1635" s="202" t="s">
        <v>4624</v>
      </c>
      <c r="DM1635" s="273" t="s">
        <v>4623</v>
      </c>
      <c r="DN1635" s="17"/>
      <c r="DO1635" s="209" t="s">
        <v>6846</v>
      </c>
      <c r="DP1635" s="283" t="s">
        <v>6845</v>
      </c>
    </row>
    <row r="1636" spans="116:120">
      <c r="DL1636" s="202" t="s">
        <v>4626</v>
      </c>
      <c r="DM1636" s="273" t="s">
        <v>4625</v>
      </c>
      <c r="DN1636" s="17"/>
      <c r="DO1636" s="209" t="s">
        <v>6848</v>
      </c>
      <c r="DP1636" s="283" t="s">
        <v>6847</v>
      </c>
    </row>
    <row r="1637" spans="116:120">
      <c r="DL1637" s="202" t="s">
        <v>4628</v>
      </c>
      <c r="DM1637" s="273" t="s">
        <v>4627</v>
      </c>
      <c r="DN1637" s="17"/>
      <c r="DO1637" s="209" t="s">
        <v>6850</v>
      </c>
      <c r="DP1637" s="283" t="s">
        <v>6849</v>
      </c>
    </row>
    <row r="1638" spans="116:120">
      <c r="DL1638" s="202" t="s">
        <v>4630</v>
      </c>
      <c r="DM1638" s="273" t="s">
        <v>4629</v>
      </c>
      <c r="DN1638" s="17"/>
      <c r="DO1638" s="209" t="s">
        <v>6852</v>
      </c>
      <c r="DP1638" s="283" t="s">
        <v>6851</v>
      </c>
    </row>
    <row r="1639" spans="116:120">
      <c r="DL1639" s="202" t="s">
        <v>4632</v>
      </c>
      <c r="DM1639" s="273" t="s">
        <v>4631</v>
      </c>
      <c r="DN1639" s="17"/>
      <c r="DO1639" s="209" t="s">
        <v>6854</v>
      </c>
      <c r="DP1639" s="283" t="s">
        <v>6853</v>
      </c>
    </row>
    <row r="1640" spans="116:120">
      <c r="DL1640" s="202" t="s">
        <v>4634</v>
      </c>
      <c r="DM1640" s="273" t="s">
        <v>4633</v>
      </c>
      <c r="DN1640" s="17"/>
      <c r="DO1640" s="209" t="s">
        <v>6856</v>
      </c>
      <c r="DP1640" s="283" t="s">
        <v>6855</v>
      </c>
    </row>
    <row r="1641" spans="116:120">
      <c r="DL1641" s="202" t="s">
        <v>4636</v>
      </c>
      <c r="DM1641" s="273" t="s">
        <v>4635</v>
      </c>
      <c r="DN1641" s="17"/>
      <c r="DO1641" s="209" t="s">
        <v>6858</v>
      </c>
      <c r="DP1641" s="283" t="s">
        <v>6857</v>
      </c>
    </row>
    <row r="1642" spans="116:120">
      <c r="DL1642" s="202" t="s">
        <v>4638</v>
      </c>
      <c r="DM1642" s="273" t="s">
        <v>4637</v>
      </c>
      <c r="DN1642" s="17"/>
      <c r="DO1642" s="209" t="s">
        <v>6860</v>
      </c>
      <c r="DP1642" s="283" t="s">
        <v>6859</v>
      </c>
    </row>
    <row r="1643" spans="116:120">
      <c r="DL1643" s="202" t="s">
        <v>4640</v>
      </c>
      <c r="DM1643" s="273" t="s">
        <v>4639</v>
      </c>
      <c r="DN1643" s="17"/>
      <c r="DO1643" s="209" t="s">
        <v>6862</v>
      </c>
      <c r="DP1643" s="283" t="s">
        <v>6861</v>
      </c>
    </row>
    <row r="1644" spans="116:120">
      <c r="DL1644" s="202" t="s">
        <v>4642</v>
      </c>
      <c r="DM1644" s="273" t="s">
        <v>4641</v>
      </c>
      <c r="DN1644" s="17"/>
      <c r="DO1644" s="209" t="s">
        <v>6864</v>
      </c>
      <c r="DP1644" s="283" t="s">
        <v>6863</v>
      </c>
    </row>
    <row r="1645" spans="116:120">
      <c r="DL1645" s="202" t="s">
        <v>4644</v>
      </c>
      <c r="DM1645" s="273" t="s">
        <v>4643</v>
      </c>
      <c r="DN1645" s="17"/>
      <c r="DO1645" s="209" t="s">
        <v>6866</v>
      </c>
      <c r="DP1645" s="283" t="s">
        <v>6865</v>
      </c>
    </row>
    <row r="1646" spans="116:120">
      <c r="DL1646" s="202" t="s">
        <v>4646</v>
      </c>
      <c r="DM1646" s="273" t="s">
        <v>4645</v>
      </c>
      <c r="DN1646" s="17"/>
      <c r="DO1646" s="209" t="s">
        <v>6868</v>
      </c>
      <c r="DP1646" s="283" t="s">
        <v>6867</v>
      </c>
    </row>
    <row r="1647" spans="116:120">
      <c r="DL1647" s="202" t="s">
        <v>4648</v>
      </c>
      <c r="DM1647" s="273" t="s">
        <v>4647</v>
      </c>
      <c r="DN1647" s="17"/>
      <c r="DO1647" s="209" t="s">
        <v>6870</v>
      </c>
      <c r="DP1647" s="283" t="s">
        <v>6869</v>
      </c>
    </row>
    <row r="1648" spans="116:120">
      <c r="DL1648" s="202" t="s">
        <v>4650</v>
      </c>
      <c r="DM1648" s="273" t="s">
        <v>4649</v>
      </c>
      <c r="DN1648" s="17"/>
      <c r="DO1648" s="209" t="s">
        <v>6872</v>
      </c>
      <c r="DP1648" s="283" t="s">
        <v>6871</v>
      </c>
    </row>
    <row r="1649" spans="116:120">
      <c r="DL1649" s="202" t="s">
        <v>4652</v>
      </c>
      <c r="DM1649" s="273" t="s">
        <v>4651</v>
      </c>
      <c r="DN1649" s="17"/>
      <c r="DO1649" s="209" t="s">
        <v>6874</v>
      </c>
      <c r="DP1649" s="283" t="s">
        <v>6873</v>
      </c>
    </row>
    <row r="1650" spans="116:120">
      <c r="DL1650" s="202" t="s">
        <v>4654</v>
      </c>
      <c r="DM1650" s="273" t="s">
        <v>4653</v>
      </c>
      <c r="DN1650" s="17"/>
      <c r="DO1650" s="209" t="s">
        <v>6876</v>
      </c>
      <c r="DP1650" s="283" t="s">
        <v>6875</v>
      </c>
    </row>
    <row r="1651" spans="116:120">
      <c r="DL1651" s="202" t="s">
        <v>4656</v>
      </c>
      <c r="DM1651" s="273" t="s">
        <v>4655</v>
      </c>
      <c r="DN1651" s="17"/>
      <c r="DO1651" s="209" t="s">
        <v>6878</v>
      </c>
      <c r="DP1651" s="283" t="s">
        <v>6877</v>
      </c>
    </row>
    <row r="1652" spans="116:120">
      <c r="DL1652" s="202" t="s">
        <v>4658</v>
      </c>
      <c r="DM1652" s="273" t="s">
        <v>4657</v>
      </c>
      <c r="DN1652" s="17"/>
      <c r="DO1652" s="209" t="s">
        <v>6881</v>
      </c>
      <c r="DP1652" s="283" t="s">
        <v>6880</v>
      </c>
    </row>
    <row r="1653" spans="116:120">
      <c r="DL1653" s="202" t="s">
        <v>4660</v>
      </c>
      <c r="DM1653" s="273" t="s">
        <v>4659</v>
      </c>
      <c r="DN1653" s="17"/>
      <c r="DO1653" s="209" t="s">
        <v>6883</v>
      </c>
      <c r="DP1653" s="283" t="s">
        <v>6882</v>
      </c>
    </row>
    <row r="1654" spans="116:120">
      <c r="DL1654" s="202" t="s">
        <v>4662</v>
      </c>
      <c r="DM1654" s="273" t="s">
        <v>4661</v>
      </c>
      <c r="DN1654" s="17"/>
      <c r="DO1654" s="209" t="s">
        <v>6885</v>
      </c>
      <c r="DP1654" s="283" t="s">
        <v>6884</v>
      </c>
    </row>
    <row r="1655" spans="116:120">
      <c r="DL1655" s="202" t="s">
        <v>4664</v>
      </c>
      <c r="DM1655" s="273" t="s">
        <v>4663</v>
      </c>
      <c r="DN1655" s="17"/>
      <c r="DO1655" s="209" t="s">
        <v>6887</v>
      </c>
      <c r="DP1655" s="283" t="s">
        <v>6886</v>
      </c>
    </row>
    <row r="1656" spans="116:120">
      <c r="DL1656" s="202" t="s">
        <v>4666</v>
      </c>
      <c r="DM1656" s="273" t="s">
        <v>4665</v>
      </c>
      <c r="DN1656" s="17"/>
      <c r="DO1656" s="209" t="s">
        <v>6889</v>
      </c>
      <c r="DP1656" s="283" t="s">
        <v>6888</v>
      </c>
    </row>
    <row r="1657" spans="116:120">
      <c r="DL1657" s="202" t="s">
        <v>4668</v>
      </c>
      <c r="DM1657" s="273" t="s">
        <v>4667</v>
      </c>
      <c r="DN1657" s="17"/>
      <c r="DO1657" s="209" t="s">
        <v>6891</v>
      </c>
      <c r="DP1657" s="283" t="s">
        <v>6890</v>
      </c>
    </row>
    <row r="1658" spans="116:120">
      <c r="DL1658" s="202" t="s">
        <v>4670</v>
      </c>
      <c r="DM1658" s="273" t="s">
        <v>4669</v>
      </c>
      <c r="DN1658" s="17"/>
      <c r="DO1658" s="209" t="s">
        <v>6893</v>
      </c>
      <c r="DP1658" s="283" t="s">
        <v>6892</v>
      </c>
    </row>
    <row r="1659" spans="116:120">
      <c r="DL1659" s="202" t="s">
        <v>4672</v>
      </c>
      <c r="DM1659" s="273" t="s">
        <v>4671</v>
      </c>
      <c r="DN1659" s="17"/>
      <c r="DO1659" s="209" t="s">
        <v>6895</v>
      </c>
      <c r="DP1659" s="283" t="s">
        <v>6894</v>
      </c>
    </row>
    <row r="1660" spans="116:120">
      <c r="DL1660" s="202" t="s">
        <v>4674</v>
      </c>
      <c r="DM1660" s="273" t="s">
        <v>4673</v>
      </c>
      <c r="DN1660" s="17"/>
      <c r="DO1660" s="209" t="s">
        <v>6897</v>
      </c>
      <c r="DP1660" s="283" t="s">
        <v>6896</v>
      </c>
    </row>
    <row r="1661" spans="116:120">
      <c r="DL1661" s="202" t="s">
        <v>4676</v>
      </c>
      <c r="DM1661" s="273" t="s">
        <v>4675</v>
      </c>
      <c r="DN1661" s="17"/>
      <c r="DO1661" s="209" t="s">
        <v>6899</v>
      </c>
      <c r="DP1661" s="283" t="s">
        <v>6898</v>
      </c>
    </row>
    <row r="1662" spans="116:120">
      <c r="DL1662" s="202" t="s">
        <v>4678</v>
      </c>
      <c r="DM1662" s="273" t="s">
        <v>4677</v>
      </c>
      <c r="DN1662" s="17"/>
      <c r="DO1662" s="209" t="s">
        <v>6901</v>
      </c>
      <c r="DP1662" s="283" t="s">
        <v>6900</v>
      </c>
    </row>
    <row r="1663" spans="116:120">
      <c r="DL1663" s="202" t="s">
        <v>4680</v>
      </c>
      <c r="DM1663" s="273" t="s">
        <v>4679</v>
      </c>
      <c r="DN1663" s="17"/>
      <c r="DO1663" s="209" t="s">
        <v>6903</v>
      </c>
      <c r="DP1663" s="283" t="s">
        <v>6902</v>
      </c>
    </row>
    <row r="1664" spans="116:120">
      <c r="DL1664" s="202" t="s">
        <v>4682</v>
      </c>
      <c r="DM1664" s="273" t="s">
        <v>4681</v>
      </c>
      <c r="DN1664" s="17"/>
      <c r="DO1664" s="209" t="s">
        <v>6905</v>
      </c>
      <c r="DP1664" s="283" t="s">
        <v>6904</v>
      </c>
    </row>
    <row r="1665" spans="116:120">
      <c r="DL1665" s="202" t="s">
        <v>4684</v>
      </c>
      <c r="DM1665" s="273" t="s">
        <v>4683</v>
      </c>
      <c r="DN1665" s="17"/>
      <c r="DO1665" s="209" t="s">
        <v>6907</v>
      </c>
      <c r="DP1665" s="283" t="s">
        <v>6906</v>
      </c>
    </row>
    <row r="1666" spans="116:120">
      <c r="DL1666" s="202" t="s">
        <v>4686</v>
      </c>
      <c r="DM1666" s="273" t="s">
        <v>4685</v>
      </c>
      <c r="DN1666" s="17"/>
      <c r="DO1666" s="209" t="s">
        <v>6909</v>
      </c>
      <c r="DP1666" s="283" t="s">
        <v>6908</v>
      </c>
    </row>
    <row r="1667" spans="116:120">
      <c r="DL1667" s="202" t="s">
        <v>4688</v>
      </c>
      <c r="DM1667" s="273" t="s">
        <v>4687</v>
      </c>
      <c r="DN1667" s="17"/>
      <c r="DO1667" s="209" t="s">
        <v>6911</v>
      </c>
      <c r="DP1667" s="283" t="s">
        <v>6910</v>
      </c>
    </row>
    <row r="1668" spans="116:120">
      <c r="DL1668" s="202" t="s">
        <v>4690</v>
      </c>
      <c r="DM1668" s="273" t="s">
        <v>4689</v>
      </c>
      <c r="DN1668" s="17"/>
      <c r="DO1668" s="209" t="s">
        <v>6913</v>
      </c>
      <c r="DP1668" s="283" t="s">
        <v>6912</v>
      </c>
    </row>
    <row r="1669" spans="116:120">
      <c r="DL1669" s="202" t="s">
        <v>4692</v>
      </c>
      <c r="DM1669" s="273" t="s">
        <v>4691</v>
      </c>
      <c r="DN1669" s="17"/>
      <c r="DO1669" s="209" t="s">
        <v>6915</v>
      </c>
      <c r="DP1669" s="283" t="s">
        <v>6914</v>
      </c>
    </row>
    <row r="1670" spans="116:120">
      <c r="DL1670" s="202" t="s">
        <v>4694</v>
      </c>
      <c r="DM1670" s="273" t="s">
        <v>4693</v>
      </c>
      <c r="DN1670" s="17"/>
      <c r="DO1670" s="209" t="s">
        <v>6917</v>
      </c>
      <c r="DP1670" s="283" t="s">
        <v>6916</v>
      </c>
    </row>
    <row r="1671" spans="116:120">
      <c r="DL1671" s="202" t="s">
        <v>4696</v>
      </c>
      <c r="DM1671" s="273" t="s">
        <v>4695</v>
      </c>
      <c r="DN1671" s="17"/>
      <c r="DO1671" s="209" t="s">
        <v>6919</v>
      </c>
      <c r="DP1671" s="283" t="s">
        <v>6918</v>
      </c>
    </row>
    <row r="1672" spans="116:120">
      <c r="DL1672" s="202" t="s">
        <v>4698</v>
      </c>
      <c r="DM1672" s="273" t="s">
        <v>4697</v>
      </c>
      <c r="DN1672" s="17"/>
      <c r="DO1672" s="209" t="s">
        <v>6921</v>
      </c>
      <c r="DP1672" s="283" t="s">
        <v>6920</v>
      </c>
    </row>
    <row r="1673" spans="116:120">
      <c r="DL1673" s="202" t="s">
        <v>4700</v>
      </c>
      <c r="DM1673" s="273" t="s">
        <v>4699</v>
      </c>
      <c r="DN1673" s="17"/>
      <c r="DO1673" s="209" t="s">
        <v>6923</v>
      </c>
      <c r="DP1673" s="283" t="s">
        <v>6922</v>
      </c>
    </row>
    <row r="1674" spans="116:120">
      <c r="DL1674" s="202" t="s">
        <v>4702</v>
      </c>
      <c r="DM1674" s="273" t="s">
        <v>4701</v>
      </c>
      <c r="DN1674" s="17"/>
      <c r="DO1674" s="209" t="s">
        <v>6925</v>
      </c>
      <c r="DP1674" s="283" t="s">
        <v>6924</v>
      </c>
    </row>
    <row r="1675" spans="116:120">
      <c r="DL1675" s="202" t="s">
        <v>4704</v>
      </c>
      <c r="DM1675" s="273" t="s">
        <v>4703</v>
      </c>
      <c r="DN1675" s="17"/>
      <c r="DO1675" s="209" t="s">
        <v>6879</v>
      </c>
      <c r="DP1675" s="283" t="s">
        <v>6926</v>
      </c>
    </row>
    <row r="1676" spans="116:120">
      <c r="DL1676" s="202" t="s">
        <v>9354</v>
      </c>
      <c r="DM1676" s="273" t="s">
        <v>4705</v>
      </c>
      <c r="DN1676" s="17"/>
      <c r="DO1676" s="209" t="s">
        <v>6928</v>
      </c>
      <c r="DP1676" s="283" t="s">
        <v>6927</v>
      </c>
    </row>
    <row r="1677" spans="116:120">
      <c r="DL1677" s="202" t="s">
        <v>4707</v>
      </c>
      <c r="DM1677" s="273" t="s">
        <v>4706</v>
      </c>
      <c r="DN1677" s="17"/>
      <c r="DO1677" s="209" t="s">
        <v>6930</v>
      </c>
      <c r="DP1677" s="283" t="s">
        <v>6929</v>
      </c>
    </row>
    <row r="1678" spans="116:120">
      <c r="DL1678" s="202" t="s">
        <v>4709</v>
      </c>
      <c r="DM1678" s="273" t="s">
        <v>4708</v>
      </c>
      <c r="DN1678" s="17"/>
      <c r="DO1678" s="209" t="s">
        <v>6932</v>
      </c>
      <c r="DP1678" s="283" t="s">
        <v>6931</v>
      </c>
    </row>
    <row r="1679" spans="116:120">
      <c r="DL1679" s="202" t="s">
        <v>4711</v>
      </c>
      <c r="DM1679" s="273" t="s">
        <v>4710</v>
      </c>
      <c r="DN1679" s="17"/>
      <c r="DO1679" s="209" t="s">
        <v>6934</v>
      </c>
      <c r="DP1679" s="283" t="s">
        <v>6933</v>
      </c>
    </row>
    <row r="1680" spans="116:120">
      <c r="DL1680" s="202" t="s">
        <v>4713</v>
      </c>
      <c r="DM1680" s="273" t="s">
        <v>4712</v>
      </c>
      <c r="DN1680" s="17"/>
      <c r="DO1680" s="209" t="s">
        <v>6936</v>
      </c>
      <c r="DP1680" s="283" t="s">
        <v>6935</v>
      </c>
    </row>
    <row r="1681" spans="116:120">
      <c r="DL1681" s="202" t="s">
        <v>4715</v>
      </c>
      <c r="DM1681" s="273" t="s">
        <v>4714</v>
      </c>
      <c r="DN1681" s="17"/>
      <c r="DO1681" s="209" t="s">
        <v>6938</v>
      </c>
      <c r="DP1681" s="283" t="s">
        <v>6937</v>
      </c>
    </row>
    <row r="1682" spans="116:120">
      <c r="DL1682" s="202" t="s">
        <v>4717</v>
      </c>
      <c r="DM1682" s="273" t="s">
        <v>4716</v>
      </c>
      <c r="DN1682" s="17"/>
      <c r="DO1682" s="209" t="s">
        <v>6940</v>
      </c>
      <c r="DP1682" s="283" t="s">
        <v>6939</v>
      </c>
    </row>
    <row r="1683" spans="116:120">
      <c r="DL1683" s="202" t="s">
        <v>4719</v>
      </c>
      <c r="DM1683" s="273" t="s">
        <v>4718</v>
      </c>
      <c r="DN1683" s="17"/>
      <c r="DO1683" s="209" t="s">
        <v>6942</v>
      </c>
      <c r="DP1683" s="283" t="s">
        <v>6941</v>
      </c>
    </row>
    <row r="1684" spans="116:120">
      <c r="DL1684" s="202" t="s">
        <v>4721</v>
      </c>
      <c r="DM1684" s="273" t="s">
        <v>4720</v>
      </c>
      <c r="DN1684" s="17"/>
      <c r="DO1684" s="209" t="s">
        <v>6944</v>
      </c>
      <c r="DP1684" s="283" t="s">
        <v>6943</v>
      </c>
    </row>
    <row r="1685" spans="116:120">
      <c r="DL1685" s="202" t="s">
        <v>4723</v>
      </c>
      <c r="DM1685" s="273" t="s">
        <v>4722</v>
      </c>
      <c r="DN1685" s="17"/>
      <c r="DO1685" s="209" t="s">
        <v>6946</v>
      </c>
      <c r="DP1685" s="283" t="s">
        <v>6945</v>
      </c>
    </row>
    <row r="1686" spans="116:120">
      <c r="DL1686" s="202" t="s">
        <v>4725</v>
      </c>
      <c r="DM1686" s="273" t="s">
        <v>4724</v>
      </c>
      <c r="DN1686" s="17"/>
      <c r="DO1686" s="209" t="s">
        <v>6948</v>
      </c>
      <c r="DP1686" s="283" t="s">
        <v>6947</v>
      </c>
    </row>
    <row r="1687" spans="116:120">
      <c r="DL1687" s="202" t="s">
        <v>4727</v>
      </c>
      <c r="DM1687" s="273" t="s">
        <v>4726</v>
      </c>
      <c r="DN1687" s="17"/>
      <c r="DO1687" s="209" t="s">
        <v>6950</v>
      </c>
      <c r="DP1687" s="283" t="s">
        <v>6949</v>
      </c>
    </row>
    <row r="1688" spans="116:120">
      <c r="DL1688" s="202" t="s">
        <v>4729</v>
      </c>
      <c r="DM1688" s="273" t="s">
        <v>4728</v>
      </c>
      <c r="DN1688" s="17"/>
      <c r="DO1688" s="209" t="s">
        <v>6952</v>
      </c>
      <c r="DP1688" s="283" t="s">
        <v>6951</v>
      </c>
    </row>
    <row r="1689" spans="116:120">
      <c r="DL1689" s="202" t="s">
        <v>4731</v>
      </c>
      <c r="DM1689" s="273" t="s">
        <v>4730</v>
      </c>
      <c r="DN1689" s="17"/>
      <c r="DO1689" s="209" t="s">
        <v>6954</v>
      </c>
      <c r="DP1689" s="283" t="s">
        <v>6953</v>
      </c>
    </row>
    <row r="1690" spans="116:120">
      <c r="DL1690" s="202" t="s">
        <v>4733</v>
      </c>
      <c r="DM1690" s="273" t="s">
        <v>4732</v>
      </c>
      <c r="DN1690" s="17"/>
      <c r="DO1690" s="209" t="s">
        <v>6956</v>
      </c>
      <c r="DP1690" s="283" t="s">
        <v>6955</v>
      </c>
    </row>
    <row r="1691" spans="116:120">
      <c r="DL1691" s="202" t="s">
        <v>4735</v>
      </c>
      <c r="DM1691" s="273" t="s">
        <v>4734</v>
      </c>
      <c r="DN1691" s="17"/>
      <c r="DO1691" s="209" t="s">
        <v>6958</v>
      </c>
      <c r="DP1691" s="283" t="s">
        <v>6957</v>
      </c>
    </row>
    <row r="1692" spans="116:120">
      <c r="DL1692" s="202" t="s">
        <v>4737</v>
      </c>
      <c r="DM1692" s="273" t="s">
        <v>4736</v>
      </c>
      <c r="DN1692" s="17"/>
      <c r="DO1692" s="209" t="s">
        <v>6960</v>
      </c>
      <c r="DP1692" s="283" t="s">
        <v>6959</v>
      </c>
    </row>
    <row r="1693" spans="116:120">
      <c r="DL1693" s="202" t="s">
        <v>4739</v>
      </c>
      <c r="DM1693" s="273" t="s">
        <v>4738</v>
      </c>
      <c r="DN1693" s="17"/>
      <c r="DO1693" s="209" t="s">
        <v>6962</v>
      </c>
      <c r="DP1693" s="283" t="s">
        <v>6961</v>
      </c>
    </row>
    <row r="1694" spans="116:120">
      <c r="DL1694" s="202" t="s">
        <v>4741</v>
      </c>
      <c r="DM1694" s="273" t="s">
        <v>4740</v>
      </c>
      <c r="DN1694" s="17"/>
      <c r="DO1694" s="209" t="s">
        <v>6964</v>
      </c>
      <c r="DP1694" s="283" t="s">
        <v>6963</v>
      </c>
    </row>
    <row r="1695" spans="116:120">
      <c r="DL1695" s="202" t="s">
        <v>4743</v>
      </c>
      <c r="DM1695" s="273" t="s">
        <v>4742</v>
      </c>
      <c r="DN1695" s="17"/>
      <c r="DO1695" s="209" t="s">
        <v>6966</v>
      </c>
      <c r="DP1695" s="283" t="s">
        <v>6965</v>
      </c>
    </row>
    <row r="1696" spans="116:120">
      <c r="DL1696" s="202" t="s">
        <v>4745</v>
      </c>
      <c r="DM1696" s="273" t="s">
        <v>4744</v>
      </c>
      <c r="DN1696" s="17"/>
      <c r="DO1696" s="209" t="s">
        <v>6968</v>
      </c>
      <c r="DP1696" s="283" t="s">
        <v>6967</v>
      </c>
    </row>
    <row r="1697" spans="116:120">
      <c r="DL1697" s="202" t="s">
        <v>4747</v>
      </c>
      <c r="DM1697" s="273" t="s">
        <v>4746</v>
      </c>
      <c r="DN1697" s="17"/>
      <c r="DO1697" s="209" t="s">
        <v>6970</v>
      </c>
      <c r="DP1697" s="283" t="s">
        <v>6969</v>
      </c>
    </row>
    <row r="1698" spans="116:120">
      <c r="DL1698" s="202" t="s">
        <v>4749</v>
      </c>
      <c r="DM1698" s="273" t="s">
        <v>4748</v>
      </c>
      <c r="DN1698" s="17"/>
      <c r="DO1698" s="209" t="s">
        <v>6972</v>
      </c>
      <c r="DP1698" s="283" t="s">
        <v>6971</v>
      </c>
    </row>
    <row r="1699" spans="116:120">
      <c r="DL1699" s="202" t="s">
        <v>4751</v>
      </c>
      <c r="DM1699" s="273" t="s">
        <v>4750</v>
      </c>
      <c r="DN1699" s="17"/>
      <c r="DO1699" s="209" t="s">
        <v>6974</v>
      </c>
      <c r="DP1699" s="283" t="s">
        <v>6973</v>
      </c>
    </row>
    <row r="1700" spans="116:120">
      <c r="DL1700" s="202" t="s">
        <v>4753</v>
      </c>
      <c r="DM1700" s="273" t="s">
        <v>4752</v>
      </c>
      <c r="DN1700" s="17"/>
      <c r="DO1700" s="209" t="s">
        <v>6976</v>
      </c>
      <c r="DP1700" s="283" t="s">
        <v>6975</v>
      </c>
    </row>
    <row r="1701" spans="116:120">
      <c r="DL1701" s="202" t="s">
        <v>4755</v>
      </c>
      <c r="DM1701" s="273" t="s">
        <v>4754</v>
      </c>
      <c r="DN1701" s="17"/>
      <c r="DO1701" s="209" t="s">
        <v>6978</v>
      </c>
      <c r="DP1701" s="283" t="s">
        <v>6977</v>
      </c>
    </row>
    <row r="1702" spans="116:120">
      <c r="DL1702" s="202" t="s">
        <v>4757</v>
      </c>
      <c r="DM1702" s="273" t="s">
        <v>4756</v>
      </c>
      <c r="DN1702" s="17"/>
      <c r="DO1702" s="209" t="s">
        <v>6980</v>
      </c>
      <c r="DP1702" s="283" t="s">
        <v>6979</v>
      </c>
    </row>
    <row r="1703" spans="116:120">
      <c r="DL1703" s="202" t="s">
        <v>4759</v>
      </c>
      <c r="DM1703" s="273" t="s">
        <v>4758</v>
      </c>
      <c r="DN1703" s="17"/>
      <c r="DO1703" s="209" t="s">
        <v>6982</v>
      </c>
      <c r="DP1703" s="283" t="s">
        <v>6981</v>
      </c>
    </row>
    <row r="1704" spans="116:120">
      <c r="DL1704" s="202" t="s">
        <v>4761</v>
      </c>
      <c r="DM1704" s="273" t="s">
        <v>4760</v>
      </c>
      <c r="DN1704" s="17"/>
      <c r="DO1704" s="209" t="s">
        <v>6984</v>
      </c>
      <c r="DP1704" s="283" t="s">
        <v>6983</v>
      </c>
    </row>
    <row r="1705" spans="116:120">
      <c r="DL1705" s="202" t="s">
        <v>4763</v>
      </c>
      <c r="DM1705" s="273" t="s">
        <v>4762</v>
      </c>
      <c r="DN1705" s="17"/>
      <c r="DO1705" s="209" t="s">
        <v>6986</v>
      </c>
      <c r="DP1705" s="283" t="s">
        <v>6985</v>
      </c>
    </row>
    <row r="1706" spans="116:120">
      <c r="DL1706" s="202" t="s">
        <v>4765</v>
      </c>
      <c r="DM1706" s="273" t="s">
        <v>4764</v>
      </c>
      <c r="DN1706" s="17"/>
      <c r="DO1706" s="209" t="s">
        <v>6988</v>
      </c>
      <c r="DP1706" s="283" t="s">
        <v>6987</v>
      </c>
    </row>
    <row r="1707" spans="116:120">
      <c r="DL1707" s="202" t="s">
        <v>4767</v>
      </c>
      <c r="DM1707" s="273" t="s">
        <v>4766</v>
      </c>
      <c r="DN1707" s="17"/>
      <c r="DO1707" s="209" t="s">
        <v>6990</v>
      </c>
      <c r="DP1707" s="283" t="s">
        <v>6989</v>
      </c>
    </row>
    <row r="1708" spans="116:120">
      <c r="DL1708" s="202" t="s">
        <v>4769</v>
      </c>
      <c r="DM1708" s="273" t="s">
        <v>4768</v>
      </c>
      <c r="DN1708" s="17"/>
      <c r="DO1708" s="209" t="s">
        <v>6992</v>
      </c>
      <c r="DP1708" s="283" t="s">
        <v>6991</v>
      </c>
    </row>
    <row r="1709" spans="116:120">
      <c r="DL1709" s="202" t="s">
        <v>4771</v>
      </c>
      <c r="DM1709" s="273" t="s">
        <v>4770</v>
      </c>
      <c r="DN1709" s="17"/>
      <c r="DO1709" s="209" t="s">
        <v>6994</v>
      </c>
      <c r="DP1709" s="283" t="s">
        <v>6993</v>
      </c>
    </row>
    <row r="1710" spans="116:120">
      <c r="DL1710" s="202" t="s">
        <v>4773</v>
      </c>
      <c r="DM1710" s="273" t="s">
        <v>4772</v>
      </c>
      <c r="DN1710" s="17"/>
      <c r="DO1710" s="209" t="s">
        <v>6996</v>
      </c>
      <c r="DP1710" s="283" t="s">
        <v>6995</v>
      </c>
    </row>
    <row r="1711" spans="116:120">
      <c r="DL1711" s="202" t="s">
        <v>4775</v>
      </c>
      <c r="DM1711" s="273" t="s">
        <v>4774</v>
      </c>
      <c r="DN1711" s="17"/>
      <c r="DO1711" s="209" t="s">
        <v>6998</v>
      </c>
      <c r="DP1711" s="283" t="s">
        <v>6997</v>
      </c>
    </row>
    <row r="1712" spans="116:120">
      <c r="DL1712" s="202" t="s">
        <v>4777</v>
      </c>
      <c r="DM1712" s="273" t="s">
        <v>4776</v>
      </c>
      <c r="DN1712" s="17"/>
      <c r="DO1712" s="209" t="s">
        <v>7000</v>
      </c>
      <c r="DP1712" s="283" t="s">
        <v>6999</v>
      </c>
    </row>
    <row r="1713" spans="116:120">
      <c r="DL1713" s="202" t="s">
        <v>4779</v>
      </c>
      <c r="DM1713" s="273" t="s">
        <v>4778</v>
      </c>
      <c r="DN1713" s="17"/>
      <c r="DO1713" s="209" t="s">
        <v>7002</v>
      </c>
      <c r="DP1713" s="283" t="s">
        <v>7001</v>
      </c>
    </row>
    <row r="1714" spans="116:120">
      <c r="DL1714" s="202" t="s">
        <v>4781</v>
      </c>
      <c r="DM1714" s="273" t="s">
        <v>4780</v>
      </c>
      <c r="DN1714" s="17"/>
      <c r="DO1714" s="209" t="s">
        <v>7004</v>
      </c>
      <c r="DP1714" s="283" t="s">
        <v>7003</v>
      </c>
    </row>
    <row r="1715" spans="116:120">
      <c r="DL1715" s="202" t="s">
        <v>4783</v>
      </c>
      <c r="DM1715" s="273" t="s">
        <v>4782</v>
      </c>
      <c r="DN1715" s="17"/>
      <c r="DO1715" s="209" t="s">
        <v>7006</v>
      </c>
      <c r="DP1715" s="283" t="s">
        <v>7005</v>
      </c>
    </row>
    <row r="1716" spans="116:120">
      <c r="DL1716" s="202" t="s">
        <v>4785</v>
      </c>
      <c r="DM1716" s="273" t="s">
        <v>4784</v>
      </c>
      <c r="DN1716" s="17"/>
      <c r="DO1716" s="209" t="s">
        <v>7008</v>
      </c>
      <c r="DP1716" s="283" t="s">
        <v>7007</v>
      </c>
    </row>
    <row r="1717" spans="116:120">
      <c r="DL1717" s="202" t="s">
        <v>4787</v>
      </c>
      <c r="DM1717" s="273" t="s">
        <v>4786</v>
      </c>
      <c r="DN1717" s="17"/>
      <c r="DO1717" s="209" t="s">
        <v>7010</v>
      </c>
      <c r="DP1717" s="283" t="s">
        <v>7009</v>
      </c>
    </row>
    <row r="1718" spans="116:120">
      <c r="DL1718" s="202" t="s">
        <v>4789</v>
      </c>
      <c r="DM1718" s="273" t="s">
        <v>4788</v>
      </c>
      <c r="DN1718" s="17"/>
      <c r="DO1718" s="209" t="s">
        <v>7012</v>
      </c>
      <c r="DP1718" s="283" t="s">
        <v>7011</v>
      </c>
    </row>
    <row r="1719" spans="116:120">
      <c r="DL1719" s="202" t="s">
        <v>4791</v>
      </c>
      <c r="DM1719" s="273" t="s">
        <v>4790</v>
      </c>
      <c r="DN1719" s="17"/>
      <c r="DO1719" s="209" t="s">
        <v>7014</v>
      </c>
      <c r="DP1719" s="283" t="s">
        <v>7013</v>
      </c>
    </row>
    <row r="1720" spans="116:120">
      <c r="DL1720" s="202" t="s">
        <v>4793</v>
      </c>
      <c r="DM1720" s="273" t="s">
        <v>4792</v>
      </c>
      <c r="DN1720" s="17"/>
      <c r="DO1720" s="209" t="s">
        <v>7016</v>
      </c>
      <c r="DP1720" s="283" t="s">
        <v>7015</v>
      </c>
    </row>
    <row r="1721" spans="116:120">
      <c r="DL1721" s="202" t="s">
        <v>4795</v>
      </c>
      <c r="DM1721" s="273" t="s">
        <v>4794</v>
      </c>
      <c r="DN1721" s="17"/>
      <c r="DO1721" s="209" t="s">
        <v>7018</v>
      </c>
      <c r="DP1721" s="283" t="s">
        <v>7017</v>
      </c>
    </row>
    <row r="1722" spans="116:120">
      <c r="DL1722" s="202" t="s">
        <v>4797</v>
      </c>
      <c r="DM1722" s="273" t="s">
        <v>4796</v>
      </c>
      <c r="DN1722" s="17"/>
      <c r="DO1722" s="209" t="s">
        <v>7020</v>
      </c>
      <c r="DP1722" s="283" t="s">
        <v>7019</v>
      </c>
    </row>
    <row r="1723" spans="116:120">
      <c r="DL1723" s="202" t="s">
        <v>4799</v>
      </c>
      <c r="DM1723" s="273" t="s">
        <v>4798</v>
      </c>
      <c r="DN1723" s="17"/>
      <c r="DO1723" s="209" t="s">
        <v>7022</v>
      </c>
      <c r="DP1723" s="283" t="s">
        <v>7021</v>
      </c>
    </row>
    <row r="1724" spans="116:120">
      <c r="DL1724" s="202" t="s">
        <v>4801</v>
      </c>
      <c r="DM1724" s="273" t="s">
        <v>4800</v>
      </c>
      <c r="DN1724" s="17"/>
      <c r="DO1724" s="209" t="s">
        <v>7024</v>
      </c>
      <c r="DP1724" s="283" t="s">
        <v>7023</v>
      </c>
    </row>
    <row r="1725" spans="116:120">
      <c r="DL1725" s="202" t="s">
        <v>4803</v>
      </c>
      <c r="DM1725" s="273" t="s">
        <v>4802</v>
      </c>
      <c r="DN1725" s="17"/>
      <c r="DO1725" s="209" t="s">
        <v>7026</v>
      </c>
      <c r="DP1725" s="283" t="s">
        <v>7025</v>
      </c>
    </row>
    <row r="1726" spans="116:120">
      <c r="DL1726" s="202" t="s">
        <v>4805</v>
      </c>
      <c r="DM1726" s="273" t="s">
        <v>4804</v>
      </c>
      <c r="DN1726" s="17"/>
      <c r="DO1726" s="209" t="s">
        <v>7028</v>
      </c>
      <c r="DP1726" s="283" t="s">
        <v>7027</v>
      </c>
    </row>
    <row r="1727" spans="116:120">
      <c r="DL1727" s="202" t="s">
        <v>4807</v>
      </c>
      <c r="DM1727" s="273" t="s">
        <v>4806</v>
      </c>
      <c r="DN1727" s="17"/>
      <c r="DO1727" s="209" t="s">
        <v>7030</v>
      </c>
      <c r="DP1727" s="283" t="s">
        <v>7029</v>
      </c>
    </row>
    <row r="1728" spans="116:120">
      <c r="DL1728" s="202" t="s">
        <v>4809</v>
      </c>
      <c r="DM1728" s="273" t="s">
        <v>4808</v>
      </c>
      <c r="DN1728" s="17"/>
      <c r="DO1728" s="209" t="s">
        <v>7032</v>
      </c>
      <c r="DP1728" s="283" t="s">
        <v>7031</v>
      </c>
    </row>
    <row r="1729" spans="116:120">
      <c r="DL1729" s="202" t="s">
        <v>4811</v>
      </c>
      <c r="DM1729" s="273" t="s">
        <v>4810</v>
      </c>
      <c r="DN1729" s="17"/>
      <c r="DO1729" s="209" t="s">
        <v>7034</v>
      </c>
      <c r="DP1729" s="283" t="s">
        <v>7033</v>
      </c>
    </row>
    <row r="1730" spans="116:120">
      <c r="DL1730" s="202" t="s">
        <v>4813</v>
      </c>
      <c r="DM1730" s="273" t="s">
        <v>4812</v>
      </c>
      <c r="DN1730" s="17"/>
      <c r="DO1730" s="209" t="s">
        <v>7036</v>
      </c>
      <c r="DP1730" s="283" t="s">
        <v>7035</v>
      </c>
    </row>
    <row r="1731" spans="116:120">
      <c r="DL1731" s="202" t="s">
        <v>4815</v>
      </c>
      <c r="DM1731" s="273" t="s">
        <v>4814</v>
      </c>
      <c r="DN1731" s="17"/>
      <c r="DO1731" s="209" t="s">
        <v>7038</v>
      </c>
      <c r="DP1731" s="283" t="s">
        <v>7037</v>
      </c>
    </row>
    <row r="1732" spans="116:120">
      <c r="DL1732" s="202" t="s">
        <v>4817</v>
      </c>
      <c r="DM1732" s="273" t="s">
        <v>4816</v>
      </c>
      <c r="DN1732" s="17"/>
      <c r="DO1732" s="209" t="s">
        <v>7040</v>
      </c>
      <c r="DP1732" s="283" t="s">
        <v>7039</v>
      </c>
    </row>
    <row r="1733" spans="116:120">
      <c r="DL1733" s="202" t="s">
        <v>4819</v>
      </c>
      <c r="DM1733" s="273" t="s">
        <v>4818</v>
      </c>
      <c r="DN1733" s="17"/>
      <c r="DO1733" s="209" t="s">
        <v>7042</v>
      </c>
      <c r="DP1733" s="283" t="s">
        <v>7041</v>
      </c>
    </row>
    <row r="1734" spans="116:120">
      <c r="DL1734" s="202" t="s">
        <v>4821</v>
      </c>
      <c r="DM1734" s="273" t="s">
        <v>4820</v>
      </c>
      <c r="DN1734" s="17"/>
      <c r="DO1734" s="209" t="s">
        <v>7044</v>
      </c>
      <c r="DP1734" s="283" t="s">
        <v>7043</v>
      </c>
    </row>
    <row r="1735" spans="116:120">
      <c r="DL1735" s="202" t="s">
        <v>4823</v>
      </c>
      <c r="DM1735" s="273" t="s">
        <v>4822</v>
      </c>
      <c r="DN1735" s="17"/>
      <c r="DO1735" s="209" t="s">
        <v>7046</v>
      </c>
      <c r="DP1735" s="283" t="s">
        <v>7045</v>
      </c>
    </row>
    <row r="1736" spans="116:120">
      <c r="DL1736" s="202" t="s">
        <v>4825</v>
      </c>
      <c r="DM1736" s="273" t="s">
        <v>4824</v>
      </c>
      <c r="DN1736" s="17"/>
      <c r="DO1736" s="209" t="s">
        <v>7048</v>
      </c>
      <c r="DP1736" s="283" t="s">
        <v>7047</v>
      </c>
    </row>
    <row r="1737" spans="116:120">
      <c r="DL1737" s="202" t="s">
        <v>4827</v>
      </c>
      <c r="DM1737" s="273" t="s">
        <v>4826</v>
      </c>
      <c r="DN1737" s="17"/>
      <c r="DO1737" s="209" t="s">
        <v>7050</v>
      </c>
      <c r="DP1737" s="283" t="s">
        <v>7049</v>
      </c>
    </row>
    <row r="1738" spans="116:120">
      <c r="DL1738" s="202" t="s">
        <v>4829</v>
      </c>
      <c r="DM1738" s="273" t="s">
        <v>4828</v>
      </c>
      <c r="DN1738" s="17"/>
      <c r="DO1738" s="209" t="s">
        <v>7052</v>
      </c>
      <c r="DP1738" s="283" t="s">
        <v>7051</v>
      </c>
    </row>
    <row r="1739" spans="116:120">
      <c r="DL1739" s="202" t="s">
        <v>4831</v>
      </c>
      <c r="DM1739" s="273" t="s">
        <v>4830</v>
      </c>
      <c r="DN1739" s="17"/>
      <c r="DO1739" s="209" t="s">
        <v>7054</v>
      </c>
      <c r="DP1739" s="283" t="s">
        <v>7053</v>
      </c>
    </row>
    <row r="1740" spans="116:120">
      <c r="DL1740" s="202" t="s">
        <v>4833</v>
      </c>
      <c r="DM1740" s="273" t="s">
        <v>4832</v>
      </c>
      <c r="DN1740" s="17"/>
      <c r="DO1740" s="209" t="s">
        <v>7056</v>
      </c>
      <c r="DP1740" s="283" t="s">
        <v>7055</v>
      </c>
    </row>
    <row r="1741" spans="116:120">
      <c r="DL1741" s="202" t="s">
        <v>4835</v>
      </c>
      <c r="DM1741" s="273" t="s">
        <v>4834</v>
      </c>
      <c r="DN1741" s="17"/>
      <c r="DO1741" s="209" t="s">
        <v>7058</v>
      </c>
      <c r="DP1741" s="283" t="s">
        <v>7057</v>
      </c>
    </row>
    <row r="1742" spans="116:120">
      <c r="DL1742" s="202" t="s">
        <v>4837</v>
      </c>
      <c r="DM1742" s="273" t="s">
        <v>4836</v>
      </c>
      <c r="DN1742" s="17"/>
      <c r="DO1742" s="209" t="s">
        <v>7060</v>
      </c>
      <c r="DP1742" s="283" t="s">
        <v>7059</v>
      </c>
    </row>
    <row r="1743" spans="116:120">
      <c r="DL1743" s="202" t="s">
        <v>4839</v>
      </c>
      <c r="DM1743" s="273" t="s">
        <v>4838</v>
      </c>
      <c r="DN1743" s="17"/>
      <c r="DO1743" s="209" t="s">
        <v>7062</v>
      </c>
      <c r="DP1743" s="283" t="s">
        <v>7061</v>
      </c>
    </row>
    <row r="1744" spans="116:120">
      <c r="DL1744" s="202" t="s">
        <v>4841</v>
      </c>
      <c r="DM1744" s="273" t="s">
        <v>4840</v>
      </c>
      <c r="DN1744" s="17"/>
      <c r="DO1744" s="209" t="s">
        <v>7064</v>
      </c>
      <c r="DP1744" s="283" t="s">
        <v>7063</v>
      </c>
    </row>
    <row r="1745" spans="116:120">
      <c r="DL1745" s="202" t="s">
        <v>4843</v>
      </c>
      <c r="DM1745" s="273" t="s">
        <v>4842</v>
      </c>
      <c r="DN1745" s="17"/>
      <c r="DO1745" s="209" t="s">
        <v>7066</v>
      </c>
      <c r="DP1745" s="283" t="s">
        <v>7065</v>
      </c>
    </row>
    <row r="1746" spans="116:120">
      <c r="DL1746" s="202" t="s">
        <v>4845</v>
      </c>
      <c r="DM1746" s="273" t="s">
        <v>4844</v>
      </c>
      <c r="DN1746" s="17"/>
      <c r="DO1746" s="209" t="s">
        <v>7068</v>
      </c>
      <c r="DP1746" s="283" t="s">
        <v>7067</v>
      </c>
    </row>
    <row r="1747" spans="116:120">
      <c r="DL1747" s="202" t="s">
        <v>4847</v>
      </c>
      <c r="DM1747" s="273" t="s">
        <v>4846</v>
      </c>
      <c r="DN1747" s="17"/>
      <c r="DO1747" s="209" t="s">
        <v>7070</v>
      </c>
      <c r="DP1747" s="283" t="s">
        <v>7069</v>
      </c>
    </row>
    <row r="1748" spans="116:120">
      <c r="DL1748" s="202" t="s">
        <v>4849</v>
      </c>
      <c r="DM1748" s="273" t="s">
        <v>4848</v>
      </c>
      <c r="DN1748" s="17"/>
      <c r="DO1748" s="209" t="s">
        <v>7072</v>
      </c>
      <c r="DP1748" s="283" t="s">
        <v>7071</v>
      </c>
    </row>
    <row r="1749" spans="116:120">
      <c r="DL1749" s="202" t="s">
        <v>4851</v>
      </c>
      <c r="DM1749" s="273" t="s">
        <v>4850</v>
      </c>
      <c r="DN1749" s="17"/>
      <c r="DO1749" s="209" t="s">
        <v>7074</v>
      </c>
      <c r="DP1749" s="283" t="s">
        <v>7073</v>
      </c>
    </row>
    <row r="1750" spans="116:120">
      <c r="DL1750" s="202" t="s">
        <v>4853</v>
      </c>
      <c r="DM1750" s="273" t="s">
        <v>4852</v>
      </c>
      <c r="DN1750" s="17"/>
      <c r="DO1750" s="209" t="s">
        <v>7076</v>
      </c>
      <c r="DP1750" s="283" t="s">
        <v>7075</v>
      </c>
    </row>
    <row r="1751" spans="116:120">
      <c r="DL1751" s="202" t="s">
        <v>4855</v>
      </c>
      <c r="DM1751" s="273" t="s">
        <v>4854</v>
      </c>
      <c r="DN1751" s="17"/>
      <c r="DO1751" s="209" t="s">
        <v>7078</v>
      </c>
      <c r="DP1751" s="283" t="s">
        <v>7077</v>
      </c>
    </row>
    <row r="1752" spans="116:120">
      <c r="DL1752" s="202" t="s">
        <v>4857</v>
      </c>
      <c r="DM1752" s="273" t="s">
        <v>4856</v>
      </c>
      <c r="DN1752" s="17"/>
      <c r="DO1752" s="209" t="s">
        <v>7080</v>
      </c>
      <c r="DP1752" s="283" t="s">
        <v>7079</v>
      </c>
    </row>
    <row r="1753" spans="116:120">
      <c r="DL1753" s="202" t="s">
        <v>4859</v>
      </c>
      <c r="DM1753" s="273" t="s">
        <v>4858</v>
      </c>
      <c r="DN1753" s="17"/>
      <c r="DO1753" s="209" t="s">
        <v>7082</v>
      </c>
      <c r="DP1753" s="283" t="s">
        <v>7081</v>
      </c>
    </row>
    <row r="1754" spans="116:120">
      <c r="DL1754" s="202" t="s">
        <v>4861</v>
      </c>
      <c r="DM1754" s="273" t="s">
        <v>4860</v>
      </c>
      <c r="DN1754" s="17"/>
      <c r="DO1754" s="209" t="s">
        <v>7084</v>
      </c>
      <c r="DP1754" s="283" t="s">
        <v>7083</v>
      </c>
    </row>
    <row r="1755" spans="116:120">
      <c r="DL1755" s="202" t="s">
        <v>4863</v>
      </c>
      <c r="DM1755" s="273" t="s">
        <v>4862</v>
      </c>
      <c r="DN1755" s="17"/>
      <c r="DO1755" s="209" t="s">
        <v>7086</v>
      </c>
      <c r="DP1755" s="283" t="s">
        <v>7085</v>
      </c>
    </row>
    <row r="1756" spans="116:120">
      <c r="DL1756" s="202" t="s">
        <v>4865</v>
      </c>
      <c r="DM1756" s="273" t="s">
        <v>4864</v>
      </c>
      <c r="DN1756" s="17"/>
      <c r="DO1756" s="209" t="s">
        <v>7088</v>
      </c>
      <c r="DP1756" s="283" t="s">
        <v>7087</v>
      </c>
    </row>
    <row r="1757" spans="116:120">
      <c r="DL1757" s="202" t="s">
        <v>4867</v>
      </c>
      <c r="DM1757" s="273" t="s">
        <v>4866</v>
      </c>
      <c r="DN1757" s="17"/>
      <c r="DO1757" s="209" t="s">
        <v>7090</v>
      </c>
      <c r="DP1757" s="283" t="s">
        <v>7089</v>
      </c>
    </row>
    <row r="1758" spans="116:120">
      <c r="DL1758" s="202" t="s">
        <v>4869</v>
      </c>
      <c r="DM1758" s="273" t="s">
        <v>4868</v>
      </c>
      <c r="DN1758" s="17"/>
      <c r="DO1758" s="209" t="s">
        <v>7092</v>
      </c>
      <c r="DP1758" s="283" t="s">
        <v>7091</v>
      </c>
    </row>
    <row r="1759" spans="116:120">
      <c r="DL1759" s="202" t="s">
        <v>4871</v>
      </c>
      <c r="DM1759" s="273" t="s">
        <v>4870</v>
      </c>
      <c r="DN1759" s="17"/>
      <c r="DO1759" s="209" t="s">
        <v>7094</v>
      </c>
      <c r="DP1759" s="283" t="s">
        <v>7093</v>
      </c>
    </row>
    <row r="1760" spans="116:120">
      <c r="DL1760" s="202" t="s">
        <v>4873</v>
      </c>
      <c r="DM1760" s="273" t="s">
        <v>4872</v>
      </c>
      <c r="DN1760" s="17"/>
      <c r="DO1760" s="209" t="s">
        <v>7096</v>
      </c>
      <c r="DP1760" s="283" t="s">
        <v>7095</v>
      </c>
    </row>
    <row r="1761" spans="116:120">
      <c r="DL1761" s="202" t="s">
        <v>4875</v>
      </c>
      <c r="DM1761" s="273" t="s">
        <v>4874</v>
      </c>
      <c r="DN1761" s="17"/>
      <c r="DO1761" s="209" t="s">
        <v>7098</v>
      </c>
      <c r="DP1761" s="283" t="s">
        <v>7097</v>
      </c>
    </row>
    <row r="1762" spans="116:120">
      <c r="DL1762" s="202" t="s">
        <v>4877</v>
      </c>
      <c r="DM1762" s="273" t="s">
        <v>4876</v>
      </c>
      <c r="DN1762" s="17"/>
      <c r="DO1762" s="209" t="s">
        <v>7100</v>
      </c>
      <c r="DP1762" s="283" t="s">
        <v>7099</v>
      </c>
    </row>
    <row r="1763" spans="116:120">
      <c r="DL1763" s="202" t="s">
        <v>4879</v>
      </c>
      <c r="DM1763" s="273" t="s">
        <v>4878</v>
      </c>
      <c r="DN1763" s="17"/>
      <c r="DO1763" s="209" t="s">
        <v>7102</v>
      </c>
      <c r="DP1763" s="283" t="s">
        <v>7101</v>
      </c>
    </row>
    <row r="1764" spans="116:120">
      <c r="DL1764" s="202" t="s">
        <v>4881</v>
      </c>
      <c r="DM1764" s="273" t="s">
        <v>4880</v>
      </c>
      <c r="DN1764" s="17"/>
      <c r="DO1764" s="209" t="s">
        <v>7104</v>
      </c>
      <c r="DP1764" s="283" t="s">
        <v>7103</v>
      </c>
    </row>
    <row r="1765" spans="116:120">
      <c r="DL1765" s="202" t="s">
        <v>4883</v>
      </c>
      <c r="DM1765" s="273" t="s">
        <v>4882</v>
      </c>
      <c r="DN1765" s="17"/>
      <c r="DO1765" s="209" t="s">
        <v>7106</v>
      </c>
      <c r="DP1765" s="283" t="s">
        <v>7105</v>
      </c>
    </row>
    <row r="1766" spans="116:120">
      <c r="DL1766" s="202" t="s">
        <v>4885</v>
      </c>
      <c r="DM1766" s="273" t="s">
        <v>4884</v>
      </c>
      <c r="DN1766" s="17"/>
      <c r="DO1766" s="209" t="s">
        <v>7108</v>
      </c>
      <c r="DP1766" s="283" t="s">
        <v>7107</v>
      </c>
    </row>
    <row r="1767" spans="116:120">
      <c r="DL1767" s="202" t="s">
        <v>4887</v>
      </c>
      <c r="DM1767" s="273" t="s">
        <v>4886</v>
      </c>
      <c r="DN1767" s="17"/>
      <c r="DO1767" s="209" t="s">
        <v>7110</v>
      </c>
      <c r="DP1767" s="283" t="s">
        <v>7109</v>
      </c>
    </row>
    <row r="1768" spans="116:120">
      <c r="DL1768" s="202" t="s">
        <v>4889</v>
      </c>
      <c r="DM1768" s="273" t="s">
        <v>4888</v>
      </c>
      <c r="DN1768" s="17"/>
      <c r="DO1768" s="209" t="s">
        <v>7112</v>
      </c>
      <c r="DP1768" s="283" t="s">
        <v>7111</v>
      </c>
    </row>
    <row r="1769" spans="116:120">
      <c r="DL1769" s="202" t="s">
        <v>4891</v>
      </c>
      <c r="DM1769" s="273" t="s">
        <v>4890</v>
      </c>
      <c r="DN1769" s="17"/>
      <c r="DO1769" s="209" t="s">
        <v>7114</v>
      </c>
      <c r="DP1769" s="283" t="s">
        <v>7113</v>
      </c>
    </row>
    <row r="1770" spans="116:120">
      <c r="DL1770" s="202" t="s">
        <v>4893</v>
      </c>
      <c r="DM1770" s="273" t="s">
        <v>4892</v>
      </c>
      <c r="DN1770" s="17"/>
      <c r="DO1770" s="209" t="s">
        <v>7116</v>
      </c>
      <c r="DP1770" s="283" t="s">
        <v>7115</v>
      </c>
    </row>
    <row r="1771" spans="116:120">
      <c r="DL1771" s="202" t="s">
        <v>4895</v>
      </c>
      <c r="DM1771" s="273" t="s">
        <v>4894</v>
      </c>
      <c r="DN1771" s="17"/>
      <c r="DO1771" s="209" t="s">
        <v>7118</v>
      </c>
      <c r="DP1771" s="283" t="s">
        <v>7117</v>
      </c>
    </row>
    <row r="1772" spans="116:120">
      <c r="DL1772" s="202" t="s">
        <v>4897</v>
      </c>
      <c r="DM1772" s="273" t="s">
        <v>4896</v>
      </c>
      <c r="DN1772" s="17"/>
      <c r="DO1772" s="209" t="s">
        <v>7120</v>
      </c>
      <c r="DP1772" s="283" t="s">
        <v>7119</v>
      </c>
    </row>
    <row r="1773" spans="116:120">
      <c r="DL1773" s="202" t="s">
        <v>4899</v>
      </c>
      <c r="DM1773" s="273" t="s">
        <v>4898</v>
      </c>
      <c r="DN1773" s="17"/>
      <c r="DO1773" s="209" t="s">
        <v>7122</v>
      </c>
      <c r="DP1773" s="283" t="s">
        <v>7121</v>
      </c>
    </row>
    <row r="1774" spans="116:120">
      <c r="DL1774" s="202" t="s">
        <v>4901</v>
      </c>
      <c r="DM1774" s="273" t="s">
        <v>4900</v>
      </c>
      <c r="DN1774" s="17"/>
      <c r="DO1774" s="209" t="s">
        <v>7124</v>
      </c>
      <c r="DP1774" s="283" t="s">
        <v>7123</v>
      </c>
    </row>
    <row r="1775" spans="116:120">
      <c r="DL1775" s="202" t="s">
        <v>4903</v>
      </c>
      <c r="DM1775" s="273" t="s">
        <v>4902</v>
      </c>
      <c r="DN1775" s="17"/>
      <c r="DO1775" s="209" t="s">
        <v>7126</v>
      </c>
      <c r="DP1775" s="283" t="s">
        <v>7125</v>
      </c>
    </row>
    <row r="1776" spans="116:120">
      <c r="DL1776" s="202" t="s">
        <v>4905</v>
      </c>
      <c r="DM1776" s="273" t="s">
        <v>4904</v>
      </c>
      <c r="DN1776" s="17"/>
      <c r="DO1776" s="209" t="s">
        <v>7128</v>
      </c>
      <c r="DP1776" s="283" t="s">
        <v>7127</v>
      </c>
    </row>
    <row r="1777" spans="116:120">
      <c r="DL1777" s="202" t="s">
        <v>4907</v>
      </c>
      <c r="DM1777" s="273" t="s">
        <v>4906</v>
      </c>
      <c r="DN1777" s="17"/>
      <c r="DO1777" s="209" t="s">
        <v>7130</v>
      </c>
      <c r="DP1777" s="283" t="s">
        <v>7129</v>
      </c>
    </row>
    <row r="1778" spans="116:120">
      <c r="DL1778" s="202" t="s">
        <v>4909</v>
      </c>
      <c r="DM1778" s="273" t="s">
        <v>4908</v>
      </c>
      <c r="DN1778" s="17"/>
      <c r="DO1778" s="209" t="s">
        <v>7132</v>
      </c>
      <c r="DP1778" s="283" t="s">
        <v>7131</v>
      </c>
    </row>
    <row r="1779" spans="116:120">
      <c r="DL1779" s="202" t="s">
        <v>4911</v>
      </c>
      <c r="DM1779" s="273" t="s">
        <v>4910</v>
      </c>
      <c r="DN1779" s="17"/>
      <c r="DO1779" s="209" t="s">
        <v>7134</v>
      </c>
      <c r="DP1779" s="283" t="s">
        <v>7133</v>
      </c>
    </row>
    <row r="1780" spans="116:120">
      <c r="DL1780" s="202" t="s">
        <v>4913</v>
      </c>
      <c r="DM1780" s="273" t="s">
        <v>4912</v>
      </c>
      <c r="DN1780" s="17"/>
      <c r="DO1780" s="209" t="s">
        <v>7136</v>
      </c>
      <c r="DP1780" s="283" t="s">
        <v>7135</v>
      </c>
    </row>
    <row r="1781" spans="116:120">
      <c r="DL1781" s="202" t="s">
        <v>4915</v>
      </c>
      <c r="DM1781" s="273" t="s">
        <v>4914</v>
      </c>
      <c r="DN1781" s="17"/>
      <c r="DO1781" s="209" t="s">
        <v>7138</v>
      </c>
      <c r="DP1781" s="283" t="s">
        <v>7137</v>
      </c>
    </row>
    <row r="1782" spans="116:120">
      <c r="DL1782" s="202" t="s">
        <v>4917</v>
      </c>
      <c r="DM1782" s="273" t="s">
        <v>4916</v>
      </c>
      <c r="DN1782" s="17"/>
      <c r="DO1782" s="209" t="s">
        <v>7140</v>
      </c>
      <c r="DP1782" s="283" t="s">
        <v>7139</v>
      </c>
    </row>
    <row r="1783" spans="116:120">
      <c r="DL1783" s="202" t="s">
        <v>4919</v>
      </c>
      <c r="DM1783" s="273" t="s">
        <v>4918</v>
      </c>
      <c r="DN1783" s="17"/>
      <c r="DO1783" s="209" t="s">
        <v>7142</v>
      </c>
      <c r="DP1783" s="283" t="s">
        <v>7141</v>
      </c>
    </row>
    <row r="1784" spans="116:120">
      <c r="DL1784" s="202" t="s">
        <v>4921</v>
      </c>
      <c r="DM1784" s="273" t="s">
        <v>4920</v>
      </c>
      <c r="DN1784" s="17"/>
      <c r="DO1784" s="209" t="s">
        <v>7144</v>
      </c>
      <c r="DP1784" s="283" t="s">
        <v>7143</v>
      </c>
    </row>
    <row r="1785" spans="116:120">
      <c r="DL1785" s="202" t="s">
        <v>4923</v>
      </c>
      <c r="DM1785" s="273" t="s">
        <v>4922</v>
      </c>
      <c r="DN1785" s="17"/>
      <c r="DO1785" s="209" t="s">
        <v>7146</v>
      </c>
      <c r="DP1785" s="283" t="s">
        <v>7145</v>
      </c>
    </row>
    <row r="1786" spans="116:120">
      <c r="DL1786" s="202" t="s">
        <v>4925</v>
      </c>
      <c r="DM1786" s="273" t="s">
        <v>4924</v>
      </c>
      <c r="DN1786" s="17"/>
      <c r="DO1786" s="209" t="s">
        <v>7148</v>
      </c>
      <c r="DP1786" s="283" t="s">
        <v>7147</v>
      </c>
    </row>
    <row r="1787" spans="116:120">
      <c r="DL1787" s="202" t="s">
        <v>4927</v>
      </c>
      <c r="DM1787" s="273" t="s">
        <v>4926</v>
      </c>
      <c r="DN1787" s="17"/>
      <c r="DO1787" s="209" t="s">
        <v>7150</v>
      </c>
      <c r="DP1787" s="283" t="s">
        <v>7149</v>
      </c>
    </row>
    <row r="1788" spans="116:120">
      <c r="DL1788" s="202" t="s">
        <v>4929</v>
      </c>
      <c r="DM1788" s="273" t="s">
        <v>4928</v>
      </c>
      <c r="DN1788" s="17"/>
      <c r="DO1788" s="209" t="s">
        <v>7152</v>
      </c>
      <c r="DP1788" s="283" t="s">
        <v>7151</v>
      </c>
    </row>
    <row r="1789" spans="116:120">
      <c r="DL1789" s="202" t="s">
        <v>4931</v>
      </c>
      <c r="DM1789" s="273" t="s">
        <v>4930</v>
      </c>
      <c r="DN1789" s="17"/>
      <c r="DO1789" s="209" t="s">
        <v>7154</v>
      </c>
      <c r="DP1789" s="283" t="s">
        <v>7153</v>
      </c>
    </row>
    <row r="1790" spans="116:120">
      <c r="DL1790" s="202" t="s">
        <v>4933</v>
      </c>
      <c r="DM1790" s="273" t="s">
        <v>4932</v>
      </c>
      <c r="DN1790" s="17"/>
      <c r="DO1790" s="209" t="s">
        <v>7156</v>
      </c>
      <c r="DP1790" s="283" t="s">
        <v>7155</v>
      </c>
    </row>
    <row r="1791" spans="116:120">
      <c r="DL1791" s="202" t="s">
        <v>4935</v>
      </c>
      <c r="DM1791" s="273" t="s">
        <v>4934</v>
      </c>
      <c r="DN1791" s="17"/>
      <c r="DO1791" s="209" t="s">
        <v>7158</v>
      </c>
      <c r="DP1791" s="283" t="s">
        <v>7157</v>
      </c>
    </row>
    <row r="1792" spans="116:120">
      <c r="DL1792" s="202" t="s">
        <v>4937</v>
      </c>
      <c r="DM1792" s="273" t="s">
        <v>4936</v>
      </c>
      <c r="DN1792" s="17"/>
      <c r="DO1792" s="209" t="s">
        <v>7160</v>
      </c>
      <c r="DP1792" s="283" t="s">
        <v>7159</v>
      </c>
    </row>
    <row r="1793" spans="116:120">
      <c r="DL1793" s="202" t="s">
        <v>4939</v>
      </c>
      <c r="DM1793" s="273" t="s">
        <v>4938</v>
      </c>
      <c r="DN1793" s="17"/>
      <c r="DO1793" s="209" t="s">
        <v>7162</v>
      </c>
      <c r="DP1793" s="283" t="s">
        <v>7161</v>
      </c>
    </row>
    <row r="1794" spans="116:120">
      <c r="DL1794" s="202" t="s">
        <v>4941</v>
      </c>
      <c r="DM1794" s="273" t="s">
        <v>4940</v>
      </c>
      <c r="DN1794" s="17"/>
      <c r="DO1794" s="209" t="s">
        <v>7164</v>
      </c>
      <c r="DP1794" s="283" t="s">
        <v>7163</v>
      </c>
    </row>
    <row r="1795" spans="116:120">
      <c r="DL1795" s="202" t="s">
        <v>4943</v>
      </c>
      <c r="DM1795" s="273" t="s">
        <v>4942</v>
      </c>
      <c r="DN1795" s="17"/>
      <c r="DO1795" s="209" t="s">
        <v>7166</v>
      </c>
      <c r="DP1795" s="283" t="s">
        <v>7165</v>
      </c>
    </row>
    <row r="1796" spans="116:120">
      <c r="DL1796" s="202" t="s">
        <v>4945</v>
      </c>
      <c r="DM1796" s="273" t="s">
        <v>4944</v>
      </c>
      <c r="DN1796" s="17"/>
      <c r="DO1796" s="209" t="s">
        <v>7168</v>
      </c>
      <c r="DP1796" s="283" t="s">
        <v>7167</v>
      </c>
    </row>
    <row r="1797" spans="116:120">
      <c r="DL1797" s="202" t="s">
        <v>4947</v>
      </c>
      <c r="DM1797" s="273" t="s">
        <v>4946</v>
      </c>
      <c r="DN1797" s="17"/>
      <c r="DO1797" s="209" t="s">
        <v>7170</v>
      </c>
      <c r="DP1797" s="283" t="s">
        <v>7169</v>
      </c>
    </row>
    <row r="1798" spans="116:120">
      <c r="DL1798" s="202" t="s">
        <v>4949</v>
      </c>
      <c r="DM1798" s="273" t="s">
        <v>4948</v>
      </c>
      <c r="DN1798" s="17"/>
      <c r="DO1798" s="209" t="s">
        <v>7172</v>
      </c>
      <c r="DP1798" s="283" t="s">
        <v>7171</v>
      </c>
    </row>
    <row r="1799" spans="116:120">
      <c r="DL1799" s="202" t="s">
        <v>4951</v>
      </c>
      <c r="DM1799" s="273" t="s">
        <v>4950</v>
      </c>
      <c r="DN1799" s="17"/>
      <c r="DO1799" s="209" t="s">
        <v>7174</v>
      </c>
      <c r="DP1799" s="283" t="s">
        <v>7173</v>
      </c>
    </row>
    <row r="1800" spans="116:120">
      <c r="DL1800" s="202" t="s">
        <v>4953</v>
      </c>
      <c r="DM1800" s="273" t="s">
        <v>4952</v>
      </c>
      <c r="DN1800" s="17"/>
      <c r="DO1800" s="209" t="s">
        <v>7176</v>
      </c>
      <c r="DP1800" s="283" t="s">
        <v>7175</v>
      </c>
    </row>
    <row r="1801" spans="116:120">
      <c r="DL1801" s="202" t="s">
        <v>4955</v>
      </c>
      <c r="DM1801" s="273" t="s">
        <v>4954</v>
      </c>
      <c r="DN1801" s="17"/>
      <c r="DO1801" s="209" t="s">
        <v>7178</v>
      </c>
      <c r="DP1801" s="283" t="s">
        <v>7177</v>
      </c>
    </row>
    <row r="1802" spans="116:120">
      <c r="DL1802" s="202" t="s">
        <v>4957</v>
      </c>
      <c r="DM1802" s="273" t="s">
        <v>4956</v>
      </c>
      <c r="DN1802" s="17"/>
      <c r="DO1802" s="209" t="s">
        <v>7181</v>
      </c>
      <c r="DP1802" s="283" t="s">
        <v>7180</v>
      </c>
    </row>
    <row r="1803" spans="116:120">
      <c r="DL1803" s="202" t="s">
        <v>4959</v>
      </c>
      <c r="DM1803" s="273" t="s">
        <v>4958</v>
      </c>
      <c r="DN1803" s="17"/>
      <c r="DO1803" s="209" t="s">
        <v>7183</v>
      </c>
      <c r="DP1803" s="283" t="s">
        <v>7182</v>
      </c>
    </row>
    <row r="1804" spans="116:120">
      <c r="DL1804" s="202" t="s">
        <v>4962</v>
      </c>
      <c r="DM1804" s="273" t="s">
        <v>4960</v>
      </c>
      <c r="DN1804" s="17"/>
      <c r="DO1804" s="209" t="s">
        <v>7185</v>
      </c>
      <c r="DP1804" s="283" t="s">
        <v>7184</v>
      </c>
    </row>
    <row r="1805" spans="116:120">
      <c r="DL1805" s="202" t="s">
        <v>4964</v>
      </c>
      <c r="DM1805" s="273" t="s">
        <v>4963</v>
      </c>
      <c r="DN1805" s="17"/>
      <c r="DO1805" s="209" t="s">
        <v>7187</v>
      </c>
      <c r="DP1805" s="283" t="s">
        <v>7186</v>
      </c>
    </row>
    <row r="1806" spans="116:120">
      <c r="DL1806" s="202" t="s">
        <v>4966</v>
      </c>
      <c r="DM1806" s="273" t="s">
        <v>4965</v>
      </c>
      <c r="DN1806" s="17"/>
      <c r="DO1806" s="209" t="s">
        <v>7189</v>
      </c>
      <c r="DP1806" s="283" t="s">
        <v>7188</v>
      </c>
    </row>
    <row r="1807" spans="116:120">
      <c r="DL1807" s="202" t="s">
        <v>4968</v>
      </c>
      <c r="DM1807" s="273" t="s">
        <v>4967</v>
      </c>
      <c r="DN1807" s="17"/>
      <c r="DO1807" s="209" t="s">
        <v>7191</v>
      </c>
      <c r="DP1807" s="283" t="s">
        <v>7190</v>
      </c>
    </row>
    <row r="1808" spans="116:120">
      <c r="DL1808" s="202" t="s">
        <v>4970</v>
      </c>
      <c r="DM1808" s="273" t="s">
        <v>4969</v>
      </c>
      <c r="DN1808" s="17"/>
      <c r="DO1808" s="209" t="s">
        <v>7193</v>
      </c>
      <c r="DP1808" s="283" t="s">
        <v>7192</v>
      </c>
    </row>
    <row r="1809" spans="116:120">
      <c r="DL1809" s="202" t="s">
        <v>4972</v>
      </c>
      <c r="DM1809" s="273" t="s">
        <v>4971</v>
      </c>
      <c r="DN1809" s="17"/>
      <c r="DO1809" s="209" t="s">
        <v>7195</v>
      </c>
      <c r="DP1809" s="283" t="s">
        <v>7194</v>
      </c>
    </row>
    <row r="1810" spans="116:120">
      <c r="DL1810" s="202" t="s">
        <v>4974</v>
      </c>
      <c r="DM1810" s="273" t="s">
        <v>4973</v>
      </c>
      <c r="DN1810" s="17"/>
      <c r="DO1810" s="209" t="s">
        <v>7197</v>
      </c>
      <c r="DP1810" s="283" t="s">
        <v>7196</v>
      </c>
    </row>
    <row r="1811" spans="116:120">
      <c r="DL1811" s="202" t="s">
        <v>4976</v>
      </c>
      <c r="DM1811" s="273" t="s">
        <v>4975</v>
      </c>
      <c r="DN1811" s="17"/>
      <c r="DO1811" s="209" t="s">
        <v>7199</v>
      </c>
      <c r="DP1811" s="283" t="s">
        <v>7198</v>
      </c>
    </row>
    <row r="1812" spans="116:120">
      <c r="DL1812" s="202" t="s">
        <v>4978</v>
      </c>
      <c r="DM1812" s="273" t="s">
        <v>4977</v>
      </c>
      <c r="DN1812" s="17"/>
      <c r="DO1812" s="209" t="s">
        <v>7201</v>
      </c>
      <c r="DP1812" s="283" t="s">
        <v>7200</v>
      </c>
    </row>
    <row r="1813" spans="116:120">
      <c r="DL1813" s="202" t="s">
        <v>4980</v>
      </c>
      <c r="DM1813" s="273" t="s">
        <v>4979</v>
      </c>
      <c r="DN1813" s="17"/>
      <c r="DO1813" s="209" t="s">
        <v>7203</v>
      </c>
      <c r="DP1813" s="283" t="s">
        <v>7202</v>
      </c>
    </row>
    <row r="1814" spans="116:120">
      <c r="DL1814" s="202" t="s">
        <v>4982</v>
      </c>
      <c r="DM1814" s="273" t="s">
        <v>4981</v>
      </c>
      <c r="DN1814" s="17"/>
      <c r="DO1814" s="209" t="s">
        <v>7205</v>
      </c>
      <c r="DP1814" s="283" t="s">
        <v>7204</v>
      </c>
    </row>
    <row r="1815" spans="116:120">
      <c r="DL1815" s="202" t="s">
        <v>4983</v>
      </c>
      <c r="DM1815" s="273" t="s">
        <v>644</v>
      </c>
      <c r="DN1815" s="17"/>
      <c r="DO1815" s="209" t="s">
        <v>7207</v>
      </c>
      <c r="DP1815" s="283" t="s">
        <v>7206</v>
      </c>
    </row>
    <row r="1816" spans="116:120">
      <c r="DL1816" s="202" t="s">
        <v>4984</v>
      </c>
      <c r="DM1816" s="273" t="s">
        <v>646</v>
      </c>
      <c r="DN1816" s="17"/>
      <c r="DO1816" s="209" t="s">
        <v>7209</v>
      </c>
      <c r="DP1816" s="283" t="s">
        <v>7208</v>
      </c>
    </row>
    <row r="1817" spans="116:120">
      <c r="DL1817" s="202" t="s">
        <v>4985</v>
      </c>
      <c r="DM1817" s="273" t="s">
        <v>648</v>
      </c>
      <c r="DN1817" s="17"/>
      <c r="DO1817" s="209" t="s">
        <v>7211</v>
      </c>
      <c r="DP1817" s="283" t="s">
        <v>7210</v>
      </c>
    </row>
    <row r="1818" spans="116:120">
      <c r="DL1818" s="202" t="s">
        <v>4986</v>
      </c>
      <c r="DM1818" s="273" t="s">
        <v>650</v>
      </c>
      <c r="DN1818" s="17"/>
      <c r="DO1818" s="209" t="s">
        <v>7213</v>
      </c>
      <c r="DP1818" s="283" t="s">
        <v>7212</v>
      </c>
    </row>
    <row r="1819" spans="116:120">
      <c r="DL1819" s="202" t="s">
        <v>4987</v>
      </c>
      <c r="DM1819" s="273" t="s">
        <v>652</v>
      </c>
      <c r="DN1819" s="17"/>
      <c r="DO1819" s="209" t="s">
        <v>7215</v>
      </c>
      <c r="DP1819" s="283" t="s">
        <v>7214</v>
      </c>
    </row>
    <row r="1820" spans="116:120">
      <c r="DL1820" s="202" t="s">
        <v>4988</v>
      </c>
      <c r="DM1820" s="273" t="s">
        <v>654</v>
      </c>
      <c r="DN1820" s="17"/>
      <c r="DO1820" s="209" t="s">
        <v>7217</v>
      </c>
      <c r="DP1820" s="283" t="s">
        <v>7216</v>
      </c>
    </row>
    <row r="1821" spans="116:120">
      <c r="DL1821" s="202" t="s">
        <v>4989</v>
      </c>
      <c r="DM1821" s="273" t="s">
        <v>656</v>
      </c>
      <c r="DN1821" s="17"/>
      <c r="DO1821" s="209" t="s">
        <v>7219</v>
      </c>
      <c r="DP1821" s="283" t="s">
        <v>7218</v>
      </c>
    </row>
    <row r="1822" spans="116:120">
      <c r="DL1822" s="202" t="s">
        <v>4990</v>
      </c>
      <c r="DM1822" s="273" t="s">
        <v>658</v>
      </c>
      <c r="DN1822" s="17"/>
      <c r="DO1822" s="209" t="s">
        <v>7221</v>
      </c>
      <c r="DP1822" s="283" t="s">
        <v>7220</v>
      </c>
    </row>
    <row r="1823" spans="116:120">
      <c r="DL1823" s="202" t="s">
        <v>4991</v>
      </c>
      <c r="DM1823" s="273" t="s">
        <v>660</v>
      </c>
      <c r="DN1823" s="17"/>
      <c r="DO1823" s="209" t="s">
        <v>5136</v>
      </c>
      <c r="DP1823" s="283" t="s">
        <v>7222</v>
      </c>
    </row>
    <row r="1824" spans="116:120">
      <c r="DL1824" s="202" t="s">
        <v>4992</v>
      </c>
      <c r="DM1824" s="273" t="s">
        <v>662</v>
      </c>
      <c r="DN1824" s="17"/>
      <c r="DO1824" s="209" t="s">
        <v>7224</v>
      </c>
      <c r="DP1824" s="283" t="s">
        <v>7223</v>
      </c>
    </row>
    <row r="1825" spans="116:120">
      <c r="DL1825" s="202" t="s">
        <v>4993</v>
      </c>
      <c r="DM1825" s="273" t="s">
        <v>664</v>
      </c>
      <c r="DN1825" s="17"/>
      <c r="DO1825" s="209" t="s">
        <v>7226</v>
      </c>
      <c r="DP1825" s="283" t="s">
        <v>7225</v>
      </c>
    </row>
    <row r="1826" spans="116:120">
      <c r="DL1826" s="202" t="s">
        <v>4994</v>
      </c>
      <c r="DM1826" s="273" t="s">
        <v>666</v>
      </c>
      <c r="DN1826" s="17"/>
      <c r="DO1826" s="209" t="s">
        <v>7228</v>
      </c>
      <c r="DP1826" s="283" t="s">
        <v>7227</v>
      </c>
    </row>
    <row r="1827" spans="116:120">
      <c r="DL1827" s="202" t="s">
        <v>4995</v>
      </c>
      <c r="DM1827" s="273" t="s">
        <v>668</v>
      </c>
      <c r="DN1827" s="17"/>
      <c r="DO1827" s="209" t="s">
        <v>7230</v>
      </c>
      <c r="DP1827" s="283" t="s">
        <v>7229</v>
      </c>
    </row>
    <row r="1828" spans="116:120">
      <c r="DL1828" s="202" t="s">
        <v>4996</v>
      </c>
      <c r="DM1828" s="273" t="s">
        <v>670</v>
      </c>
      <c r="DN1828" s="17"/>
      <c r="DO1828" s="209" t="s">
        <v>7232</v>
      </c>
      <c r="DP1828" s="283" t="s">
        <v>7231</v>
      </c>
    </row>
    <row r="1829" spans="116:120">
      <c r="DL1829" s="202" t="s">
        <v>4997</v>
      </c>
      <c r="DM1829" s="273" t="s">
        <v>672</v>
      </c>
      <c r="DN1829" s="17"/>
      <c r="DO1829" s="209" t="s">
        <v>7234</v>
      </c>
      <c r="DP1829" s="283" t="s">
        <v>7233</v>
      </c>
    </row>
    <row r="1830" spans="116:120">
      <c r="DL1830" s="202" t="s">
        <v>4998</v>
      </c>
      <c r="DM1830" s="273" t="s">
        <v>674</v>
      </c>
      <c r="DN1830" s="17"/>
      <c r="DO1830" s="209" t="s">
        <v>7236</v>
      </c>
      <c r="DP1830" s="283" t="s">
        <v>7235</v>
      </c>
    </row>
    <row r="1831" spans="116:120">
      <c r="DL1831" s="202" t="s">
        <v>4999</v>
      </c>
      <c r="DM1831" s="273" t="s">
        <v>676</v>
      </c>
      <c r="DN1831" s="17"/>
      <c r="DO1831" s="209" t="s">
        <v>7238</v>
      </c>
      <c r="DP1831" s="283" t="s">
        <v>7237</v>
      </c>
    </row>
    <row r="1832" spans="116:120">
      <c r="DL1832" s="202" t="s">
        <v>5000</v>
      </c>
      <c r="DM1832" s="273" t="s">
        <v>678</v>
      </c>
      <c r="DN1832" s="17"/>
      <c r="DO1832" s="209" t="s">
        <v>7240</v>
      </c>
      <c r="DP1832" s="283" t="s">
        <v>7239</v>
      </c>
    </row>
    <row r="1833" spans="116:120">
      <c r="DL1833" s="202" t="s">
        <v>5001</v>
      </c>
      <c r="DM1833" s="273" t="s">
        <v>680</v>
      </c>
      <c r="DN1833" s="17"/>
      <c r="DO1833" s="209" t="s">
        <v>7242</v>
      </c>
      <c r="DP1833" s="283" t="s">
        <v>7241</v>
      </c>
    </row>
    <row r="1834" spans="116:120">
      <c r="DL1834" s="202" t="s">
        <v>5002</v>
      </c>
      <c r="DM1834" s="273" t="s">
        <v>682</v>
      </c>
      <c r="DN1834" s="17"/>
      <c r="DO1834" s="209" t="s">
        <v>7244</v>
      </c>
      <c r="DP1834" s="283" t="s">
        <v>7243</v>
      </c>
    </row>
    <row r="1835" spans="116:120">
      <c r="DL1835" s="202" t="s">
        <v>5003</v>
      </c>
      <c r="DM1835" s="273" t="s">
        <v>684</v>
      </c>
      <c r="DN1835" s="17"/>
      <c r="DO1835" s="209" t="s">
        <v>7246</v>
      </c>
      <c r="DP1835" s="283" t="s">
        <v>7245</v>
      </c>
    </row>
    <row r="1836" spans="116:120">
      <c r="DL1836" s="202" t="s">
        <v>5004</v>
      </c>
      <c r="DM1836" s="273" t="s">
        <v>686</v>
      </c>
      <c r="DN1836" s="17"/>
      <c r="DO1836" s="209" t="s">
        <v>7248</v>
      </c>
      <c r="DP1836" s="283" t="s">
        <v>7247</v>
      </c>
    </row>
    <row r="1837" spans="116:120">
      <c r="DL1837" s="202" t="s">
        <v>5005</v>
      </c>
      <c r="DM1837" s="273" t="s">
        <v>688</v>
      </c>
      <c r="DN1837" s="17"/>
      <c r="DO1837" s="209" t="s">
        <v>7250</v>
      </c>
      <c r="DP1837" s="283" t="s">
        <v>7249</v>
      </c>
    </row>
    <row r="1838" spans="116:120">
      <c r="DL1838" s="202" t="s">
        <v>5006</v>
      </c>
      <c r="DM1838" s="273" t="s">
        <v>690</v>
      </c>
      <c r="DN1838" s="17"/>
      <c r="DO1838" s="209" t="s">
        <v>7252</v>
      </c>
      <c r="DP1838" s="283" t="s">
        <v>7251</v>
      </c>
    </row>
    <row r="1839" spans="116:120">
      <c r="DL1839" s="202" t="s">
        <v>5007</v>
      </c>
      <c r="DM1839" s="273" t="s">
        <v>692</v>
      </c>
      <c r="DN1839" s="17"/>
      <c r="DO1839" s="209" t="s">
        <v>7254</v>
      </c>
      <c r="DP1839" s="283" t="s">
        <v>7253</v>
      </c>
    </row>
    <row r="1840" spans="116:120">
      <c r="DL1840" s="202" t="s">
        <v>5008</v>
      </c>
      <c r="DM1840" s="273" t="s">
        <v>694</v>
      </c>
      <c r="DN1840" s="17"/>
      <c r="DO1840" s="209" t="s">
        <v>7256</v>
      </c>
      <c r="DP1840" s="283" t="s">
        <v>7255</v>
      </c>
    </row>
    <row r="1841" spans="116:120">
      <c r="DL1841" s="202" t="s">
        <v>5009</v>
      </c>
      <c r="DM1841" s="273" t="s">
        <v>696</v>
      </c>
      <c r="DN1841" s="17"/>
      <c r="DO1841" s="209" t="s">
        <v>7258</v>
      </c>
      <c r="DP1841" s="283" t="s">
        <v>7257</v>
      </c>
    </row>
    <row r="1842" spans="116:120">
      <c r="DL1842" s="202" t="s">
        <v>5010</v>
      </c>
      <c r="DM1842" s="273" t="s">
        <v>698</v>
      </c>
      <c r="DN1842" s="17"/>
      <c r="DO1842" s="209" t="s">
        <v>7260</v>
      </c>
      <c r="DP1842" s="283" t="s">
        <v>7259</v>
      </c>
    </row>
    <row r="1843" spans="116:120">
      <c r="DL1843" s="202" t="s">
        <v>5011</v>
      </c>
      <c r="DM1843" s="273" t="s">
        <v>700</v>
      </c>
      <c r="DN1843" s="17"/>
      <c r="DO1843" s="209" t="s">
        <v>7262</v>
      </c>
      <c r="DP1843" s="283" t="s">
        <v>7261</v>
      </c>
    </row>
    <row r="1844" spans="116:120">
      <c r="DL1844" s="202" t="s">
        <v>5012</v>
      </c>
      <c r="DM1844" s="273" t="s">
        <v>702</v>
      </c>
      <c r="DN1844" s="17"/>
      <c r="DO1844" s="209" t="s">
        <v>7264</v>
      </c>
      <c r="DP1844" s="283" t="s">
        <v>7263</v>
      </c>
    </row>
    <row r="1845" spans="116:120">
      <c r="DL1845" s="202" t="s">
        <v>5013</v>
      </c>
      <c r="DM1845" s="273" t="s">
        <v>704</v>
      </c>
      <c r="DN1845" s="17"/>
      <c r="DO1845" s="209" t="s">
        <v>7266</v>
      </c>
      <c r="DP1845" s="283" t="s">
        <v>7265</v>
      </c>
    </row>
    <row r="1846" spans="116:120">
      <c r="DL1846" s="202" t="s">
        <v>5014</v>
      </c>
      <c r="DM1846" s="273" t="s">
        <v>706</v>
      </c>
      <c r="DN1846" s="17"/>
      <c r="DO1846" s="209" t="s">
        <v>7268</v>
      </c>
      <c r="DP1846" s="283" t="s">
        <v>7267</v>
      </c>
    </row>
    <row r="1847" spans="116:120">
      <c r="DL1847" s="202" t="s">
        <v>5015</v>
      </c>
      <c r="DM1847" s="273" t="s">
        <v>708</v>
      </c>
      <c r="DN1847" s="17"/>
      <c r="DO1847" s="209" t="s">
        <v>7270</v>
      </c>
      <c r="DP1847" s="283" t="s">
        <v>7269</v>
      </c>
    </row>
    <row r="1848" spans="116:120">
      <c r="DL1848" s="202" t="s">
        <v>5016</v>
      </c>
      <c r="DM1848" s="273" t="s">
        <v>710</v>
      </c>
      <c r="DN1848" s="17"/>
      <c r="DO1848" s="209" t="s">
        <v>7272</v>
      </c>
      <c r="DP1848" s="283" t="s">
        <v>7271</v>
      </c>
    </row>
    <row r="1849" spans="116:120">
      <c r="DL1849" s="202" t="s">
        <v>5017</v>
      </c>
      <c r="DM1849" s="273" t="s">
        <v>712</v>
      </c>
      <c r="DN1849" s="17"/>
      <c r="DO1849" s="209" t="s">
        <v>7274</v>
      </c>
      <c r="DP1849" s="283" t="s">
        <v>7273</v>
      </c>
    </row>
    <row r="1850" spans="116:120">
      <c r="DL1850" s="202" t="s">
        <v>5018</v>
      </c>
      <c r="DM1850" s="273" t="s">
        <v>714</v>
      </c>
      <c r="DN1850" s="17"/>
      <c r="DO1850" s="209" t="s">
        <v>7276</v>
      </c>
      <c r="DP1850" s="283" t="s">
        <v>7275</v>
      </c>
    </row>
    <row r="1851" spans="116:120">
      <c r="DL1851" s="202" t="s">
        <v>5019</v>
      </c>
      <c r="DM1851" s="273" t="s">
        <v>716</v>
      </c>
      <c r="DN1851" s="17"/>
      <c r="DO1851" s="209" t="s">
        <v>7278</v>
      </c>
      <c r="DP1851" s="283" t="s">
        <v>7277</v>
      </c>
    </row>
    <row r="1852" spans="116:120">
      <c r="DL1852" s="202" t="s">
        <v>5020</v>
      </c>
      <c r="DM1852" s="273" t="s">
        <v>718</v>
      </c>
      <c r="DN1852" s="17"/>
      <c r="DO1852" s="209" t="s">
        <v>7280</v>
      </c>
      <c r="DP1852" s="283" t="s">
        <v>7279</v>
      </c>
    </row>
    <row r="1853" spans="116:120">
      <c r="DL1853" s="202" t="s">
        <v>4961</v>
      </c>
      <c r="DM1853" s="273" t="s">
        <v>720</v>
      </c>
      <c r="DN1853" s="17"/>
      <c r="DO1853" s="209" t="s">
        <v>7282</v>
      </c>
      <c r="DP1853" s="283" t="s">
        <v>7281</v>
      </c>
    </row>
    <row r="1854" spans="116:120">
      <c r="DL1854" s="202" t="s">
        <v>5021</v>
      </c>
      <c r="DM1854" s="273" t="s">
        <v>724</v>
      </c>
      <c r="DN1854" s="17"/>
      <c r="DO1854" s="209" t="s">
        <v>7284</v>
      </c>
      <c r="DP1854" s="283" t="s">
        <v>7283</v>
      </c>
    </row>
    <row r="1855" spans="116:120">
      <c r="DL1855" s="202" t="s">
        <v>5022</v>
      </c>
      <c r="DM1855" s="273" t="s">
        <v>726</v>
      </c>
      <c r="DN1855" s="17"/>
      <c r="DO1855" s="209" t="s">
        <v>7286</v>
      </c>
      <c r="DP1855" s="283" t="s">
        <v>7285</v>
      </c>
    </row>
    <row r="1856" spans="116:120">
      <c r="DL1856" s="202" t="s">
        <v>5023</v>
      </c>
      <c r="DM1856" s="273" t="s">
        <v>728</v>
      </c>
      <c r="DN1856" s="17"/>
      <c r="DO1856" s="209" t="s">
        <v>7288</v>
      </c>
      <c r="DP1856" s="283" t="s">
        <v>7287</v>
      </c>
    </row>
    <row r="1857" spans="116:120">
      <c r="DL1857" s="202" t="s">
        <v>5024</v>
      </c>
      <c r="DM1857" s="273" t="s">
        <v>730</v>
      </c>
      <c r="DN1857" s="17"/>
      <c r="DO1857" s="209" t="s">
        <v>7290</v>
      </c>
      <c r="DP1857" s="283" t="s">
        <v>7289</v>
      </c>
    </row>
    <row r="1858" spans="116:120">
      <c r="DL1858" s="202" t="s">
        <v>5025</v>
      </c>
      <c r="DM1858" s="273" t="s">
        <v>732</v>
      </c>
      <c r="DN1858" s="17"/>
      <c r="DO1858" s="209" t="s">
        <v>7292</v>
      </c>
      <c r="DP1858" s="283" t="s">
        <v>7291</v>
      </c>
    </row>
    <row r="1859" spans="116:120">
      <c r="DL1859" s="202" t="s">
        <v>5026</v>
      </c>
      <c r="DM1859" s="273" t="s">
        <v>734</v>
      </c>
      <c r="DN1859" s="17"/>
      <c r="DO1859" s="209" t="s">
        <v>7294</v>
      </c>
      <c r="DP1859" s="283" t="s">
        <v>7293</v>
      </c>
    </row>
    <row r="1860" spans="116:120">
      <c r="DL1860" s="202" t="s">
        <v>5027</v>
      </c>
      <c r="DM1860" s="273" t="s">
        <v>736</v>
      </c>
      <c r="DN1860" s="17"/>
      <c r="DO1860" s="209" t="s">
        <v>7296</v>
      </c>
      <c r="DP1860" s="283" t="s">
        <v>7295</v>
      </c>
    </row>
    <row r="1861" spans="116:120">
      <c r="DL1861" s="202" t="s">
        <v>5028</v>
      </c>
      <c r="DM1861" s="273" t="s">
        <v>738</v>
      </c>
      <c r="DN1861" s="17"/>
      <c r="DO1861" s="209" t="s">
        <v>7298</v>
      </c>
      <c r="DP1861" s="283" t="s">
        <v>7297</v>
      </c>
    </row>
    <row r="1862" spans="116:120">
      <c r="DL1862" s="202" t="s">
        <v>5029</v>
      </c>
      <c r="DM1862" s="273" t="s">
        <v>740</v>
      </c>
      <c r="DN1862" s="17"/>
      <c r="DO1862" s="209" t="s">
        <v>7300</v>
      </c>
      <c r="DP1862" s="283" t="s">
        <v>7299</v>
      </c>
    </row>
    <row r="1863" spans="116:120">
      <c r="DL1863" s="202" t="s">
        <v>5030</v>
      </c>
      <c r="DM1863" s="273" t="s">
        <v>742</v>
      </c>
      <c r="DN1863" s="17"/>
      <c r="DO1863" s="209" t="s">
        <v>7302</v>
      </c>
      <c r="DP1863" s="283" t="s">
        <v>7301</v>
      </c>
    </row>
    <row r="1864" spans="116:120">
      <c r="DL1864" s="202" t="s">
        <v>5031</v>
      </c>
      <c r="DM1864" s="273" t="s">
        <v>744</v>
      </c>
      <c r="DN1864" s="17"/>
      <c r="DO1864" s="209" t="s">
        <v>7304</v>
      </c>
      <c r="DP1864" s="283" t="s">
        <v>7303</v>
      </c>
    </row>
    <row r="1865" spans="116:120">
      <c r="DL1865" s="202" t="s">
        <v>5032</v>
      </c>
      <c r="DM1865" s="273" t="s">
        <v>746</v>
      </c>
      <c r="DN1865" s="17"/>
      <c r="DO1865" s="209" t="s">
        <v>7306</v>
      </c>
      <c r="DP1865" s="283" t="s">
        <v>7305</v>
      </c>
    </row>
    <row r="1866" spans="116:120">
      <c r="DL1866" s="202" t="s">
        <v>5033</v>
      </c>
      <c r="DM1866" s="273" t="s">
        <v>748</v>
      </c>
      <c r="DN1866" s="17"/>
      <c r="DO1866" s="209" t="s">
        <v>7308</v>
      </c>
      <c r="DP1866" s="283" t="s">
        <v>7307</v>
      </c>
    </row>
    <row r="1867" spans="116:120">
      <c r="DL1867" s="202" t="s">
        <v>5034</v>
      </c>
      <c r="DM1867" s="273" t="s">
        <v>750</v>
      </c>
      <c r="DN1867" s="17"/>
      <c r="DO1867" s="209" t="s">
        <v>7310</v>
      </c>
      <c r="DP1867" s="283" t="s">
        <v>7309</v>
      </c>
    </row>
    <row r="1868" spans="116:120">
      <c r="DL1868" s="202" t="s">
        <v>5036</v>
      </c>
      <c r="DM1868" s="273" t="s">
        <v>5035</v>
      </c>
      <c r="DN1868" s="17"/>
      <c r="DO1868" s="209" t="s">
        <v>7312</v>
      </c>
      <c r="DP1868" s="283" t="s">
        <v>7311</v>
      </c>
    </row>
    <row r="1869" spans="116:120">
      <c r="DL1869" s="202" t="s">
        <v>5037</v>
      </c>
      <c r="DM1869" s="273" t="s">
        <v>752</v>
      </c>
      <c r="DN1869" s="17"/>
      <c r="DO1869" s="209" t="s">
        <v>7314</v>
      </c>
      <c r="DP1869" s="283" t="s">
        <v>7313</v>
      </c>
    </row>
    <row r="1870" spans="116:120">
      <c r="DL1870" s="202" t="s">
        <v>5039</v>
      </c>
      <c r="DM1870" s="273" t="s">
        <v>5038</v>
      </c>
      <c r="DN1870" s="17"/>
      <c r="DO1870" s="209" t="s">
        <v>7316</v>
      </c>
      <c r="DP1870" s="283" t="s">
        <v>7315</v>
      </c>
    </row>
    <row r="1871" spans="116:120">
      <c r="DL1871" s="202" t="s">
        <v>5040</v>
      </c>
      <c r="DM1871" s="273" t="s">
        <v>754</v>
      </c>
      <c r="DN1871" s="17"/>
      <c r="DO1871" s="209" t="s">
        <v>7318</v>
      </c>
      <c r="DP1871" s="283" t="s">
        <v>7317</v>
      </c>
    </row>
    <row r="1872" spans="116:120">
      <c r="DL1872" s="202" t="s">
        <v>5041</v>
      </c>
      <c r="DM1872" s="273" t="s">
        <v>755</v>
      </c>
      <c r="DN1872" s="17"/>
      <c r="DO1872" s="209" t="s">
        <v>7320</v>
      </c>
      <c r="DP1872" s="283" t="s">
        <v>7319</v>
      </c>
    </row>
    <row r="1873" spans="116:120">
      <c r="DL1873" s="202" t="s">
        <v>9355</v>
      </c>
      <c r="DM1873" s="273">
        <v>3111</v>
      </c>
      <c r="DN1873" s="17"/>
      <c r="DO1873" s="209" t="s">
        <v>7322</v>
      </c>
      <c r="DP1873" s="283" t="s">
        <v>7321</v>
      </c>
    </row>
    <row r="1874" spans="116:120">
      <c r="DL1874" s="202" t="s">
        <v>9356</v>
      </c>
      <c r="DM1874" s="273">
        <v>3112</v>
      </c>
      <c r="DN1874" s="17"/>
      <c r="DO1874" s="209" t="s">
        <v>7324</v>
      </c>
      <c r="DP1874" s="283" t="s">
        <v>7323</v>
      </c>
    </row>
    <row r="1875" spans="116:120">
      <c r="DL1875" s="202" t="s">
        <v>9374</v>
      </c>
      <c r="DM1875" s="273">
        <v>3113</v>
      </c>
      <c r="DN1875" s="17"/>
      <c r="DO1875" s="209" t="s">
        <v>7326</v>
      </c>
      <c r="DP1875" s="283" t="s">
        <v>7325</v>
      </c>
    </row>
    <row r="1876" spans="116:120">
      <c r="DL1876" s="202" t="s">
        <v>9375</v>
      </c>
      <c r="DM1876" s="273">
        <v>3114</v>
      </c>
      <c r="DN1876" s="17"/>
      <c r="DO1876" s="209" t="s">
        <v>7328</v>
      </c>
      <c r="DP1876" s="283" t="s">
        <v>7327</v>
      </c>
    </row>
    <row r="1877" spans="116:120">
      <c r="DL1877" s="202" t="s">
        <v>9376</v>
      </c>
      <c r="DM1877" s="273">
        <v>3115</v>
      </c>
      <c r="DN1877" s="17"/>
      <c r="DO1877" s="209" t="s">
        <v>7330</v>
      </c>
      <c r="DP1877" s="283" t="s">
        <v>7329</v>
      </c>
    </row>
    <row r="1878" spans="116:120">
      <c r="DL1878" s="202" t="s">
        <v>9377</v>
      </c>
      <c r="DM1878" s="273">
        <v>3116</v>
      </c>
      <c r="DN1878" s="17"/>
      <c r="DO1878" s="209" t="s">
        <v>7332</v>
      </c>
      <c r="DP1878" s="283" t="s">
        <v>7331</v>
      </c>
    </row>
    <row r="1879" spans="116:120">
      <c r="DL1879" s="202" t="s">
        <v>9378</v>
      </c>
      <c r="DM1879" s="273">
        <v>3117</v>
      </c>
      <c r="DN1879" s="17"/>
      <c r="DO1879" s="209" t="s">
        <v>7333</v>
      </c>
      <c r="DP1879" s="283" t="s">
        <v>4421</v>
      </c>
    </row>
    <row r="1880" spans="116:120">
      <c r="DL1880" s="202" t="s">
        <v>9379</v>
      </c>
      <c r="DM1880" s="273">
        <v>3118</v>
      </c>
      <c r="DN1880" s="17"/>
      <c r="DO1880" s="209" t="s">
        <v>7334</v>
      </c>
      <c r="DP1880" s="283" t="s">
        <v>4423</v>
      </c>
    </row>
    <row r="1881" spans="116:120">
      <c r="DL1881" s="202" t="s">
        <v>9380</v>
      </c>
      <c r="DM1881" s="273">
        <v>3119</v>
      </c>
      <c r="DN1881" s="17"/>
      <c r="DO1881" s="209" t="s">
        <v>7335</v>
      </c>
      <c r="DP1881" s="283" t="s">
        <v>4425</v>
      </c>
    </row>
    <row r="1882" spans="116:120">
      <c r="DL1882" s="202" t="s">
        <v>9381</v>
      </c>
      <c r="DM1882" s="273">
        <v>3120</v>
      </c>
      <c r="DN1882" s="17"/>
      <c r="DO1882" s="209" t="s">
        <v>7336</v>
      </c>
      <c r="DP1882" s="283" t="s">
        <v>4427</v>
      </c>
    </row>
    <row r="1883" spans="116:120">
      <c r="DL1883" s="202" t="s">
        <v>9382</v>
      </c>
      <c r="DM1883" s="273">
        <v>3121</v>
      </c>
      <c r="DN1883" s="17"/>
      <c r="DO1883" s="209" t="s">
        <v>7337</v>
      </c>
      <c r="DP1883" s="283" t="s">
        <v>4429</v>
      </c>
    </row>
    <row r="1884" spans="116:120">
      <c r="DL1884" s="202" t="s">
        <v>9383</v>
      </c>
      <c r="DM1884" s="273">
        <v>3122</v>
      </c>
      <c r="DN1884" s="17"/>
      <c r="DO1884" s="209" t="s">
        <v>7338</v>
      </c>
      <c r="DP1884" s="283" t="s">
        <v>4431</v>
      </c>
    </row>
    <row r="1885" spans="116:120">
      <c r="DL1885" s="202" t="s">
        <v>9384</v>
      </c>
      <c r="DM1885" s="273">
        <v>3123</v>
      </c>
      <c r="DN1885" s="17"/>
      <c r="DO1885" s="209" t="s">
        <v>7339</v>
      </c>
      <c r="DP1885" s="283" t="s">
        <v>4433</v>
      </c>
    </row>
    <row r="1886" spans="116:120">
      <c r="DL1886" s="202" t="s">
        <v>9385</v>
      </c>
      <c r="DM1886" s="273">
        <v>3124</v>
      </c>
      <c r="DN1886" s="17"/>
      <c r="DO1886" s="209" t="s">
        <v>7340</v>
      </c>
      <c r="DP1886" s="283" t="s">
        <v>4434</v>
      </c>
    </row>
    <row r="1887" spans="116:120">
      <c r="DL1887" s="202" t="s">
        <v>9386</v>
      </c>
      <c r="DM1887" s="273">
        <v>3125</v>
      </c>
      <c r="DN1887" s="17"/>
      <c r="DO1887" s="209" t="s">
        <v>7341</v>
      </c>
      <c r="DP1887" s="283" t="s">
        <v>4435</v>
      </c>
    </row>
    <row r="1888" spans="116:120">
      <c r="DL1888" s="202" t="s">
        <v>9387</v>
      </c>
      <c r="DM1888" s="273">
        <v>3126</v>
      </c>
      <c r="DN1888" s="17"/>
      <c r="DO1888" s="209" t="s">
        <v>7342</v>
      </c>
      <c r="DP1888" s="283" t="s">
        <v>4436</v>
      </c>
    </row>
    <row r="1889" spans="116:120">
      <c r="DL1889" s="202" t="s">
        <v>9357</v>
      </c>
      <c r="DM1889" s="273">
        <v>3127</v>
      </c>
      <c r="DN1889" s="17"/>
      <c r="DO1889" s="209" t="s">
        <v>7343</v>
      </c>
      <c r="DP1889" s="283" t="s">
        <v>4438</v>
      </c>
    </row>
    <row r="1890" spans="116:120">
      <c r="DL1890" s="202" t="s">
        <v>9358</v>
      </c>
      <c r="DM1890" s="273">
        <v>3128</v>
      </c>
      <c r="DN1890" s="17"/>
      <c r="DO1890" s="209" t="s">
        <v>7344</v>
      </c>
      <c r="DP1890" s="283" t="s">
        <v>4440</v>
      </c>
    </row>
    <row r="1891" spans="116:120">
      <c r="DL1891" s="202" t="s">
        <v>9359</v>
      </c>
      <c r="DM1891" s="273">
        <v>3129</v>
      </c>
      <c r="DN1891" s="17"/>
      <c r="DO1891" s="209" t="s">
        <v>7345</v>
      </c>
      <c r="DP1891" s="283" t="s">
        <v>4442</v>
      </c>
    </row>
    <row r="1892" spans="116:120">
      <c r="DL1892" s="202" t="s">
        <v>9360</v>
      </c>
      <c r="DM1892" s="273">
        <v>3130</v>
      </c>
      <c r="DN1892" s="17"/>
      <c r="DO1892" s="209" t="s">
        <v>7346</v>
      </c>
      <c r="DP1892" s="283" t="s">
        <v>4444</v>
      </c>
    </row>
    <row r="1893" spans="116:120">
      <c r="DL1893" s="202" t="s">
        <v>9361</v>
      </c>
      <c r="DM1893" s="273">
        <v>3131</v>
      </c>
      <c r="DN1893" s="17"/>
      <c r="DO1893" s="209" t="s">
        <v>7347</v>
      </c>
      <c r="DP1893" s="283" t="s">
        <v>4446</v>
      </c>
    </row>
    <row r="1894" spans="116:120">
      <c r="DL1894" s="202" t="s">
        <v>9362</v>
      </c>
      <c r="DM1894" s="273">
        <v>3132</v>
      </c>
      <c r="DN1894" s="17"/>
      <c r="DO1894" s="209" t="s">
        <v>7348</v>
      </c>
      <c r="DP1894" s="283" t="s">
        <v>4448</v>
      </c>
    </row>
    <row r="1895" spans="116:120">
      <c r="DL1895" s="202" t="s">
        <v>9363</v>
      </c>
      <c r="DM1895" s="273">
        <v>3133</v>
      </c>
      <c r="DN1895" s="17"/>
      <c r="DO1895" s="209" t="s">
        <v>7349</v>
      </c>
      <c r="DP1895" s="283" t="s">
        <v>4450</v>
      </c>
    </row>
    <row r="1896" spans="116:120">
      <c r="DL1896" s="202" t="s">
        <v>9364</v>
      </c>
      <c r="DM1896" s="273">
        <v>3134</v>
      </c>
      <c r="DN1896" s="17"/>
      <c r="DO1896" s="209" t="s">
        <v>7350</v>
      </c>
      <c r="DP1896" s="283" t="s">
        <v>4452</v>
      </c>
    </row>
    <row r="1897" spans="116:120">
      <c r="DL1897" s="202" t="s">
        <v>9365</v>
      </c>
      <c r="DM1897" s="273">
        <v>3135</v>
      </c>
      <c r="DN1897" s="17"/>
      <c r="DO1897" s="209" t="s">
        <v>7351</v>
      </c>
      <c r="DP1897" s="283" t="s">
        <v>4454</v>
      </c>
    </row>
    <row r="1898" spans="116:120">
      <c r="DL1898" s="202" t="s">
        <v>9366</v>
      </c>
      <c r="DM1898" s="273">
        <v>3136</v>
      </c>
      <c r="DN1898" s="17"/>
      <c r="DO1898" s="209" t="s">
        <v>7352</v>
      </c>
      <c r="DP1898" s="283" t="s">
        <v>4456</v>
      </c>
    </row>
    <row r="1899" spans="116:120">
      <c r="DL1899" s="202" t="s">
        <v>9388</v>
      </c>
      <c r="DM1899" s="273">
        <v>3137</v>
      </c>
      <c r="DN1899" s="17"/>
      <c r="DO1899" s="209" t="s">
        <v>7353</v>
      </c>
      <c r="DP1899" s="283" t="s">
        <v>4458</v>
      </c>
    </row>
    <row r="1900" spans="116:120">
      <c r="DL1900" s="202" t="s">
        <v>9389</v>
      </c>
      <c r="DM1900" s="273" t="s">
        <v>9325</v>
      </c>
      <c r="DN1900" s="17"/>
      <c r="DO1900" s="209" t="s">
        <v>7354</v>
      </c>
      <c r="DP1900" s="283" t="s">
        <v>4460</v>
      </c>
    </row>
    <row r="1901" spans="116:120">
      <c r="DL1901" s="202" t="s">
        <v>9390</v>
      </c>
      <c r="DM1901" s="273" t="s">
        <v>9326</v>
      </c>
      <c r="DN1901" s="17"/>
      <c r="DO1901" s="209" t="s">
        <v>7355</v>
      </c>
      <c r="DP1901" s="283" t="s">
        <v>4462</v>
      </c>
    </row>
    <row r="1902" spans="116:120">
      <c r="DL1902" s="202" t="s">
        <v>9391</v>
      </c>
      <c r="DM1902" s="273" t="s">
        <v>5044</v>
      </c>
      <c r="DN1902" s="17"/>
      <c r="DO1902" s="209" t="s">
        <v>7356</v>
      </c>
      <c r="DP1902" s="283" t="s">
        <v>4464</v>
      </c>
    </row>
    <row r="1903" spans="116:120">
      <c r="DL1903" s="202" t="s">
        <v>9392</v>
      </c>
      <c r="DM1903" s="273" t="s">
        <v>5045</v>
      </c>
      <c r="DN1903" s="17"/>
      <c r="DO1903" s="209" t="s">
        <v>7357</v>
      </c>
      <c r="DP1903" s="283" t="s">
        <v>4466</v>
      </c>
    </row>
    <row r="1904" spans="116:120">
      <c r="DL1904" s="202" t="s">
        <v>9393</v>
      </c>
      <c r="DM1904" s="273" t="s">
        <v>5046</v>
      </c>
      <c r="DN1904" s="17"/>
      <c r="DO1904" s="209" t="s">
        <v>7358</v>
      </c>
      <c r="DP1904" s="283" t="s">
        <v>4468</v>
      </c>
    </row>
    <row r="1905" spans="116:120">
      <c r="DL1905" s="202" t="s">
        <v>9394</v>
      </c>
      <c r="DM1905" s="273" t="s">
        <v>5047</v>
      </c>
      <c r="DN1905" s="17"/>
      <c r="DO1905" s="209" t="s">
        <v>7359</v>
      </c>
      <c r="DP1905" s="283" t="s">
        <v>4470</v>
      </c>
    </row>
    <row r="1906" spans="116:120">
      <c r="DL1906" s="202" t="s">
        <v>9395</v>
      </c>
      <c r="DM1906" s="273" t="s">
        <v>5048</v>
      </c>
      <c r="DN1906" s="17"/>
      <c r="DO1906" s="209" t="s">
        <v>7360</v>
      </c>
      <c r="DP1906" s="283" t="s">
        <v>4472</v>
      </c>
    </row>
    <row r="1907" spans="116:120">
      <c r="DL1907" s="202" t="s">
        <v>9396</v>
      </c>
      <c r="DM1907" s="276" t="s">
        <v>9327</v>
      </c>
      <c r="DN1907" s="17"/>
      <c r="DO1907" s="209" t="s">
        <v>7361</v>
      </c>
      <c r="DP1907" s="283" t="s">
        <v>4474</v>
      </c>
    </row>
    <row r="1908" spans="116:120">
      <c r="DL1908" s="203" t="s">
        <v>9397</v>
      </c>
      <c r="DM1908" s="276" t="s">
        <v>9328</v>
      </c>
      <c r="DN1908" s="17"/>
      <c r="DO1908" s="209" t="s">
        <v>7362</v>
      </c>
      <c r="DP1908" s="283" t="s">
        <v>4476</v>
      </c>
    </row>
    <row r="1909" spans="116:120">
      <c r="DL1909" s="203" t="s">
        <v>9398</v>
      </c>
      <c r="DM1909" s="276" t="s">
        <v>9329</v>
      </c>
      <c r="DN1909" s="17"/>
      <c r="DO1909" s="209" t="s">
        <v>7363</v>
      </c>
      <c r="DP1909" s="283" t="s">
        <v>4480</v>
      </c>
    </row>
    <row r="1910" spans="116:120">
      <c r="DL1910" s="203" t="s">
        <v>9399</v>
      </c>
      <c r="DM1910" s="276" t="s">
        <v>8661</v>
      </c>
      <c r="DN1910" s="17"/>
      <c r="DO1910" s="209" t="s">
        <v>7364</v>
      </c>
      <c r="DP1910" s="283" t="s">
        <v>4482</v>
      </c>
    </row>
    <row r="1911" spans="116:120">
      <c r="DL1911" s="203" t="s">
        <v>9400</v>
      </c>
      <c r="DM1911" s="276" t="s">
        <v>9330</v>
      </c>
      <c r="DN1911" s="17"/>
      <c r="DO1911" s="209" t="s">
        <v>7365</v>
      </c>
      <c r="DP1911" s="283" t="s">
        <v>4484</v>
      </c>
    </row>
    <row r="1912" spans="116:120">
      <c r="DL1912" s="203" t="s">
        <v>9401</v>
      </c>
      <c r="DM1912" s="276" t="s">
        <v>8662</v>
      </c>
      <c r="DN1912" s="17"/>
      <c r="DO1912" s="209" t="s">
        <v>7366</v>
      </c>
      <c r="DP1912" s="283" t="s">
        <v>4486</v>
      </c>
    </row>
    <row r="1913" spans="116:120">
      <c r="DL1913" s="203" t="s">
        <v>9402</v>
      </c>
      <c r="DM1913" s="276" t="s">
        <v>8663</v>
      </c>
      <c r="DN1913" s="17"/>
      <c r="DO1913" s="209" t="s">
        <v>7367</v>
      </c>
      <c r="DP1913" s="283" t="s">
        <v>4488</v>
      </c>
    </row>
    <row r="1914" spans="116:120">
      <c r="DL1914" s="203" t="s">
        <v>9403</v>
      </c>
      <c r="DM1914" s="276" t="s">
        <v>8664</v>
      </c>
      <c r="DN1914" s="17"/>
      <c r="DO1914" s="209" t="s">
        <v>7368</v>
      </c>
      <c r="DP1914" s="283" t="s">
        <v>4490</v>
      </c>
    </row>
    <row r="1915" spans="116:120">
      <c r="DL1915" s="203" t="s">
        <v>5043</v>
      </c>
      <c r="DM1915" s="274" t="s">
        <v>5042</v>
      </c>
      <c r="DN1915" s="17"/>
      <c r="DO1915" s="209" t="s">
        <v>7369</v>
      </c>
      <c r="DP1915" s="283" t="s">
        <v>4492</v>
      </c>
    </row>
    <row r="1916" spans="116:120">
      <c r="DL1916" s="204" t="s">
        <v>9404</v>
      </c>
      <c r="DM1916" s="276" t="s">
        <v>9331</v>
      </c>
      <c r="DN1916" s="17"/>
      <c r="DO1916" s="209" t="s">
        <v>7370</v>
      </c>
      <c r="DP1916" s="283" t="s">
        <v>4494</v>
      </c>
    </row>
    <row r="1917" spans="116:120">
      <c r="DL1917" s="203" t="s">
        <v>9405</v>
      </c>
      <c r="DM1917" s="276" t="s">
        <v>9332</v>
      </c>
      <c r="DN1917" s="17"/>
      <c r="DO1917" s="209" t="s">
        <v>7371</v>
      </c>
      <c r="DP1917" s="283" t="s">
        <v>4496</v>
      </c>
    </row>
    <row r="1918" spans="116:120">
      <c r="DL1918" s="203" t="s">
        <v>9406</v>
      </c>
      <c r="DM1918" s="276" t="s">
        <v>9333</v>
      </c>
      <c r="DN1918" s="17"/>
      <c r="DO1918" s="209" t="s">
        <v>7372</v>
      </c>
      <c r="DP1918" s="283" t="s">
        <v>4497</v>
      </c>
    </row>
    <row r="1919" spans="116:120">
      <c r="DL1919" s="203" t="s">
        <v>9407</v>
      </c>
      <c r="DM1919" s="276" t="s">
        <v>8665</v>
      </c>
      <c r="DN1919" s="17"/>
      <c r="DO1919" s="209" t="s">
        <v>7373</v>
      </c>
      <c r="DP1919" s="283" t="s">
        <v>4499</v>
      </c>
    </row>
    <row r="1920" spans="116:120">
      <c r="DL1920" s="203" t="s">
        <v>9408</v>
      </c>
      <c r="DM1920" s="276" t="s">
        <v>8666</v>
      </c>
      <c r="DN1920" s="17"/>
      <c r="DO1920" s="209" t="s">
        <v>7374</v>
      </c>
      <c r="DP1920" s="283" t="s">
        <v>4501</v>
      </c>
    </row>
    <row r="1921" spans="116:120">
      <c r="DL1921" s="203" t="s">
        <v>9409</v>
      </c>
      <c r="DM1921" s="276" t="s">
        <v>9334</v>
      </c>
      <c r="DN1921" s="17"/>
      <c r="DO1921" s="209" t="s">
        <v>7375</v>
      </c>
      <c r="DP1921" s="283" t="s">
        <v>4503</v>
      </c>
    </row>
    <row r="1922" spans="116:120">
      <c r="DL1922" s="203" t="s">
        <v>9410</v>
      </c>
      <c r="DM1922" s="276" t="s">
        <v>8667</v>
      </c>
      <c r="DN1922" s="17"/>
      <c r="DO1922" s="209" t="s">
        <v>7376</v>
      </c>
      <c r="DP1922" s="283" t="s">
        <v>4505</v>
      </c>
    </row>
    <row r="1923" spans="116:120">
      <c r="DL1923" s="203" t="s">
        <v>9411</v>
      </c>
      <c r="DM1923" s="276" t="s">
        <v>8668</v>
      </c>
      <c r="DN1923" s="17"/>
      <c r="DO1923" s="209" t="s">
        <v>7377</v>
      </c>
      <c r="DP1923" s="283" t="s">
        <v>4509</v>
      </c>
    </row>
    <row r="1924" spans="116:120">
      <c r="DL1924" s="203" t="s">
        <v>9412</v>
      </c>
      <c r="DM1924" s="275">
        <v>5061</v>
      </c>
      <c r="DN1924" s="17"/>
      <c r="DO1924" s="209" t="s">
        <v>7378</v>
      </c>
      <c r="DP1924" s="283" t="s">
        <v>4511</v>
      </c>
    </row>
    <row r="1925" spans="116:120">
      <c r="DL1925" s="205" t="s">
        <v>9413</v>
      </c>
      <c r="DM1925" s="276" t="s">
        <v>9335</v>
      </c>
      <c r="DN1925" s="17"/>
      <c r="DO1925" s="209" t="s">
        <v>7379</v>
      </c>
      <c r="DP1925" s="283" t="s">
        <v>4513</v>
      </c>
    </row>
    <row r="1926" spans="116:120">
      <c r="DL1926" s="203" t="s">
        <v>9414</v>
      </c>
      <c r="DM1926" s="276" t="s">
        <v>9336</v>
      </c>
      <c r="DN1926" s="17"/>
      <c r="DO1926" s="209" t="s">
        <v>7380</v>
      </c>
      <c r="DP1926" s="283" t="s">
        <v>4515</v>
      </c>
    </row>
    <row r="1927" spans="116:120">
      <c r="DL1927" s="203" t="s">
        <v>9415</v>
      </c>
      <c r="DM1927" s="276" t="s">
        <v>9337</v>
      </c>
      <c r="DN1927" s="17"/>
      <c r="DO1927" s="209" t="s">
        <v>7381</v>
      </c>
      <c r="DP1927" s="283" t="s">
        <v>407</v>
      </c>
    </row>
    <row r="1928" spans="116:120">
      <c r="DL1928" s="203" t="s">
        <v>9416</v>
      </c>
      <c r="DM1928" s="276" t="s">
        <v>9338</v>
      </c>
      <c r="DN1928" s="17"/>
      <c r="DO1928" s="209" t="s">
        <v>7382</v>
      </c>
      <c r="DP1928" s="283" t="s">
        <v>408</v>
      </c>
    </row>
    <row r="1929" spans="116:120">
      <c r="DL1929" s="203" t="s">
        <v>9417</v>
      </c>
      <c r="DM1929" s="276" t="s">
        <v>9339</v>
      </c>
      <c r="DN1929" s="17"/>
      <c r="DO1929" s="209" t="s">
        <v>7383</v>
      </c>
      <c r="DP1929" s="283" t="s">
        <v>409</v>
      </c>
    </row>
    <row r="1930" spans="116:120">
      <c r="DL1930" s="203" t="s">
        <v>9418</v>
      </c>
      <c r="DM1930" s="281" t="s">
        <v>9340</v>
      </c>
      <c r="DN1930" s="17"/>
      <c r="DO1930" s="209" t="s">
        <v>7384</v>
      </c>
      <c r="DP1930" s="283" t="s">
        <v>410</v>
      </c>
    </row>
    <row r="1931" spans="116:120">
      <c r="DL1931" s="203" t="s">
        <v>9419</v>
      </c>
      <c r="DM1931" s="281" t="s">
        <v>9341</v>
      </c>
      <c r="DN1931" s="17"/>
      <c r="DO1931" s="210" t="s">
        <v>9473</v>
      </c>
      <c r="DP1931" s="283" t="s">
        <v>412</v>
      </c>
    </row>
    <row r="1932" spans="116:120">
      <c r="DL1932" s="203" t="s">
        <v>9420</v>
      </c>
      <c r="DM1932" s="281" t="s">
        <v>9342</v>
      </c>
      <c r="DN1932" s="17"/>
      <c r="DO1932" s="209" t="s">
        <v>7385</v>
      </c>
      <c r="DP1932" s="283" t="s">
        <v>413</v>
      </c>
    </row>
    <row r="1933" spans="116:120">
      <c r="DL1933" s="203" t="s">
        <v>9421</v>
      </c>
      <c r="DM1933" s="281" t="s">
        <v>9343</v>
      </c>
      <c r="DN1933" s="17"/>
      <c r="DO1933" s="209" t="s">
        <v>7386</v>
      </c>
      <c r="DP1933" s="283" t="s">
        <v>414</v>
      </c>
    </row>
    <row r="1934" spans="116:120">
      <c r="DL1934" s="203" t="s">
        <v>9422</v>
      </c>
      <c r="DM1934" s="281" t="s">
        <v>9344</v>
      </c>
      <c r="DN1934" s="17"/>
      <c r="DO1934" s="209" t="s">
        <v>7387</v>
      </c>
      <c r="DP1934" s="283" t="s">
        <v>4524</v>
      </c>
    </row>
    <row r="1935" spans="116:120">
      <c r="DL1935" s="203" t="s">
        <v>9423</v>
      </c>
      <c r="DM1935" s="281" t="s">
        <v>9345</v>
      </c>
      <c r="DN1935" s="17"/>
      <c r="DO1935" s="209" t="s">
        <v>7388</v>
      </c>
      <c r="DP1935" s="283" t="s">
        <v>415</v>
      </c>
    </row>
    <row r="1936" spans="116:120">
      <c r="DL1936" s="203" t="s">
        <v>9424</v>
      </c>
      <c r="DM1936" s="276" t="s">
        <v>8669</v>
      </c>
      <c r="DN1936" s="17"/>
      <c r="DO1936" s="209" t="s">
        <v>7389</v>
      </c>
      <c r="DP1936" s="283" t="s">
        <v>416</v>
      </c>
    </row>
    <row r="1937" spans="116:120">
      <c r="DL1937" s="203" t="s">
        <v>9425</v>
      </c>
      <c r="DM1937" s="276" t="s">
        <v>8670</v>
      </c>
      <c r="DN1937" s="17"/>
      <c r="DO1937" s="209" t="s">
        <v>7390</v>
      </c>
      <c r="DP1937" s="283" t="s">
        <v>417</v>
      </c>
    </row>
    <row r="1938" spans="116:120">
      <c r="DL1938" s="203" t="s">
        <v>9426</v>
      </c>
      <c r="DM1938" s="276" t="s">
        <v>8671</v>
      </c>
      <c r="DN1938" s="17"/>
      <c r="DO1938" s="209" t="s">
        <v>7391</v>
      </c>
      <c r="DP1938" s="283" t="s">
        <v>418</v>
      </c>
    </row>
    <row r="1939" spans="116:120">
      <c r="DL1939" s="203" t="s">
        <v>9427</v>
      </c>
      <c r="DM1939" s="276" t="s">
        <v>8672</v>
      </c>
      <c r="DN1939" s="17"/>
      <c r="DO1939" s="209" t="s">
        <v>7392</v>
      </c>
      <c r="DP1939" s="283" t="s">
        <v>419</v>
      </c>
    </row>
    <row r="1940" spans="116:120">
      <c r="DL1940" s="203" t="s">
        <v>9428</v>
      </c>
      <c r="DM1940" s="276" t="s">
        <v>8673</v>
      </c>
      <c r="DN1940" s="17"/>
      <c r="DO1940" s="209" t="s">
        <v>7393</v>
      </c>
      <c r="DP1940" s="283" t="s">
        <v>420</v>
      </c>
    </row>
    <row r="1941" spans="116:120">
      <c r="DL1941" s="203" t="s">
        <v>9429</v>
      </c>
      <c r="DM1941" s="276" t="s">
        <v>8877</v>
      </c>
      <c r="DN1941" s="17"/>
      <c r="DO1941" s="209" t="s">
        <v>7394</v>
      </c>
      <c r="DP1941" s="283" t="s">
        <v>421</v>
      </c>
    </row>
    <row r="1942" spans="116:120">
      <c r="DL1942" s="203" t="s">
        <v>9430</v>
      </c>
      <c r="DM1942" s="276" t="s">
        <v>8878</v>
      </c>
      <c r="DN1942" s="17"/>
      <c r="DO1942" s="209" t="s">
        <v>7395</v>
      </c>
      <c r="DP1942" s="283" t="s">
        <v>422</v>
      </c>
    </row>
    <row r="1943" spans="116:120">
      <c r="DL1943" s="203" t="s">
        <v>9431</v>
      </c>
      <c r="DM1943" s="276" t="s">
        <v>8879</v>
      </c>
      <c r="DN1943" s="17"/>
      <c r="DO1943" s="209" t="s">
        <v>7396</v>
      </c>
      <c r="DP1943" s="283" t="s">
        <v>423</v>
      </c>
    </row>
    <row r="1944" spans="116:120">
      <c r="DL1944" s="203" t="s">
        <v>9432</v>
      </c>
      <c r="DM1944" s="276" t="s">
        <v>8880</v>
      </c>
      <c r="DN1944" s="17"/>
      <c r="DO1944" s="209" t="s">
        <v>7397</v>
      </c>
      <c r="DP1944" s="283" t="s">
        <v>424</v>
      </c>
    </row>
    <row r="1945" spans="116:120">
      <c r="DL1945" s="203" t="s">
        <v>9433</v>
      </c>
      <c r="DM1945" s="276" t="s">
        <v>8881</v>
      </c>
      <c r="DN1945" s="17"/>
      <c r="DO1945" s="209" t="s">
        <v>7398</v>
      </c>
      <c r="DP1945" s="283" t="s">
        <v>4535</v>
      </c>
    </row>
    <row r="1946" spans="116:120">
      <c r="DL1946" s="203" t="s">
        <v>9434</v>
      </c>
      <c r="DM1946" s="276" t="s">
        <v>8882</v>
      </c>
      <c r="DN1946" s="17"/>
      <c r="DO1946" s="209" t="s">
        <v>7399</v>
      </c>
      <c r="DP1946" s="283" t="s">
        <v>425</v>
      </c>
    </row>
    <row r="1947" spans="116:120">
      <c r="DL1947" s="203" t="s">
        <v>9435</v>
      </c>
      <c r="DM1947" s="276" t="s">
        <v>506</v>
      </c>
      <c r="DN1947" s="17"/>
      <c r="DO1947" s="209" t="s">
        <v>7400</v>
      </c>
      <c r="DP1947" s="283" t="s">
        <v>4538</v>
      </c>
    </row>
    <row r="1948" spans="116:120">
      <c r="DL1948" s="203" t="s">
        <v>9436</v>
      </c>
      <c r="DM1948" s="276" t="s">
        <v>8746</v>
      </c>
      <c r="DN1948" s="17"/>
      <c r="DO1948" s="209" t="s">
        <v>7401</v>
      </c>
      <c r="DP1948" s="283" t="s">
        <v>426</v>
      </c>
    </row>
    <row r="1949" spans="116:120">
      <c r="DL1949" s="203" t="s">
        <v>9437</v>
      </c>
      <c r="DM1949" s="276" t="s">
        <v>507</v>
      </c>
      <c r="DN1949" s="17"/>
      <c r="DO1949" s="209" t="s">
        <v>7402</v>
      </c>
      <c r="DP1949" s="283" t="s">
        <v>4541</v>
      </c>
    </row>
    <row r="1950" spans="116:120">
      <c r="DL1950" s="203" t="s">
        <v>9438</v>
      </c>
      <c r="DM1950" s="276" t="s">
        <v>8748</v>
      </c>
      <c r="DN1950" s="17"/>
      <c r="DO1950" s="209" t="s">
        <v>7403</v>
      </c>
      <c r="DP1950" s="283" t="s">
        <v>427</v>
      </c>
    </row>
    <row r="1951" spans="116:120">
      <c r="DL1951" s="203" t="s">
        <v>9439</v>
      </c>
      <c r="DM1951" s="276" t="s">
        <v>8883</v>
      </c>
      <c r="DN1951" s="17"/>
      <c r="DO1951" s="209" t="s">
        <v>7404</v>
      </c>
      <c r="DP1951" s="283" t="s">
        <v>4544</v>
      </c>
    </row>
    <row r="1952" spans="116:120">
      <c r="DL1952" s="203" t="s">
        <v>9440</v>
      </c>
      <c r="DM1952" s="276" t="s">
        <v>508</v>
      </c>
      <c r="DN1952" s="17"/>
      <c r="DO1952" s="209" t="s">
        <v>7405</v>
      </c>
      <c r="DP1952" s="283" t="s">
        <v>428</v>
      </c>
    </row>
    <row r="1953" spans="116:120">
      <c r="DL1953" s="203" t="s">
        <v>9441</v>
      </c>
      <c r="DM1953" s="276" t="s">
        <v>8750</v>
      </c>
      <c r="DN1953" s="17"/>
      <c r="DO1953" s="209" t="s">
        <v>7406</v>
      </c>
      <c r="DP1953" s="283" t="s">
        <v>429</v>
      </c>
    </row>
    <row r="1954" spans="116:120">
      <c r="DL1954" s="203" t="s">
        <v>9442</v>
      </c>
      <c r="DM1954" s="276" t="s">
        <v>509</v>
      </c>
      <c r="DN1954" s="17"/>
      <c r="DO1954" s="209" t="s">
        <v>7407</v>
      </c>
      <c r="DP1954" s="283" t="s">
        <v>432</v>
      </c>
    </row>
    <row r="1955" spans="116:120">
      <c r="DL1955" s="203" t="s">
        <v>9443</v>
      </c>
      <c r="DM1955" s="276" t="s">
        <v>8752</v>
      </c>
      <c r="DN1955" s="17"/>
      <c r="DO1955" s="209" t="s">
        <v>7408</v>
      </c>
      <c r="DP1955" s="283" t="s">
        <v>433</v>
      </c>
    </row>
    <row r="1956" spans="116:120">
      <c r="DL1956" s="203" t="s">
        <v>9444</v>
      </c>
      <c r="DM1956" s="276" t="s">
        <v>8754</v>
      </c>
      <c r="DN1956" s="17"/>
      <c r="DO1956" s="209" t="s">
        <v>3744</v>
      </c>
      <c r="DP1956" s="283" t="s">
        <v>434</v>
      </c>
    </row>
    <row r="1957" spans="116:120">
      <c r="DL1957" s="203" t="s">
        <v>9445</v>
      </c>
      <c r="DM1957" s="276" t="s">
        <v>9346</v>
      </c>
      <c r="DN1957" s="17"/>
      <c r="DO1957" s="209" t="s">
        <v>7409</v>
      </c>
      <c r="DP1957" s="283" t="s">
        <v>435</v>
      </c>
    </row>
    <row r="1958" spans="116:120">
      <c r="DL1958" s="203" t="s">
        <v>9446</v>
      </c>
      <c r="DM1958" s="276" t="s">
        <v>8756</v>
      </c>
      <c r="DN1958" s="17"/>
      <c r="DO1958" s="209" t="s">
        <v>7410</v>
      </c>
      <c r="DP1958" s="283" t="s">
        <v>436</v>
      </c>
    </row>
    <row r="1959" spans="116:120">
      <c r="DL1959" s="203" t="s">
        <v>9447</v>
      </c>
      <c r="DM1959" s="276" t="s">
        <v>9347</v>
      </c>
      <c r="DN1959" s="17"/>
      <c r="DO1959" s="209" t="s">
        <v>7411</v>
      </c>
      <c r="DP1959" s="283" t="s">
        <v>437</v>
      </c>
    </row>
    <row r="1960" spans="116:120">
      <c r="DL1960" s="203" t="s">
        <v>9448</v>
      </c>
      <c r="DM1960" s="276" t="s">
        <v>8758</v>
      </c>
      <c r="DN1960" s="17"/>
      <c r="DO1960" s="209" t="s">
        <v>7412</v>
      </c>
      <c r="DP1960" s="283" t="s">
        <v>438</v>
      </c>
    </row>
    <row r="1961" spans="116:120">
      <c r="DL1961" s="203" t="s">
        <v>9449</v>
      </c>
      <c r="DM1961" s="276" t="s">
        <v>9348</v>
      </c>
      <c r="DN1961" s="17"/>
      <c r="DO1961" s="209" t="s">
        <v>7413</v>
      </c>
      <c r="DP1961" s="283" t="s">
        <v>439</v>
      </c>
    </row>
    <row r="1962" spans="116:120">
      <c r="DL1962" s="203" t="s">
        <v>9450</v>
      </c>
      <c r="DM1962" s="276" t="s">
        <v>8760</v>
      </c>
      <c r="DN1962" s="17"/>
      <c r="DO1962" s="209" t="s">
        <v>7414</v>
      </c>
      <c r="DP1962" s="283" t="s">
        <v>440</v>
      </c>
    </row>
    <row r="1963" spans="116:120">
      <c r="DL1963" s="203" t="s">
        <v>9451</v>
      </c>
      <c r="DM1963" s="276" t="s">
        <v>8762</v>
      </c>
      <c r="DN1963" s="17"/>
      <c r="DO1963" s="209" t="s">
        <v>7415</v>
      </c>
      <c r="DP1963" s="283" t="s">
        <v>441</v>
      </c>
    </row>
    <row r="1964" spans="116:120">
      <c r="DL1964" s="203" t="s">
        <v>9452</v>
      </c>
      <c r="DM1964" s="276" t="s">
        <v>510</v>
      </c>
      <c r="DN1964" s="17"/>
      <c r="DO1964" s="209" t="s">
        <v>7416</v>
      </c>
      <c r="DP1964" s="283" t="s">
        <v>442</v>
      </c>
    </row>
    <row r="1965" spans="116:120">
      <c r="DL1965" s="203" t="s">
        <v>9453</v>
      </c>
      <c r="DM1965" s="276" t="s">
        <v>511</v>
      </c>
      <c r="DN1965" s="17"/>
      <c r="DO1965" s="209" t="s">
        <v>6572</v>
      </c>
      <c r="DP1965" s="283" t="s">
        <v>443</v>
      </c>
    </row>
    <row r="1966" spans="116:120">
      <c r="DL1966" s="203" t="s">
        <v>9454</v>
      </c>
      <c r="DM1966" s="276" t="s">
        <v>515</v>
      </c>
      <c r="DN1966" s="17"/>
      <c r="DO1966" s="209" t="s">
        <v>7417</v>
      </c>
      <c r="DP1966" s="283" t="s">
        <v>444</v>
      </c>
    </row>
    <row r="1967" spans="116:120">
      <c r="DL1967" s="203" t="s">
        <v>9455</v>
      </c>
      <c r="DM1967" s="276" t="s">
        <v>516</v>
      </c>
      <c r="DN1967" s="17"/>
      <c r="DO1967" s="209" t="s">
        <v>7418</v>
      </c>
      <c r="DP1967" s="283" t="s">
        <v>445</v>
      </c>
    </row>
    <row r="1968" spans="116:120">
      <c r="DL1968" s="203" t="s">
        <v>9456</v>
      </c>
      <c r="DM1968" s="276" t="s">
        <v>8766</v>
      </c>
      <c r="DN1968" s="17"/>
      <c r="DO1968" s="209" t="s">
        <v>7419</v>
      </c>
      <c r="DP1968" s="283" t="s">
        <v>446</v>
      </c>
    </row>
    <row r="1969" spans="116:120">
      <c r="DL1969" s="203" t="s">
        <v>9457</v>
      </c>
      <c r="DM1969" s="279" t="s">
        <v>8768</v>
      </c>
      <c r="DN1969" s="17"/>
      <c r="DO1969" s="209" t="s">
        <v>7420</v>
      </c>
      <c r="DP1969" s="283" t="s">
        <v>4565</v>
      </c>
    </row>
    <row r="1970" spans="116:120">
      <c r="DL1970" s="206" t="s">
        <v>9458</v>
      </c>
      <c r="DM1970" s="279" t="s">
        <v>8770</v>
      </c>
      <c r="DN1970" s="17"/>
      <c r="DO1970" s="209" t="s">
        <v>7421</v>
      </c>
      <c r="DP1970" s="283" t="s">
        <v>447</v>
      </c>
    </row>
    <row r="1971" spans="116:120">
      <c r="DL1971" s="206" t="s">
        <v>9459</v>
      </c>
      <c r="DM1971" s="279" t="s">
        <v>517</v>
      </c>
      <c r="DN1971" s="17"/>
      <c r="DO1971" s="209" t="s">
        <v>7422</v>
      </c>
      <c r="DP1971" s="283" t="s">
        <v>448</v>
      </c>
    </row>
    <row r="1972" spans="116:120">
      <c r="DL1972" s="206" t="s">
        <v>9460</v>
      </c>
      <c r="DM1972" s="279" t="s">
        <v>518</v>
      </c>
      <c r="DN1972" s="17"/>
      <c r="DO1972" s="209" t="s">
        <v>7423</v>
      </c>
      <c r="DP1972" s="283" t="s">
        <v>449</v>
      </c>
    </row>
    <row r="1973" spans="116:120">
      <c r="DL1973" s="206" t="s">
        <v>9461</v>
      </c>
      <c r="DM1973" s="279" t="s">
        <v>9349</v>
      </c>
      <c r="DN1973" s="17"/>
      <c r="DO1973" s="209" t="s">
        <v>7424</v>
      </c>
      <c r="DP1973" s="283" t="s">
        <v>450</v>
      </c>
    </row>
    <row r="1974" spans="116:120">
      <c r="DL1974" s="207" t="s">
        <v>9462</v>
      </c>
      <c r="DM1974" s="280" t="s">
        <v>9350</v>
      </c>
      <c r="DN1974" s="17"/>
      <c r="DO1974" s="209" t="s">
        <v>7425</v>
      </c>
      <c r="DP1974" s="283" t="s">
        <v>4567</v>
      </c>
    </row>
    <row r="1975" spans="116:120">
      <c r="DL1975" s="206" t="s">
        <v>9463</v>
      </c>
      <c r="DM1975" s="279" t="s">
        <v>519</v>
      </c>
      <c r="DN1975" s="17"/>
      <c r="DO1975" s="209" t="s">
        <v>7426</v>
      </c>
      <c r="DP1975" s="283" t="s">
        <v>4569</v>
      </c>
    </row>
    <row r="1976" spans="116:120">
      <c r="DL1976" s="206" t="s">
        <v>9464</v>
      </c>
      <c r="DM1976" s="279" t="s">
        <v>9351</v>
      </c>
      <c r="DN1976" s="17"/>
      <c r="DO1976" s="209" t="s">
        <v>7427</v>
      </c>
      <c r="DP1976" s="283" t="s">
        <v>451</v>
      </c>
    </row>
    <row r="1977" spans="116:120">
      <c r="DL1977" s="206" t="s">
        <v>9465</v>
      </c>
      <c r="DM1977" s="279" t="s">
        <v>520</v>
      </c>
      <c r="DN1977" s="17"/>
      <c r="DO1977" s="209" t="s">
        <v>7428</v>
      </c>
      <c r="DP1977" s="283" t="s">
        <v>4572</v>
      </c>
    </row>
    <row r="1978" spans="116:120">
      <c r="DL1978" s="206" t="s">
        <v>9466</v>
      </c>
      <c r="DM1978" s="282" t="s">
        <v>8772</v>
      </c>
      <c r="DN1978" s="17"/>
      <c r="DO1978" s="209" t="s">
        <v>7429</v>
      </c>
      <c r="DP1978" s="283" t="s">
        <v>452</v>
      </c>
    </row>
    <row r="1979" spans="116:120">
      <c r="DL1979" t="s">
        <v>9467</v>
      </c>
      <c r="DM1979" s="282" t="s">
        <v>521</v>
      </c>
      <c r="DN1979" s="17"/>
      <c r="DO1979" s="209" t="s">
        <v>7430</v>
      </c>
      <c r="DP1979" s="283" t="s">
        <v>453</v>
      </c>
    </row>
    <row r="1980" spans="116:120">
      <c r="DL1980" t="s">
        <v>9468</v>
      </c>
      <c r="DM1980" s="282" t="s">
        <v>8774</v>
      </c>
      <c r="DN1980" s="17"/>
      <c r="DO1980" s="209" t="s">
        <v>7431</v>
      </c>
      <c r="DP1980" s="283" t="s">
        <v>454</v>
      </c>
    </row>
    <row r="1981" spans="116:120">
      <c r="DL1981" t="s">
        <v>9469</v>
      </c>
      <c r="DM1981" s="282" t="s">
        <v>9352</v>
      </c>
      <c r="DN1981" s="17"/>
      <c r="DO1981" s="209" t="s">
        <v>7432</v>
      </c>
      <c r="DP1981" s="283" t="s">
        <v>455</v>
      </c>
    </row>
    <row r="1982" spans="116:120">
      <c r="DL1982" t="s">
        <v>9470</v>
      </c>
      <c r="DM1982" s="282" t="s">
        <v>522</v>
      </c>
      <c r="DN1982" s="17"/>
      <c r="DO1982" s="209" t="s">
        <v>7433</v>
      </c>
      <c r="DP1982" s="283" t="s">
        <v>456</v>
      </c>
    </row>
    <row r="1983" spans="116:120">
      <c r="DL1983" t="s">
        <v>9471</v>
      </c>
      <c r="DM1983" s="282" t="s">
        <v>523</v>
      </c>
      <c r="DN1983" s="17"/>
      <c r="DO1983" s="209" t="s">
        <v>7434</v>
      </c>
      <c r="DP1983" s="283" t="s">
        <v>457</v>
      </c>
    </row>
    <row r="1984" spans="116:120">
      <c r="DL1984" t="s">
        <v>9472</v>
      </c>
      <c r="DM1984" s="282" t="s">
        <v>9353</v>
      </c>
      <c r="DN1984" s="17"/>
      <c r="DO1984" s="209" t="s">
        <v>7435</v>
      </c>
      <c r="DP1984" s="283" t="s">
        <v>458</v>
      </c>
    </row>
    <row r="1985" spans="118:120">
      <c r="DN1985" s="17"/>
      <c r="DO1985" s="209" t="s">
        <v>7436</v>
      </c>
      <c r="DP1985" s="283" t="s">
        <v>4580</v>
      </c>
    </row>
    <row r="1986" spans="118:120">
      <c r="DN1986" s="17"/>
      <c r="DO1986" s="209" t="s">
        <v>7437</v>
      </c>
      <c r="DP1986" s="283" t="s">
        <v>459</v>
      </c>
    </row>
    <row r="1987" spans="118:120">
      <c r="DN1987" s="17"/>
      <c r="DO1987" s="209" t="s">
        <v>7438</v>
      </c>
      <c r="DP1987" s="283" t="s">
        <v>460</v>
      </c>
    </row>
    <row r="1988" spans="118:120">
      <c r="DN1988" s="17"/>
      <c r="DO1988" s="209" t="s">
        <v>7439</v>
      </c>
      <c r="DP1988" s="283" t="s">
        <v>461</v>
      </c>
    </row>
    <row r="1989" spans="118:120">
      <c r="DN1989" s="17"/>
      <c r="DO1989" s="209" t="s">
        <v>7440</v>
      </c>
      <c r="DP1989" s="283" t="s">
        <v>462</v>
      </c>
    </row>
    <row r="1990" spans="118:120">
      <c r="DN1990" s="17"/>
      <c r="DO1990" s="209" t="s">
        <v>7441</v>
      </c>
      <c r="DP1990" s="283" t="s">
        <v>4586</v>
      </c>
    </row>
    <row r="1991" spans="118:120">
      <c r="DN1991" s="17"/>
      <c r="DO1991" s="209" t="s">
        <v>7442</v>
      </c>
      <c r="DP1991" s="283" t="s">
        <v>4588</v>
      </c>
    </row>
    <row r="1992" spans="118:120">
      <c r="DN1992" s="17"/>
      <c r="DO1992" s="209" t="s">
        <v>7443</v>
      </c>
      <c r="DP1992" s="283" t="s">
        <v>463</v>
      </c>
    </row>
    <row r="1993" spans="118:120">
      <c r="DN1993" s="17"/>
      <c r="DO1993" s="209" t="s">
        <v>7444</v>
      </c>
      <c r="DP1993" s="283" t="s">
        <v>464</v>
      </c>
    </row>
    <row r="1994" spans="118:120">
      <c r="DN1994" s="17"/>
      <c r="DO1994" s="209" t="s">
        <v>7445</v>
      </c>
      <c r="DP1994" s="283" t="s">
        <v>466</v>
      </c>
    </row>
    <row r="1995" spans="118:120">
      <c r="DN1995" s="17"/>
      <c r="DO1995" s="209" t="s">
        <v>7446</v>
      </c>
      <c r="DP1995" s="283" t="s">
        <v>467</v>
      </c>
    </row>
    <row r="1996" spans="118:120">
      <c r="DN1996" s="17"/>
      <c r="DO1996" s="209" t="s">
        <v>7447</v>
      </c>
      <c r="DP1996" s="283" t="s">
        <v>4595</v>
      </c>
    </row>
    <row r="1997" spans="118:120">
      <c r="DN1997" s="17"/>
      <c r="DO1997" s="209" t="s">
        <v>7448</v>
      </c>
      <c r="DP1997" s="283" t="s">
        <v>468</v>
      </c>
    </row>
    <row r="1998" spans="118:120">
      <c r="DN1998" s="17"/>
      <c r="DO1998" s="209" t="s">
        <v>7449</v>
      </c>
      <c r="DP1998" s="283" t="s">
        <v>469</v>
      </c>
    </row>
    <row r="1999" spans="118:120">
      <c r="DN1999" s="17" t="s">
        <v>8720</v>
      </c>
      <c r="DO1999" s="209" t="s">
        <v>7450</v>
      </c>
      <c r="DP1999" s="283" t="s">
        <v>4599</v>
      </c>
    </row>
    <row r="2000" spans="118:120">
      <c r="DN2000" s="17" t="s">
        <v>8721</v>
      </c>
      <c r="DO2000" s="209" t="s">
        <v>7451</v>
      </c>
      <c r="DP2000" s="283" t="s">
        <v>470</v>
      </c>
    </row>
    <row r="2001" spans="118:120">
      <c r="DN2001" s="17"/>
      <c r="DO2001" s="209" t="s">
        <v>7452</v>
      </c>
      <c r="DP2001" s="283" t="s">
        <v>471</v>
      </c>
    </row>
    <row r="2002" spans="118:120">
      <c r="DN2002" s="17" t="s">
        <v>8719</v>
      </c>
      <c r="DO2002" s="209" t="s">
        <v>7453</v>
      </c>
      <c r="DP2002" s="283" t="s">
        <v>472</v>
      </c>
    </row>
    <row r="2003" spans="118:120">
      <c r="DN2003" s="17" t="s">
        <v>9008</v>
      </c>
      <c r="DO2003" s="209" t="s">
        <v>7454</v>
      </c>
      <c r="DP2003" s="283" t="s">
        <v>473</v>
      </c>
    </row>
    <row r="2004" spans="118:120">
      <c r="DN2004" s="17"/>
      <c r="DO2004" s="209" t="s">
        <v>7455</v>
      </c>
      <c r="DP2004" s="283" t="s">
        <v>474</v>
      </c>
    </row>
    <row r="2005" spans="118:120">
      <c r="DN2005" s="17" t="s">
        <v>8726</v>
      </c>
      <c r="DO2005" s="209" t="s">
        <v>7456</v>
      </c>
      <c r="DP2005" s="283" t="s">
        <v>476</v>
      </c>
    </row>
    <row r="2006" spans="118:120">
      <c r="DN2006" s="17" t="s">
        <v>8727</v>
      </c>
      <c r="DO2006" s="209" t="s">
        <v>7457</v>
      </c>
      <c r="DP2006" s="283" t="s">
        <v>4608</v>
      </c>
    </row>
    <row r="2007" spans="118:120">
      <c r="DN2007" s="17" t="s">
        <v>8728</v>
      </c>
      <c r="DO2007" s="209" t="s">
        <v>7458</v>
      </c>
      <c r="DP2007" s="283" t="s">
        <v>477</v>
      </c>
    </row>
    <row r="2008" spans="118:120">
      <c r="DN2008" s="17" t="s">
        <v>8729</v>
      </c>
      <c r="DO2008" s="209" t="s">
        <v>7459</v>
      </c>
      <c r="DP2008" s="283" t="s">
        <v>478</v>
      </c>
    </row>
    <row r="2009" spans="118:120">
      <c r="DN2009" s="17"/>
      <c r="DO2009" s="209" t="s">
        <v>7460</v>
      </c>
      <c r="DP2009" s="283" t="s">
        <v>479</v>
      </c>
    </row>
    <row r="2010" spans="118:120">
      <c r="DN2010" s="17"/>
      <c r="DO2010" s="209" t="s">
        <v>7461</v>
      </c>
      <c r="DP2010" s="283" t="s">
        <v>480</v>
      </c>
    </row>
    <row r="2011" spans="118:120">
      <c r="DN2011" s="17"/>
      <c r="DO2011" s="209" t="s">
        <v>7462</v>
      </c>
      <c r="DP2011" s="283" t="s">
        <v>481</v>
      </c>
    </row>
    <row r="2012" spans="118:120">
      <c r="DN2012" s="17"/>
      <c r="DO2012" s="209" t="s">
        <v>7463</v>
      </c>
      <c r="DP2012" s="283" t="s">
        <v>4615</v>
      </c>
    </row>
    <row r="2013" spans="118:120">
      <c r="DN2013" s="17"/>
      <c r="DO2013" s="209" t="s">
        <v>7464</v>
      </c>
      <c r="DP2013" s="283" t="s">
        <v>4617</v>
      </c>
    </row>
    <row r="2014" spans="118:120">
      <c r="DN2014" s="17"/>
      <c r="DO2014" s="209" t="s">
        <v>7465</v>
      </c>
      <c r="DP2014" s="283" t="s">
        <v>4619</v>
      </c>
    </row>
    <row r="2015" spans="118:120">
      <c r="DN2015" s="17"/>
      <c r="DO2015" s="209" t="s">
        <v>7466</v>
      </c>
      <c r="DP2015" s="283" t="s">
        <v>4621</v>
      </c>
    </row>
    <row r="2016" spans="118:120">
      <c r="DN2016" s="17"/>
      <c r="DO2016" s="209" t="s">
        <v>7467</v>
      </c>
      <c r="DP2016" s="283" t="s">
        <v>4623</v>
      </c>
    </row>
    <row r="2017" spans="118:120">
      <c r="DN2017" s="17"/>
      <c r="DO2017" s="209" t="s">
        <v>7468</v>
      </c>
      <c r="DP2017" s="283" t="s">
        <v>4625</v>
      </c>
    </row>
    <row r="2018" spans="118:120">
      <c r="DN2018" s="17"/>
      <c r="DO2018" s="209" t="s">
        <v>7469</v>
      </c>
      <c r="DP2018" s="283" t="s">
        <v>4627</v>
      </c>
    </row>
    <row r="2019" spans="118:120">
      <c r="DN2019" s="17"/>
      <c r="DO2019" s="209" t="s">
        <v>7470</v>
      </c>
      <c r="DP2019" s="283" t="s">
        <v>4629</v>
      </c>
    </row>
    <row r="2020" spans="118:120">
      <c r="DN2020" s="17"/>
      <c r="DO2020" s="209" t="s">
        <v>7471</v>
      </c>
      <c r="DP2020" s="283" t="s">
        <v>4631</v>
      </c>
    </row>
    <row r="2021" spans="118:120">
      <c r="DN2021" s="17"/>
      <c r="DO2021" s="209" t="s">
        <v>7472</v>
      </c>
      <c r="DP2021" s="283" t="s">
        <v>4633</v>
      </c>
    </row>
    <row r="2022" spans="118:120">
      <c r="DN2022" s="17"/>
      <c r="DO2022" s="209" t="s">
        <v>7473</v>
      </c>
      <c r="DP2022" s="283" t="s">
        <v>4635</v>
      </c>
    </row>
    <row r="2023" spans="118:120">
      <c r="DN2023" s="17"/>
      <c r="DO2023" s="209" t="s">
        <v>7474</v>
      </c>
      <c r="DP2023" s="283" t="s">
        <v>4637</v>
      </c>
    </row>
    <row r="2024" spans="118:120">
      <c r="DN2024" s="17"/>
      <c r="DO2024" s="209" t="s">
        <v>7475</v>
      </c>
      <c r="DP2024" s="283" t="s">
        <v>4639</v>
      </c>
    </row>
    <row r="2025" spans="118:120">
      <c r="DN2025" s="17"/>
      <c r="DO2025" s="209" t="s">
        <v>7476</v>
      </c>
      <c r="DP2025" s="283" t="s">
        <v>4641</v>
      </c>
    </row>
    <row r="2026" spans="118:120">
      <c r="DN2026" s="17"/>
      <c r="DO2026" s="209" t="s">
        <v>7477</v>
      </c>
      <c r="DP2026" s="283" t="s">
        <v>4643</v>
      </c>
    </row>
    <row r="2027" spans="118:120">
      <c r="DN2027" s="17"/>
      <c r="DO2027" s="209" t="s">
        <v>7478</v>
      </c>
      <c r="DP2027" s="283" t="s">
        <v>4645</v>
      </c>
    </row>
    <row r="2028" spans="118:120">
      <c r="DN2028" s="17"/>
      <c r="DO2028" s="209" t="s">
        <v>7479</v>
      </c>
      <c r="DP2028" s="283" t="s">
        <v>4647</v>
      </c>
    </row>
    <row r="2029" spans="118:120">
      <c r="DN2029" s="17"/>
      <c r="DO2029" s="209" t="s">
        <v>7480</v>
      </c>
      <c r="DP2029" s="283" t="s">
        <v>4649</v>
      </c>
    </row>
    <row r="2030" spans="118:120">
      <c r="DN2030" s="17"/>
      <c r="DO2030" s="209" t="s">
        <v>7481</v>
      </c>
      <c r="DP2030" s="283" t="s">
        <v>4651</v>
      </c>
    </row>
    <row r="2031" spans="118:120">
      <c r="DN2031" s="17"/>
      <c r="DO2031" s="209" t="s">
        <v>7482</v>
      </c>
      <c r="DP2031" s="283" t="s">
        <v>4653</v>
      </c>
    </row>
    <row r="2032" spans="118:120">
      <c r="DN2032" s="17"/>
      <c r="DO2032" s="209" t="s">
        <v>7483</v>
      </c>
      <c r="DP2032" s="283" t="s">
        <v>4655</v>
      </c>
    </row>
    <row r="2033" spans="118:120">
      <c r="DN2033" s="17"/>
      <c r="DO2033" s="209" t="s">
        <v>7484</v>
      </c>
      <c r="DP2033" s="283" t="s">
        <v>4657</v>
      </c>
    </row>
    <row r="2034" spans="118:120">
      <c r="DN2034" s="17"/>
      <c r="DO2034" s="209" t="s">
        <v>7485</v>
      </c>
      <c r="DP2034" s="283" t="s">
        <v>4659</v>
      </c>
    </row>
    <row r="2035" spans="118:120">
      <c r="DN2035" s="17"/>
      <c r="DO2035" s="209" t="s">
        <v>7486</v>
      </c>
      <c r="DP2035" s="283" t="s">
        <v>4661</v>
      </c>
    </row>
    <row r="2036" spans="118:120">
      <c r="DN2036" s="17"/>
      <c r="DO2036" s="209" t="s">
        <v>7487</v>
      </c>
      <c r="DP2036" s="283" t="s">
        <v>4663</v>
      </c>
    </row>
    <row r="2037" spans="118:120">
      <c r="DN2037" s="17"/>
      <c r="DO2037" s="209" t="s">
        <v>7488</v>
      </c>
      <c r="DP2037" s="283" t="s">
        <v>4665</v>
      </c>
    </row>
    <row r="2038" spans="118:120">
      <c r="DN2038" s="17"/>
      <c r="DO2038" s="209" t="s">
        <v>7489</v>
      </c>
      <c r="DP2038" s="283" t="s">
        <v>4667</v>
      </c>
    </row>
    <row r="2039" spans="118:120">
      <c r="DN2039" s="17"/>
      <c r="DO2039" s="209" t="s">
        <v>7490</v>
      </c>
      <c r="DP2039" s="283" t="s">
        <v>4669</v>
      </c>
    </row>
    <row r="2040" spans="118:120">
      <c r="DN2040" s="17"/>
      <c r="DO2040" s="209" t="s">
        <v>7491</v>
      </c>
      <c r="DP2040" s="283" t="s">
        <v>4671</v>
      </c>
    </row>
    <row r="2041" spans="118:120">
      <c r="DN2041" s="17"/>
      <c r="DO2041" s="209" t="s">
        <v>7492</v>
      </c>
      <c r="DP2041" s="283" t="s">
        <v>4673</v>
      </c>
    </row>
    <row r="2042" spans="118:120">
      <c r="DN2042" s="17"/>
      <c r="DO2042" s="209" t="s">
        <v>7493</v>
      </c>
      <c r="DP2042" s="283" t="s">
        <v>4675</v>
      </c>
    </row>
    <row r="2043" spans="118:120">
      <c r="DN2043" s="17"/>
      <c r="DO2043" s="209" t="s">
        <v>7494</v>
      </c>
      <c r="DP2043" s="283" t="s">
        <v>4677</v>
      </c>
    </row>
    <row r="2044" spans="118:120">
      <c r="DN2044" s="17"/>
      <c r="DO2044" s="209" t="s">
        <v>7495</v>
      </c>
      <c r="DP2044" s="283" t="s">
        <v>4679</v>
      </c>
    </row>
    <row r="2045" spans="118:120">
      <c r="DN2045" s="17"/>
      <c r="DO2045" s="209" t="s">
        <v>7496</v>
      </c>
      <c r="DP2045" s="283" t="s">
        <v>4681</v>
      </c>
    </row>
    <row r="2046" spans="118:120">
      <c r="DN2046" s="17"/>
      <c r="DO2046" s="209" t="s">
        <v>7497</v>
      </c>
      <c r="DP2046" s="283" t="s">
        <v>4683</v>
      </c>
    </row>
    <row r="2047" spans="118:120">
      <c r="DN2047" s="17"/>
      <c r="DO2047" s="209" t="s">
        <v>7498</v>
      </c>
      <c r="DP2047" s="283" t="s">
        <v>4685</v>
      </c>
    </row>
    <row r="2048" spans="118:120">
      <c r="DN2048" s="17"/>
      <c r="DO2048" s="209" t="s">
        <v>7499</v>
      </c>
      <c r="DP2048" s="283" t="s">
        <v>4687</v>
      </c>
    </row>
    <row r="2049" spans="118:120">
      <c r="DN2049" s="17"/>
      <c r="DO2049" s="209" t="s">
        <v>7500</v>
      </c>
      <c r="DP2049" s="283" t="s">
        <v>4689</v>
      </c>
    </row>
    <row r="2050" spans="118:120">
      <c r="DN2050" s="17"/>
      <c r="DO2050" s="209" t="s">
        <v>7501</v>
      </c>
      <c r="DP2050" s="283" t="s">
        <v>4691</v>
      </c>
    </row>
    <row r="2051" spans="118:120">
      <c r="DN2051" s="17"/>
      <c r="DO2051" s="209" t="s">
        <v>7502</v>
      </c>
      <c r="DP2051" s="283" t="s">
        <v>4693</v>
      </c>
    </row>
    <row r="2052" spans="118:120">
      <c r="DN2052" s="17"/>
      <c r="DO2052" s="209" t="s">
        <v>7503</v>
      </c>
      <c r="DP2052" s="283" t="s">
        <v>4695</v>
      </c>
    </row>
    <row r="2053" spans="118:120">
      <c r="DN2053" s="17"/>
      <c r="DO2053" s="209" t="s">
        <v>7504</v>
      </c>
      <c r="DP2053" s="283" t="s">
        <v>4697</v>
      </c>
    </row>
    <row r="2054" spans="118:120">
      <c r="DN2054" s="17"/>
      <c r="DO2054" s="209" t="s">
        <v>7505</v>
      </c>
      <c r="DP2054" s="283" t="s">
        <v>4699</v>
      </c>
    </row>
    <row r="2055" spans="118:120">
      <c r="DN2055" s="17"/>
      <c r="DO2055" s="209" t="s">
        <v>7507</v>
      </c>
      <c r="DP2055" s="283" t="s">
        <v>4703</v>
      </c>
    </row>
    <row r="2056" spans="118:120">
      <c r="DN2056" s="17"/>
      <c r="DO2056" s="209" t="s">
        <v>7508</v>
      </c>
      <c r="DP2056" s="283" t="s">
        <v>4705</v>
      </c>
    </row>
    <row r="2057" spans="118:120">
      <c r="DN2057" s="17"/>
      <c r="DO2057" s="209" t="s">
        <v>7506</v>
      </c>
      <c r="DP2057" s="283" t="s">
        <v>4706</v>
      </c>
    </row>
    <row r="2058" spans="118:120">
      <c r="DN2058" s="17"/>
      <c r="DO2058" s="209" t="s">
        <v>7509</v>
      </c>
      <c r="DP2058" s="283" t="s">
        <v>4708</v>
      </c>
    </row>
    <row r="2059" spans="118:120">
      <c r="DN2059" s="17"/>
      <c r="DO2059" s="209" t="s">
        <v>7510</v>
      </c>
      <c r="DP2059" s="283" t="s">
        <v>4710</v>
      </c>
    </row>
    <row r="2060" spans="118:120">
      <c r="DN2060" s="17"/>
      <c r="DO2060" s="209" t="s">
        <v>7511</v>
      </c>
      <c r="DP2060" s="283" t="s">
        <v>4712</v>
      </c>
    </row>
    <row r="2061" spans="118:120">
      <c r="DN2061" s="17"/>
      <c r="DO2061" s="209" t="s">
        <v>7512</v>
      </c>
      <c r="DP2061" s="283" t="s">
        <v>4714</v>
      </c>
    </row>
    <row r="2062" spans="118:120">
      <c r="DN2062" s="17"/>
      <c r="DO2062" s="209" t="s">
        <v>7513</v>
      </c>
      <c r="DP2062" s="283" t="s">
        <v>4716</v>
      </c>
    </row>
    <row r="2063" spans="118:120">
      <c r="DN2063" s="17"/>
      <c r="DO2063" s="209" t="s">
        <v>5174</v>
      </c>
      <c r="DP2063" s="283" t="s">
        <v>4718</v>
      </c>
    </row>
    <row r="2064" spans="118:120">
      <c r="DN2064" s="17"/>
      <c r="DO2064" s="209" t="s">
        <v>7514</v>
      </c>
      <c r="DP2064" s="283" t="s">
        <v>4722</v>
      </c>
    </row>
    <row r="2065" spans="118:120">
      <c r="DN2065" s="17"/>
      <c r="DO2065" s="209" t="s">
        <v>7515</v>
      </c>
      <c r="DP2065" s="283" t="s">
        <v>4724</v>
      </c>
    </row>
    <row r="2066" spans="118:120">
      <c r="DN2066" s="17"/>
      <c r="DO2066" s="209" t="s">
        <v>7516</v>
      </c>
      <c r="DP2066" s="283" t="s">
        <v>4726</v>
      </c>
    </row>
    <row r="2067" spans="118:120">
      <c r="DN2067" s="17"/>
      <c r="DO2067" s="209" t="s">
        <v>7517</v>
      </c>
      <c r="DP2067" s="283" t="s">
        <v>4728</v>
      </c>
    </row>
    <row r="2068" spans="118:120">
      <c r="DN2068" s="17"/>
      <c r="DO2068" s="209" t="s">
        <v>7518</v>
      </c>
      <c r="DP2068" s="283" t="s">
        <v>4730</v>
      </c>
    </row>
    <row r="2069" spans="118:120">
      <c r="DN2069" s="17"/>
      <c r="DO2069" s="209" t="s">
        <v>7519</v>
      </c>
      <c r="DP2069" s="283" t="s">
        <v>4732</v>
      </c>
    </row>
    <row r="2070" spans="118:120">
      <c r="DN2070" s="17"/>
      <c r="DO2070" s="209" t="s">
        <v>7520</v>
      </c>
      <c r="DP2070" s="283" t="s">
        <v>4734</v>
      </c>
    </row>
    <row r="2071" spans="118:120">
      <c r="DN2071" s="17"/>
      <c r="DO2071" s="209" t="s">
        <v>7521</v>
      </c>
      <c r="DP2071" s="283" t="s">
        <v>4736</v>
      </c>
    </row>
    <row r="2072" spans="118:120">
      <c r="DN2072" s="17"/>
      <c r="DO2072" s="209" t="s">
        <v>7522</v>
      </c>
      <c r="DP2072" s="283" t="s">
        <v>4738</v>
      </c>
    </row>
    <row r="2073" spans="118:120">
      <c r="DN2073" s="17"/>
      <c r="DO2073" s="209" t="s">
        <v>7523</v>
      </c>
      <c r="DP2073" s="283" t="s">
        <v>4740</v>
      </c>
    </row>
    <row r="2074" spans="118:120">
      <c r="DN2074" s="17"/>
      <c r="DO2074" s="209" t="s">
        <v>7524</v>
      </c>
      <c r="DP2074" s="283" t="s">
        <v>4742</v>
      </c>
    </row>
    <row r="2075" spans="118:120">
      <c r="DN2075" s="17"/>
      <c r="DO2075" s="209" t="s">
        <v>7525</v>
      </c>
      <c r="DP2075" s="283" t="s">
        <v>4744</v>
      </c>
    </row>
    <row r="2076" spans="118:120">
      <c r="DN2076" s="17"/>
      <c r="DO2076" s="209" t="s">
        <v>7527</v>
      </c>
      <c r="DP2076" s="283" t="s">
        <v>4748</v>
      </c>
    </row>
    <row r="2077" spans="118:120">
      <c r="DN2077" s="17"/>
      <c r="DO2077" s="209" t="s">
        <v>7528</v>
      </c>
      <c r="DP2077" s="283" t="s">
        <v>4750</v>
      </c>
    </row>
    <row r="2078" spans="118:120">
      <c r="DN2078" s="17"/>
      <c r="DO2078" s="209" t="s">
        <v>7529</v>
      </c>
      <c r="DP2078" s="283" t="s">
        <v>4752</v>
      </c>
    </row>
    <row r="2079" spans="118:120">
      <c r="DN2079" s="17"/>
      <c r="DO2079" s="209" t="s">
        <v>7530</v>
      </c>
      <c r="DP2079" s="283" t="s">
        <v>4754</v>
      </c>
    </row>
    <row r="2080" spans="118:120">
      <c r="DN2080" s="17"/>
      <c r="DO2080" s="209" t="s">
        <v>7531</v>
      </c>
      <c r="DP2080" s="283" t="s">
        <v>4756</v>
      </c>
    </row>
    <row r="2081" spans="118:120">
      <c r="DN2081" s="17"/>
      <c r="DO2081" s="209" t="s">
        <v>4523</v>
      </c>
      <c r="DP2081" s="283" t="s">
        <v>4758</v>
      </c>
    </row>
    <row r="2082" spans="118:120">
      <c r="DN2082" s="17"/>
      <c r="DO2082" s="209" t="s">
        <v>4526</v>
      </c>
      <c r="DP2082" s="283" t="s">
        <v>4760</v>
      </c>
    </row>
    <row r="2083" spans="118:120">
      <c r="DN2083" s="17"/>
      <c r="DO2083" s="209" t="s">
        <v>4525</v>
      </c>
      <c r="DP2083" s="283" t="s">
        <v>4762</v>
      </c>
    </row>
    <row r="2084" spans="118:120">
      <c r="DN2084" s="17"/>
      <c r="DO2084" s="209" t="s">
        <v>4527</v>
      </c>
      <c r="DP2084" s="283" t="s">
        <v>4764</v>
      </c>
    </row>
    <row r="2085" spans="118:120">
      <c r="DN2085" s="17"/>
      <c r="DO2085" s="209" t="s">
        <v>7532</v>
      </c>
      <c r="DP2085" s="283" t="s">
        <v>4766</v>
      </c>
    </row>
    <row r="2086" spans="118:120">
      <c r="DN2086" s="17"/>
      <c r="DO2086" s="209" t="s">
        <v>7533</v>
      </c>
      <c r="DP2086" s="283" t="s">
        <v>4768</v>
      </c>
    </row>
    <row r="2087" spans="118:120">
      <c r="DN2087" s="17"/>
      <c r="DO2087" s="209" t="s">
        <v>7534</v>
      </c>
      <c r="DP2087" s="283" t="s">
        <v>4770</v>
      </c>
    </row>
    <row r="2088" spans="118:120">
      <c r="DN2088" s="17"/>
      <c r="DO2088" s="209" t="s">
        <v>7535</v>
      </c>
      <c r="DP2088" s="283" t="s">
        <v>4772</v>
      </c>
    </row>
    <row r="2089" spans="118:120">
      <c r="DN2089" s="17"/>
      <c r="DO2089" s="209" t="s">
        <v>7536</v>
      </c>
      <c r="DP2089" s="283" t="s">
        <v>4774</v>
      </c>
    </row>
    <row r="2090" spans="118:120">
      <c r="DN2090" s="17"/>
      <c r="DO2090" s="209" t="s">
        <v>7526</v>
      </c>
      <c r="DP2090" s="283" t="s">
        <v>4778</v>
      </c>
    </row>
    <row r="2091" spans="118:120">
      <c r="DN2091" s="17"/>
      <c r="DO2091" s="209" t="s">
        <v>7537</v>
      </c>
      <c r="DP2091" s="283" t="s">
        <v>4780</v>
      </c>
    </row>
    <row r="2092" spans="118:120">
      <c r="DN2092" s="17"/>
      <c r="DO2092" s="209" t="s">
        <v>7538</v>
      </c>
      <c r="DP2092" s="283" t="s">
        <v>4782</v>
      </c>
    </row>
    <row r="2093" spans="118:120">
      <c r="DN2093" s="17"/>
      <c r="DO2093" s="209" t="s">
        <v>7539</v>
      </c>
      <c r="DP2093" s="283" t="s">
        <v>4784</v>
      </c>
    </row>
    <row r="2094" spans="118:120">
      <c r="DN2094" s="17"/>
      <c r="DO2094" s="209" t="s">
        <v>7540</v>
      </c>
      <c r="DP2094" s="283" t="s">
        <v>4786</v>
      </c>
    </row>
    <row r="2095" spans="118:120">
      <c r="DN2095" s="17"/>
      <c r="DO2095" s="209" t="s">
        <v>7541</v>
      </c>
      <c r="DP2095" s="283" t="s">
        <v>4788</v>
      </c>
    </row>
    <row r="2096" spans="118:120">
      <c r="DN2096" s="17"/>
      <c r="DO2096" s="209" t="s">
        <v>7542</v>
      </c>
      <c r="DP2096" s="283" t="s">
        <v>4790</v>
      </c>
    </row>
    <row r="2097" spans="118:120">
      <c r="DN2097" s="17"/>
      <c r="DO2097" s="209" t="s">
        <v>7543</v>
      </c>
      <c r="DP2097" s="283" t="s">
        <v>4792</v>
      </c>
    </row>
    <row r="2098" spans="118:120">
      <c r="DN2098" s="17"/>
      <c r="DO2098" s="209" t="s">
        <v>7544</v>
      </c>
      <c r="DP2098" s="283" t="s">
        <v>4794</v>
      </c>
    </row>
    <row r="2099" spans="118:120">
      <c r="DN2099" s="17"/>
      <c r="DO2099" s="209" t="s">
        <v>7545</v>
      </c>
      <c r="DP2099" s="283" t="s">
        <v>4796</v>
      </c>
    </row>
    <row r="2100" spans="118:120">
      <c r="DN2100" s="17"/>
      <c r="DO2100" s="209" t="s">
        <v>7546</v>
      </c>
      <c r="DP2100" s="283" t="s">
        <v>4798</v>
      </c>
    </row>
    <row r="2101" spans="118:120">
      <c r="DN2101" s="17"/>
      <c r="DO2101" s="209" t="s">
        <v>7547</v>
      </c>
      <c r="DP2101" s="283" t="s">
        <v>4800</v>
      </c>
    </row>
    <row r="2102" spans="118:120">
      <c r="DN2102" s="17"/>
      <c r="DO2102" s="209" t="s">
        <v>7548</v>
      </c>
      <c r="DP2102" s="283" t="s">
        <v>4802</v>
      </c>
    </row>
    <row r="2103" spans="118:120">
      <c r="DN2103" s="17"/>
      <c r="DO2103" s="209" t="s">
        <v>7549</v>
      </c>
      <c r="DP2103" s="283" t="s">
        <v>4804</v>
      </c>
    </row>
    <row r="2104" spans="118:120">
      <c r="DN2104" s="17"/>
      <c r="DO2104" s="209" t="s">
        <v>7550</v>
      </c>
      <c r="DP2104" s="283" t="s">
        <v>4806</v>
      </c>
    </row>
    <row r="2105" spans="118:120">
      <c r="DN2105" s="17"/>
      <c r="DO2105" s="209" t="s">
        <v>7552</v>
      </c>
      <c r="DP2105" s="283" t="s">
        <v>7551</v>
      </c>
    </row>
    <row r="2106" spans="118:120">
      <c r="DN2106" s="17"/>
      <c r="DO2106" s="209" t="s">
        <v>7554</v>
      </c>
      <c r="DP2106" s="283" t="s">
        <v>7553</v>
      </c>
    </row>
    <row r="2107" spans="118:120">
      <c r="DN2107" s="17"/>
      <c r="DO2107" s="209" t="s">
        <v>7556</v>
      </c>
      <c r="DP2107" s="283" t="s">
        <v>7555</v>
      </c>
    </row>
    <row r="2108" spans="118:120">
      <c r="DN2108" s="17"/>
      <c r="DO2108" s="209" t="s">
        <v>7558</v>
      </c>
      <c r="DP2108" s="283" t="s">
        <v>7557</v>
      </c>
    </row>
    <row r="2109" spans="118:120">
      <c r="DN2109" s="17"/>
      <c r="DO2109" s="209" t="s">
        <v>7560</v>
      </c>
      <c r="DP2109" s="283" t="s">
        <v>7559</v>
      </c>
    </row>
    <row r="2110" spans="118:120">
      <c r="DN2110" s="17"/>
      <c r="DO2110" s="209" t="s">
        <v>7562</v>
      </c>
      <c r="DP2110" s="283" t="s">
        <v>7561</v>
      </c>
    </row>
    <row r="2111" spans="118:120">
      <c r="DN2111" s="17"/>
      <c r="DO2111" s="209" t="s">
        <v>7564</v>
      </c>
      <c r="DP2111" s="283" t="s">
        <v>7563</v>
      </c>
    </row>
    <row r="2112" spans="118:120">
      <c r="DN2112" s="17"/>
      <c r="DO2112" s="209" t="s">
        <v>7566</v>
      </c>
      <c r="DP2112" s="283" t="s">
        <v>7565</v>
      </c>
    </row>
    <row r="2113" spans="118:120">
      <c r="DN2113" s="17"/>
      <c r="DO2113" s="209" t="s">
        <v>7568</v>
      </c>
      <c r="DP2113" s="283" t="s">
        <v>7567</v>
      </c>
    </row>
    <row r="2114" spans="118:120">
      <c r="DN2114" s="17"/>
      <c r="DO2114" s="209" t="s">
        <v>7570</v>
      </c>
      <c r="DP2114" s="283" t="s">
        <v>7569</v>
      </c>
    </row>
    <row r="2115" spans="118:120">
      <c r="DN2115" s="17"/>
      <c r="DO2115" s="209" t="s">
        <v>7572</v>
      </c>
      <c r="DP2115" s="283" t="s">
        <v>7571</v>
      </c>
    </row>
    <row r="2116" spans="118:120">
      <c r="DN2116" s="17"/>
      <c r="DO2116" s="209" t="s">
        <v>7574</v>
      </c>
      <c r="DP2116" s="283" t="s">
        <v>7573</v>
      </c>
    </row>
    <row r="2117" spans="118:120">
      <c r="DN2117" s="17"/>
      <c r="DO2117" s="209" t="s">
        <v>7576</v>
      </c>
      <c r="DP2117" s="283" t="s">
        <v>7575</v>
      </c>
    </row>
    <row r="2118" spans="118:120">
      <c r="DN2118" s="17"/>
      <c r="DO2118" s="209" t="s">
        <v>7578</v>
      </c>
      <c r="DP2118" s="283" t="s">
        <v>7577</v>
      </c>
    </row>
    <row r="2119" spans="118:120">
      <c r="DN2119" s="17"/>
      <c r="DO2119" s="209" t="s">
        <v>7580</v>
      </c>
      <c r="DP2119" s="283" t="s">
        <v>7579</v>
      </c>
    </row>
    <row r="2120" spans="118:120">
      <c r="DN2120" s="17"/>
      <c r="DO2120" s="209" t="s">
        <v>7582</v>
      </c>
      <c r="DP2120" s="283" t="s">
        <v>7581</v>
      </c>
    </row>
    <row r="2121" spans="118:120">
      <c r="DN2121" s="17"/>
      <c r="DO2121" s="209" t="s">
        <v>7584</v>
      </c>
      <c r="DP2121" s="283" t="s">
        <v>7583</v>
      </c>
    </row>
    <row r="2122" spans="118:120">
      <c r="DN2122" s="17"/>
      <c r="DO2122" s="209" t="s">
        <v>7586</v>
      </c>
      <c r="DP2122" s="283" t="s">
        <v>7585</v>
      </c>
    </row>
    <row r="2123" spans="118:120">
      <c r="DN2123" s="17"/>
      <c r="DO2123" s="209" t="s">
        <v>7588</v>
      </c>
      <c r="DP2123" s="283" t="s">
        <v>7587</v>
      </c>
    </row>
    <row r="2124" spans="118:120">
      <c r="DN2124" s="17"/>
      <c r="DO2124" s="209" t="s">
        <v>7590</v>
      </c>
      <c r="DP2124" s="283" t="s">
        <v>7589</v>
      </c>
    </row>
    <row r="2125" spans="118:120">
      <c r="DN2125" s="17"/>
      <c r="DO2125" s="209" t="s">
        <v>7592</v>
      </c>
      <c r="DP2125" s="283" t="s">
        <v>7591</v>
      </c>
    </row>
    <row r="2126" spans="118:120">
      <c r="DN2126" s="17"/>
      <c r="DO2126" s="209" t="s">
        <v>7594</v>
      </c>
      <c r="DP2126" s="283" t="s">
        <v>7593</v>
      </c>
    </row>
    <row r="2127" spans="118:120">
      <c r="DN2127" s="17"/>
      <c r="DO2127" s="209" t="s">
        <v>7596</v>
      </c>
      <c r="DP2127" s="283" t="s">
        <v>7595</v>
      </c>
    </row>
    <row r="2128" spans="118:120">
      <c r="DN2128" s="17"/>
      <c r="DO2128" s="209" t="s">
        <v>7598</v>
      </c>
      <c r="DP2128" s="283" t="s">
        <v>7597</v>
      </c>
    </row>
    <row r="2129" spans="118:120">
      <c r="DN2129" s="17"/>
      <c r="DO2129" s="209" t="s">
        <v>7600</v>
      </c>
      <c r="DP2129" s="283" t="s">
        <v>7599</v>
      </c>
    </row>
    <row r="2130" spans="118:120">
      <c r="DN2130" s="17"/>
      <c r="DO2130" s="209" t="s">
        <v>7602</v>
      </c>
      <c r="DP2130" s="283" t="s">
        <v>7601</v>
      </c>
    </row>
    <row r="2131" spans="118:120">
      <c r="DN2131" s="17"/>
      <c r="DO2131" s="209" t="s">
        <v>7604</v>
      </c>
      <c r="DP2131" s="283" t="s">
        <v>7603</v>
      </c>
    </row>
    <row r="2132" spans="118:120">
      <c r="DN2132" s="17"/>
      <c r="DO2132" s="209" t="s">
        <v>7606</v>
      </c>
      <c r="DP2132" s="283" t="s">
        <v>7605</v>
      </c>
    </row>
    <row r="2133" spans="118:120">
      <c r="DN2133" s="17"/>
      <c r="DO2133" s="209" t="s">
        <v>7608</v>
      </c>
      <c r="DP2133" s="283" t="s">
        <v>7607</v>
      </c>
    </row>
    <row r="2134" spans="118:120">
      <c r="DN2134" s="17"/>
      <c r="DO2134" s="209" t="s">
        <v>7610</v>
      </c>
      <c r="DP2134" s="283" t="s">
        <v>7609</v>
      </c>
    </row>
    <row r="2135" spans="118:120">
      <c r="DN2135" s="17"/>
      <c r="DO2135" s="209" t="s">
        <v>7612</v>
      </c>
      <c r="DP2135" s="283" t="s">
        <v>7611</v>
      </c>
    </row>
    <row r="2136" spans="118:120">
      <c r="DN2136" s="17"/>
      <c r="DO2136" s="209" t="s">
        <v>7614</v>
      </c>
      <c r="DP2136" s="283" t="s">
        <v>7613</v>
      </c>
    </row>
    <row r="2137" spans="118:120">
      <c r="DN2137" s="17"/>
      <c r="DO2137" s="209" t="s">
        <v>7616</v>
      </c>
      <c r="DP2137" s="283" t="s">
        <v>7615</v>
      </c>
    </row>
    <row r="2138" spans="118:120">
      <c r="DN2138" s="17"/>
      <c r="DO2138" s="209" t="s">
        <v>7618</v>
      </c>
      <c r="DP2138" s="283" t="s">
        <v>7617</v>
      </c>
    </row>
    <row r="2139" spans="118:120">
      <c r="DN2139" s="17"/>
      <c r="DO2139" s="209" t="s">
        <v>7620</v>
      </c>
      <c r="DP2139" s="283" t="s">
        <v>7619</v>
      </c>
    </row>
    <row r="2140" spans="118:120">
      <c r="DN2140" s="17"/>
      <c r="DO2140" s="209" t="s">
        <v>7622</v>
      </c>
      <c r="DP2140" s="283" t="s">
        <v>7621</v>
      </c>
    </row>
    <row r="2141" spans="118:120">
      <c r="DN2141" s="17"/>
      <c r="DO2141" s="209" t="s">
        <v>7624</v>
      </c>
      <c r="DP2141" s="283" t="s">
        <v>7623</v>
      </c>
    </row>
    <row r="2142" spans="118:120">
      <c r="DN2142" s="17"/>
      <c r="DO2142" s="209" t="s">
        <v>7626</v>
      </c>
      <c r="DP2142" s="283" t="s">
        <v>7625</v>
      </c>
    </row>
    <row r="2143" spans="118:120">
      <c r="DN2143" s="17"/>
      <c r="DO2143" s="209" t="s">
        <v>7628</v>
      </c>
      <c r="DP2143" s="283" t="s">
        <v>7627</v>
      </c>
    </row>
    <row r="2144" spans="118:120">
      <c r="DN2144" s="17"/>
      <c r="DO2144" s="209" t="s">
        <v>7630</v>
      </c>
      <c r="DP2144" s="283" t="s">
        <v>7629</v>
      </c>
    </row>
    <row r="2145" spans="118:120">
      <c r="DN2145" s="17"/>
      <c r="DO2145" s="209" t="s">
        <v>7632</v>
      </c>
      <c r="DP2145" s="283" t="s">
        <v>7631</v>
      </c>
    </row>
    <row r="2146" spans="118:120">
      <c r="DN2146" s="17"/>
      <c r="DO2146" s="209" t="s">
        <v>7634</v>
      </c>
      <c r="DP2146" s="283" t="s">
        <v>7633</v>
      </c>
    </row>
    <row r="2147" spans="118:120">
      <c r="DN2147" s="17"/>
      <c r="DO2147" s="209" t="s">
        <v>7636</v>
      </c>
      <c r="DP2147" s="283" t="s">
        <v>7635</v>
      </c>
    </row>
    <row r="2148" spans="118:120">
      <c r="DN2148" s="17"/>
      <c r="DO2148" s="209" t="s">
        <v>7638</v>
      </c>
      <c r="DP2148" s="283" t="s">
        <v>7637</v>
      </c>
    </row>
    <row r="2149" spans="118:120">
      <c r="DN2149" s="17"/>
      <c r="DO2149" s="209" t="s">
        <v>7640</v>
      </c>
      <c r="DP2149" s="283" t="s">
        <v>7639</v>
      </c>
    </row>
    <row r="2150" spans="118:120">
      <c r="DN2150" s="17"/>
      <c r="DO2150" s="209" t="s">
        <v>7642</v>
      </c>
      <c r="DP2150" s="283" t="s">
        <v>7641</v>
      </c>
    </row>
    <row r="2151" spans="118:120">
      <c r="DN2151" s="17"/>
      <c r="DO2151" s="209" t="s">
        <v>7644</v>
      </c>
      <c r="DP2151" s="283" t="s">
        <v>7643</v>
      </c>
    </row>
    <row r="2152" spans="118:120">
      <c r="DN2152" s="17"/>
      <c r="DO2152" s="209" t="s">
        <v>7646</v>
      </c>
      <c r="DP2152" s="283" t="s">
        <v>7645</v>
      </c>
    </row>
    <row r="2153" spans="118:120">
      <c r="DN2153" s="17"/>
      <c r="DO2153" s="209" t="s">
        <v>7648</v>
      </c>
      <c r="DP2153" s="283" t="s">
        <v>7647</v>
      </c>
    </row>
    <row r="2154" spans="118:120">
      <c r="DN2154" s="17"/>
      <c r="DO2154" s="209" t="s">
        <v>7650</v>
      </c>
      <c r="DP2154" s="283" t="s">
        <v>7649</v>
      </c>
    </row>
    <row r="2155" spans="118:120">
      <c r="DN2155" s="17"/>
      <c r="DO2155" s="209" t="s">
        <v>7652</v>
      </c>
      <c r="DP2155" s="283" t="s">
        <v>7651</v>
      </c>
    </row>
    <row r="2156" spans="118:120">
      <c r="DN2156" s="17"/>
      <c r="DO2156" s="209" t="s">
        <v>7654</v>
      </c>
      <c r="DP2156" s="283" t="s">
        <v>7653</v>
      </c>
    </row>
    <row r="2157" spans="118:120">
      <c r="DN2157" s="17"/>
      <c r="DO2157" s="209" t="s">
        <v>7656</v>
      </c>
      <c r="DP2157" s="283" t="s">
        <v>7655</v>
      </c>
    </row>
    <row r="2158" spans="118:120">
      <c r="DN2158" s="17"/>
      <c r="DO2158" s="209" t="s">
        <v>7658</v>
      </c>
      <c r="DP2158" s="283" t="s">
        <v>7657</v>
      </c>
    </row>
    <row r="2159" spans="118:120">
      <c r="DN2159" s="17"/>
      <c r="DO2159" s="209" t="s">
        <v>7660</v>
      </c>
      <c r="DP2159" s="283" t="s">
        <v>7659</v>
      </c>
    </row>
    <row r="2160" spans="118:120">
      <c r="DN2160" s="17"/>
      <c r="DO2160" s="209" t="s">
        <v>7662</v>
      </c>
      <c r="DP2160" s="283" t="s">
        <v>7661</v>
      </c>
    </row>
    <row r="2161" spans="118:120">
      <c r="DN2161" s="17"/>
      <c r="DO2161" s="209" t="s">
        <v>7664</v>
      </c>
      <c r="DP2161" s="283" t="s">
        <v>7663</v>
      </c>
    </row>
    <row r="2162" spans="118:120">
      <c r="DN2162" s="17"/>
      <c r="DO2162" s="209" t="s">
        <v>7666</v>
      </c>
      <c r="DP2162" s="283" t="s">
        <v>7665</v>
      </c>
    </row>
    <row r="2163" spans="118:120">
      <c r="DN2163" s="17"/>
      <c r="DO2163" s="209" t="s">
        <v>7668</v>
      </c>
      <c r="DP2163" s="283" t="s">
        <v>7667</v>
      </c>
    </row>
    <row r="2164" spans="118:120">
      <c r="DN2164" s="17"/>
      <c r="DO2164" s="209" t="s">
        <v>7670</v>
      </c>
      <c r="DP2164" s="283" t="s">
        <v>7669</v>
      </c>
    </row>
    <row r="2165" spans="118:120">
      <c r="DN2165" s="17"/>
      <c r="DO2165" s="209" t="s">
        <v>7672</v>
      </c>
      <c r="DP2165" s="283" t="s">
        <v>7671</v>
      </c>
    </row>
    <row r="2166" spans="118:120">
      <c r="DN2166" s="17"/>
      <c r="DO2166" s="209" t="s">
        <v>7674</v>
      </c>
      <c r="DP2166" s="283" t="s">
        <v>7673</v>
      </c>
    </row>
    <row r="2167" spans="118:120">
      <c r="DN2167" s="17"/>
      <c r="DO2167" s="209" t="s">
        <v>7676</v>
      </c>
      <c r="DP2167" s="283" t="s">
        <v>7675</v>
      </c>
    </row>
    <row r="2168" spans="118:120">
      <c r="DN2168" s="17"/>
      <c r="DO2168" s="209" t="s">
        <v>7678</v>
      </c>
      <c r="DP2168" s="283" t="s">
        <v>7677</v>
      </c>
    </row>
    <row r="2169" spans="118:120">
      <c r="DN2169" s="17"/>
      <c r="DO2169" s="209" t="s">
        <v>7680</v>
      </c>
      <c r="DP2169" s="283" t="s">
        <v>7679</v>
      </c>
    </row>
    <row r="2170" spans="118:120">
      <c r="DN2170" s="17"/>
      <c r="DO2170" s="209" t="s">
        <v>7682</v>
      </c>
      <c r="DP2170" s="283" t="s">
        <v>7681</v>
      </c>
    </row>
    <row r="2171" spans="118:120">
      <c r="DN2171" s="17"/>
      <c r="DO2171" s="209" t="s">
        <v>7684</v>
      </c>
      <c r="DP2171" s="283" t="s">
        <v>7683</v>
      </c>
    </row>
    <row r="2172" spans="118:120">
      <c r="DN2172" s="17"/>
      <c r="DO2172" s="209" t="s">
        <v>7686</v>
      </c>
      <c r="DP2172" s="283" t="s">
        <v>7685</v>
      </c>
    </row>
    <row r="2173" spans="118:120">
      <c r="DN2173" s="17"/>
      <c r="DO2173" s="209" t="s">
        <v>7688</v>
      </c>
      <c r="DP2173" s="283" t="s">
        <v>7687</v>
      </c>
    </row>
    <row r="2174" spans="118:120">
      <c r="DN2174" s="17"/>
      <c r="DO2174" s="209" t="s">
        <v>7690</v>
      </c>
      <c r="DP2174" s="283" t="s">
        <v>7689</v>
      </c>
    </row>
    <row r="2175" spans="118:120">
      <c r="DN2175" s="17"/>
      <c r="DO2175" s="209" t="s">
        <v>7692</v>
      </c>
      <c r="DP2175" s="283" t="s">
        <v>7691</v>
      </c>
    </row>
    <row r="2176" spans="118:120">
      <c r="DN2176" s="17"/>
      <c r="DO2176" s="209" t="s">
        <v>7694</v>
      </c>
      <c r="DP2176" s="283" t="s">
        <v>7693</v>
      </c>
    </row>
    <row r="2177" spans="118:120">
      <c r="DN2177" s="17"/>
      <c r="DO2177" s="209" t="s">
        <v>7695</v>
      </c>
      <c r="DP2177" s="283" t="s">
        <v>482</v>
      </c>
    </row>
    <row r="2178" spans="118:120">
      <c r="DN2178" s="17"/>
      <c r="DO2178" s="209" t="s">
        <v>7697</v>
      </c>
      <c r="DP2178" s="283" t="s">
        <v>7696</v>
      </c>
    </row>
    <row r="2179" spans="118:120">
      <c r="DN2179" s="17"/>
      <c r="DO2179" s="209" t="s">
        <v>7699</v>
      </c>
      <c r="DP2179" s="283" t="s">
        <v>7698</v>
      </c>
    </row>
    <row r="2180" spans="118:120">
      <c r="DN2180" s="17"/>
      <c r="DO2180" s="209" t="s">
        <v>7701</v>
      </c>
      <c r="DP2180" s="283" t="s">
        <v>7700</v>
      </c>
    </row>
    <row r="2181" spans="118:120">
      <c r="DN2181" s="17"/>
      <c r="DO2181" s="209" t="s">
        <v>7703</v>
      </c>
      <c r="DP2181" s="283" t="s">
        <v>7702</v>
      </c>
    </row>
    <row r="2182" spans="118:120">
      <c r="DN2182" s="17"/>
      <c r="DO2182" s="209" t="s">
        <v>7705</v>
      </c>
      <c r="DP2182" s="283" t="s">
        <v>7704</v>
      </c>
    </row>
    <row r="2183" spans="118:120">
      <c r="DN2183" s="17"/>
      <c r="DO2183" s="209" t="s">
        <v>7707</v>
      </c>
      <c r="DP2183" s="283" t="s">
        <v>7706</v>
      </c>
    </row>
    <row r="2184" spans="118:120">
      <c r="DN2184" s="17"/>
      <c r="DO2184" s="209" t="s">
        <v>7709</v>
      </c>
      <c r="DP2184" s="283" t="s">
        <v>7708</v>
      </c>
    </row>
    <row r="2185" spans="118:120">
      <c r="DN2185" s="17"/>
      <c r="DO2185" s="209" t="s">
        <v>7711</v>
      </c>
      <c r="DP2185" s="283" t="s">
        <v>7710</v>
      </c>
    </row>
    <row r="2186" spans="118:120">
      <c r="DN2186" s="17"/>
      <c r="DO2186" s="209" t="s">
        <v>7713</v>
      </c>
      <c r="DP2186" s="283" t="s">
        <v>7712</v>
      </c>
    </row>
    <row r="2187" spans="118:120">
      <c r="DN2187" s="17"/>
      <c r="DO2187" s="209" t="s">
        <v>7715</v>
      </c>
      <c r="DP2187" s="283" t="s">
        <v>7714</v>
      </c>
    </row>
    <row r="2188" spans="118:120">
      <c r="DN2188" s="17"/>
      <c r="DO2188" s="209" t="s">
        <v>7717</v>
      </c>
      <c r="DP2188" s="283" t="s">
        <v>7716</v>
      </c>
    </row>
    <row r="2189" spans="118:120">
      <c r="DN2189" s="17"/>
      <c r="DO2189" s="209" t="s">
        <v>7719</v>
      </c>
      <c r="DP2189" s="283" t="s">
        <v>7718</v>
      </c>
    </row>
    <row r="2190" spans="118:120">
      <c r="DN2190" s="17"/>
      <c r="DO2190" s="209" t="s">
        <v>7721</v>
      </c>
      <c r="DP2190" s="283" t="s">
        <v>7720</v>
      </c>
    </row>
    <row r="2191" spans="118:120">
      <c r="DN2191" s="17"/>
      <c r="DO2191" s="209" t="s">
        <v>7723</v>
      </c>
      <c r="DP2191" s="283" t="s">
        <v>7722</v>
      </c>
    </row>
    <row r="2192" spans="118:120">
      <c r="DN2192" s="17"/>
      <c r="DO2192" s="209" t="s">
        <v>7725</v>
      </c>
      <c r="DP2192" s="283" t="s">
        <v>7724</v>
      </c>
    </row>
    <row r="2193" spans="118:120">
      <c r="DN2193" s="17"/>
      <c r="DO2193" s="209" t="s">
        <v>7727</v>
      </c>
      <c r="DP2193" s="283" t="s">
        <v>7726</v>
      </c>
    </row>
    <row r="2194" spans="118:120">
      <c r="DN2194" s="17"/>
      <c r="DO2194" s="209" t="s">
        <v>7729</v>
      </c>
      <c r="DP2194" s="283" t="s">
        <v>7728</v>
      </c>
    </row>
    <row r="2195" spans="118:120">
      <c r="DN2195" s="17"/>
      <c r="DO2195" s="209" t="s">
        <v>7731</v>
      </c>
      <c r="DP2195" s="283" t="s">
        <v>7730</v>
      </c>
    </row>
    <row r="2196" spans="118:120">
      <c r="DN2196" s="17"/>
      <c r="DO2196" s="209" t="s">
        <v>7733</v>
      </c>
      <c r="DP2196" s="283" t="s">
        <v>7732</v>
      </c>
    </row>
    <row r="2197" spans="118:120">
      <c r="DN2197" s="17"/>
      <c r="DO2197" s="209" t="s">
        <v>7735</v>
      </c>
      <c r="DP2197" s="283" t="s">
        <v>7734</v>
      </c>
    </row>
    <row r="2198" spans="118:120">
      <c r="DN2198" s="17"/>
      <c r="DO2198" s="209" t="s">
        <v>7737</v>
      </c>
      <c r="DP2198" s="283" t="s">
        <v>7736</v>
      </c>
    </row>
    <row r="2199" spans="118:120">
      <c r="DN2199" s="17"/>
      <c r="DO2199" s="209" t="s">
        <v>7739</v>
      </c>
      <c r="DP2199" s="283" t="s">
        <v>7738</v>
      </c>
    </row>
    <row r="2200" spans="118:120">
      <c r="DN2200" s="17"/>
      <c r="DO2200" s="209" t="s">
        <v>7741</v>
      </c>
      <c r="DP2200" s="283" t="s">
        <v>7740</v>
      </c>
    </row>
    <row r="2201" spans="118:120">
      <c r="DN2201" s="17"/>
      <c r="DO2201" s="209" t="s">
        <v>7743</v>
      </c>
      <c r="DP2201" s="283" t="s">
        <v>7742</v>
      </c>
    </row>
    <row r="2202" spans="118:120">
      <c r="DN2202" s="17"/>
      <c r="DO2202" s="209" t="s">
        <v>7745</v>
      </c>
      <c r="DP2202" s="283" t="s">
        <v>7744</v>
      </c>
    </row>
    <row r="2203" spans="118:120">
      <c r="DN2203" s="17"/>
      <c r="DO2203" s="209" t="s">
        <v>7747</v>
      </c>
      <c r="DP2203" s="283" t="s">
        <v>7746</v>
      </c>
    </row>
    <row r="2204" spans="118:120">
      <c r="DN2204" s="17"/>
      <c r="DO2204" s="209" t="s">
        <v>7749</v>
      </c>
      <c r="DP2204" s="283" t="s">
        <v>7748</v>
      </c>
    </row>
    <row r="2205" spans="118:120">
      <c r="DN2205" s="17"/>
      <c r="DO2205" s="209" t="s">
        <v>7751</v>
      </c>
      <c r="DP2205" s="283" t="s">
        <v>7750</v>
      </c>
    </row>
    <row r="2206" spans="118:120">
      <c r="DN2206" s="17"/>
      <c r="DO2206" s="209" t="s">
        <v>7753</v>
      </c>
      <c r="DP2206" s="283" t="s">
        <v>7752</v>
      </c>
    </row>
    <row r="2207" spans="118:120">
      <c r="DN2207" s="17"/>
      <c r="DO2207" s="209" t="s">
        <v>7755</v>
      </c>
      <c r="DP2207" s="283" t="s">
        <v>7754</v>
      </c>
    </row>
    <row r="2208" spans="118:120">
      <c r="DN2208" s="17"/>
      <c r="DO2208" s="209" t="s">
        <v>7757</v>
      </c>
      <c r="DP2208" s="283" t="s">
        <v>7756</v>
      </c>
    </row>
    <row r="2209" spans="118:120">
      <c r="DN2209" s="17"/>
      <c r="DO2209" s="209" t="s">
        <v>7759</v>
      </c>
      <c r="DP2209" s="283" t="s">
        <v>7758</v>
      </c>
    </row>
    <row r="2210" spans="118:120">
      <c r="DN2210" s="17"/>
      <c r="DO2210" s="209" t="s">
        <v>7761</v>
      </c>
      <c r="DP2210" s="283" t="s">
        <v>7760</v>
      </c>
    </row>
    <row r="2211" spans="118:120">
      <c r="DN2211" s="17"/>
      <c r="DO2211" s="209" t="s">
        <v>7763</v>
      </c>
      <c r="DP2211" s="283" t="s">
        <v>7762</v>
      </c>
    </row>
    <row r="2212" spans="118:120">
      <c r="DN2212" s="17"/>
      <c r="DO2212" s="209" t="s">
        <v>7765</v>
      </c>
      <c r="DP2212" s="283" t="s">
        <v>7764</v>
      </c>
    </row>
    <row r="2213" spans="118:120">
      <c r="DN2213" s="17"/>
      <c r="DO2213" s="209" t="s">
        <v>7767</v>
      </c>
      <c r="DP2213" s="283" t="s">
        <v>7766</v>
      </c>
    </row>
    <row r="2214" spans="118:120">
      <c r="DN2214" s="17"/>
      <c r="DO2214" s="209" t="s">
        <v>7769</v>
      </c>
      <c r="DP2214" s="283" t="s">
        <v>7768</v>
      </c>
    </row>
    <row r="2215" spans="118:120">
      <c r="DN2215" s="17"/>
      <c r="DO2215" s="209" t="s">
        <v>7771</v>
      </c>
      <c r="DP2215" s="283" t="s">
        <v>7770</v>
      </c>
    </row>
    <row r="2216" spans="118:120">
      <c r="DN2216" s="17"/>
      <c r="DO2216" s="209" t="s">
        <v>7773</v>
      </c>
      <c r="DP2216" s="283" t="s">
        <v>7772</v>
      </c>
    </row>
    <row r="2217" spans="118:120">
      <c r="DN2217" s="17"/>
      <c r="DO2217" s="209" t="s">
        <v>7775</v>
      </c>
      <c r="DP2217" s="283" t="s">
        <v>7774</v>
      </c>
    </row>
    <row r="2218" spans="118:120">
      <c r="DN2218" s="17"/>
      <c r="DO2218" s="209" t="s">
        <v>7777</v>
      </c>
      <c r="DP2218" s="283" t="s">
        <v>7776</v>
      </c>
    </row>
    <row r="2219" spans="118:120">
      <c r="DN2219" s="17"/>
      <c r="DO2219" s="209" t="s">
        <v>7779</v>
      </c>
      <c r="DP2219" s="283" t="s">
        <v>7778</v>
      </c>
    </row>
    <row r="2220" spans="118:120">
      <c r="DN2220" s="17"/>
      <c r="DO2220" s="209" t="s">
        <v>7781</v>
      </c>
      <c r="DP2220" s="283" t="s">
        <v>7780</v>
      </c>
    </row>
    <row r="2221" spans="118:120">
      <c r="DN2221" s="17"/>
      <c r="DO2221" s="209" t="s">
        <v>7783</v>
      </c>
      <c r="DP2221" s="283" t="s">
        <v>7782</v>
      </c>
    </row>
    <row r="2222" spans="118:120">
      <c r="DN2222" s="17"/>
      <c r="DO2222" s="209" t="s">
        <v>7785</v>
      </c>
      <c r="DP2222" s="283" t="s">
        <v>7784</v>
      </c>
    </row>
    <row r="2223" spans="118:120">
      <c r="DN2223" s="17"/>
      <c r="DO2223" s="209" t="s">
        <v>7787</v>
      </c>
      <c r="DP2223" s="283" t="s">
        <v>7786</v>
      </c>
    </row>
    <row r="2224" spans="118:120">
      <c r="DN2224" s="17"/>
      <c r="DO2224" s="209" t="s">
        <v>7789</v>
      </c>
      <c r="DP2224" s="283" t="s">
        <v>7788</v>
      </c>
    </row>
    <row r="2225" spans="118:120">
      <c r="DN2225" s="17"/>
      <c r="DO2225" s="209" t="s">
        <v>7790</v>
      </c>
      <c r="DP2225" s="283" t="s">
        <v>483</v>
      </c>
    </row>
    <row r="2226" spans="118:120">
      <c r="DN2226" s="17"/>
      <c r="DO2226" s="209" t="s">
        <v>7792</v>
      </c>
      <c r="DP2226" s="283" t="s">
        <v>7791</v>
      </c>
    </row>
    <row r="2227" spans="118:120">
      <c r="DN2227" s="17"/>
      <c r="DO2227" s="209" t="s">
        <v>7794</v>
      </c>
      <c r="DP2227" s="283" t="s">
        <v>7793</v>
      </c>
    </row>
    <row r="2228" spans="118:120">
      <c r="DN2228" s="17"/>
      <c r="DO2228" s="209" t="s">
        <v>7796</v>
      </c>
      <c r="DP2228" s="283" t="s">
        <v>7795</v>
      </c>
    </row>
    <row r="2229" spans="118:120">
      <c r="DN2229" s="17"/>
      <c r="DO2229" s="209" t="s">
        <v>7798</v>
      </c>
      <c r="DP2229" s="283" t="s">
        <v>7797</v>
      </c>
    </row>
    <row r="2230" spans="118:120">
      <c r="DN2230" s="17"/>
      <c r="DO2230" s="209" t="s">
        <v>7800</v>
      </c>
      <c r="DP2230" s="283" t="s">
        <v>7799</v>
      </c>
    </row>
    <row r="2231" spans="118:120">
      <c r="DN2231" s="17"/>
      <c r="DO2231" s="209" t="s">
        <v>7802</v>
      </c>
      <c r="DP2231" s="283" t="s">
        <v>7801</v>
      </c>
    </row>
    <row r="2232" spans="118:120">
      <c r="DN2232" s="17"/>
      <c r="DO2232" s="209" t="s">
        <v>7803</v>
      </c>
      <c r="DP2232" s="283" t="s">
        <v>484</v>
      </c>
    </row>
    <row r="2233" spans="118:120">
      <c r="DN2233" s="17"/>
      <c r="DO2233" s="209" t="s">
        <v>7805</v>
      </c>
      <c r="DP2233" s="283" t="s">
        <v>7804</v>
      </c>
    </row>
    <row r="2234" spans="118:120">
      <c r="DN2234" s="17"/>
      <c r="DO2234" s="209" t="s">
        <v>7807</v>
      </c>
      <c r="DP2234" s="283" t="s">
        <v>7806</v>
      </c>
    </row>
    <row r="2235" spans="118:120">
      <c r="DN2235" s="17"/>
      <c r="DO2235" s="209" t="s">
        <v>7809</v>
      </c>
      <c r="DP2235" s="283" t="s">
        <v>7808</v>
      </c>
    </row>
    <row r="2236" spans="118:120">
      <c r="DN2236" s="17"/>
      <c r="DO2236" s="209" t="s">
        <v>7811</v>
      </c>
      <c r="DP2236" s="283" t="s">
        <v>7810</v>
      </c>
    </row>
    <row r="2237" spans="118:120">
      <c r="DN2237" s="17"/>
      <c r="DO2237" s="209" t="s">
        <v>7813</v>
      </c>
      <c r="DP2237" s="283" t="s">
        <v>7812</v>
      </c>
    </row>
    <row r="2238" spans="118:120">
      <c r="DN2238" s="17"/>
      <c r="DO2238" s="209" t="s">
        <v>7815</v>
      </c>
      <c r="DP2238" s="283" t="s">
        <v>7814</v>
      </c>
    </row>
    <row r="2239" spans="118:120">
      <c r="DN2239" s="17"/>
      <c r="DO2239" s="209" t="s">
        <v>7817</v>
      </c>
      <c r="DP2239" s="283" t="s">
        <v>7816</v>
      </c>
    </row>
    <row r="2240" spans="118:120">
      <c r="DN2240" s="17"/>
      <c r="DO2240" s="209" t="s">
        <v>7819</v>
      </c>
      <c r="DP2240" s="283" t="s">
        <v>7818</v>
      </c>
    </row>
    <row r="2241" spans="118:120">
      <c r="DN2241" s="17"/>
      <c r="DO2241" s="209" t="s">
        <v>7820</v>
      </c>
      <c r="DP2241" s="283" t="s">
        <v>485</v>
      </c>
    </row>
    <row r="2242" spans="118:120">
      <c r="DN2242" s="17"/>
      <c r="DO2242" s="209" t="s">
        <v>7822</v>
      </c>
      <c r="DP2242" s="283" t="s">
        <v>7821</v>
      </c>
    </row>
    <row r="2243" spans="118:120">
      <c r="DN2243" s="17"/>
      <c r="DO2243" s="209" t="s">
        <v>7823</v>
      </c>
      <c r="DP2243" s="283" t="s">
        <v>486</v>
      </c>
    </row>
    <row r="2244" spans="118:120">
      <c r="DN2244" s="17"/>
      <c r="DO2244" s="209" t="s">
        <v>7825</v>
      </c>
      <c r="DP2244" s="283" t="s">
        <v>7824</v>
      </c>
    </row>
    <row r="2245" spans="118:120">
      <c r="DN2245" s="17"/>
      <c r="DO2245" s="209" t="s">
        <v>7827</v>
      </c>
      <c r="DP2245" s="283" t="s">
        <v>7826</v>
      </c>
    </row>
    <row r="2246" spans="118:120">
      <c r="DN2246" s="17"/>
      <c r="DO2246" s="209" t="s">
        <v>7829</v>
      </c>
      <c r="DP2246" s="283" t="s">
        <v>7828</v>
      </c>
    </row>
    <row r="2247" spans="118:120">
      <c r="DN2247" s="17"/>
      <c r="DO2247" s="209" t="s">
        <v>7831</v>
      </c>
      <c r="DP2247" s="283" t="s">
        <v>7830</v>
      </c>
    </row>
    <row r="2248" spans="118:120">
      <c r="DN2248" s="17"/>
      <c r="DO2248" s="209" t="s">
        <v>7833</v>
      </c>
      <c r="DP2248" s="283" t="s">
        <v>7832</v>
      </c>
    </row>
    <row r="2249" spans="118:120">
      <c r="DN2249" s="17"/>
      <c r="DO2249" s="209" t="s">
        <v>7835</v>
      </c>
      <c r="DP2249" s="283" t="s">
        <v>7834</v>
      </c>
    </row>
    <row r="2250" spans="118:120">
      <c r="DN2250" s="17"/>
      <c r="DO2250" s="209" t="s">
        <v>7837</v>
      </c>
      <c r="DP2250" s="283" t="s">
        <v>7836</v>
      </c>
    </row>
    <row r="2251" spans="118:120">
      <c r="DN2251" s="17"/>
      <c r="DO2251" s="209" t="s">
        <v>7839</v>
      </c>
      <c r="DP2251" s="283" t="s">
        <v>7838</v>
      </c>
    </row>
    <row r="2252" spans="118:120">
      <c r="DN2252" s="17"/>
      <c r="DO2252" s="209" t="s">
        <v>7841</v>
      </c>
      <c r="DP2252" s="283" t="s">
        <v>7840</v>
      </c>
    </row>
    <row r="2253" spans="118:120">
      <c r="DN2253" s="17"/>
      <c r="DO2253" s="209" t="s">
        <v>7842</v>
      </c>
      <c r="DP2253" s="283" t="s">
        <v>487</v>
      </c>
    </row>
    <row r="2254" spans="118:120">
      <c r="DN2254" s="17"/>
      <c r="DO2254" s="209" t="s">
        <v>7844</v>
      </c>
      <c r="DP2254" s="283" t="s">
        <v>7843</v>
      </c>
    </row>
    <row r="2255" spans="118:120">
      <c r="DN2255" s="17"/>
      <c r="DO2255" s="209" t="s">
        <v>7845</v>
      </c>
      <c r="DP2255" s="283" t="s">
        <v>488</v>
      </c>
    </row>
    <row r="2256" spans="118:120">
      <c r="DN2256" s="17"/>
      <c r="DO2256" s="209" t="s">
        <v>7847</v>
      </c>
      <c r="DP2256" s="283" t="s">
        <v>7846</v>
      </c>
    </row>
    <row r="2257" spans="118:120">
      <c r="DN2257" s="17"/>
      <c r="DO2257" s="209" t="s">
        <v>7849</v>
      </c>
      <c r="DP2257" s="283" t="s">
        <v>7848</v>
      </c>
    </row>
    <row r="2258" spans="118:120">
      <c r="DN2258" s="17"/>
      <c r="DO2258" s="209" t="s">
        <v>7850</v>
      </c>
      <c r="DP2258" s="283" t="s">
        <v>489</v>
      </c>
    </row>
    <row r="2259" spans="118:120">
      <c r="DN2259" s="17"/>
      <c r="DO2259" s="209" t="s">
        <v>7852</v>
      </c>
      <c r="DP2259" s="283" t="s">
        <v>7851</v>
      </c>
    </row>
    <row r="2260" spans="118:120">
      <c r="DN2260" s="17"/>
      <c r="DO2260" s="209" t="s">
        <v>7853</v>
      </c>
      <c r="DP2260" s="283" t="s">
        <v>490</v>
      </c>
    </row>
    <row r="2261" spans="118:120">
      <c r="DN2261" s="17"/>
      <c r="DO2261" s="209" t="s">
        <v>7855</v>
      </c>
      <c r="DP2261" s="283" t="s">
        <v>7854</v>
      </c>
    </row>
    <row r="2262" spans="118:120">
      <c r="DN2262" s="17"/>
      <c r="DO2262" s="209" t="s">
        <v>7856</v>
      </c>
      <c r="DP2262" s="283" t="s">
        <v>491</v>
      </c>
    </row>
    <row r="2263" spans="118:120">
      <c r="DN2263" s="17"/>
      <c r="DO2263" s="209" t="s">
        <v>7858</v>
      </c>
      <c r="DP2263" s="283" t="s">
        <v>7857</v>
      </c>
    </row>
    <row r="2264" spans="118:120">
      <c r="DN2264" s="17"/>
      <c r="DO2264" s="209" t="s">
        <v>7860</v>
      </c>
      <c r="DP2264" s="283" t="s">
        <v>7859</v>
      </c>
    </row>
    <row r="2265" spans="118:120">
      <c r="DN2265" s="17"/>
      <c r="DO2265" s="209" t="s">
        <v>7862</v>
      </c>
      <c r="DP2265" s="283" t="s">
        <v>7861</v>
      </c>
    </row>
    <row r="2266" spans="118:120">
      <c r="DN2266" s="17"/>
      <c r="DO2266" s="209" t="s">
        <v>7864</v>
      </c>
      <c r="DP2266" s="283" t="s">
        <v>7863</v>
      </c>
    </row>
    <row r="2267" spans="118:120">
      <c r="DN2267" s="17"/>
      <c r="DO2267" s="209" t="s">
        <v>7866</v>
      </c>
      <c r="DP2267" s="283" t="s">
        <v>7865</v>
      </c>
    </row>
    <row r="2268" spans="118:120">
      <c r="DN2268" s="17"/>
      <c r="DO2268" s="209" t="s">
        <v>7868</v>
      </c>
      <c r="DP2268" s="283" t="s">
        <v>7867</v>
      </c>
    </row>
    <row r="2269" spans="118:120">
      <c r="DN2269" s="17"/>
      <c r="DO2269" s="209" t="s">
        <v>7870</v>
      </c>
      <c r="DP2269" s="283" t="s">
        <v>7869</v>
      </c>
    </row>
    <row r="2270" spans="118:120">
      <c r="DN2270" s="17"/>
      <c r="DO2270" s="209" t="s">
        <v>7872</v>
      </c>
      <c r="DP2270" s="283" t="s">
        <v>7871</v>
      </c>
    </row>
    <row r="2271" spans="118:120">
      <c r="DN2271" s="17"/>
      <c r="DO2271" s="209" t="s">
        <v>7874</v>
      </c>
      <c r="DP2271" s="283" t="s">
        <v>7873</v>
      </c>
    </row>
    <row r="2272" spans="118:120">
      <c r="DN2272" s="17"/>
      <c r="DO2272" s="209" t="s">
        <v>7876</v>
      </c>
      <c r="DP2272" s="283" t="s">
        <v>7875</v>
      </c>
    </row>
    <row r="2273" spans="118:120">
      <c r="DN2273" s="17"/>
      <c r="DO2273" s="209" t="s">
        <v>7878</v>
      </c>
      <c r="DP2273" s="283" t="s">
        <v>7877</v>
      </c>
    </row>
    <row r="2274" spans="118:120">
      <c r="DN2274" s="17"/>
      <c r="DO2274" s="209" t="s">
        <v>7880</v>
      </c>
      <c r="DP2274" s="283" t="s">
        <v>7879</v>
      </c>
    </row>
    <row r="2275" spans="118:120">
      <c r="DN2275" s="17"/>
      <c r="DO2275" s="209" t="s">
        <v>7881</v>
      </c>
      <c r="DP2275" s="283" t="s">
        <v>492</v>
      </c>
    </row>
    <row r="2276" spans="118:120">
      <c r="DN2276" s="17"/>
      <c r="DO2276" s="209" t="s">
        <v>7882</v>
      </c>
      <c r="DP2276" s="283" t="s">
        <v>493</v>
      </c>
    </row>
    <row r="2277" spans="118:120">
      <c r="DN2277" s="17"/>
      <c r="DO2277" s="209" t="s">
        <v>7884</v>
      </c>
      <c r="DP2277" s="283" t="s">
        <v>7883</v>
      </c>
    </row>
    <row r="2278" spans="118:120">
      <c r="DN2278" s="17"/>
      <c r="DO2278" s="209" t="s">
        <v>7886</v>
      </c>
      <c r="DP2278" s="283" t="s">
        <v>7885</v>
      </c>
    </row>
    <row r="2279" spans="118:120">
      <c r="DN2279" s="17"/>
      <c r="DO2279" s="209" t="s">
        <v>7888</v>
      </c>
      <c r="DP2279" s="283" t="s">
        <v>7887</v>
      </c>
    </row>
    <row r="2280" spans="118:120">
      <c r="DN2280" s="17"/>
      <c r="DO2280" s="209" t="s">
        <v>7890</v>
      </c>
      <c r="DP2280" s="283" t="s">
        <v>7889</v>
      </c>
    </row>
    <row r="2281" spans="118:120">
      <c r="DN2281" s="17"/>
      <c r="DO2281" s="209" t="s">
        <v>7892</v>
      </c>
      <c r="DP2281" s="283" t="s">
        <v>7891</v>
      </c>
    </row>
    <row r="2282" spans="118:120">
      <c r="DN2282" s="17"/>
      <c r="DO2282" s="209" t="s">
        <v>7894</v>
      </c>
      <c r="DP2282" s="283" t="s">
        <v>7893</v>
      </c>
    </row>
    <row r="2283" spans="118:120">
      <c r="DN2283" s="17"/>
      <c r="DO2283" s="209" t="s">
        <v>7896</v>
      </c>
      <c r="DP2283" s="283" t="s">
        <v>7895</v>
      </c>
    </row>
    <row r="2284" spans="118:120">
      <c r="DN2284" s="17"/>
      <c r="DO2284" s="209" t="s">
        <v>7898</v>
      </c>
      <c r="DP2284" s="283" t="s">
        <v>7897</v>
      </c>
    </row>
    <row r="2285" spans="118:120">
      <c r="DN2285" s="17"/>
      <c r="DO2285" s="209" t="s">
        <v>7900</v>
      </c>
      <c r="DP2285" s="283" t="s">
        <v>7899</v>
      </c>
    </row>
    <row r="2286" spans="118:120">
      <c r="DN2286" s="17"/>
      <c r="DO2286" s="209" t="s">
        <v>7902</v>
      </c>
      <c r="DP2286" s="283" t="s">
        <v>7901</v>
      </c>
    </row>
    <row r="2287" spans="118:120">
      <c r="DN2287" s="17"/>
      <c r="DO2287" s="209" t="s">
        <v>7904</v>
      </c>
      <c r="DP2287" s="283" t="s">
        <v>7903</v>
      </c>
    </row>
    <row r="2288" spans="118:120">
      <c r="DN2288" s="17"/>
      <c r="DO2288" s="209" t="s">
        <v>7906</v>
      </c>
      <c r="DP2288" s="283" t="s">
        <v>7905</v>
      </c>
    </row>
    <row r="2289" spans="118:120">
      <c r="DN2289" s="17"/>
      <c r="DO2289" s="209" t="s">
        <v>7908</v>
      </c>
      <c r="DP2289" s="283" t="s">
        <v>7907</v>
      </c>
    </row>
    <row r="2290" spans="118:120">
      <c r="DN2290" s="17"/>
      <c r="DO2290" s="209" t="s">
        <v>7910</v>
      </c>
      <c r="DP2290" s="283" t="s">
        <v>7909</v>
      </c>
    </row>
    <row r="2291" spans="118:120">
      <c r="DN2291" s="17"/>
      <c r="DO2291" s="209" t="s">
        <v>7911</v>
      </c>
      <c r="DP2291" s="283" t="s">
        <v>494</v>
      </c>
    </row>
    <row r="2292" spans="118:120">
      <c r="DN2292" s="17"/>
      <c r="DO2292" s="209" t="s">
        <v>7913</v>
      </c>
      <c r="DP2292" s="283" t="s">
        <v>7912</v>
      </c>
    </row>
    <row r="2293" spans="118:120">
      <c r="DN2293" s="17"/>
      <c r="DO2293" s="209" t="s">
        <v>7915</v>
      </c>
      <c r="DP2293" s="283" t="s">
        <v>7914</v>
      </c>
    </row>
    <row r="2294" spans="118:120">
      <c r="DN2294" s="17"/>
      <c r="DO2294" s="209" t="s">
        <v>7917</v>
      </c>
      <c r="DP2294" s="283" t="s">
        <v>7916</v>
      </c>
    </row>
    <row r="2295" spans="118:120">
      <c r="DN2295" s="17"/>
      <c r="DO2295" s="209" t="s">
        <v>7919</v>
      </c>
      <c r="DP2295" s="283" t="s">
        <v>7918</v>
      </c>
    </row>
    <row r="2296" spans="118:120">
      <c r="DN2296" s="17"/>
      <c r="DO2296" s="209" t="s">
        <v>7921</v>
      </c>
      <c r="DP2296" s="283" t="s">
        <v>7920</v>
      </c>
    </row>
    <row r="2297" spans="118:120">
      <c r="DN2297" s="17"/>
      <c r="DO2297" s="209" t="s">
        <v>7923</v>
      </c>
      <c r="DP2297" s="283" t="s">
        <v>7922</v>
      </c>
    </row>
    <row r="2298" spans="118:120">
      <c r="DN2298" s="17"/>
      <c r="DO2298" s="209" t="s">
        <v>7925</v>
      </c>
      <c r="DP2298" s="283" t="s">
        <v>7924</v>
      </c>
    </row>
    <row r="2299" spans="118:120">
      <c r="DN2299" s="17"/>
      <c r="DO2299" s="209" t="s">
        <v>7926</v>
      </c>
      <c r="DP2299" s="283" t="s">
        <v>495</v>
      </c>
    </row>
    <row r="2300" spans="118:120">
      <c r="DN2300" s="17"/>
      <c r="DO2300" s="209" t="s">
        <v>7928</v>
      </c>
      <c r="DP2300" s="283" t="s">
        <v>7927</v>
      </c>
    </row>
    <row r="2301" spans="118:120">
      <c r="DN2301" s="17"/>
      <c r="DO2301" s="209" t="s">
        <v>7930</v>
      </c>
      <c r="DP2301" s="283" t="s">
        <v>7929</v>
      </c>
    </row>
    <row r="2302" spans="118:120">
      <c r="DN2302" s="17"/>
      <c r="DO2302" s="209" t="s">
        <v>7932</v>
      </c>
      <c r="DP2302" s="283" t="s">
        <v>7931</v>
      </c>
    </row>
    <row r="2303" spans="118:120">
      <c r="DN2303" s="17"/>
      <c r="DO2303" s="209" t="s">
        <v>7934</v>
      </c>
      <c r="DP2303" s="283" t="s">
        <v>7933</v>
      </c>
    </row>
    <row r="2304" spans="118:120">
      <c r="DN2304" s="17"/>
      <c r="DO2304" s="209" t="s">
        <v>7936</v>
      </c>
      <c r="DP2304" s="283" t="s">
        <v>7935</v>
      </c>
    </row>
    <row r="2305" spans="118:120">
      <c r="DN2305" s="17"/>
      <c r="DO2305" s="209" t="s">
        <v>7938</v>
      </c>
      <c r="DP2305" s="283" t="s">
        <v>7937</v>
      </c>
    </row>
    <row r="2306" spans="118:120">
      <c r="DN2306" s="17"/>
      <c r="DO2306" s="209" t="s">
        <v>7940</v>
      </c>
      <c r="DP2306" s="283" t="s">
        <v>7939</v>
      </c>
    </row>
    <row r="2307" spans="118:120">
      <c r="DN2307" s="17"/>
      <c r="DO2307" s="209" t="s">
        <v>7942</v>
      </c>
      <c r="DP2307" s="283" t="s">
        <v>7941</v>
      </c>
    </row>
    <row r="2308" spans="118:120">
      <c r="DN2308" s="17"/>
      <c r="DO2308" s="209" t="s">
        <v>7944</v>
      </c>
      <c r="DP2308" s="283" t="s">
        <v>7943</v>
      </c>
    </row>
    <row r="2309" spans="118:120">
      <c r="DN2309" s="17"/>
      <c r="DO2309" s="209" t="s">
        <v>7946</v>
      </c>
      <c r="DP2309" s="283" t="s">
        <v>7945</v>
      </c>
    </row>
    <row r="2310" spans="118:120">
      <c r="DN2310" s="17"/>
      <c r="DO2310" s="209" t="s">
        <v>7948</v>
      </c>
      <c r="DP2310" s="283" t="s">
        <v>7947</v>
      </c>
    </row>
    <row r="2311" spans="118:120">
      <c r="DN2311" s="17"/>
      <c r="DO2311" s="209" t="s">
        <v>7950</v>
      </c>
      <c r="DP2311" s="283" t="s">
        <v>7949</v>
      </c>
    </row>
    <row r="2312" spans="118:120">
      <c r="DN2312" s="17"/>
      <c r="DO2312" s="209" t="s">
        <v>7951</v>
      </c>
      <c r="DP2312" s="283" t="s">
        <v>496</v>
      </c>
    </row>
    <row r="2313" spans="118:120">
      <c r="DN2313" s="17"/>
      <c r="DO2313" s="209" t="s">
        <v>7953</v>
      </c>
      <c r="DP2313" s="283" t="s">
        <v>7952</v>
      </c>
    </row>
    <row r="2314" spans="118:120">
      <c r="DN2314" s="17"/>
      <c r="DO2314" s="209" t="s">
        <v>7955</v>
      </c>
      <c r="DP2314" s="283" t="s">
        <v>7954</v>
      </c>
    </row>
    <row r="2315" spans="118:120">
      <c r="DN2315" s="17"/>
      <c r="DO2315" s="209" t="s">
        <v>7957</v>
      </c>
      <c r="DP2315" s="283" t="s">
        <v>7956</v>
      </c>
    </row>
    <row r="2316" spans="118:120">
      <c r="DN2316" s="17"/>
      <c r="DO2316" s="209" t="s">
        <v>7959</v>
      </c>
      <c r="DP2316" s="283" t="s">
        <v>7958</v>
      </c>
    </row>
    <row r="2317" spans="118:120">
      <c r="DN2317" s="17"/>
      <c r="DO2317" s="209" t="s">
        <v>7961</v>
      </c>
      <c r="DP2317" s="283" t="s">
        <v>7960</v>
      </c>
    </row>
    <row r="2318" spans="118:120">
      <c r="DN2318" s="17"/>
      <c r="DO2318" s="209" t="s">
        <v>7963</v>
      </c>
      <c r="DP2318" s="283" t="s">
        <v>7962</v>
      </c>
    </row>
    <row r="2319" spans="118:120">
      <c r="DN2319" s="17"/>
      <c r="DO2319" s="209" t="s">
        <v>7965</v>
      </c>
      <c r="DP2319" s="283" t="s">
        <v>7964</v>
      </c>
    </row>
    <row r="2320" spans="118:120">
      <c r="DN2320" s="17"/>
      <c r="DO2320" s="209" t="s">
        <v>7967</v>
      </c>
      <c r="DP2320" s="283" t="s">
        <v>7966</v>
      </c>
    </row>
    <row r="2321" spans="118:120">
      <c r="DN2321" s="17"/>
      <c r="DO2321" s="209" t="s">
        <v>7968</v>
      </c>
      <c r="DP2321" s="283" t="s">
        <v>497</v>
      </c>
    </row>
    <row r="2322" spans="118:120">
      <c r="DN2322" s="17"/>
      <c r="DO2322" s="209" t="s">
        <v>7969</v>
      </c>
      <c r="DP2322" s="283" t="s">
        <v>498</v>
      </c>
    </row>
    <row r="2323" spans="118:120">
      <c r="DN2323" s="17"/>
      <c r="DO2323" s="209" t="s">
        <v>7970</v>
      </c>
      <c r="DP2323" s="283" t="s">
        <v>499</v>
      </c>
    </row>
    <row r="2324" spans="118:120">
      <c r="DN2324" s="17"/>
      <c r="DO2324" s="209" t="s">
        <v>7972</v>
      </c>
      <c r="DP2324" s="283" t="s">
        <v>7971</v>
      </c>
    </row>
    <row r="2325" spans="118:120">
      <c r="DN2325" s="17"/>
      <c r="DO2325" s="209" t="s">
        <v>7974</v>
      </c>
      <c r="DP2325" s="283" t="s">
        <v>7973</v>
      </c>
    </row>
    <row r="2326" spans="118:120">
      <c r="DN2326" s="17"/>
      <c r="DO2326" s="209" t="s">
        <v>7976</v>
      </c>
      <c r="DP2326" s="283" t="s">
        <v>7975</v>
      </c>
    </row>
    <row r="2327" spans="118:120">
      <c r="DN2327" s="17"/>
      <c r="DO2327" s="209" t="s">
        <v>7978</v>
      </c>
      <c r="DP2327" s="283" t="s">
        <v>7977</v>
      </c>
    </row>
    <row r="2328" spans="118:120">
      <c r="DN2328" s="17"/>
      <c r="DO2328" s="209" t="s">
        <v>7980</v>
      </c>
      <c r="DP2328" s="283" t="s">
        <v>7979</v>
      </c>
    </row>
    <row r="2329" spans="118:120">
      <c r="DN2329" s="17"/>
      <c r="DO2329" s="209" t="s">
        <v>7982</v>
      </c>
      <c r="DP2329" s="283" t="s">
        <v>7981</v>
      </c>
    </row>
    <row r="2330" spans="118:120">
      <c r="DN2330" s="17"/>
      <c r="DO2330" s="209" t="s">
        <v>7983</v>
      </c>
      <c r="DP2330" s="283" t="s">
        <v>576</v>
      </c>
    </row>
    <row r="2331" spans="118:120">
      <c r="DN2331" s="17"/>
      <c r="DO2331" s="209" t="s">
        <v>7984</v>
      </c>
      <c r="DP2331" s="283" t="s">
        <v>578</v>
      </c>
    </row>
    <row r="2332" spans="118:120">
      <c r="DN2332" s="17"/>
      <c r="DO2332" s="209" t="s">
        <v>7985</v>
      </c>
      <c r="DP2332" s="283" t="s">
        <v>580</v>
      </c>
    </row>
    <row r="2333" spans="118:120">
      <c r="DN2333" s="17"/>
      <c r="DO2333" s="209" t="s">
        <v>7986</v>
      </c>
      <c r="DP2333" s="283" t="s">
        <v>582</v>
      </c>
    </row>
    <row r="2334" spans="118:120">
      <c r="DN2334" s="17"/>
      <c r="DO2334" s="209" t="s">
        <v>7987</v>
      </c>
      <c r="DP2334" s="283" t="s">
        <v>584</v>
      </c>
    </row>
    <row r="2335" spans="118:120">
      <c r="DN2335" s="17"/>
      <c r="DO2335" s="209" t="s">
        <v>7988</v>
      </c>
      <c r="DP2335" s="283" t="s">
        <v>586</v>
      </c>
    </row>
    <row r="2336" spans="118:120">
      <c r="DN2336" s="17"/>
      <c r="DO2336" s="209" t="s">
        <v>7989</v>
      </c>
      <c r="DP2336" s="283" t="s">
        <v>588</v>
      </c>
    </row>
    <row r="2337" spans="118:120">
      <c r="DN2337" s="17"/>
      <c r="DO2337" s="209" t="s">
        <v>7990</v>
      </c>
      <c r="DP2337" s="283" t="s">
        <v>590</v>
      </c>
    </row>
    <row r="2338" spans="118:120">
      <c r="DN2338" s="17"/>
      <c r="DO2338" s="209" t="s">
        <v>7991</v>
      </c>
      <c r="DP2338" s="283" t="s">
        <v>592</v>
      </c>
    </row>
    <row r="2339" spans="118:120">
      <c r="DN2339" s="17"/>
      <c r="DO2339" s="209" t="s">
        <v>7992</v>
      </c>
      <c r="DP2339" s="283" t="s">
        <v>594</v>
      </c>
    </row>
    <row r="2340" spans="118:120">
      <c r="DN2340" s="17"/>
      <c r="DO2340" s="209" t="s">
        <v>7993</v>
      </c>
      <c r="DP2340" s="283" t="s">
        <v>596</v>
      </c>
    </row>
    <row r="2341" spans="118:120">
      <c r="DN2341" s="17"/>
      <c r="DO2341" s="209" t="s">
        <v>7994</v>
      </c>
      <c r="DP2341" s="283" t="s">
        <v>598</v>
      </c>
    </row>
    <row r="2342" spans="118:120">
      <c r="DN2342" s="17"/>
      <c r="DO2342" s="209" t="s">
        <v>7995</v>
      </c>
      <c r="DP2342" s="283" t="s">
        <v>600</v>
      </c>
    </row>
    <row r="2343" spans="118:120">
      <c r="DN2343" s="17"/>
      <c r="DO2343" s="209" t="s">
        <v>7996</v>
      </c>
      <c r="DP2343" s="283" t="s">
        <v>606</v>
      </c>
    </row>
    <row r="2344" spans="118:120">
      <c r="DN2344" s="17"/>
      <c r="DO2344" s="209" t="s">
        <v>7997</v>
      </c>
      <c r="DP2344" s="283" t="s">
        <v>608</v>
      </c>
    </row>
    <row r="2345" spans="118:120">
      <c r="DN2345" s="17"/>
      <c r="DO2345" s="209" t="s">
        <v>7998</v>
      </c>
      <c r="DP2345" s="283" t="s">
        <v>610</v>
      </c>
    </row>
    <row r="2346" spans="118:120">
      <c r="DN2346" s="17"/>
      <c r="DO2346" s="209" t="s">
        <v>7999</v>
      </c>
      <c r="DP2346" s="283" t="s">
        <v>612</v>
      </c>
    </row>
    <row r="2347" spans="118:120">
      <c r="DN2347" s="17"/>
      <c r="DO2347" s="209" t="s">
        <v>8000</v>
      </c>
      <c r="DP2347" s="283" t="s">
        <v>614</v>
      </c>
    </row>
    <row r="2348" spans="118:120">
      <c r="DN2348" s="17"/>
      <c r="DO2348" s="209" t="s">
        <v>8001</v>
      </c>
      <c r="DP2348" s="283" t="s">
        <v>616</v>
      </c>
    </row>
    <row r="2349" spans="118:120">
      <c r="DN2349" s="17"/>
      <c r="DO2349" s="209" t="s">
        <v>8002</v>
      </c>
      <c r="DP2349" s="283" t="s">
        <v>618</v>
      </c>
    </row>
    <row r="2350" spans="118:120">
      <c r="DN2350" s="17"/>
      <c r="DO2350" s="209" t="s">
        <v>8003</v>
      </c>
      <c r="DP2350" s="283" t="s">
        <v>620</v>
      </c>
    </row>
    <row r="2351" spans="118:120">
      <c r="DN2351" s="17"/>
      <c r="DO2351" s="209" t="s">
        <v>8004</v>
      </c>
      <c r="DP2351" s="283" t="s">
        <v>622</v>
      </c>
    </row>
    <row r="2352" spans="118:120">
      <c r="DN2352" s="17"/>
      <c r="DO2352" s="209" t="s">
        <v>8005</v>
      </c>
      <c r="DP2352" s="283" t="s">
        <v>624</v>
      </c>
    </row>
    <row r="2353" spans="118:120">
      <c r="DN2353" s="17"/>
      <c r="DO2353" s="209" t="s">
        <v>8006</v>
      </c>
      <c r="DP2353" s="283" t="s">
        <v>626</v>
      </c>
    </row>
    <row r="2354" spans="118:120">
      <c r="DN2354" s="17"/>
      <c r="DO2354" s="209" t="s">
        <v>8007</v>
      </c>
      <c r="DP2354" s="283" t="s">
        <v>628</v>
      </c>
    </row>
    <row r="2355" spans="118:120">
      <c r="DN2355" s="17"/>
      <c r="DO2355" s="209" t="s">
        <v>8008</v>
      </c>
      <c r="DP2355" s="283" t="s">
        <v>630</v>
      </c>
    </row>
    <row r="2356" spans="118:120">
      <c r="DN2356" s="17"/>
      <c r="DO2356" s="209" t="s">
        <v>8009</v>
      </c>
      <c r="DP2356" s="283" t="s">
        <v>632</v>
      </c>
    </row>
    <row r="2357" spans="118:120">
      <c r="DN2357" s="17"/>
      <c r="DO2357" s="209" t="s">
        <v>8010</v>
      </c>
      <c r="DP2357" s="283" t="s">
        <v>634</v>
      </c>
    </row>
    <row r="2358" spans="118:120">
      <c r="DN2358" s="17"/>
      <c r="DO2358" s="209" t="s">
        <v>8011</v>
      </c>
      <c r="DP2358" s="283" t="s">
        <v>636</v>
      </c>
    </row>
    <row r="2359" spans="118:120">
      <c r="DN2359" s="17"/>
      <c r="DO2359" s="209" t="s">
        <v>8012</v>
      </c>
      <c r="DP2359" s="283" t="s">
        <v>638</v>
      </c>
    </row>
    <row r="2360" spans="118:120">
      <c r="DN2360" s="17"/>
      <c r="DO2360" s="209" t="s">
        <v>8013</v>
      </c>
      <c r="DP2360" s="283" t="s">
        <v>640</v>
      </c>
    </row>
    <row r="2361" spans="118:120">
      <c r="DN2361" s="17"/>
      <c r="DO2361" s="209" t="s">
        <v>8014</v>
      </c>
      <c r="DP2361" s="283" t="s">
        <v>642</v>
      </c>
    </row>
    <row r="2362" spans="118:120">
      <c r="DN2362" s="17"/>
      <c r="DO2362" s="209" t="s">
        <v>8016</v>
      </c>
      <c r="DP2362" s="283" t="s">
        <v>8015</v>
      </c>
    </row>
    <row r="2363" spans="118:120">
      <c r="DN2363" s="17"/>
      <c r="DO2363" s="209" t="s">
        <v>8018</v>
      </c>
      <c r="DP2363" s="283" t="s">
        <v>8017</v>
      </c>
    </row>
    <row r="2364" spans="118:120">
      <c r="DN2364" s="17"/>
      <c r="DO2364" s="209" t="s">
        <v>8020</v>
      </c>
      <c r="DP2364" s="283" t="s">
        <v>8019</v>
      </c>
    </row>
    <row r="2365" spans="118:120">
      <c r="DN2365" s="17"/>
      <c r="DO2365" s="209" t="s">
        <v>8021</v>
      </c>
      <c r="DP2365" s="283" t="s">
        <v>500</v>
      </c>
    </row>
    <row r="2366" spans="118:120">
      <c r="DN2366" s="17"/>
      <c r="DO2366" s="209" t="s">
        <v>8022</v>
      </c>
      <c r="DP2366" s="283" t="s">
        <v>501</v>
      </c>
    </row>
    <row r="2367" spans="118:120">
      <c r="DN2367" s="17"/>
      <c r="DO2367" s="209" t="s">
        <v>8023</v>
      </c>
      <c r="DP2367" s="283" t="s">
        <v>574</v>
      </c>
    </row>
    <row r="2368" spans="118:120">
      <c r="DN2368" s="17"/>
      <c r="DO2368" s="209" t="s">
        <v>8024</v>
      </c>
      <c r="DP2368" s="283" t="s">
        <v>575</v>
      </c>
    </row>
    <row r="2369" spans="118:120">
      <c r="DN2369" s="17"/>
      <c r="DO2369" s="209" t="s">
        <v>8025</v>
      </c>
      <c r="DP2369" s="283" t="s">
        <v>502</v>
      </c>
    </row>
    <row r="2370" spans="118:120">
      <c r="DN2370" s="17"/>
      <c r="DO2370" s="209" t="s">
        <v>8026</v>
      </c>
      <c r="DP2370" s="283" t="s">
        <v>503</v>
      </c>
    </row>
    <row r="2371" spans="118:120">
      <c r="DN2371" s="17"/>
      <c r="DO2371" s="209" t="s">
        <v>8027</v>
      </c>
      <c r="DP2371" s="283" t="s">
        <v>504</v>
      </c>
    </row>
    <row r="2372" spans="118:120">
      <c r="DN2372" s="17"/>
      <c r="DO2372" s="209" t="s">
        <v>8028</v>
      </c>
      <c r="DP2372" s="283" t="s">
        <v>505</v>
      </c>
    </row>
    <row r="2373" spans="118:120">
      <c r="DN2373" s="17"/>
      <c r="DO2373" s="209" t="s">
        <v>8030</v>
      </c>
      <c r="DP2373" s="283" t="s">
        <v>8029</v>
      </c>
    </row>
    <row r="2374" spans="118:120">
      <c r="DN2374" s="17"/>
      <c r="DO2374" s="209" t="s">
        <v>8032</v>
      </c>
      <c r="DP2374" s="283" t="s">
        <v>8031</v>
      </c>
    </row>
    <row r="2375" spans="118:120">
      <c r="DN2375" s="17"/>
      <c r="DO2375" s="209" t="s">
        <v>8034</v>
      </c>
      <c r="DP2375" s="283" t="s">
        <v>8033</v>
      </c>
    </row>
    <row r="2376" spans="118:120">
      <c r="DN2376" s="17"/>
      <c r="DO2376" s="209" t="s">
        <v>8036</v>
      </c>
      <c r="DP2376" s="283" t="s">
        <v>8035</v>
      </c>
    </row>
    <row r="2377" spans="118:120">
      <c r="DN2377" s="17"/>
      <c r="DO2377" s="209" t="s">
        <v>8038</v>
      </c>
      <c r="DP2377" s="283" t="s">
        <v>8037</v>
      </c>
    </row>
    <row r="2378" spans="118:120">
      <c r="DN2378" s="17"/>
      <c r="DO2378" s="209" t="s">
        <v>8040</v>
      </c>
      <c r="DP2378" s="283" t="s">
        <v>8039</v>
      </c>
    </row>
    <row r="2379" spans="118:120">
      <c r="DN2379" s="17"/>
      <c r="DO2379" s="209" t="s">
        <v>8042</v>
      </c>
      <c r="DP2379" s="283" t="s">
        <v>8041</v>
      </c>
    </row>
    <row r="2380" spans="118:120">
      <c r="DN2380" s="17"/>
      <c r="DO2380" s="209" t="s">
        <v>8044</v>
      </c>
      <c r="DP2380" s="283" t="s">
        <v>8043</v>
      </c>
    </row>
    <row r="2381" spans="118:120">
      <c r="DN2381" s="17"/>
      <c r="DO2381" s="209" t="s">
        <v>8046</v>
      </c>
      <c r="DP2381" s="283" t="s">
        <v>8045</v>
      </c>
    </row>
    <row r="2382" spans="118:120">
      <c r="DN2382" s="17"/>
      <c r="DO2382" s="209" t="s">
        <v>8048</v>
      </c>
      <c r="DP2382" s="283" t="s">
        <v>8047</v>
      </c>
    </row>
    <row r="2383" spans="118:120">
      <c r="DN2383" s="17"/>
      <c r="DO2383" s="209" t="s">
        <v>8050</v>
      </c>
      <c r="DP2383" s="283" t="s">
        <v>8049</v>
      </c>
    </row>
    <row r="2384" spans="118:120">
      <c r="DN2384" s="17"/>
      <c r="DO2384" s="209" t="s">
        <v>8052</v>
      </c>
      <c r="DP2384" s="283" t="s">
        <v>8051</v>
      </c>
    </row>
    <row r="2385" spans="118:120">
      <c r="DN2385" s="17"/>
      <c r="DO2385" s="209" t="s">
        <v>8054</v>
      </c>
      <c r="DP2385" s="283" t="s">
        <v>8053</v>
      </c>
    </row>
    <row r="2386" spans="118:120">
      <c r="DN2386" s="17"/>
      <c r="DO2386" s="209" t="s">
        <v>8056</v>
      </c>
      <c r="DP2386" s="283" t="s">
        <v>8055</v>
      </c>
    </row>
    <row r="2387" spans="118:120">
      <c r="DN2387" s="17"/>
      <c r="DO2387" s="209" t="s">
        <v>8058</v>
      </c>
      <c r="DP2387" s="283" t="s">
        <v>8057</v>
      </c>
    </row>
    <row r="2388" spans="118:120">
      <c r="DN2388" s="17"/>
      <c r="DO2388" s="209" t="s">
        <v>8060</v>
      </c>
      <c r="DP2388" s="283" t="s">
        <v>8059</v>
      </c>
    </row>
    <row r="2389" spans="118:120">
      <c r="DN2389" s="17"/>
      <c r="DO2389" s="209" t="s">
        <v>8062</v>
      </c>
      <c r="DP2389" s="283" t="s">
        <v>8061</v>
      </c>
    </row>
    <row r="2390" spans="118:120">
      <c r="DN2390" s="17"/>
      <c r="DO2390" s="209" t="s">
        <v>8064</v>
      </c>
      <c r="DP2390" s="283" t="s">
        <v>8063</v>
      </c>
    </row>
    <row r="2391" spans="118:120">
      <c r="DN2391" s="17"/>
      <c r="DO2391" s="209" t="s">
        <v>8066</v>
      </c>
      <c r="DP2391" s="283" t="s">
        <v>8065</v>
      </c>
    </row>
    <row r="2392" spans="118:120">
      <c r="DN2392" s="17"/>
      <c r="DO2392" s="209" t="s">
        <v>8068</v>
      </c>
      <c r="DP2392" s="283" t="s">
        <v>8067</v>
      </c>
    </row>
    <row r="2393" spans="118:120">
      <c r="DN2393" s="17"/>
      <c r="DO2393" s="209" t="s">
        <v>8070</v>
      </c>
      <c r="DP2393" s="283" t="s">
        <v>8069</v>
      </c>
    </row>
    <row r="2394" spans="118:120">
      <c r="DN2394" s="17"/>
      <c r="DO2394" s="209" t="s">
        <v>8072</v>
      </c>
      <c r="DP2394" s="283" t="s">
        <v>8071</v>
      </c>
    </row>
    <row r="2395" spans="118:120">
      <c r="DN2395" s="17"/>
      <c r="DO2395" s="209" t="s">
        <v>8074</v>
      </c>
      <c r="DP2395" s="283" t="s">
        <v>8073</v>
      </c>
    </row>
    <row r="2396" spans="118:120">
      <c r="DN2396" s="17"/>
      <c r="DO2396" s="209" t="s">
        <v>8076</v>
      </c>
      <c r="DP2396" s="283" t="s">
        <v>8075</v>
      </c>
    </row>
    <row r="2397" spans="118:120">
      <c r="DN2397" s="17"/>
      <c r="DO2397" s="209" t="s">
        <v>7179</v>
      </c>
      <c r="DP2397" s="283" t="s">
        <v>8077</v>
      </c>
    </row>
    <row r="2398" spans="118:120">
      <c r="DN2398" s="17"/>
      <c r="DO2398" s="209" t="s">
        <v>8079</v>
      </c>
      <c r="DP2398" s="283" t="s">
        <v>8078</v>
      </c>
    </row>
    <row r="2399" spans="118:120">
      <c r="DN2399" s="17"/>
      <c r="DO2399" s="209" t="s">
        <v>8081</v>
      </c>
      <c r="DP2399" s="283" t="s">
        <v>8080</v>
      </c>
    </row>
    <row r="2400" spans="118:120">
      <c r="DN2400" s="17"/>
      <c r="DO2400" s="209" t="s">
        <v>8083</v>
      </c>
      <c r="DP2400" s="283" t="s">
        <v>8082</v>
      </c>
    </row>
    <row r="2401" spans="118:120">
      <c r="DN2401" s="17"/>
      <c r="DO2401" s="209" t="s">
        <v>8085</v>
      </c>
      <c r="DP2401" s="283" t="s">
        <v>8084</v>
      </c>
    </row>
    <row r="2402" spans="118:120">
      <c r="DN2402" s="17"/>
      <c r="DO2402" s="209" t="s">
        <v>8087</v>
      </c>
      <c r="DP2402" s="283" t="s">
        <v>8086</v>
      </c>
    </row>
    <row r="2403" spans="118:120">
      <c r="DN2403" s="17"/>
      <c r="DO2403" s="209" t="s">
        <v>8089</v>
      </c>
      <c r="DP2403" s="283" t="s">
        <v>8088</v>
      </c>
    </row>
    <row r="2404" spans="118:120">
      <c r="DN2404" s="17"/>
      <c r="DO2404" s="209" t="s">
        <v>8091</v>
      </c>
      <c r="DP2404" s="283" t="s">
        <v>8090</v>
      </c>
    </row>
    <row r="2405" spans="118:120">
      <c r="DN2405" s="17"/>
      <c r="DO2405" s="209" t="s">
        <v>8093</v>
      </c>
      <c r="DP2405" s="283" t="s">
        <v>8092</v>
      </c>
    </row>
    <row r="2406" spans="118:120">
      <c r="DN2406" s="17"/>
      <c r="DO2406" s="209" t="s">
        <v>8095</v>
      </c>
      <c r="DP2406" s="283" t="s">
        <v>8094</v>
      </c>
    </row>
    <row r="2407" spans="118:120">
      <c r="DN2407" s="17"/>
      <c r="DO2407" s="209" t="s">
        <v>8097</v>
      </c>
      <c r="DP2407" s="283" t="s">
        <v>8096</v>
      </c>
    </row>
    <row r="2408" spans="118:120">
      <c r="DN2408" s="17"/>
      <c r="DO2408" s="209" t="s">
        <v>8099</v>
      </c>
      <c r="DP2408" s="283" t="s">
        <v>8098</v>
      </c>
    </row>
    <row r="2409" spans="118:120">
      <c r="DN2409" s="17"/>
      <c r="DO2409" s="209" t="s">
        <v>8101</v>
      </c>
      <c r="DP2409" s="283" t="s">
        <v>8100</v>
      </c>
    </row>
    <row r="2410" spans="118:120">
      <c r="DN2410" s="17"/>
      <c r="DO2410" s="209" t="s">
        <v>8103</v>
      </c>
      <c r="DP2410" s="283" t="s">
        <v>8102</v>
      </c>
    </row>
    <row r="2411" spans="118:120">
      <c r="DN2411" s="17"/>
      <c r="DO2411" s="209" t="s">
        <v>8105</v>
      </c>
      <c r="DP2411" s="283" t="s">
        <v>8104</v>
      </c>
    </row>
    <row r="2412" spans="118:120">
      <c r="DN2412" s="17"/>
      <c r="DO2412" s="209" t="s">
        <v>8107</v>
      </c>
      <c r="DP2412" s="283" t="s">
        <v>8106</v>
      </c>
    </row>
    <row r="2413" spans="118:120">
      <c r="DN2413" s="17"/>
      <c r="DO2413" s="209" t="s">
        <v>8109</v>
      </c>
      <c r="DP2413" s="283" t="s">
        <v>8108</v>
      </c>
    </row>
    <row r="2414" spans="118:120">
      <c r="DN2414" s="17"/>
      <c r="DO2414" s="209" t="s">
        <v>8111</v>
      </c>
      <c r="DP2414" s="283" t="s">
        <v>8110</v>
      </c>
    </row>
    <row r="2415" spans="118:120">
      <c r="DN2415" s="17"/>
      <c r="DO2415" s="209" t="s">
        <v>8113</v>
      </c>
      <c r="DP2415" s="283" t="s">
        <v>8112</v>
      </c>
    </row>
    <row r="2416" spans="118:120">
      <c r="DN2416" s="17"/>
      <c r="DO2416" s="209" t="s">
        <v>8115</v>
      </c>
      <c r="DP2416" s="283" t="s">
        <v>8114</v>
      </c>
    </row>
    <row r="2417" spans="118:120">
      <c r="DN2417" s="17"/>
      <c r="DO2417" s="209" t="s">
        <v>8117</v>
      </c>
      <c r="DP2417" s="283" t="s">
        <v>8116</v>
      </c>
    </row>
    <row r="2418" spans="118:120">
      <c r="DN2418" s="17"/>
      <c r="DO2418" s="209" t="s">
        <v>8119</v>
      </c>
      <c r="DP2418" s="283" t="s">
        <v>8118</v>
      </c>
    </row>
    <row r="2419" spans="118:120">
      <c r="DN2419" s="17"/>
      <c r="DO2419" s="209" t="s">
        <v>8121</v>
      </c>
      <c r="DP2419" s="283" t="s">
        <v>8120</v>
      </c>
    </row>
    <row r="2420" spans="118:120">
      <c r="DN2420" s="17"/>
      <c r="DO2420" s="209" t="s">
        <v>8123</v>
      </c>
      <c r="DP2420" s="283" t="s">
        <v>8122</v>
      </c>
    </row>
    <row r="2421" spans="118:120">
      <c r="DN2421" s="17"/>
      <c r="DO2421" s="209" t="s">
        <v>8125</v>
      </c>
      <c r="DP2421" s="283" t="s">
        <v>8124</v>
      </c>
    </row>
    <row r="2422" spans="118:120">
      <c r="DN2422" s="17"/>
      <c r="DO2422" s="209" t="s">
        <v>8127</v>
      </c>
      <c r="DP2422" s="283" t="s">
        <v>8126</v>
      </c>
    </row>
    <row r="2423" spans="118:120">
      <c r="DN2423" s="17"/>
      <c r="DO2423" s="209" t="s">
        <v>8129</v>
      </c>
      <c r="DP2423" s="283" t="s">
        <v>8128</v>
      </c>
    </row>
    <row r="2424" spans="118:120">
      <c r="DN2424" s="17"/>
      <c r="DO2424" s="209" t="s">
        <v>8131</v>
      </c>
      <c r="DP2424" s="283" t="s">
        <v>8130</v>
      </c>
    </row>
    <row r="2425" spans="118:120">
      <c r="DN2425" s="17"/>
      <c r="DO2425" s="209" t="s">
        <v>8133</v>
      </c>
      <c r="DP2425" s="283" t="s">
        <v>8132</v>
      </c>
    </row>
    <row r="2426" spans="118:120">
      <c r="DN2426" s="17"/>
      <c r="DO2426" s="209" t="s">
        <v>8135</v>
      </c>
      <c r="DP2426" s="283" t="s">
        <v>8134</v>
      </c>
    </row>
    <row r="2427" spans="118:120">
      <c r="DN2427" s="17"/>
      <c r="DO2427" s="209" t="s">
        <v>8137</v>
      </c>
      <c r="DP2427" s="283" t="s">
        <v>8136</v>
      </c>
    </row>
    <row r="2428" spans="118:120">
      <c r="DN2428" s="17"/>
      <c r="DO2428" s="209" t="s">
        <v>8139</v>
      </c>
      <c r="DP2428" s="283" t="s">
        <v>8138</v>
      </c>
    </row>
    <row r="2429" spans="118:120">
      <c r="DN2429" s="17"/>
      <c r="DO2429" s="209" t="s">
        <v>8141</v>
      </c>
      <c r="DP2429" s="283" t="s">
        <v>8140</v>
      </c>
    </row>
    <row r="2430" spans="118:120">
      <c r="DN2430" s="17"/>
      <c r="DO2430" s="209" t="s">
        <v>8143</v>
      </c>
      <c r="DP2430" s="283" t="s">
        <v>8142</v>
      </c>
    </row>
    <row r="2431" spans="118:120">
      <c r="DN2431" s="17"/>
      <c r="DO2431" s="209" t="s">
        <v>8145</v>
      </c>
      <c r="DP2431" s="283" t="s">
        <v>8144</v>
      </c>
    </row>
    <row r="2432" spans="118:120">
      <c r="DN2432" s="17"/>
      <c r="DO2432" s="209" t="s">
        <v>8147</v>
      </c>
      <c r="DP2432" s="283" t="s">
        <v>8146</v>
      </c>
    </row>
    <row r="2433" spans="118:120">
      <c r="DN2433" s="17"/>
      <c r="DO2433" s="209" t="s">
        <v>8149</v>
      </c>
      <c r="DP2433" s="283" t="s">
        <v>8148</v>
      </c>
    </row>
    <row r="2434" spans="118:120">
      <c r="DN2434" s="17"/>
      <c r="DO2434" s="209" t="s">
        <v>8151</v>
      </c>
      <c r="DP2434" s="283" t="s">
        <v>8150</v>
      </c>
    </row>
    <row r="2435" spans="118:120">
      <c r="DN2435" s="17"/>
      <c r="DO2435" s="209" t="s">
        <v>8153</v>
      </c>
      <c r="DP2435" s="283" t="s">
        <v>8152</v>
      </c>
    </row>
    <row r="2436" spans="118:120">
      <c r="DN2436" s="17"/>
      <c r="DO2436" s="209" t="s">
        <v>8155</v>
      </c>
      <c r="DP2436" s="283" t="s">
        <v>8154</v>
      </c>
    </row>
    <row r="2437" spans="118:120">
      <c r="DN2437" s="17"/>
      <c r="DO2437" s="209" t="s">
        <v>8157</v>
      </c>
      <c r="DP2437" s="283" t="s">
        <v>8156</v>
      </c>
    </row>
    <row r="2438" spans="118:120">
      <c r="DN2438" s="17"/>
      <c r="DO2438" s="209" t="s">
        <v>8159</v>
      </c>
      <c r="DP2438" s="283" t="s">
        <v>8158</v>
      </c>
    </row>
    <row r="2439" spans="118:120">
      <c r="DN2439" s="17"/>
      <c r="DO2439" s="209" t="s">
        <v>8161</v>
      </c>
      <c r="DP2439" s="283" t="s">
        <v>8160</v>
      </c>
    </row>
    <row r="2440" spans="118:120">
      <c r="DN2440" s="17"/>
      <c r="DO2440" s="209" t="s">
        <v>8163</v>
      </c>
      <c r="DP2440" s="283" t="s">
        <v>8162</v>
      </c>
    </row>
    <row r="2441" spans="118:120">
      <c r="DN2441" s="17"/>
      <c r="DO2441" s="209" t="s">
        <v>8165</v>
      </c>
      <c r="DP2441" s="283" t="s">
        <v>8164</v>
      </c>
    </row>
    <row r="2442" spans="118:120">
      <c r="DN2442" s="17"/>
      <c r="DO2442" s="209" t="s">
        <v>8167</v>
      </c>
      <c r="DP2442" s="283" t="s">
        <v>8166</v>
      </c>
    </row>
    <row r="2443" spans="118:120">
      <c r="DN2443" s="17"/>
      <c r="DO2443" s="209" t="s">
        <v>8169</v>
      </c>
      <c r="DP2443" s="283" t="s">
        <v>8168</v>
      </c>
    </row>
    <row r="2444" spans="118:120">
      <c r="DN2444" s="17"/>
      <c r="DO2444" s="209" t="s">
        <v>8171</v>
      </c>
      <c r="DP2444" s="283" t="s">
        <v>8170</v>
      </c>
    </row>
    <row r="2445" spans="118:120">
      <c r="DN2445" s="17"/>
      <c r="DO2445" s="209" t="s">
        <v>8173</v>
      </c>
      <c r="DP2445" s="283" t="s">
        <v>8172</v>
      </c>
    </row>
    <row r="2446" spans="118:120">
      <c r="DN2446" s="17"/>
      <c r="DO2446" s="209" t="s">
        <v>8175</v>
      </c>
      <c r="DP2446" s="283" t="s">
        <v>8174</v>
      </c>
    </row>
    <row r="2447" spans="118:120">
      <c r="DN2447" s="17"/>
      <c r="DO2447" s="209" t="s">
        <v>8177</v>
      </c>
      <c r="DP2447" s="283" t="s">
        <v>8176</v>
      </c>
    </row>
    <row r="2448" spans="118:120">
      <c r="DN2448" s="17"/>
      <c r="DO2448" s="209" t="s">
        <v>8179</v>
      </c>
      <c r="DP2448" s="283" t="s">
        <v>8178</v>
      </c>
    </row>
    <row r="2449" spans="118:120">
      <c r="DN2449" s="17"/>
      <c r="DO2449" s="209" t="s">
        <v>8181</v>
      </c>
      <c r="DP2449" s="283" t="s">
        <v>8180</v>
      </c>
    </row>
    <row r="2450" spans="118:120">
      <c r="DN2450" s="17"/>
      <c r="DO2450" s="209" t="s">
        <v>8183</v>
      </c>
      <c r="DP2450" s="283" t="s">
        <v>8182</v>
      </c>
    </row>
    <row r="2451" spans="118:120">
      <c r="DN2451" s="17"/>
      <c r="DO2451" s="209" t="s">
        <v>8185</v>
      </c>
      <c r="DP2451" s="283" t="s">
        <v>8184</v>
      </c>
    </row>
    <row r="2452" spans="118:120">
      <c r="DN2452" s="17"/>
      <c r="DO2452" s="209" t="s">
        <v>8187</v>
      </c>
      <c r="DP2452" s="283" t="s">
        <v>8186</v>
      </c>
    </row>
    <row r="2453" spans="118:120">
      <c r="DN2453" s="17"/>
      <c r="DO2453" s="209" t="s">
        <v>8189</v>
      </c>
      <c r="DP2453" s="283" t="s">
        <v>8188</v>
      </c>
    </row>
    <row r="2454" spans="118:120">
      <c r="DN2454" s="17"/>
      <c r="DO2454" s="209" t="s">
        <v>8191</v>
      </c>
      <c r="DP2454" s="283" t="s">
        <v>8190</v>
      </c>
    </row>
    <row r="2455" spans="118:120">
      <c r="DN2455" s="17"/>
      <c r="DO2455" s="209" t="s">
        <v>8193</v>
      </c>
      <c r="DP2455" s="283" t="s">
        <v>8192</v>
      </c>
    </row>
    <row r="2456" spans="118:120">
      <c r="DN2456" s="17"/>
      <c r="DO2456" s="209" t="s">
        <v>8195</v>
      </c>
      <c r="DP2456" s="283" t="s">
        <v>8194</v>
      </c>
    </row>
    <row r="2457" spans="118:120">
      <c r="DN2457" s="17"/>
      <c r="DO2457" s="209" t="s">
        <v>8197</v>
      </c>
      <c r="DP2457" s="283" t="s">
        <v>8196</v>
      </c>
    </row>
    <row r="2458" spans="118:120">
      <c r="DN2458" s="17"/>
      <c r="DO2458" s="209" t="s">
        <v>8199</v>
      </c>
      <c r="DP2458" s="283" t="s">
        <v>8198</v>
      </c>
    </row>
    <row r="2459" spans="118:120">
      <c r="DN2459" s="17"/>
      <c r="DO2459" s="209" t="s">
        <v>8201</v>
      </c>
      <c r="DP2459" s="283" t="s">
        <v>8200</v>
      </c>
    </row>
    <row r="2460" spans="118:120">
      <c r="DN2460" s="17"/>
      <c r="DO2460" s="209" t="s">
        <v>6528</v>
      </c>
      <c r="DP2460" s="283" t="s">
        <v>8202</v>
      </c>
    </row>
    <row r="2461" spans="118:120">
      <c r="DN2461" s="17"/>
      <c r="DO2461" s="209" t="s">
        <v>8204</v>
      </c>
      <c r="DP2461" s="283" t="s">
        <v>8203</v>
      </c>
    </row>
    <row r="2462" spans="118:120">
      <c r="DN2462" s="17"/>
      <c r="DO2462" s="209" t="s">
        <v>8206</v>
      </c>
      <c r="DP2462" s="283" t="s">
        <v>8205</v>
      </c>
    </row>
    <row r="2463" spans="118:120">
      <c r="DN2463" s="17"/>
      <c r="DO2463" s="209" t="s">
        <v>8208</v>
      </c>
      <c r="DP2463" s="283" t="s">
        <v>8207</v>
      </c>
    </row>
    <row r="2464" spans="118:120">
      <c r="DN2464" s="17"/>
      <c r="DO2464" s="209" t="s">
        <v>8210</v>
      </c>
      <c r="DP2464" s="283" t="s">
        <v>8209</v>
      </c>
    </row>
    <row r="2465" spans="118:120">
      <c r="DN2465" s="17"/>
      <c r="DO2465" s="209" t="s">
        <v>8212</v>
      </c>
      <c r="DP2465" s="283" t="s">
        <v>8211</v>
      </c>
    </row>
    <row r="2466" spans="118:120">
      <c r="DN2466" s="17"/>
      <c r="DO2466" s="209" t="s">
        <v>8214</v>
      </c>
      <c r="DP2466" s="283" t="s">
        <v>8213</v>
      </c>
    </row>
    <row r="2467" spans="118:120">
      <c r="DN2467" s="17"/>
      <c r="DO2467" s="209" t="s">
        <v>8216</v>
      </c>
      <c r="DP2467" s="283" t="s">
        <v>8215</v>
      </c>
    </row>
    <row r="2468" spans="118:120">
      <c r="DN2468" s="17"/>
      <c r="DO2468" s="209" t="s">
        <v>4560</v>
      </c>
      <c r="DP2468" s="283" t="s">
        <v>8217</v>
      </c>
    </row>
    <row r="2469" spans="118:120">
      <c r="DN2469" s="17"/>
      <c r="DO2469" s="209" t="s">
        <v>8219</v>
      </c>
      <c r="DP2469" s="283" t="s">
        <v>8218</v>
      </c>
    </row>
    <row r="2470" spans="118:120">
      <c r="DN2470" s="17"/>
      <c r="DO2470" s="209" t="s">
        <v>8221</v>
      </c>
      <c r="DP2470" s="283" t="s">
        <v>8220</v>
      </c>
    </row>
    <row r="2471" spans="118:120">
      <c r="DN2471" s="17"/>
      <c r="DO2471" s="209" t="s">
        <v>8223</v>
      </c>
      <c r="DP2471" s="283" t="s">
        <v>8222</v>
      </c>
    </row>
    <row r="2472" spans="118:120">
      <c r="DN2472" s="17"/>
      <c r="DO2472" s="209" t="s">
        <v>8225</v>
      </c>
      <c r="DP2472" s="283" t="s">
        <v>8224</v>
      </c>
    </row>
    <row r="2473" spans="118:120">
      <c r="DN2473" s="17"/>
      <c r="DO2473" s="209" t="s">
        <v>8227</v>
      </c>
      <c r="DP2473" s="283" t="s">
        <v>8226</v>
      </c>
    </row>
    <row r="2474" spans="118:120">
      <c r="DN2474" s="17"/>
      <c r="DO2474" s="209" t="s">
        <v>8229</v>
      </c>
      <c r="DP2474" s="283" t="s">
        <v>8228</v>
      </c>
    </row>
    <row r="2475" spans="118:120">
      <c r="DN2475" s="17"/>
      <c r="DO2475" s="209" t="s">
        <v>8231</v>
      </c>
      <c r="DP2475" s="283" t="s">
        <v>8230</v>
      </c>
    </row>
    <row r="2476" spans="118:120">
      <c r="DN2476" s="17"/>
      <c r="DO2476" s="209" t="s">
        <v>8233</v>
      </c>
      <c r="DP2476" s="283" t="s">
        <v>8232</v>
      </c>
    </row>
    <row r="2477" spans="118:120">
      <c r="DN2477" s="17"/>
      <c r="DO2477" s="209" t="s">
        <v>9474</v>
      </c>
      <c r="DP2477" s="283" t="s">
        <v>8234</v>
      </c>
    </row>
    <row r="2478" spans="118:120">
      <c r="DN2478" s="17"/>
      <c r="DO2478" s="209" t="s">
        <v>9475</v>
      </c>
      <c r="DP2478" s="283" t="s">
        <v>8235</v>
      </c>
    </row>
    <row r="2479" spans="118:120">
      <c r="DN2479" s="17"/>
      <c r="DO2479" s="209" t="s">
        <v>9476</v>
      </c>
      <c r="DP2479" s="283" t="s">
        <v>8236</v>
      </c>
    </row>
    <row r="2480" spans="118:120">
      <c r="DN2480" s="17"/>
      <c r="DO2480" s="209" t="s">
        <v>9477</v>
      </c>
      <c r="DP2480" s="283" t="s">
        <v>8237</v>
      </c>
    </row>
    <row r="2481" spans="118:120">
      <c r="DN2481" s="17"/>
      <c r="DO2481" s="209" t="s">
        <v>9478</v>
      </c>
      <c r="DP2481" s="283" t="s">
        <v>8238</v>
      </c>
    </row>
    <row r="2482" spans="118:120">
      <c r="DN2482" s="17"/>
      <c r="DO2482" s="209" t="s">
        <v>9479</v>
      </c>
      <c r="DP2482" s="283" t="s">
        <v>8239</v>
      </c>
    </row>
    <row r="2483" spans="118:120">
      <c r="DN2483" s="17"/>
      <c r="DO2483" s="209" t="s">
        <v>9480</v>
      </c>
      <c r="DP2483" s="283" t="s">
        <v>8240</v>
      </c>
    </row>
    <row r="2484" spans="118:120">
      <c r="DN2484" s="17"/>
      <c r="DO2484" s="209" t="s">
        <v>9481</v>
      </c>
      <c r="DP2484" s="283" t="s">
        <v>8241</v>
      </c>
    </row>
    <row r="2485" spans="118:120">
      <c r="DN2485" s="17"/>
      <c r="DO2485" s="209" t="s">
        <v>9482</v>
      </c>
      <c r="DP2485" s="283" t="s">
        <v>8242</v>
      </c>
    </row>
    <row r="2486" spans="118:120">
      <c r="DN2486" s="17"/>
      <c r="DO2486" s="209" t="s">
        <v>9483</v>
      </c>
      <c r="DP2486" s="283" t="s">
        <v>8243</v>
      </c>
    </row>
    <row r="2487" spans="118:120">
      <c r="DN2487" s="17"/>
      <c r="DO2487" s="209" t="s">
        <v>9484</v>
      </c>
      <c r="DP2487" s="283" t="s">
        <v>8244</v>
      </c>
    </row>
    <row r="2488" spans="118:120">
      <c r="DN2488" s="17"/>
      <c r="DO2488" s="209" t="s">
        <v>9485</v>
      </c>
      <c r="DP2488" s="283" t="s">
        <v>8245</v>
      </c>
    </row>
    <row r="2489" spans="118:120">
      <c r="DN2489" s="17"/>
      <c r="DO2489" s="209" t="s">
        <v>9486</v>
      </c>
      <c r="DP2489" s="283" t="s">
        <v>8246</v>
      </c>
    </row>
    <row r="2490" spans="118:120">
      <c r="DN2490" s="17"/>
      <c r="DO2490" s="209" t="s">
        <v>9487</v>
      </c>
      <c r="DP2490" s="283" t="s">
        <v>8247</v>
      </c>
    </row>
    <row r="2491" spans="118:120">
      <c r="DN2491" s="17"/>
      <c r="DO2491" s="209" t="s">
        <v>9488</v>
      </c>
      <c r="DP2491" s="283" t="s">
        <v>8248</v>
      </c>
    </row>
    <row r="2492" spans="118:120">
      <c r="DN2492" s="17"/>
      <c r="DO2492" s="209" t="s">
        <v>9489</v>
      </c>
      <c r="DP2492" s="283" t="s">
        <v>8249</v>
      </c>
    </row>
    <row r="2493" spans="118:120">
      <c r="DN2493" s="17"/>
      <c r="DO2493" s="209" t="s">
        <v>9490</v>
      </c>
      <c r="DP2493" s="283" t="s">
        <v>8250</v>
      </c>
    </row>
    <row r="2494" spans="118:120">
      <c r="DN2494" s="17"/>
      <c r="DO2494" s="209" t="s">
        <v>9491</v>
      </c>
      <c r="DP2494" s="283" t="s">
        <v>8251</v>
      </c>
    </row>
    <row r="2495" spans="118:120">
      <c r="DN2495" s="17"/>
      <c r="DO2495" s="209" t="s">
        <v>9492</v>
      </c>
      <c r="DP2495" s="283" t="s">
        <v>8252</v>
      </c>
    </row>
    <row r="2496" spans="118:120">
      <c r="DN2496" s="17"/>
      <c r="DO2496" s="209" t="s">
        <v>5026</v>
      </c>
      <c r="DP2496" s="283" t="s">
        <v>8253</v>
      </c>
    </row>
    <row r="2497" spans="118:120">
      <c r="DN2497" s="17"/>
      <c r="DO2497" s="209" t="s">
        <v>9493</v>
      </c>
      <c r="DP2497" s="283" t="s">
        <v>8254</v>
      </c>
    </row>
    <row r="2498" spans="118:120">
      <c r="DN2498" s="17"/>
      <c r="DO2498" s="209" t="s">
        <v>9494</v>
      </c>
      <c r="DP2498" s="283" t="s">
        <v>8255</v>
      </c>
    </row>
    <row r="2499" spans="118:120">
      <c r="DN2499" s="17"/>
      <c r="DO2499" s="209" t="s">
        <v>9495</v>
      </c>
      <c r="DP2499" s="283" t="s">
        <v>8256</v>
      </c>
    </row>
    <row r="2500" spans="118:120">
      <c r="DN2500" s="17"/>
      <c r="DO2500" s="209" t="s">
        <v>9496</v>
      </c>
      <c r="DP2500" s="283" t="s">
        <v>8257</v>
      </c>
    </row>
    <row r="2501" spans="118:120">
      <c r="DN2501" s="17"/>
      <c r="DO2501" s="209" t="s">
        <v>9497</v>
      </c>
      <c r="DP2501" s="283" t="s">
        <v>8258</v>
      </c>
    </row>
    <row r="2502" spans="118:120">
      <c r="DN2502" s="17"/>
      <c r="DO2502" s="209" t="s">
        <v>9498</v>
      </c>
      <c r="DP2502" s="283" t="s">
        <v>8259</v>
      </c>
    </row>
    <row r="2503" spans="118:120">
      <c r="DN2503" s="17"/>
      <c r="DO2503" s="209" t="s">
        <v>9499</v>
      </c>
      <c r="DP2503" s="283" t="s">
        <v>8260</v>
      </c>
    </row>
    <row r="2504" spans="118:120">
      <c r="DN2504" s="17"/>
      <c r="DO2504" s="209" t="s">
        <v>9500</v>
      </c>
      <c r="DP2504" s="283" t="s">
        <v>8261</v>
      </c>
    </row>
    <row r="2505" spans="118:120">
      <c r="DN2505" s="17"/>
      <c r="DO2505" s="209" t="s">
        <v>9501</v>
      </c>
      <c r="DP2505" s="283" t="s">
        <v>8262</v>
      </c>
    </row>
    <row r="2506" spans="118:120">
      <c r="DN2506" s="17"/>
      <c r="DO2506" s="209" t="s">
        <v>9502</v>
      </c>
      <c r="DP2506" s="283" t="s">
        <v>8263</v>
      </c>
    </row>
    <row r="2507" spans="118:120">
      <c r="DN2507" s="17"/>
      <c r="DO2507" s="209" t="s">
        <v>9503</v>
      </c>
      <c r="DP2507" s="283" t="s">
        <v>8264</v>
      </c>
    </row>
    <row r="2508" spans="118:120">
      <c r="DN2508" s="17"/>
      <c r="DO2508" s="209" t="s">
        <v>9504</v>
      </c>
      <c r="DP2508" s="283" t="s">
        <v>8265</v>
      </c>
    </row>
    <row r="2509" spans="118:120">
      <c r="DN2509" s="17"/>
      <c r="DO2509" s="209" t="s">
        <v>9505</v>
      </c>
      <c r="DP2509" s="283" t="s">
        <v>8266</v>
      </c>
    </row>
    <row r="2510" spans="118:120">
      <c r="DN2510" s="17"/>
      <c r="DO2510" s="209" t="s">
        <v>9506</v>
      </c>
      <c r="DP2510" s="283" t="s">
        <v>8267</v>
      </c>
    </row>
    <row r="2511" spans="118:120">
      <c r="DN2511" s="17"/>
      <c r="DO2511" s="209" t="s">
        <v>9507</v>
      </c>
      <c r="DP2511" s="283" t="s">
        <v>8268</v>
      </c>
    </row>
    <row r="2512" spans="118:120">
      <c r="DN2512" s="17"/>
      <c r="DO2512" s="209" t="s">
        <v>9508</v>
      </c>
      <c r="DP2512" s="283" t="s">
        <v>8269</v>
      </c>
    </row>
    <row r="2513" spans="118:120">
      <c r="DN2513" s="17"/>
      <c r="DO2513" s="209" t="s">
        <v>9509</v>
      </c>
      <c r="DP2513" s="283" t="s">
        <v>8270</v>
      </c>
    </row>
    <row r="2514" spans="118:120">
      <c r="DN2514" s="17"/>
      <c r="DO2514" s="209" t="s">
        <v>9510</v>
      </c>
      <c r="DP2514" s="283" t="s">
        <v>8271</v>
      </c>
    </row>
    <row r="2515" spans="118:120">
      <c r="DN2515" s="17"/>
      <c r="DO2515" s="209" t="s">
        <v>9511</v>
      </c>
      <c r="DP2515" s="283" t="s">
        <v>8272</v>
      </c>
    </row>
    <row r="2516" spans="118:120">
      <c r="DN2516" s="17"/>
      <c r="DO2516" s="209" t="s">
        <v>9512</v>
      </c>
      <c r="DP2516" s="283" t="s">
        <v>8273</v>
      </c>
    </row>
    <row r="2517" spans="118:120">
      <c r="DN2517" s="17"/>
      <c r="DO2517" s="209" t="s">
        <v>9513</v>
      </c>
      <c r="DP2517" s="283" t="s">
        <v>8274</v>
      </c>
    </row>
    <row r="2518" spans="118:120">
      <c r="DN2518" s="17"/>
      <c r="DO2518" s="209" t="s">
        <v>9514</v>
      </c>
      <c r="DP2518" s="283" t="s">
        <v>8275</v>
      </c>
    </row>
    <row r="2519" spans="118:120">
      <c r="DN2519" s="17"/>
      <c r="DO2519" s="209" t="s">
        <v>9515</v>
      </c>
      <c r="DP2519" s="283" t="s">
        <v>8276</v>
      </c>
    </row>
    <row r="2520" spans="118:120">
      <c r="DN2520" s="17"/>
      <c r="DO2520" s="209" t="s">
        <v>9516</v>
      </c>
      <c r="DP2520" s="283" t="s">
        <v>8277</v>
      </c>
    </row>
    <row r="2521" spans="118:120">
      <c r="DN2521" s="17"/>
      <c r="DO2521" s="209" t="s">
        <v>9517</v>
      </c>
      <c r="DP2521" s="283" t="s">
        <v>8278</v>
      </c>
    </row>
    <row r="2522" spans="118:120">
      <c r="DN2522" s="17"/>
      <c r="DO2522" s="211" t="s">
        <v>9518</v>
      </c>
      <c r="DP2522" s="283" t="s">
        <v>8279</v>
      </c>
    </row>
    <row r="2523" spans="118:120">
      <c r="DN2523" s="17"/>
      <c r="DO2523" s="211" t="s">
        <v>9519</v>
      </c>
      <c r="DP2523" s="283" t="s">
        <v>8280</v>
      </c>
    </row>
    <row r="2524" spans="118:120">
      <c r="DN2524" s="17"/>
      <c r="DO2524" s="211" t="s">
        <v>9520</v>
      </c>
      <c r="DP2524" s="283" t="s">
        <v>8281</v>
      </c>
    </row>
    <row r="2525" spans="118:120">
      <c r="DN2525" s="17"/>
      <c r="DO2525" s="211" t="s">
        <v>9521</v>
      </c>
      <c r="DP2525" s="283" t="s">
        <v>8282</v>
      </c>
    </row>
    <row r="2526" spans="118:120">
      <c r="DN2526" s="17"/>
      <c r="DO2526" s="211" t="s">
        <v>9522</v>
      </c>
      <c r="DP2526" s="283" t="s">
        <v>8283</v>
      </c>
    </row>
    <row r="2527" spans="118:120">
      <c r="DN2527" s="17"/>
      <c r="DO2527" s="212" t="s">
        <v>9523</v>
      </c>
      <c r="DP2527" s="284" t="s">
        <v>8284</v>
      </c>
    </row>
    <row r="2528" spans="118:120">
      <c r="DN2528" s="17"/>
      <c r="DO2528" s="212" t="s">
        <v>9524</v>
      </c>
      <c r="DP2528" s="284" t="s">
        <v>8285</v>
      </c>
    </row>
    <row r="2529" spans="118:120">
      <c r="DN2529" s="17"/>
      <c r="DO2529" s="212" t="s">
        <v>9525</v>
      </c>
      <c r="DP2529" s="284" t="s">
        <v>8286</v>
      </c>
    </row>
    <row r="2530" spans="118:120">
      <c r="DN2530" s="17"/>
      <c r="DO2530" s="212" t="s">
        <v>9526</v>
      </c>
      <c r="DP2530" s="284" t="s">
        <v>8287</v>
      </c>
    </row>
    <row r="2531" spans="118:120">
      <c r="DN2531" s="17"/>
      <c r="DO2531" s="212" t="s">
        <v>9527</v>
      </c>
      <c r="DP2531" s="284" t="s">
        <v>8288</v>
      </c>
    </row>
    <row r="2532" spans="118:120">
      <c r="DN2532" s="17"/>
      <c r="DO2532" s="212" t="s">
        <v>9528</v>
      </c>
      <c r="DP2532" s="284" t="s">
        <v>8289</v>
      </c>
    </row>
    <row r="2533" spans="118:120">
      <c r="DN2533" s="17"/>
      <c r="DO2533" s="212" t="s">
        <v>9529</v>
      </c>
      <c r="DP2533" s="284" t="s">
        <v>8290</v>
      </c>
    </row>
    <row r="2534" spans="118:120">
      <c r="DN2534" s="17"/>
      <c r="DO2534" s="213" t="s">
        <v>9530</v>
      </c>
      <c r="DP2534" s="284" t="s">
        <v>8291</v>
      </c>
    </row>
    <row r="2535" spans="118:120">
      <c r="DN2535" s="17"/>
      <c r="DO2535" s="210" t="s">
        <v>9531</v>
      </c>
      <c r="DP2535" s="284" t="s">
        <v>8292</v>
      </c>
    </row>
    <row r="2536" spans="118:120">
      <c r="DN2536" s="17"/>
      <c r="DO2536" s="210" t="s">
        <v>9532</v>
      </c>
      <c r="DP2536" s="284" t="s">
        <v>8682</v>
      </c>
    </row>
    <row r="2537" spans="118:120">
      <c r="DN2537" s="17"/>
      <c r="DO2537" s="210" t="s">
        <v>9533</v>
      </c>
      <c r="DP2537" s="284" t="s">
        <v>8683</v>
      </c>
    </row>
    <row r="2538" spans="118:120">
      <c r="DN2538" s="17"/>
      <c r="DO2538" s="214" t="s">
        <v>9534</v>
      </c>
      <c r="DP2538" s="284" t="s">
        <v>8684</v>
      </c>
    </row>
    <row r="2539" spans="118:120">
      <c r="DN2539" s="17"/>
      <c r="DO2539" s="214" t="s">
        <v>9535</v>
      </c>
      <c r="DP2539" s="284" t="s">
        <v>8685</v>
      </c>
    </row>
    <row r="2540" spans="118:120">
      <c r="DN2540" s="17"/>
      <c r="DO2540" s="214" t="s">
        <v>9536</v>
      </c>
      <c r="DP2540" s="284" t="s">
        <v>8686</v>
      </c>
    </row>
    <row r="2541" spans="118:120">
      <c r="DN2541" s="17"/>
      <c r="DO2541" s="214" t="s">
        <v>9537</v>
      </c>
      <c r="DP2541" s="284" t="s">
        <v>8687</v>
      </c>
    </row>
    <row r="2542" spans="118:120">
      <c r="DN2542" s="17"/>
      <c r="DO2542" s="214" t="s">
        <v>9538</v>
      </c>
      <c r="DP2542" s="284" t="s">
        <v>8688</v>
      </c>
    </row>
    <row r="2543" spans="118:120">
      <c r="DN2543" s="17"/>
      <c r="DO2543" s="214" t="s">
        <v>9539</v>
      </c>
      <c r="DP2543" s="284" t="s">
        <v>8689</v>
      </c>
    </row>
    <row r="2544" spans="118:120">
      <c r="DN2544" s="17"/>
      <c r="DO2544" s="214" t="s">
        <v>9540</v>
      </c>
      <c r="DP2544" s="284" t="s">
        <v>8690</v>
      </c>
    </row>
    <row r="2545" spans="118:120">
      <c r="DN2545" s="17"/>
      <c r="DO2545" s="214" t="s">
        <v>9541</v>
      </c>
      <c r="DP2545" s="284" t="s">
        <v>8691</v>
      </c>
    </row>
    <row r="2546" spans="118:120">
      <c r="DN2546" s="17"/>
      <c r="DO2546" s="214" t="s">
        <v>9542</v>
      </c>
      <c r="DP2546" s="284" t="s">
        <v>8692</v>
      </c>
    </row>
    <row r="2547" spans="118:120">
      <c r="DN2547" s="17"/>
      <c r="DO2547" s="214" t="s">
        <v>9543</v>
      </c>
      <c r="DP2547" s="284" t="s">
        <v>8693</v>
      </c>
    </row>
    <row r="2548" spans="118:120">
      <c r="DN2548" s="17"/>
      <c r="DO2548" s="214" t="s">
        <v>9544</v>
      </c>
      <c r="DP2548" s="284" t="s">
        <v>8694</v>
      </c>
    </row>
    <row r="2549" spans="118:120">
      <c r="DN2549" s="17"/>
      <c r="DO2549" s="215" t="s">
        <v>9545</v>
      </c>
      <c r="DP2549" s="284" t="s">
        <v>8695</v>
      </c>
    </row>
    <row r="2550" spans="118:120">
      <c r="DN2550" s="17"/>
      <c r="DO2550" s="214" t="s">
        <v>9546</v>
      </c>
      <c r="DP2550" s="284" t="s">
        <v>8696</v>
      </c>
    </row>
    <row r="2551" spans="118:120">
      <c r="DN2551" s="17"/>
      <c r="DO2551" s="214" t="s">
        <v>9547</v>
      </c>
      <c r="DP2551" s="284" t="s">
        <v>8697</v>
      </c>
    </row>
    <row r="2552" spans="118:120">
      <c r="DN2552" s="17"/>
      <c r="DO2552" s="214" t="s">
        <v>9548</v>
      </c>
      <c r="DP2552" s="284" t="s">
        <v>8698</v>
      </c>
    </row>
    <row r="2553" spans="118:120">
      <c r="DN2553" s="17"/>
      <c r="DO2553" s="216" t="s">
        <v>9549</v>
      </c>
      <c r="DP2553" s="285">
        <v>2691</v>
      </c>
    </row>
    <row r="2554" spans="118:120">
      <c r="DN2554" s="17"/>
      <c r="DO2554" s="217" t="s">
        <v>9550</v>
      </c>
      <c r="DP2554" s="285">
        <v>2692</v>
      </c>
    </row>
    <row r="2555" spans="118:120">
      <c r="DN2555" s="17"/>
      <c r="DO2555" s="217" t="s">
        <v>9551</v>
      </c>
      <c r="DP2555" s="285">
        <v>2693</v>
      </c>
    </row>
    <row r="2556" spans="118:120">
      <c r="DN2556" s="17"/>
      <c r="DO2556" s="217" t="s">
        <v>9552</v>
      </c>
      <c r="DP2556" s="285">
        <v>2694</v>
      </c>
    </row>
    <row r="2557" spans="118:120">
      <c r="DN2557" s="17"/>
      <c r="DO2557" s="217" t="s">
        <v>9553</v>
      </c>
      <c r="DP2557" s="285">
        <v>2695</v>
      </c>
    </row>
    <row r="2558" spans="118:120">
      <c r="DN2558" s="17"/>
      <c r="DO2558" s="217" t="s">
        <v>9554</v>
      </c>
      <c r="DP2558" s="285">
        <v>2696</v>
      </c>
    </row>
    <row r="2559" spans="118:120">
      <c r="DN2559" s="17"/>
      <c r="DO2559" s="217" t="s">
        <v>9555</v>
      </c>
      <c r="DP2559" s="285">
        <v>2697</v>
      </c>
    </row>
    <row r="2560" spans="118:120">
      <c r="DN2560" s="17"/>
      <c r="DO2560" s="217" t="s">
        <v>9556</v>
      </c>
      <c r="DP2560" s="285">
        <v>2698</v>
      </c>
    </row>
    <row r="2561" spans="118:120">
      <c r="DN2561" s="17"/>
      <c r="DO2561" s="217" t="s">
        <v>9557</v>
      </c>
      <c r="DP2561" s="285">
        <v>2699</v>
      </c>
    </row>
    <row r="2562" spans="118:120">
      <c r="DN2562" s="17"/>
      <c r="DO2562" s="217" t="s">
        <v>9558</v>
      </c>
      <c r="DP2562" s="285">
        <v>2700</v>
      </c>
    </row>
    <row r="2563" spans="118:120">
      <c r="DN2563" s="17"/>
      <c r="DO2563" s="217" t="s">
        <v>9559</v>
      </c>
      <c r="DP2563" s="285">
        <v>2701</v>
      </c>
    </row>
    <row r="2564" spans="118:120">
      <c r="DN2564" s="17"/>
      <c r="DO2564" s="217" t="s">
        <v>9560</v>
      </c>
      <c r="DP2564" s="285">
        <v>2702</v>
      </c>
    </row>
    <row r="2565" spans="118:120">
      <c r="DN2565" s="17"/>
      <c r="DO2565" s="217" t="s">
        <v>9561</v>
      </c>
      <c r="DP2565" s="285">
        <v>2703</v>
      </c>
    </row>
    <row r="2566" spans="118:120">
      <c r="DN2566" s="17"/>
      <c r="DO2566" s="217" t="s">
        <v>9562</v>
      </c>
      <c r="DP2566" s="285">
        <v>2704</v>
      </c>
    </row>
    <row r="2567" spans="118:120">
      <c r="DN2567" s="17"/>
      <c r="DO2567" s="215" t="s">
        <v>9563</v>
      </c>
      <c r="DP2567" s="275">
        <v>2706</v>
      </c>
    </row>
    <row r="2568" spans="118:120">
      <c r="DN2568" s="17"/>
      <c r="DO2568" s="215" t="s">
        <v>9564</v>
      </c>
      <c r="DP2568" s="275">
        <v>2707</v>
      </c>
    </row>
    <row r="2569" spans="118:120">
      <c r="DN2569" s="17"/>
      <c r="DO2569" s="215" t="s">
        <v>9565</v>
      </c>
      <c r="DP2569" s="275">
        <v>2708</v>
      </c>
    </row>
    <row r="2570" spans="118:120">
      <c r="DN2570" s="17"/>
      <c r="DO2570" s="215" t="s">
        <v>9566</v>
      </c>
      <c r="DP2570" s="275">
        <v>2709</v>
      </c>
    </row>
    <row r="2571" spans="118:120">
      <c r="DN2571" s="17"/>
      <c r="DO2571" s="215" t="s">
        <v>9567</v>
      </c>
      <c r="DP2571" s="275">
        <v>2710</v>
      </c>
    </row>
    <row r="2572" spans="118:120">
      <c r="DN2572" s="17"/>
      <c r="DO2572" s="215" t="s">
        <v>9568</v>
      </c>
      <c r="DP2572" s="275">
        <v>2711</v>
      </c>
    </row>
    <row r="2573" spans="118:120">
      <c r="DN2573" s="17"/>
      <c r="DO2573" s="215" t="s">
        <v>9569</v>
      </c>
      <c r="DP2573" s="275">
        <v>2713</v>
      </c>
    </row>
    <row r="2574" spans="118:120">
      <c r="DN2574" s="17"/>
      <c r="DO2574" s="215" t="s">
        <v>9570</v>
      </c>
      <c r="DP2574" s="275">
        <v>2714</v>
      </c>
    </row>
    <row r="2575" spans="118:120">
      <c r="DN2575" s="17"/>
      <c r="DO2575" s="215" t="s">
        <v>9571</v>
      </c>
      <c r="DP2575" s="275">
        <v>2715</v>
      </c>
    </row>
    <row r="2576" spans="118:120">
      <c r="DN2576" s="17"/>
      <c r="DO2576" s="215" t="s">
        <v>9572</v>
      </c>
      <c r="DP2576" s="275">
        <v>2716</v>
      </c>
    </row>
    <row r="2577" spans="118:120">
      <c r="DN2577" s="17"/>
      <c r="DO2577" s="215" t="s">
        <v>9573</v>
      </c>
      <c r="DP2577" s="275">
        <v>2717</v>
      </c>
    </row>
    <row r="2578" spans="118:120">
      <c r="DN2578" s="17"/>
      <c r="DO2578" s="215" t="s">
        <v>9574</v>
      </c>
      <c r="DP2578" s="275">
        <v>2718</v>
      </c>
    </row>
    <row r="2579" spans="118:120">
      <c r="DN2579" s="17"/>
      <c r="DO2579" s="215" t="s">
        <v>9575</v>
      </c>
      <c r="DP2579" s="275">
        <v>2719</v>
      </c>
    </row>
    <row r="2580" spans="118:120">
      <c r="DN2580" s="17"/>
      <c r="DO2580" s="215" t="s">
        <v>9576</v>
      </c>
      <c r="DP2580" s="275">
        <v>2720</v>
      </c>
    </row>
    <row r="2581" spans="118:120">
      <c r="DN2581" s="17"/>
      <c r="DO2581" s="215" t="s">
        <v>9577</v>
      </c>
      <c r="DP2581" s="275">
        <v>2721</v>
      </c>
    </row>
    <row r="2582" spans="118:120">
      <c r="DN2582" s="17"/>
      <c r="DO2582" s="215" t="s">
        <v>9578</v>
      </c>
      <c r="DP2582" s="275">
        <v>2722</v>
      </c>
    </row>
    <row r="2583" spans="118:120">
      <c r="DN2583" s="17"/>
      <c r="DO2583" s="215" t="s">
        <v>9579</v>
      </c>
      <c r="DP2583" s="275">
        <v>2723</v>
      </c>
    </row>
    <row r="2584" spans="118:120">
      <c r="DN2584" s="17"/>
      <c r="DO2584" s="215" t="s">
        <v>9580</v>
      </c>
      <c r="DP2584" s="275">
        <v>2724</v>
      </c>
    </row>
    <row r="2585" spans="118:120">
      <c r="DN2585" s="17"/>
      <c r="DO2585" s="215" t="s">
        <v>9581</v>
      </c>
      <c r="DP2585" s="275">
        <v>2725</v>
      </c>
    </row>
    <row r="2586" spans="118:120">
      <c r="DN2586" s="17"/>
      <c r="DO2586" s="215" t="s">
        <v>9582</v>
      </c>
      <c r="DP2586" s="275">
        <v>2726</v>
      </c>
    </row>
    <row r="2587" spans="118:120">
      <c r="DN2587" s="17"/>
      <c r="DO2587" s="215" t="s">
        <v>9583</v>
      </c>
      <c r="DP2587" s="275">
        <v>2727</v>
      </c>
    </row>
    <row r="2588" spans="118:120">
      <c r="DN2588" s="17"/>
      <c r="DO2588" s="215" t="s">
        <v>9584</v>
      </c>
      <c r="DP2588" s="275">
        <v>2728</v>
      </c>
    </row>
    <row r="2589" spans="118:120">
      <c r="DN2589" s="17"/>
      <c r="DO2589" s="215" t="s">
        <v>9585</v>
      </c>
      <c r="DP2589" s="275">
        <v>2729</v>
      </c>
    </row>
    <row r="2590" spans="118:120">
      <c r="DN2590" s="17"/>
      <c r="DO2590" s="215" t="s">
        <v>9586</v>
      </c>
      <c r="DP2590" s="275">
        <v>2730</v>
      </c>
    </row>
    <row r="2591" spans="118:120">
      <c r="DN2591" s="17"/>
      <c r="DO2591" s="215" t="s">
        <v>9587</v>
      </c>
      <c r="DP2591" s="275">
        <v>2731</v>
      </c>
    </row>
    <row r="2592" spans="118:120">
      <c r="DN2592" s="17"/>
      <c r="DO2592" s="215" t="s">
        <v>9588</v>
      </c>
      <c r="DP2592" s="275">
        <v>2732</v>
      </c>
    </row>
    <row r="2593" spans="118:120">
      <c r="DN2593" s="17"/>
      <c r="DO2593" s="215" t="s">
        <v>2765</v>
      </c>
      <c r="DP2593" s="275">
        <v>2733</v>
      </c>
    </row>
    <row r="2594" spans="118:120">
      <c r="DN2594" s="17"/>
      <c r="DO2594" s="215" t="s">
        <v>2859</v>
      </c>
      <c r="DP2594" s="275">
        <v>2734</v>
      </c>
    </row>
    <row r="2595" spans="118:120">
      <c r="DN2595" s="17"/>
      <c r="DO2595" s="218" t="s">
        <v>9589</v>
      </c>
      <c r="DP2595" s="275">
        <v>2735</v>
      </c>
    </row>
    <row r="2596" spans="118:120">
      <c r="DN2596" s="17"/>
      <c r="DO2596" s="215" t="s">
        <v>9590</v>
      </c>
      <c r="DP2596" s="275">
        <v>2736</v>
      </c>
    </row>
    <row r="2597" spans="118:120">
      <c r="DN2597" s="17"/>
      <c r="DO2597" s="215" t="s">
        <v>9591</v>
      </c>
      <c r="DP2597" s="275">
        <v>2737</v>
      </c>
    </row>
    <row r="2598" spans="118:120">
      <c r="DN2598" s="17"/>
      <c r="DO2598" s="215" t="s">
        <v>9592</v>
      </c>
      <c r="DP2598" s="275">
        <v>2738</v>
      </c>
    </row>
    <row r="2599" spans="118:120">
      <c r="DN2599" s="17"/>
      <c r="DO2599" s="215" t="s">
        <v>9593</v>
      </c>
      <c r="DP2599" s="275">
        <v>2739</v>
      </c>
    </row>
    <row r="2600" spans="118:120">
      <c r="DN2600" s="17"/>
      <c r="DO2600" s="215" t="s">
        <v>9594</v>
      </c>
      <c r="DP2600" s="275">
        <v>2740</v>
      </c>
    </row>
    <row r="2601" spans="118:120">
      <c r="DN2601" s="17"/>
      <c r="DO2601" s="215" t="s">
        <v>9595</v>
      </c>
      <c r="DP2601" s="275">
        <v>2741</v>
      </c>
    </row>
    <row r="2602" spans="118:120">
      <c r="DN2602" s="17"/>
      <c r="DO2602" s="215" t="s">
        <v>9596</v>
      </c>
      <c r="DP2602" s="275">
        <v>2742</v>
      </c>
    </row>
    <row r="2603" spans="118:120">
      <c r="DN2603" s="17"/>
      <c r="DO2603" s="215" t="s">
        <v>9597</v>
      </c>
      <c r="DP2603" s="275">
        <v>2743</v>
      </c>
    </row>
    <row r="2604" spans="118:120">
      <c r="DN2604" s="17"/>
      <c r="DO2604" s="215" t="s">
        <v>9260</v>
      </c>
      <c r="DP2604" s="275">
        <v>2744</v>
      </c>
    </row>
    <row r="2605" spans="118:120">
      <c r="DN2605" s="17"/>
      <c r="DO2605" s="215" t="s">
        <v>9598</v>
      </c>
      <c r="DP2605" s="275">
        <v>2745</v>
      </c>
    </row>
    <row r="2606" spans="118:120">
      <c r="DN2606" s="17"/>
      <c r="DO2606" s="215" t="s">
        <v>9599</v>
      </c>
      <c r="DP2606" s="275">
        <v>2746</v>
      </c>
    </row>
    <row r="2607" spans="118:120">
      <c r="DN2607" s="17"/>
      <c r="DO2607" s="215" t="s">
        <v>9600</v>
      </c>
      <c r="DP2607" s="275">
        <v>2747</v>
      </c>
    </row>
    <row r="2608" spans="118:120">
      <c r="DN2608" s="17"/>
      <c r="DO2608" s="215" t="s">
        <v>9601</v>
      </c>
      <c r="DP2608" s="275">
        <v>2748</v>
      </c>
    </row>
    <row r="2609" spans="118:120">
      <c r="DN2609" s="17"/>
      <c r="DO2609" s="215" t="s">
        <v>9602</v>
      </c>
      <c r="DP2609" s="275">
        <v>2749</v>
      </c>
    </row>
    <row r="2610" spans="118:120">
      <c r="DN2610" s="17"/>
      <c r="DO2610" s="215" t="s">
        <v>9603</v>
      </c>
      <c r="DP2610" s="275">
        <v>2750</v>
      </c>
    </row>
    <row r="2611" spans="118:120">
      <c r="DN2611" s="17"/>
      <c r="DO2611" s="215" t="s">
        <v>9604</v>
      </c>
      <c r="DP2611" s="275">
        <v>2751</v>
      </c>
    </row>
    <row r="2612" spans="118:120">
      <c r="DN2612" s="17"/>
      <c r="DO2612" s="215" t="s">
        <v>9605</v>
      </c>
      <c r="DP2612" s="275">
        <v>2752</v>
      </c>
    </row>
    <row r="2613" spans="118:120">
      <c r="DN2613" s="17"/>
      <c r="DO2613" s="215" t="s">
        <v>9606</v>
      </c>
      <c r="DP2613" s="275">
        <v>2753</v>
      </c>
    </row>
    <row r="2614" spans="118:120">
      <c r="DN2614" s="17"/>
      <c r="DO2614" s="215" t="s">
        <v>9607</v>
      </c>
      <c r="DP2614" s="275">
        <v>2754</v>
      </c>
    </row>
    <row r="2615" spans="118:120">
      <c r="DN2615" s="17"/>
      <c r="DO2615" s="215" t="s">
        <v>9608</v>
      </c>
      <c r="DP2615" s="275">
        <v>2755</v>
      </c>
    </row>
    <row r="2616" spans="118:120">
      <c r="DN2616" s="17"/>
      <c r="DO2616" s="215" t="s">
        <v>9609</v>
      </c>
      <c r="DP2616" s="275">
        <v>2756</v>
      </c>
    </row>
    <row r="2617" spans="118:120">
      <c r="DN2617" s="17"/>
      <c r="DO2617" s="215" t="s">
        <v>9610</v>
      </c>
      <c r="DP2617" s="275">
        <v>2757</v>
      </c>
    </row>
    <row r="2618" spans="118:120">
      <c r="DN2618" s="17"/>
      <c r="DO2618" s="215" t="s">
        <v>9611</v>
      </c>
      <c r="DP2618" s="275">
        <v>2758</v>
      </c>
    </row>
    <row r="2619" spans="118:120">
      <c r="DN2619" s="17"/>
      <c r="DO2619" s="215" t="s">
        <v>9612</v>
      </c>
      <c r="DP2619" s="275">
        <v>2759</v>
      </c>
    </row>
    <row r="2620" spans="118:120">
      <c r="DN2620" s="17"/>
      <c r="DO2620" s="215" t="s">
        <v>9613</v>
      </c>
      <c r="DP2620" s="275">
        <v>2760</v>
      </c>
    </row>
    <row r="2621" spans="118:120">
      <c r="DN2621" s="17"/>
      <c r="DO2621" s="215" t="s">
        <v>9614</v>
      </c>
      <c r="DP2621" s="275">
        <v>2761</v>
      </c>
    </row>
    <row r="2622" spans="118:120">
      <c r="DN2622" s="17"/>
      <c r="DO2622" s="215" t="s">
        <v>9615</v>
      </c>
      <c r="DP2622" s="275">
        <v>2762</v>
      </c>
    </row>
    <row r="2623" spans="118:120">
      <c r="DN2623" s="17"/>
      <c r="DO2623" s="219" t="s">
        <v>9616</v>
      </c>
      <c r="DP2623" s="286">
        <v>2763</v>
      </c>
    </row>
    <row r="2624" spans="118:120">
      <c r="DN2624" s="17"/>
      <c r="DO2624" s="219" t="s">
        <v>9617</v>
      </c>
      <c r="DP2624" s="286">
        <v>2764</v>
      </c>
    </row>
    <row r="2625" spans="118:120">
      <c r="DN2625" s="17"/>
      <c r="DO2625" s="220" t="s">
        <v>9618</v>
      </c>
      <c r="DP2625" s="286">
        <v>2765</v>
      </c>
    </row>
    <row r="2626" spans="118:120">
      <c r="DN2626" s="17"/>
      <c r="DO2626" s="221" t="s">
        <v>9619</v>
      </c>
      <c r="DP2626" s="287">
        <v>2766</v>
      </c>
    </row>
    <row r="2627" spans="118:120">
      <c r="DN2627" s="17"/>
      <c r="DO2627" s="220" t="s">
        <v>9620</v>
      </c>
      <c r="DP2627" s="286">
        <v>2767</v>
      </c>
    </row>
    <row r="2628" spans="118:120">
      <c r="DN2628" s="17"/>
      <c r="DO2628" s="220" t="s">
        <v>9621</v>
      </c>
      <c r="DP2628" s="286">
        <v>2768</v>
      </c>
    </row>
    <row r="2629" spans="118:120">
      <c r="DN2629" s="17"/>
      <c r="DO2629" s="220" t="s">
        <v>9622</v>
      </c>
      <c r="DP2629" s="286">
        <v>2769</v>
      </c>
    </row>
    <row r="2630" spans="118:120">
      <c r="DN2630" s="17"/>
      <c r="DO2630" s="220" t="s">
        <v>9623</v>
      </c>
      <c r="DP2630" s="286">
        <v>2770</v>
      </c>
    </row>
    <row r="2631" spans="118:120">
      <c r="DO2631" s="17" t="s">
        <v>9624</v>
      </c>
      <c r="DP2631" s="288">
        <v>2771</v>
      </c>
    </row>
    <row r="2632" spans="118:120">
      <c r="DO2632" s="17" t="s">
        <v>9625</v>
      </c>
      <c r="DP2632" s="288">
        <v>2772</v>
      </c>
    </row>
    <row r="2633" spans="118:120">
      <c r="DO2633" s="17" t="s">
        <v>9626</v>
      </c>
      <c r="DP2633" s="288">
        <v>2773</v>
      </c>
    </row>
    <row r="2634" spans="118:120">
      <c r="DO2634" s="17" t="s">
        <v>9627</v>
      </c>
      <c r="DP2634" s="288">
        <v>2774</v>
      </c>
    </row>
    <row r="2635" spans="118:120">
      <c r="DO2635" s="17" t="s">
        <v>9628</v>
      </c>
      <c r="DP2635" s="288">
        <v>2775</v>
      </c>
    </row>
    <row r="2636" spans="118:120">
      <c r="DO2636" s="17" t="s">
        <v>9629</v>
      </c>
      <c r="DP2636" s="288">
        <v>2776</v>
      </c>
    </row>
    <row r="2637" spans="118:120">
      <c r="DO2637" s="17" t="s">
        <v>9630</v>
      </c>
      <c r="DP2637" s="288">
        <v>2777</v>
      </c>
    </row>
    <row r="2638" spans="118:120">
      <c r="DO2638" s="17" t="s">
        <v>9631</v>
      </c>
      <c r="DP2638" s="288">
        <v>2778</v>
      </c>
    </row>
    <row r="2639" spans="118:120">
      <c r="DO2639" s="17" t="s">
        <v>9632</v>
      </c>
      <c r="DP2639" s="288">
        <v>2779</v>
      </c>
    </row>
  </sheetData>
  <mergeCells count="46">
    <mergeCell ref="G29:H29"/>
    <mergeCell ref="C38:D38"/>
    <mergeCell ref="E29:F29"/>
    <mergeCell ref="E30:F30"/>
    <mergeCell ref="C36:D36"/>
    <mergeCell ref="G30:H30"/>
    <mergeCell ref="G38:H38"/>
    <mergeCell ref="G37:H37"/>
    <mergeCell ref="C31:D31"/>
    <mergeCell ref="E31:F31"/>
    <mergeCell ref="C30:D30"/>
    <mergeCell ref="C32:E32"/>
    <mergeCell ref="G31:H31"/>
    <mergeCell ref="G33:H33"/>
    <mergeCell ref="G34:H34"/>
    <mergeCell ref="G35:H35"/>
    <mergeCell ref="G36:H36"/>
    <mergeCell ref="G39:H39"/>
    <mergeCell ref="G40:H40"/>
    <mergeCell ref="C37:D37"/>
    <mergeCell ref="A42:B42"/>
    <mergeCell ref="C42:D42"/>
    <mergeCell ref="C34:D34"/>
    <mergeCell ref="C35:D35"/>
    <mergeCell ref="A34:A40"/>
    <mergeCell ref="C39:D39"/>
    <mergeCell ref="C40:D40"/>
    <mergeCell ref="C29:D29"/>
    <mergeCell ref="A7:A8"/>
    <mergeCell ref="A5:A6"/>
    <mergeCell ref="A3:A4"/>
    <mergeCell ref="C10:D10"/>
    <mergeCell ref="A13:B13"/>
    <mergeCell ref="A20:B20"/>
    <mergeCell ref="C27:D27"/>
    <mergeCell ref="A9:A10"/>
    <mergeCell ref="C9:D9"/>
    <mergeCell ref="A21:A25"/>
    <mergeCell ref="A14:A19"/>
    <mergeCell ref="A27:B33"/>
    <mergeCell ref="C28:D28"/>
    <mergeCell ref="I8:I9"/>
    <mergeCell ref="I10:I13"/>
    <mergeCell ref="A2:B2"/>
    <mergeCell ref="A11:B11"/>
    <mergeCell ref="A12:B12"/>
  </mergeCells>
  <phoneticPr fontId="2"/>
  <conditionalFormatting sqref="DL3:DL1978">
    <cfRule type="duplicateValues" dxfId="72" priority="19"/>
  </conditionalFormatting>
  <conditionalFormatting sqref="DM3:DM1978">
    <cfRule type="duplicateValues" dxfId="71" priority="21"/>
  </conditionalFormatting>
  <conditionalFormatting sqref="DO3:DO2630">
    <cfRule type="duplicateValues" dxfId="70" priority="23"/>
  </conditionalFormatting>
  <conditionalFormatting sqref="DP3:DP2630">
    <cfRule type="duplicateValues" dxfId="69" priority="25"/>
  </conditionalFormatting>
  <dataValidations count="13">
    <dataValidation type="list" allowBlank="1" showInputMessage="1" showErrorMessage="1" sqref="C42" xr:uid="{00000000-0002-0000-0000-000000000000}">
      <formula1>$O$1:$O$5</formula1>
    </dataValidation>
    <dataValidation type="list" allowBlank="1" showInputMessage="1" showErrorMessage="1" sqref="E28" xr:uid="{00000000-0002-0000-0000-000001000000}">
      <formula1>$N$1:$N$3</formula1>
    </dataValidation>
    <dataValidation type="list" allowBlank="1" showInputMessage="1" showErrorMessage="1" sqref="E14:F19 F6" xr:uid="{00000000-0002-0000-0000-000002000000}">
      <formula1>$M$1:$M$3</formula1>
    </dataValidation>
    <dataValidation type="list" allowBlank="1" showInputMessage="1" showErrorMessage="1" sqref="C14:C19" xr:uid="{00000000-0002-0000-0000-000003000000}">
      <formula1>$K$1:$K$8</formula1>
    </dataValidation>
    <dataValidation type="textLength" imeMode="halfAlpha" operator="equal" allowBlank="1" showInputMessage="1" showErrorMessage="1" sqref="C2" xr:uid="{00000000-0002-0000-0000-000004000000}">
      <formula1>8</formula1>
    </dataValidation>
    <dataValidation imeMode="halfAlpha" allowBlank="1" showInputMessage="1" showErrorMessage="1" sqref="E21:E25 C9:D10 C7:C8" xr:uid="{00000000-0002-0000-0000-000005000000}"/>
    <dataValidation imeMode="fullKatakana" allowBlank="1" showInputMessage="1" showErrorMessage="1" sqref="C5:C6" xr:uid="{00000000-0002-0000-0000-000006000000}"/>
    <dataValidation type="list" allowBlank="1" showInputMessage="1" showErrorMessage="1" sqref="C21:C25" xr:uid="{00000000-0002-0000-0000-000007000000}">
      <formula1>$Q$1:$Q$9</formula1>
    </dataValidation>
    <dataValidation type="list" allowBlank="1" showInputMessage="1" showErrorMessage="1" sqref="F2" xr:uid="{00000000-0002-0000-0000-00000B000000}">
      <formula1>$DQ$2:$DQ$4</formula1>
    </dataValidation>
    <dataValidation type="list" allowBlank="1" showInputMessage="1" showErrorMessage="1" sqref="H14:H19" xr:uid="{00000000-0002-0000-0000-00000D000000}">
      <formula1>$DQ$8:$DQ$10</formula1>
    </dataValidation>
    <dataValidation type="list" allowBlank="1" showInputMessage="1" showErrorMessage="1" sqref="D14:D15 D18:D19 D21:D25" xr:uid="{00000000-0002-0000-0000-00000E000000}">
      <formula1>$J$1:$J$30</formula1>
    </dataValidation>
    <dataValidation type="list" allowBlank="1" showInputMessage="1" showErrorMessage="1" sqref="D16:D17" xr:uid="{00000000-0002-0000-0000-00000F000000}">
      <formula1>$J$1:$J$29</formula1>
    </dataValidation>
    <dataValidation type="list" allowBlank="1" showInputMessage="1" showErrorMessage="1" sqref="C11" xr:uid="{00000000-0002-0000-0000-000010000000}">
      <formula1>$L$1:$L$49</formula1>
    </dataValidation>
  </dataValidations>
  <pageMargins left="0.51181102362204722" right="0.51181102362204722" top="0.39370078740157483" bottom="0.39370078740157483" header="0.31496062992125984" footer="0.31496062992125984"/>
  <pageSetup paperSize="9" scale="48" fitToHeight="0" orientation="portrait" horizontalDpi="300" verticalDpi="300" r:id="rId1"/>
  <colBreaks count="1" manualBreakCount="1">
    <brk id="9" max="42"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I2710"/>
  <sheetViews>
    <sheetView view="pageBreakPreview" zoomScaleNormal="100" zoomScaleSheetLayoutView="100" workbookViewId="0"/>
  </sheetViews>
  <sheetFormatPr defaultColWidth="2" defaultRowHeight="21" customHeight="1" outlineLevelCol="1"/>
  <cols>
    <col min="1" max="47" width="2" style="37"/>
    <col min="48" max="51" width="2" style="37" outlineLevel="1"/>
    <col min="52" max="52" width="2" style="41" outlineLevel="1"/>
    <col min="53" max="53" width="3.375" style="37" customWidth="1" outlineLevel="1"/>
    <col min="54" max="54" width="1.875" style="42" customWidth="1" outlineLevel="1"/>
    <col min="55" max="55" width="2" style="37" customWidth="1" outlineLevel="1"/>
    <col min="56" max="57" width="1.875" style="37" customWidth="1" outlineLevel="1"/>
    <col min="58" max="58" width="7.875" style="37" customWidth="1" outlineLevel="1"/>
    <col min="59" max="59" width="4.125" style="42" customWidth="1" outlineLevel="1"/>
    <col min="60" max="60" width="1.875" style="42" customWidth="1" outlineLevel="1"/>
    <col min="61" max="62" width="1.875" style="37" customWidth="1" outlineLevel="1"/>
    <col min="63" max="63" width="10.5" style="37" customWidth="1" outlineLevel="1"/>
    <col min="64" max="64" width="4.25" style="198" customWidth="1" outlineLevel="1"/>
    <col min="65" max="65" width="9.5" style="37" customWidth="1" outlineLevel="1"/>
    <col min="66" max="66" width="5.75" style="37" customWidth="1" outlineLevel="1"/>
    <col min="67" max="79" width="3.125" style="37" customWidth="1" outlineLevel="1"/>
    <col min="80" max="80" width="3.375" style="37" customWidth="1" outlineLevel="1"/>
    <col min="81" max="87" width="2" style="37" outlineLevel="1"/>
    <col min="88" max="16384" width="2" style="37"/>
  </cols>
  <sheetData>
    <row r="1" spans="1:79" ht="21" customHeight="1">
      <c r="AQ1" s="603" t="s">
        <v>179</v>
      </c>
      <c r="AR1" s="603"/>
      <c r="AS1" s="603"/>
      <c r="AT1" s="603"/>
      <c r="BI1" s="37" t="str">
        <f>I26&amp;I25</f>
        <v>0</v>
      </c>
      <c r="BK1" s="37" t="s">
        <v>8512</v>
      </c>
      <c r="BL1" s="198" t="s">
        <v>9649</v>
      </c>
      <c r="BM1" s="37" t="s">
        <v>8511</v>
      </c>
    </row>
    <row r="2" spans="1:79" ht="21" customHeight="1">
      <c r="F2" s="43"/>
      <c r="G2" s="43"/>
      <c r="H2" s="43"/>
      <c r="I2" s="604" t="s">
        <v>9174</v>
      </c>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43"/>
      <c r="AN2" s="43"/>
      <c r="AO2" s="43"/>
      <c r="BB2" s="44" t="s">
        <v>286</v>
      </c>
      <c r="BC2" s="45"/>
      <c r="BD2" s="44" t="s">
        <v>298</v>
      </c>
      <c r="BE2" s="46"/>
      <c r="BF2" s="44" t="s">
        <v>299</v>
      </c>
      <c r="BG2" s="47"/>
      <c r="BH2" s="48" t="s">
        <v>9027</v>
      </c>
      <c r="BI2" s="44" t="s">
        <v>403</v>
      </c>
      <c r="BJ2" s="46"/>
      <c r="BK2" s="44"/>
      <c r="BL2" s="199"/>
      <c r="BN2" s="261" t="s">
        <v>8523</v>
      </c>
      <c r="BO2" s="57"/>
      <c r="BR2" s="795" t="s">
        <v>8513</v>
      </c>
      <c r="BS2" s="796"/>
      <c r="BU2" s="69"/>
      <c r="BV2" s="70" t="s">
        <v>8514</v>
      </c>
      <c r="BX2" s="69"/>
      <c r="BY2" s="271" t="s">
        <v>8515</v>
      </c>
      <c r="BZ2" s="69" t="s">
        <v>8516</v>
      </c>
      <c r="CA2" s="70"/>
    </row>
    <row r="3" spans="1:79" ht="21" customHeight="1">
      <c r="A3" s="49"/>
      <c r="B3" s="49"/>
      <c r="C3" s="49"/>
      <c r="D3" s="49"/>
      <c r="E3" s="49"/>
      <c r="F3" s="49"/>
      <c r="G3" s="49"/>
      <c r="H3" s="49"/>
      <c r="I3" s="49"/>
      <c r="J3" s="49"/>
      <c r="K3" s="49"/>
      <c r="L3" s="49"/>
      <c r="M3" s="49"/>
      <c r="N3" s="49"/>
      <c r="O3" s="49"/>
      <c r="P3" s="49"/>
      <c r="Q3" s="49"/>
      <c r="R3" s="49"/>
      <c r="S3" s="49"/>
      <c r="T3" s="49"/>
      <c r="U3" s="49"/>
      <c r="V3" s="49"/>
      <c r="W3" s="49"/>
      <c r="X3" s="49"/>
      <c r="Y3" s="49"/>
      <c r="Z3" s="49"/>
      <c r="AO3" s="618" t="s">
        <v>8730</v>
      </c>
      <c r="AP3" s="619"/>
      <c r="AQ3" s="619"/>
      <c r="AR3" s="876" t="str">
        <f>IF('(1) 一括申請情報入力シート'!$H$18="新法", "〇", "×")</f>
        <v>×</v>
      </c>
      <c r="AS3" s="877"/>
      <c r="AT3" s="878"/>
      <c r="BB3" s="50" t="s">
        <v>28</v>
      </c>
      <c r="BC3" s="51" t="s">
        <v>287</v>
      </c>
      <c r="BD3" s="52" t="str">
        <f>TEXT(I12,"ggg")</f>
        <v>明治</v>
      </c>
      <c r="BE3" s="53"/>
      <c r="BF3" s="163" t="s">
        <v>9633</v>
      </c>
      <c r="BG3" s="164" t="s">
        <v>8540</v>
      </c>
      <c r="BH3" s="66" t="s">
        <v>8884</v>
      </c>
      <c r="BI3" s="54" t="s">
        <v>9</v>
      </c>
      <c r="BJ3" s="53" t="s">
        <v>305</v>
      </c>
      <c r="BK3" s="54" t="str">
        <f>BM3&amp;BO3</f>
        <v>1東京大学</v>
      </c>
      <c r="BL3" s="256" t="s">
        <v>334</v>
      </c>
      <c r="BM3">
        <v>1</v>
      </c>
      <c r="BN3" s="256" t="s">
        <v>334</v>
      </c>
      <c r="BO3" s="290" t="s">
        <v>8318</v>
      </c>
      <c r="BR3" s="175" t="s">
        <v>347</v>
      </c>
      <c r="BS3" s="51" t="s">
        <v>760</v>
      </c>
      <c r="BU3" s="273" t="s">
        <v>305</v>
      </c>
      <c r="BV3" s="273" t="s">
        <v>2011</v>
      </c>
      <c r="BX3" s="299" t="s">
        <v>305</v>
      </c>
      <c r="BY3" s="299" t="s">
        <v>5049</v>
      </c>
      <c r="BZ3" s="67" t="s">
        <v>287</v>
      </c>
      <c r="CA3" s="208" t="s">
        <v>8517</v>
      </c>
    </row>
    <row r="4" spans="1:79" ht="21" customHeight="1">
      <c r="A4" s="49"/>
      <c r="B4" s="49"/>
      <c r="C4" s="49"/>
      <c r="D4" s="49"/>
      <c r="E4" s="56"/>
      <c r="F4" s="56"/>
      <c r="G4" s="56"/>
      <c r="H4" s="679" t="s">
        <v>8294</v>
      </c>
      <c r="I4" s="679"/>
      <c r="J4" s="679"/>
      <c r="K4" s="679"/>
      <c r="L4" s="679"/>
      <c r="M4" s="679"/>
      <c r="N4" s="680"/>
      <c r="O4" s="727">
        <v>0</v>
      </c>
      <c r="P4" s="727"/>
      <c r="Q4" s="728">
        <v>0</v>
      </c>
      <c r="R4" s="728"/>
      <c r="S4" s="867">
        <v>1</v>
      </c>
      <c r="T4" s="868"/>
      <c r="U4" s="57"/>
      <c r="V4" s="57"/>
      <c r="W4" s="57"/>
      <c r="X4" s="57"/>
      <c r="Y4" s="685" t="s">
        <v>8295</v>
      </c>
      <c r="Z4" s="685"/>
      <c r="AA4" s="685"/>
      <c r="AB4" s="685"/>
      <c r="AC4" s="685"/>
      <c r="AD4" s="685"/>
      <c r="AE4" s="685"/>
      <c r="AF4" s="685"/>
      <c r="AG4" s="685"/>
      <c r="AH4" s="685"/>
      <c r="AI4" s="685"/>
      <c r="AJ4" s="838">
        <f>'(1) 一括申請情報入力シート'!$G$18</f>
        <v>0</v>
      </c>
      <c r="AK4" s="839"/>
      <c r="AL4" s="839"/>
      <c r="AM4" s="839"/>
      <c r="AN4" s="839"/>
      <c r="AO4" s="839"/>
      <c r="AP4" s="839"/>
      <c r="AQ4" s="840"/>
      <c r="BB4" s="50" t="s">
        <v>29</v>
      </c>
      <c r="BC4" s="51" t="s">
        <v>288</v>
      </c>
      <c r="BD4" s="54" t="s">
        <v>291</v>
      </c>
      <c r="BE4" s="53" t="s">
        <v>256</v>
      </c>
      <c r="BF4" s="54" t="s">
        <v>257</v>
      </c>
      <c r="BG4" s="55" t="s">
        <v>8319</v>
      </c>
      <c r="BH4" s="66" t="s">
        <v>8320</v>
      </c>
      <c r="BI4" s="54" t="s">
        <v>10</v>
      </c>
      <c r="BJ4" s="53" t="s">
        <v>318</v>
      </c>
      <c r="BK4" s="54" t="str">
        <f t="shared" ref="BK4:BK67" si="0">BM4&amp;BO4</f>
        <v>1東京外国語大学</v>
      </c>
      <c r="BL4" s="256" t="s">
        <v>336</v>
      </c>
      <c r="BM4">
        <v>1</v>
      </c>
      <c r="BN4" s="256" t="s">
        <v>336</v>
      </c>
      <c r="BO4" s="290" t="s">
        <v>8340</v>
      </c>
      <c r="BR4" s="175" t="s">
        <v>404</v>
      </c>
      <c r="BS4" s="51" t="s">
        <v>761</v>
      </c>
      <c r="BU4" s="273" t="s">
        <v>318</v>
      </c>
      <c r="BV4" s="273" t="s">
        <v>2012</v>
      </c>
      <c r="BX4" s="299" t="s">
        <v>318</v>
      </c>
      <c r="BY4" s="299" t="s">
        <v>5050</v>
      </c>
      <c r="BZ4" s="67" t="s">
        <v>289</v>
      </c>
      <c r="CA4" s="208" t="s">
        <v>8518</v>
      </c>
    </row>
    <row r="5" spans="1:79" ht="34.5" customHeight="1">
      <c r="A5" s="689" t="s">
        <v>9152</v>
      </c>
      <c r="B5" s="499"/>
      <c r="C5" s="499"/>
      <c r="D5" s="499"/>
      <c r="E5" s="499"/>
      <c r="F5" s="499"/>
      <c r="G5" s="499"/>
      <c r="H5" s="499"/>
      <c r="I5" s="499"/>
      <c r="J5" s="499"/>
      <c r="K5" s="499"/>
      <c r="L5" s="500"/>
      <c r="M5" s="885" t="str">
        <f>'(1) 一括申請情報入力シート'!C3&amp;"　"&amp;'(1) 一括申請情報入力シート'!C4</f>
        <v>　</v>
      </c>
      <c r="N5" s="886"/>
      <c r="O5" s="886"/>
      <c r="P5" s="886"/>
      <c r="Q5" s="886"/>
      <c r="R5" s="886"/>
      <c r="S5" s="886"/>
      <c r="T5" s="886"/>
      <c r="U5" s="886"/>
      <c r="V5" s="886"/>
      <c r="W5" s="886"/>
      <c r="X5" s="886"/>
      <c r="Y5" s="887"/>
      <c r="Z5" s="605" t="s">
        <v>9238</v>
      </c>
      <c r="AA5" s="605"/>
      <c r="AB5" s="605"/>
      <c r="AC5" s="605"/>
      <c r="AD5" s="605"/>
      <c r="AE5" s="879">
        <f>'(1) 一括申請情報入力シート'!F6</f>
        <v>0</v>
      </c>
      <c r="AF5" s="880"/>
      <c r="AG5" s="880"/>
      <c r="AH5" s="881"/>
      <c r="AI5" s="718" t="s">
        <v>9239</v>
      </c>
      <c r="AJ5" s="718"/>
      <c r="AK5" s="882" t="str">
        <f>IF($AE$5="有",'(1) 一括申請情報入力シート'!H6,"")</f>
        <v/>
      </c>
      <c r="AL5" s="883"/>
      <c r="AM5" s="883"/>
      <c r="AN5" s="883"/>
      <c r="AO5" s="883"/>
      <c r="AP5" s="883"/>
      <c r="AQ5" s="883"/>
      <c r="AR5" s="883"/>
      <c r="AS5" s="883"/>
      <c r="AT5" s="884"/>
      <c r="BB5" s="50" t="s">
        <v>30</v>
      </c>
      <c r="BC5" s="51" t="s">
        <v>289</v>
      </c>
      <c r="BD5" s="54" t="s">
        <v>292</v>
      </c>
      <c r="BE5" s="53" t="s">
        <v>295</v>
      </c>
      <c r="BF5" s="54" t="s">
        <v>258</v>
      </c>
      <c r="BG5" s="55" t="s">
        <v>8321</v>
      </c>
      <c r="BH5" s="66" t="s">
        <v>8322</v>
      </c>
      <c r="BI5" s="54" t="s">
        <v>11</v>
      </c>
      <c r="BJ5" s="53" t="s">
        <v>319</v>
      </c>
      <c r="BK5" s="54" t="str">
        <f t="shared" si="0"/>
        <v>1東京学芸大学</v>
      </c>
      <c r="BL5" s="256" t="s">
        <v>337</v>
      </c>
      <c r="BM5">
        <v>1</v>
      </c>
      <c r="BN5" s="256" t="s">
        <v>337</v>
      </c>
      <c r="BO5" s="290" t="s">
        <v>8341</v>
      </c>
      <c r="BR5" s="175" t="s">
        <v>762</v>
      </c>
      <c r="BS5" s="51" t="s">
        <v>763</v>
      </c>
      <c r="BU5" s="273" t="s">
        <v>319</v>
      </c>
      <c r="BV5" s="273" t="s">
        <v>2013</v>
      </c>
      <c r="BX5" s="299" t="s">
        <v>319</v>
      </c>
      <c r="BY5" s="299" t="s">
        <v>5051</v>
      </c>
      <c r="BZ5" s="67" t="s">
        <v>195</v>
      </c>
      <c r="CA5" s="208" t="s">
        <v>8520</v>
      </c>
    </row>
    <row r="6" spans="1:79" ht="34.5" customHeight="1">
      <c r="A6" s="690" t="s">
        <v>8701</v>
      </c>
      <c r="B6" s="691"/>
      <c r="C6" s="691"/>
      <c r="D6" s="691"/>
      <c r="E6" s="691"/>
      <c r="F6" s="691"/>
      <c r="G6" s="691"/>
      <c r="H6" s="691"/>
      <c r="I6" s="691"/>
      <c r="J6" s="691"/>
      <c r="K6" s="691"/>
      <c r="L6" s="692"/>
      <c r="M6" s="872"/>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4"/>
      <c r="BB6" s="50" t="s">
        <v>31</v>
      </c>
      <c r="BC6" s="51" t="s">
        <v>182</v>
      </c>
      <c r="BD6" s="54" t="s">
        <v>293</v>
      </c>
      <c r="BE6" s="53" t="s">
        <v>296</v>
      </c>
      <c r="BF6" s="54" t="s">
        <v>259</v>
      </c>
      <c r="BG6" s="55" t="s">
        <v>303</v>
      </c>
      <c r="BH6" s="66" t="s">
        <v>8323</v>
      </c>
      <c r="BI6" s="54" t="s">
        <v>12</v>
      </c>
      <c r="BJ6" s="53" t="s">
        <v>320</v>
      </c>
      <c r="BK6" s="54" t="str">
        <f t="shared" si="0"/>
        <v>1東京農工大学</v>
      </c>
      <c r="BL6" s="256" t="s">
        <v>338</v>
      </c>
      <c r="BM6">
        <v>1</v>
      </c>
      <c r="BN6" s="256" t="s">
        <v>338</v>
      </c>
      <c r="BO6" s="290" t="s">
        <v>8342</v>
      </c>
      <c r="BR6" s="175" t="s">
        <v>764</v>
      </c>
      <c r="BS6" s="51" t="s">
        <v>765</v>
      </c>
      <c r="BU6" s="273" t="s">
        <v>320</v>
      </c>
      <c r="BV6" s="273" t="s">
        <v>2014</v>
      </c>
      <c r="BX6" s="299" t="s">
        <v>320</v>
      </c>
      <c r="BY6" s="299" t="s">
        <v>5052</v>
      </c>
      <c r="BZ6" s="67" t="s">
        <v>196</v>
      </c>
      <c r="CA6" s="208" t="s">
        <v>8521</v>
      </c>
    </row>
    <row r="7" spans="1:79" ht="29.25" customHeight="1">
      <c r="A7" s="696" t="s">
        <v>9153</v>
      </c>
      <c r="B7" s="697"/>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8"/>
      <c r="BB7" s="50" t="s">
        <v>32</v>
      </c>
      <c r="BC7" s="55" t="s">
        <v>185</v>
      </c>
      <c r="BD7" s="58" t="s">
        <v>294</v>
      </c>
      <c r="BE7" s="59" t="s">
        <v>297</v>
      </c>
      <c r="BF7" s="54" t="s">
        <v>260</v>
      </c>
      <c r="BG7" s="55" t="s">
        <v>8324</v>
      </c>
      <c r="BH7" s="66" t="s">
        <v>8325</v>
      </c>
      <c r="BI7" s="54" t="s">
        <v>17</v>
      </c>
      <c r="BJ7" s="53" t="s">
        <v>355</v>
      </c>
      <c r="BK7" s="54" t="str">
        <f t="shared" si="0"/>
        <v>1東京芸術大学</v>
      </c>
      <c r="BL7" s="256" t="s">
        <v>339</v>
      </c>
      <c r="BM7">
        <v>1</v>
      </c>
      <c r="BN7" s="256" t="s">
        <v>339</v>
      </c>
      <c r="BO7" s="290" t="s">
        <v>8343</v>
      </c>
      <c r="BR7" s="175" t="s">
        <v>766</v>
      </c>
      <c r="BS7" s="51" t="s">
        <v>767</v>
      </c>
      <c r="BU7" s="273" t="s">
        <v>321</v>
      </c>
      <c r="BV7" s="273" t="s">
        <v>2015</v>
      </c>
      <c r="BX7" s="299" t="s">
        <v>321</v>
      </c>
      <c r="BY7" s="299" t="s">
        <v>5053</v>
      </c>
      <c r="BZ7" s="67" t="s">
        <v>197</v>
      </c>
      <c r="CA7" s="208" t="s">
        <v>8522</v>
      </c>
    </row>
    <row r="8" spans="1:79" ht="21" customHeight="1">
      <c r="A8" s="498" t="s">
        <v>8296</v>
      </c>
      <c r="B8" s="499"/>
      <c r="C8" s="499"/>
      <c r="D8" s="499"/>
      <c r="E8" s="499"/>
      <c r="F8" s="499"/>
      <c r="G8" s="499"/>
      <c r="H8" s="500"/>
      <c r="I8" s="251">
        <f>'(1) 一括申請情報入力シート'!C5</f>
        <v>0</v>
      </c>
      <c r="J8" s="252"/>
      <c r="K8" s="252"/>
      <c r="L8" s="252"/>
      <c r="M8" s="252"/>
      <c r="N8" s="252"/>
      <c r="O8" s="252"/>
      <c r="P8" s="252"/>
      <c r="Q8" s="252"/>
      <c r="R8" s="252"/>
      <c r="S8" s="252"/>
      <c r="T8" s="252"/>
      <c r="U8" s="252"/>
      <c r="V8" s="252"/>
      <c r="W8" s="252"/>
      <c r="X8" s="252"/>
      <c r="Y8" s="252"/>
      <c r="Z8" s="841" t="s">
        <v>9240</v>
      </c>
      <c r="AA8" s="842"/>
      <c r="AB8" s="842"/>
      <c r="AC8" s="842"/>
      <c r="AD8" s="842"/>
      <c r="AE8" s="842"/>
      <c r="AF8" s="842"/>
      <c r="AG8" s="843"/>
      <c r="AH8" s="844" t="str">
        <f>IF($AE$5="有",'(1) 一括申請情報入力シート'!H7,"")</f>
        <v/>
      </c>
      <c r="AI8" s="845"/>
      <c r="AJ8" s="845"/>
      <c r="AK8" s="845"/>
      <c r="AL8" s="845"/>
      <c r="AM8" s="845"/>
      <c r="AN8" s="845"/>
      <c r="AO8" s="845"/>
      <c r="AP8" s="845"/>
      <c r="AQ8" s="845"/>
      <c r="AR8" s="845"/>
      <c r="AS8" s="845"/>
      <c r="AT8" s="846"/>
      <c r="BB8" s="50" t="s">
        <v>33</v>
      </c>
      <c r="BC8" s="55" t="s">
        <v>188</v>
      </c>
      <c r="BF8" s="54" t="s">
        <v>8876</v>
      </c>
      <c r="BG8" s="55" t="s">
        <v>306</v>
      </c>
      <c r="BH8" s="66" t="s">
        <v>8326</v>
      </c>
      <c r="BI8" s="54" t="s">
        <v>14</v>
      </c>
      <c r="BJ8" s="53" t="s">
        <v>322</v>
      </c>
      <c r="BK8" s="54" t="str">
        <f t="shared" si="0"/>
        <v>1東京工業大学</v>
      </c>
      <c r="BL8" s="256" t="s">
        <v>341</v>
      </c>
      <c r="BM8">
        <v>1</v>
      </c>
      <c r="BN8" s="256" t="s">
        <v>341</v>
      </c>
      <c r="BO8" s="290" t="s">
        <v>8344</v>
      </c>
      <c r="BR8" s="175" t="s">
        <v>768</v>
      </c>
      <c r="BS8" s="51" t="s">
        <v>769</v>
      </c>
      <c r="BU8" s="273" t="s">
        <v>322</v>
      </c>
      <c r="BV8" s="273" t="s">
        <v>2016</v>
      </c>
      <c r="BX8" s="299" t="s">
        <v>322</v>
      </c>
      <c r="BY8" s="299" t="s">
        <v>5054</v>
      </c>
    </row>
    <row r="9" spans="1:79" ht="21" customHeight="1">
      <c r="A9" s="483" t="s">
        <v>8297</v>
      </c>
      <c r="B9" s="481"/>
      <c r="C9" s="481"/>
      <c r="D9" s="481"/>
      <c r="E9" s="481"/>
      <c r="F9" s="481"/>
      <c r="G9" s="481"/>
      <c r="H9" s="482"/>
      <c r="I9" s="847">
        <f>'(1) 一括申請情報入力シート'!C6</f>
        <v>0</v>
      </c>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9"/>
      <c r="BB9" s="50" t="s">
        <v>34</v>
      </c>
      <c r="BC9" s="55" t="s">
        <v>191</v>
      </c>
      <c r="BF9" s="54" t="s">
        <v>75</v>
      </c>
      <c r="BG9" s="55" t="s">
        <v>8327</v>
      </c>
      <c r="BH9" s="66" t="s">
        <v>8328</v>
      </c>
      <c r="BI9" s="54" t="s">
        <v>13</v>
      </c>
      <c r="BJ9" s="53" t="s">
        <v>321</v>
      </c>
      <c r="BK9" s="54" t="str">
        <f t="shared" si="0"/>
        <v>1東京商船大学</v>
      </c>
      <c r="BL9" s="256" t="s">
        <v>342</v>
      </c>
      <c r="BM9">
        <v>1</v>
      </c>
      <c r="BN9" s="256" t="s">
        <v>342</v>
      </c>
      <c r="BO9" s="290" t="s">
        <v>8345</v>
      </c>
      <c r="BR9" s="175" t="s">
        <v>770</v>
      </c>
      <c r="BS9" s="51" t="s">
        <v>771</v>
      </c>
      <c r="BU9" s="273" t="s">
        <v>324</v>
      </c>
      <c r="BV9" s="273" t="s">
        <v>2017</v>
      </c>
      <c r="BX9" s="299" t="s">
        <v>324</v>
      </c>
      <c r="BY9" s="299" t="s">
        <v>5055</v>
      </c>
    </row>
    <row r="10" spans="1:79" ht="21" customHeight="1">
      <c r="A10" s="641" t="s">
        <v>180</v>
      </c>
      <c r="B10" s="642"/>
      <c r="C10" s="647" t="s">
        <v>181</v>
      </c>
      <c r="D10" s="648"/>
      <c r="E10" s="648"/>
      <c r="F10" s="648"/>
      <c r="G10" s="648"/>
      <c r="H10" s="649"/>
      <c r="I10" s="781">
        <f>'(1) 一括申請情報入力シート'!C2</f>
        <v>0</v>
      </c>
      <c r="J10" s="782"/>
      <c r="K10" s="782"/>
      <c r="L10" s="782"/>
      <c r="M10" s="782"/>
      <c r="N10" s="782"/>
      <c r="O10" s="782"/>
      <c r="P10" s="782"/>
      <c r="Q10" s="782"/>
      <c r="R10" s="782"/>
      <c r="S10" s="782"/>
      <c r="T10" s="782"/>
      <c r="U10" s="782"/>
      <c r="V10" s="782"/>
      <c r="W10" s="782"/>
      <c r="X10" s="783"/>
      <c r="Y10" s="653"/>
      <c r="Z10" s="654"/>
      <c r="AA10" s="654"/>
      <c r="AB10" s="654"/>
      <c r="AC10" s="654"/>
      <c r="AD10" s="654"/>
      <c r="AE10" s="654"/>
      <c r="AF10" s="654"/>
      <c r="AG10" s="654"/>
      <c r="AH10" s="654"/>
      <c r="AI10" s="654"/>
      <c r="AJ10" s="654"/>
      <c r="AK10" s="654"/>
      <c r="AL10" s="654"/>
      <c r="AM10" s="654"/>
      <c r="AN10" s="654"/>
      <c r="AO10" s="654"/>
      <c r="AP10" s="654"/>
      <c r="AQ10" s="654"/>
      <c r="AR10" s="654"/>
      <c r="AS10" s="654"/>
      <c r="AT10" s="655"/>
      <c r="BB10" s="50" t="s">
        <v>35</v>
      </c>
      <c r="BC10" s="55" t="s">
        <v>192</v>
      </c>
      <c r="BF10" s="58" t="s">
        <v>76</v>
      </c>
      <c r="BG10" s="64" t="s">
        <v>8329</v>
      </c>
      <c r="BH10" s="162" t="s">
        <v>8330</v>
      </c>
      <c r="BI10" s="54" t="s">
        <v>15</v>
      </c>
      <c r="BJ10" s="53" t="s">
        <v>328</v>
      </c>
      <c r="BK10" s="54" t="str">
        <f t="shared" si="0"/>
        <v>1東京水産大学</v>
      </c>
      <c r="BL10" s="256" t="s">
        <v>343</v>
      </c>
      <c r="BM10">
        <v>1</v>
      </c>
      <c r="BN10" s="256" t="s">
        <v>343</v>
      </c>
      <c r="BO10" s="290" t="s">
        <v>8346</v>
      </c>
      <c r="BR10" s="175" t="s">
        <v>772</v>
      </c>
      <c r="BS10" s="51" t="s">
        <v>773</v>
      </c>
      <c r="BU10" s="273" t="s">
        <v>302</v>
      </c>
      <c r="BV10" s="273" t="s">
        <v>2018</v>
      </c>
      <c r="BX10" s="299" t="s">
        <v>302</v>
      </c>
      <c r="BY10" s="299" t="s">
        <v>5056</v>
      </c>
    </row>
    <row r="11" spans="1:79" ht="21" customHeight="1">
      <c r="A11" s="643"/>
      <c r="B11" s="644"/>
      <c r="C11" s="525" t="s">
        <v>183</v>
      </c>
      <c r="D11" s="502"/>
      <c r="E11" s="502"/>
      <c r="F11" s="502"/>
      <c r="G11" s="502"/>
      <c r="H11" s="503"/>
      <c r="I11" s="779">
        <f>'(1) 一括申請情報入力シート'!C11</f>
        <v>0</v>
      </c>
      <c r="J11" s="780"/>
      <c r="K11" s="780"/>
      <c r="L11" s="780"/>
      <c r="M11" s="780"/>
      <c r="N11" s="780"/>
      <c r="O11" s="780"/>
      <c r="P11" s="780"/>
      <c r="Q11" s="780"/>
      <c r="R11" s="780"/>
      <c r="S11" s="780"/>
      <c r="T11" s="780"/>
      <c r="U11" s="780"/>
      <c r="V11" s="780"/>
      <c r="W11" s="780"/>
      <c r="X11" s="780"/>
      <c r="Y11" s="780"/>
      <c r="Z11" s="531" t="s">
        <v>184</v>
      </c>
      <c r="AA11" s="532"/>
      <c r="AB11" s="532"/>
      <c r="AC11" s="532"/>
      <c r="AD11" s="533"/>
      <c r="AE11" s="803" t="e">
        <f>VLOOKUP(I11,BB:BC,2,0)</f>
        <v>#N/A</v>
      </c>
      <c r="AF11" s="804"/>
      <c r="AG11" s="804"/>
      <c r="AH11" s="804"/>
      <c r="AI11" s="805"/>
      <c r="AJ11" s="520" t="s">
        <v>9170</v>
      </c>
      <c r="AK11" s="520"/>
      <c r="AL11" s="520"/>
      <c r="AM11" s="520"/>
      <c r="AN11" s="520"/>
      <c r="AO11" s="520"/>
      <c r="AP11" s="520"/>
      <c r="AQ11" s="520"/>
      <c r="AR11" s="520"/>
      <c r="AS11" s="520"/>
      <c r="AT11" s="521"/>
      <c r="BB11" s="50" t="s">
        <v>36</v>
      </c>
      <c r="BC11" s="55" t="s">
        <v>193</v>
      </c>
      <c r="BI11" s="54" t="s">
        <v>16</v>
      </c>
      <c r="BJ11" s="53" t="s">
        <v>329</v>
      </c>
      <c r="BK11" s="54" t="str">
        <f t="shared" si="0"/>
        <v>1お茶の水女子大学</v>
      </c>
      <c r="BL11" s="256" t="s">
        <v>344</v>
      </c>
      <c r="BM11">
        <v>1</v>
      </c>
      <c r="BN11" s="256" t="s">
        <v>344</v>
      </c>
      <c r="BO11" s="290" t="s">
        <v>8347</v>
      </c>
      <c r="BR11" s="175" t="s">
        <v>774</v>
      </c>
      <c r="BS11" s="51" t="s">
        <v>775</v>
      </c>
      <c r="BU11" s="273" t="s">
        <v>300</v>
      </c>
      <c r="BV11" s="273" t="s">
        <v>2019</v>
      </c>
      <c r="BX11" s="299" t="s">
        <v>300</v>
      </c>
      <c r="BY11" s="299" t="s">
        <v>5057</v>
      </c>
    </row>
    <row r="12" spans="1:79" ht="21" customHeight="1">
      <c r="A12" s="643"/>
      <c r="B12" s="644"/>
      <c r="C12" s="525" t="s">
        <v>186</v>
      </c>
      <c r="D12" s="502"/>
      <c r="E12" s="502"/>
      <c r="F12" s="502"/>
      <c r="G12" s="502"/>
      <c r="H12" s="503"/>
      <c r="I12" s="784">
        <f>'(1) 一括申請情報入力シート'!C12</f>
        <v>0</v>
      </c>
      <c r="J12" s="785"/>
      <c r="K12" s="785"/>
      <c r="L12" s="785"/>
      <c r="M12" s="785"/>
      <c r="N12" s="785"/>
      <c r="O12" s="785"/>
      <c r="P12" s="785"/>
      <c r="Q12" s="785"/>
      <c r="R12" s="785"/>
      <c r="S12" s="785"/>
      <c r="T12" s="785"/>
      <c r="U12" s="785"/>
      <c r="V12" s="785"/>
      <c r="W12" s="785"/>
      <c r="X12" s="785"/>
      <c r="Y12" s="786"/>
      <c r="Z12" s="722" t="s">
        <v>187</v>
      </c>
      <c r="AA12" s="723"/>
      <c r="AB12" s="723"/>
      <c r="AC12" s="723"/>
      <c r="AD12" s="724"/>
      <c r="AE12" s="803" t="str">
        <f>VLOOKUP(BD3,BD4:BE11,2,0)</f>
        <v>1</v>
      </c>
      <c r="AF12" s="804"/>
      <c r="AG12" s="804"/>
      <c r="AH12" s="804"/>
      <c r="AI12" s="805"/>
      <c r="AJ12" s="638" t="s">
        <v>9156</v>
      </c>
      <c r="AK12" s="639"/>
      <c r="AL12" s="639"/>
      <c r="AM12" s="639"/>
      <c r="AN12" s="639"/>
      <c r="AO12" s="639"/>
      <c r="AP12" s="639"/>
      <c r="AQ12" s="639"/>
      <c r="AR12" s="639"/>
      <c r="AS12" s="639"/>
      <c r="AT12" s="640"/>
      <c r="BB12" s="50" t="s">
        <v>37</v>
      </c>
      <c r="BC12" s="55" t="s">
        <v>194</v>
      </c>
      <c r="BI12" s="54" t="s">
        <v>18</v>
      </c>
      <c r="BJ12" s="53" t="s">
        <v>356</v>
      </c>
      <c r="BK12" s="54" t="str">
        <f t="shared" si="0"/>
        <v>1電気通信大学</v>
      </c>
      <c r="BL12" s="256" t="s">
        <v>345</v>
      </c>
      <c r="BM12">
        <v>1</v>
      </c>
      <c r="BN12" s="256" t="s">
        <v>345</v>
      </c>
      <c r="BO12" s="290" t="s">
        <v>8348</v>
      </c>
      <c r="BR12" s="175" t="s">
        <v>776</v>
      </c>
      <c r="BS12" s="51" t="s">
        <v>777</v>
      </c>
      <c r="BU12" s="273" t="s">
        <v>325</v>
      </c>
      <c r="BV12" s="273" t="s">
        <v>2020</v>
      </c>
      <c r="BX12" s="299" t="s">
        <v>325</v>
      </c>
      <c r="BY12" s="299" t="s">
        <v>5058</v>
      </c>
    </row>
    <row r="13" spans="1:79" ht="21" customHeight="1">
      <c r="A13" s="643"/>
      <c r="B13" s="644"/>
      <c r="C13" s="525" t="s">
        <v>189</v>
      </c>
      <c r="D13" s="502"/>
      <c r="E13" s="502"/>
      <c r="F13" s="502"/>
      <c r="G13" s="502"/>
      <c r="H13" s="503"/>
      <c r="I13" s="1001" t="str">
        <f>IF('(1) 一括申請情報入力シート'!C18=0,"",'(1) 一括申請情報入力シート'!C18)</f>
        <v/>
      </c>
      <c r="J13" s="1002"/>
      <c r="K13" s="1002"/>
      <c r="L13" s="1002"/>
      <c r="M13" s="1002"/>
      <c r="N13" s="1002"/>
      <c r="O13" s="1002"/>
      <c r="P13" s="1002"/>
      <c r="Q13" s="1002"/>
      <c r="R13" s="1002"/>
      <c r="S13" s="1002"/>
      <c r="T13" s="1002"/>
      <c r="U13" s="1002"/>
      <c r="V13" s="1002"/>
      <c r="W13" s="668" t="s">
        <v>190</v>
      </c>
      <c r="X13" s="669"/>
      <c r="Y13" s="669"/>
      <c r="Z13" s="669"/>
      <c r="AA13" s="764" t="str">
        <f>IF(ISERROR(VLOOKUP(I13,BF:BG,2,0)),"",VLOOKUP(I13,BF:BG,2,0))</f>
        <v/>
      </c>
      <c r="AB13" s="765"/>
      <c r="AC13" s="765"/>
      <c r="AD13" s="766"/>
      <c r="AE13" s="515" t="s">
        <v>8298</v>
      </c>
      <c r="AF13" s="568"/>
      <c r="AG13" s="631"/>
      <c r="AH13" s="753" t="str">
        <f>IF('(1) 一括申請情報入力シート'!D18=0,"",'(1) 一括申請情報入力シート'!D18)</f>
        <v/>
      </c>
      <c r="AI13" s="754"/>
      <c r="AJ13" s="754"/>
      <c r="AK13" s="754"/>
      <c r="AL13" s="755"/>
      <c r="AM13" s="623" t="s">
        <v>8331</v>
      </c>
      <c r="AN13" s="623"/>
      <c r="AO13" s="623"/>
      <c r="AP13" s="979" t="str">
        <f>IF(ISERROR(VLOOKUP(AH13,BI:BJ,2,0)),"",VLOOKUP(AH13,BI:BJ,2,0))</f>
        <v/>
      </c>
      <c r="AQ13" s="979"/>
      <c r="AR13" s="979"/>
      <c r="AS13" s="979"/>
      <c r="AT13" s="980"/>
      <c r="BB13" s="50" t="s">
        <v>38</v>
      </c>
      <c r="BC13" s="55" t="s">
        <v>195</v>
      </c>
      <c r="BI13" s="54" t="s">
        <v>19</v>
      </c>
      <c r="BJ13" s="53" t="s">
        <v>357</v>
      </c>
      <c r="BK13" s="54" t="str">
        <f t="shared" si="0"/>
        <v>1一橋大学</v>
      </c>
      <c r="BL13" s="256" t="s">
        <v>346</v>
      </c>
      <c r="BM13">
        <v>1</v>
      </c>
      <c r="BN13" s="256" t="s">
        <v>346</v>
      </c>
      <c r="BO13" s="290" t="s">
        <v>8349</v>
      </c>
      <c r="BR13" s="175" t="s">
        <v>778</v>
      </c>
      <c r="BS13" s="51" t="s">
        <v>779</v>
      </c>
      <c r="BU13" s="273" t="s">
        <v>326</v>
      </c>
      <c r="BV13" s="273" t="s">
        <v>2021</v>
      </c>
      <c r="BX13" s="299" t="s">
        <v>326</v>
      </c>
      <c r="BY13" s="299" t="s">
        <v>5059</v>
      </c>
    </row>
    <row r="14" spans="1:79" ht="21" customHeight="1">
      <c r="A14" s="643"/>
      <c r="B14" s="644"/>
      <c r="C14" s="525"/>
      <c r="D14" s="502"/>
      <c r="E14" s="502"/>
      <c r="F14" s="502"/>
      <c r="G14" s="502"/>
      <c r="H14" s="503"/>
      <c r="I14" s="1003"/>
      <c r="J14" s="1004"/>
      <c r="K14" s="1004"/>
      <c r="L14" s="1004"/>
      <c r="M14" s="1004"/>
      <c r="N14" s="1004"/>
      <c r="O14" s="1004"/>
      <c r="P14" s="1004"/>
      <c r="Q14" s="1004"/>
      <c r="R14" s="1004"/>
      <c r="S14" s="1004"/>
      <c r="T14" s="1004"/>
      <c r="U14" s="1004"/>
      <c r="V14" s="1004"/>
      <c r="W14" s="670"/>
      <c r="X14" s="671"/>
      <c r="Y14" s="671"/>
      <c r="Z14" s="671"/>
      <c r="AA14" s="767"/>
      <c r="AB14" s="768"/>
      <c r="AC14" s="768"/>
      <c r="AD14" s="769"/>
      <c r="AE14" s="632"/>
      <c r="AF14" s="496"/>
      <c r="AG14" s="534"/>
      <c r="AH14" s="756"/>
      <c r="AI14" s="757"/>
      <c r="AJ14" s="757"/>
      <c r="AK14" s="757"/>
      <c r="AL14" s="758"/>
      <c r="AM14" s="624"/>
      <c r="AN14" s="624"/>
      <c r="AO14" s="624"/>
      <c r="AP14" s="981"/>
      <c r="AQ14" s="981"/>
      <c r="AR14" s="981"/>
      <c r="AS14" s="981"/>
      <c r="AT14" s="982"/>
      <c r="BB14" s="50" t="s">
        <v>39</v>
      </c>
      <c r="BC14" s="55" t="s">
        <v>196</v>
      </c>
      <c r="BI14" s="54" t="s">
        <v>20</v>
      </c>
      <c r="BJ14" s="53" t="s">
        <v>358</v>
      </c>
      <c r="BK14" s="54" t="str">
        <f t="shared" si="0"/>
        <v>1東京海洋大学</v>
      </c>
      <c r="BL14" s="256" t="s">
        <v>404</v>
      </c>
      <c r="BM14">
        <v>1</v>
      </c>
      <c r="BN14" s="256" t="s">
        <v>404</v>
      </c>
      <c r="BO14" s="290" t="s">
        <v>8350</v>
      </c>
      <c r="BR14" s="175" t="s">
        <v>780</v>
      </c>
      <c r="BS14" s="51" t="s">
        <v>781</v>
      </c>
      <c r="BU14" s="273" t="s">
        <v>327</v>
      </c>
      <c r="BV14" s="273" t="s">
        <v>2022</v>
      </c>
      <c r="BX14" s="299" t="s">
        <v>327</v>
      </c>
      <c r="BY14" s="299" t="s">
        <v>5060</v>
      </c>
    </row>
    <row r="15" spans="1:79" ht="21" customHeight="1">
      <c r="A15" s="643"/>
      <c r="B15" s="644"/>
      <c r="C15" s="567" t="s">
        <v>8700</v>
      </c>
      <c r="D15" s="568"/>
      <c r="E15" s="568"/>
      <c r="F15" s="568"/>
      <c r="G15" s="568"/>
      <c r="H15" s="568"/>
      <c r="I15" s="571" t="s">
        <v>8299</v>
      </c>
      <c r="J15" s="532"/>
      <c r="K15" s="532"/>
      <c r="L15" s="532"/>
      <c r="M15" s="533"/>
      <c r="N15" s="572" t="s">
        <v>8300</v>
      </c>
      <c r="O15" s="572"/>
      <c r="P15" s="572"/>
      <c r="Q15" s="573" t="s">
        <v>8534</v>
      </c>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4"/>
      <c r="BB15" s="50" t="s">
        <v>40</v>
      </c>
      <c r="BC15" s="55" t="s">
        <v>197</v>
      </c>
      <c r="BI15" s="54" t="s">
        <v>21</v>
      </c>
      <c r="BJ15" s="53" t="s">
        <v>359</v>
      </c>
      <c r="BK15" s="54" t="str">
        <f t="shared" si="0"/>
        <v>1東京都立大学</v>
      </c>
      <c r="BL15" s="256" t="s">
        <v>405</v>
      </c>
      <c r="BM15">
        <v>1</v>
      </c>
      <c r="BN15" s="256" t="s">
        <v>405</v>
      </c>
      <c r="BO15" s="290" t="s">
        <v>8351</v>
      </c>
      <c r="BR15" s="175" t="s">
        <v>782</v>
      </c>
      <c r="BS15" s="51" t="s">
        <v>783</v>
      </c>
      <c r="BU15" s="273" t="s">
        <v>328</v>
      </c>
      <c r="BV15" s="273" t="s">
        <v>2023</v>
      </c>
      <c r="BX15" s="299" t="s">
        <v>328</v>
      </c>
      <c r="BY15" s="299" t="s">
        <v>5061</v>
      </c>
    </row>
    <row r="16" spans="1:79" ht="21" customHeight="1">
      <c r="A16" s="643"/>
      <c r="B16" s="644"/>
      <c r="C16" s="569"/>
      <c r="D16" s="570"/>
      <c r="E16" s="570"/>
      <c r="F16" s="570"/>
      <c r="G16" s="570"/>
      <c r="H16" s="570"/>
      <c r="I16" s="699" t="s">
        <v>8301</v>
      </c>
      <c r="J16" s="700"/>
      <c r="K16" s="700"/>
      <c r="L16" s="700"/>
      <c r="M16" s="701"/>
      <c r="N16" s="702"/>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4"/>
      <c r="AN16" s="515" t="s">
        <v>8302</v>
      </c>
      <c r="AO16" s="516"/>
      <c r="AP16" s="705"/>
      <c r="AQ16" s="806"/>
      <c r="AR16" s="807"/>
      <c r="AS16" s="807"/>
      <c r="AT16" s="808"/>
      <c r="BB16" s="50" t="s">
        <v>41</v>
      </c>
      <c r="BC16" s="55" t="s">
        <v>198</v>
      </c>
      <c r="BI16" s="54" t="s">
        <v>22</v>
      </c>
      <c r="BJ16" s="53" t="s">
        <v>381</v>
      </c>
      <c r="BK16" s="54" t="str">
        <f t="shared" si="0"/>
        <v>1首都大学東京</v>
      </c>
      <c r="BL16" s="256" t="s">
        <v>406</v>
      </c>
      <c r="BM16">
        <v>1</v>
      </c>
      <c r="BN16" s="256" t="s">
        <v>406</v>
      </c>
      <c r="BO16" s="290" t="s">
        <v>8352</v>
      </c>
      <c r="BR16" s="175" t="s">
        <v>784</v>
      </c>
      <c r="BS16" s="51" t="s">
        <v>785</v>
      </c>
      <c r="BU16" s="273" t="s">
        <v>329</v>
      </c>
      <c r="BV16" s="273" t="s">
        <v>2024</v>
      </c>
      <c r="BX16" s="299" t="s">
        <v>329</v>
      </c>
      <c r="BY16" s="299" t="s">
        <v>5062</v>
      </c>
    </row>
    <row r="17" spans="1:77" ht="21" customHeight="1">
      <c r="A17" s="643"/>
      <c r="B17" s="644"/>
      <c r="C17" s="569"/>
      <c r="D17" s="570"/>
      <c r="E17" s="570"/>
      <c r="F17" s="570"/>
      <c r="G17" s="570"/>
      <c r="H17" s="570"/>
      <c r="I17" s="600" t="s">
        <v>8303</v>
      </c>
      <c r="J17" s="601"/>
      <c r="K17" s="601"/>
      <c r="L17" s="601"/>
      <c r="M17" s="602"/>
      <c r="N17" s="609"/>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1"/>
      <c r="AN17" s="706"/>
      <c r="AO17" s="707"/>
      <c r="AP17" s="708"/>
      <c r="AQ17" s="809"/>
      <c r="AR17" s="810"/>
      <c r="AS17" s="810"/>
      <c r="AT17" s="811"/>
      <c r="BB17" s="50" t="s">
        <v>42</v>
      </c>
      <c r="BC17" s="55" t="s">
        <v>199</v>
      </c>
      <c r="BI17" s="54" t="s">
        <v>23</v>
      </c>
      <c r="BJ17" s="53" t="s">
        <v>301</v>
      </c>
      <c r="BK17" s="54" t="str">
        <f t="shared" si="0"/>
        <v>1跡見学園女子大学</v>
      </c>
      <c r="BL17" s="256" t="s">
        <v>4484</v>
      </c>
      <c r="BM17">
        <v>1</v>
      </c>
      <c r="BN17" s="256" t="s">
        <v>4484</v>
      </c>
      <c r="BO17" s="290" t="s">
        <v>8733</v>
      </c>
      <c r="BR17" s="175" t="s">
        <v>786</v>
      </c>
      <c r="BS17" s="51" t="s">
        <v>787</v>
      </c>
      <c r="BU17" s="273" t="s">
        <v>304</v>
      </c>
      <c r="BV17" s="273" t="s">
        <v>2025</v>
      </c>
      <c r="BX17" s="299" t="s">
        <v>304</v>
      </c>
      <c r="BY17" s="299" t="s">
        <v>5063</v>
      </c>
    </row>
    <row r="18" spans="1:77" ht="15" customHeight="1">
      <c r="A18" s="643"/>
      <c r="B18" s="644"/>
      <c r="C18" s="575" t="s">
        <v>8304</v>
      </c>
      <c r="D18" s="576"/>
      <c r="E18" s="576"/>
      <c r="F18" s="576"/>
      <c r="G18" s="576"/>
      <c r="H18" s="577"/>
      <c r="I18" s="582"/>
      <c r="J18" s="583"/>
      <c r="K18" s="584" t="s">
        <v>280</v>
      </c>
      <c r="L18" s="585"/>
      <c r="M18" s="585"/>
      <c r="N18" s="586" t="s">
        <v>277</v>
      </c>
      <c r="O18" s="586"/>
      <c r="P18" s="586"/>
      <c r="Q18" s="586" t="s">
        <v>8531</v>
      </c>
      <c r="R18" s="586"/>
      <c r="S18" s="586"/>
      <c r="T18" s="587" t="s">
        <v>278</v>
      </c>
      <c r="U18" s="587"/>
      <c r="V18" s="587"/>
      <c r="W18" s="588" t="s">
        <v>8532</v>
      </c>
      <c r="X18" s="588"/>
      <c r="Y18" s="588"/>
      <c r="Z18" s="588" t="s">
        <v>279</v>
      </c>
      <c r="AA18" s="588"/>
      <c r="AB18" s="588"/>
      <c r="AC18" s="588"/>
      <c r="AD18" s="588"/>
      <c r="AE18" s="587" t="s">
        <v>282</v>
      </c>
      <c r="AF18" s="587"/>
      <c r="AG18" s="587"/>
      <c r="AH18" s="587"/>
      <c r="AI18" s="587"/>
      <c r="AJ18" s="587" t="s">
        <v>283</v>
      </c>
      <c r="AK18" s="587"/>
      <c r="AL18" s="587"/>
      <c r="AM18" s="587"/>
      <c r="AN18" s="587"/>
      <c r="AO18" s="587"/>
      <c r="AP18" s="587"/>
      <c r="AQ18" s="586" t="s">
        <v>284</v>
      </c>
      <c r="AR18" s="586"/>
      <c r="AS18" s="586"/>
      <c r="AT18" s="595"/>
      <c r="AU18" s="38"/>
      <c r="AY18" s="570"/>
      <c r="AZ18" s="570"/>
      <c r="BA18" s="570"/>
      <c r="BB18" s="50" t="s">
        <v>43</v>
      </c>
      <c r="BC18" s="55" t="s">
        <v>202</v>
      </c>
      <c r="BI18" s="54" t="s">
        <v>24</v>
      </c>
      <c r="BJ18" s="53" t="s">
        <v>333</v>
      </c>
      <c r="BK18" s="54" t="str">
        <f t="shared" si="0"/>
        <v>1青山学院大学</v>
      </c>
      <c r="BL18" s="256" t="s">
        <v>407</v>
      </c>
      <c r="BM18">
        <v>1</v>
      </c>
      <c r="BN18" s="256" t="s">
        <v>407</v>
      </c>
      <c r="BO18" s="290" t="s">
        <v>8353</v>
      </c>
      <c r="BR18" s="175" t="s">
        <v>788</v>
      </c>
      <c r="BS18" s="51" t="s">
        <v>789</v>
      </c>
      <c r="BU18" s="273" t="s">
        <v>301</v>
      </c>
      <c r="BV18" s="273" t="s">
        <v>2026</v>
      </c>
      <c r="BX18" s="299" t="s">
        <v>301</v>
      </c>
      <c r="BY18" s="299" t="s">
        <v>5064</v>
      </c>
    </row>
    <row r="19" spans="1:77" ht="15" customHeight="1">
      <c r="A19" s="643"/>
      <c r="B19" s="644"/>
      <c r="C19" s="569"/>
      <c r="D19" s="570"/>
      <c r="E19" s="570"/>
      <c r="F19" s="570"/>
      <c r="G19" s="570"/>
      <c r="H19" s="578"/>
      <c r="I19" s="589" t="s">
        <v>285</v>
      </c>
      <c r="J19" s="590"/>
      <c r="K19" s="959" t="str">
        <f>IF(Z19="","",IF(Z19&lt;39904,"無","有"))</f>
        <v/>
      </c>
      <c r="L19" s="956"/>
      <c r="M19" s="956"/>
      <c r="N19" s="956" t="str">
        <f>IF('(1) 一括申請情報入力シート'!C21=0,"",'(1) 一括申請情報入力シート'!C21)</f>
        <v/>
      </c>
      <c r="O19" s="956"/>
      <c r="P19" s="956"/>
      <c r="Q19" s="951" t="str">
        <f>IF(ISERROR(VLOOKUP(N19,BF:BG,2,0)),"",VLOOKUP(N19,BF:BG,2,0))</f>
        <v/>
      </c>
      <c r="R19" s="951"/>
      <c r="S19" s="951"/>
      <c r="T19" s="961" t="str">
        <f>IF('(1) 一括申請情報入力シート'!D21=0,"",'(1) 一括申請情報入力シート'!D21)</f>
        <v/>
      </c>
      <c r="U19" s="961"/>
      <c r="V19" s="961"/>
      <c r="W19" s="951" t="str">
        <f>IF(ISERROR(VLOOKUP(T19,BI:BJ,2,0)),"",VLOOKUP(T19,BI:BJ,2,0))</f>
        <v/>
      </c>
      <c r="X19" s="951"/>
      <c r="Y19" s="951"/>
      <c r="Z19" s="963" t="str">
        <f>IF('(1) 一括申請情報入力シート'!E21=0,"",'(1) 一括申請情報入力シート'!E21)</f>
        <v/>
      </c>
      <c r="AA19" s="963"/>
      <c r="AB19" s="963"/>
      <c r="AC19" s="963"/>
      <c r="AD19" s="963"/>
      <c r="AE19" s="961" t="str">
        <f>IF('(1) 一括申請情報入力シート'!F21=0,"",'(1) 一括申請情報入力シート'!F21)</f>
        <v/>
      </c>
      <c r="AF19" s="961"/>
      <c r="AG19" s="961"/>
      <c r="AH19" s="961"/>
      <c r="AI19" s="961"/>
      <c r="AJ19" s="961" t="str">
        <f>IF('(1) 一括申請情報入力シート'!G21=0,"",'(1) 一括申請情報入力シート'!G21)</f>
        <v/>
      </c>
      <c r="AK19" s="961"/>
      <c r="AL19" s="961"/>
      <c r="AM19" s="961"/>
      <c r="AN19" s="961"/>
      <c r="AO19" s="961"/>
      <c r="AP19" s="961"/>
      <c r="AQ19" s="956" t="str">
        <f>IF('(1) 一括申請情報入力シート'!G21=0,"",'(1) 一括申請情報入力シート'!H21)</f>
        <v/>
      </c>
      <c r="AR19" s="956"/>
      <c r="AS19" s="956"/>
      <c r="AT19" s="962"/>
      <c r="AU19" s="38"/>
      <c r="AY19" s="570"/>
      <c r="AZ19" s="570"/>
      <c r="BA19" s="570"/>
      <c r="BB19" s="50" t="s">
        <v>44</v>
      </c>
      <c r="BC19" s="55" t="s">
        <v>205</v>
      </c>
      <c r="BI19" s="54" t="s">
        <v>25</v>
      </c>
      <c r="BJ19" s="53" t="s">
        <v>335</v>
      </c>
      <c r="BK19" s="54" t="str">
        <f t="shared" si="0"/>
        <v>1亜細亜大学</v>
      </c>
      <c r="BL19" s="256" t="s">
        <v>408</v>
      </c>
      <c r="BM19">
        <v>1</v>
      </c>
      <c r="BN19" s="256" t="s">
        <v>408</v>
      </c>
      <c r="BO19" s="290" t="s">
        <v>8354</v>
      </c>
      <c r="BR19" s="175" t="s">
        <v>790</v>
      </c>
      <c r="BS19" s="51" t="s">
        <v>791</v>
      </c>
      <c r="BU19" s="273" t="s">
        <v>330</v>
      </c>
      <c r="BV19" s="273" t="s">
        <v>2027</v>
      </c>
      <c r="BX19" s="299" t="s">
        <v>330</v>
      </c>
      <c r="BY19" s="299" t="s">
        <v>5065</v>
      </c>
    </row>
    <row r="20" spans="1:77" ht="15" customHeight="1">
      <c r="A20" s="643"/>
      <c r="B20" s="644"/>
      <c r="C20" s="569"/>
      <c r="D20" s="570"/>
      <c r="E20" s="570"/>
      <c r="F20" s="570"/>
      <c r="G20" s="570"/>
      <c r="H20" s="578"/>
      <c r="I20" s="593" t="s">
        <v>78</v>
      </c>
      <c r="J20" s="594"/>
      <c r="K20" s="888" t="str">
        <f>IF(Z20="","",IF(Z20&lt;39904,"無","有"))</f>
        <v/>
      </c>
      <c r="L20" s="773"/>
      <c r="M20" s="773"/>
      <c r="N20" s="773" t="str">
        <f>IF('(1) 一括申請情報入力シート'!C22=0,"",'(1) 一括申請情報入力シート'!C22)</f>
        <v/>
      </c>
      <c r="O20" s="773"/>
      <c r="P20" s="773"/>
      <c r="Q20" s="771" t="str">
        <f>IF(ISERROR(VLOOKUP(N20,BF:BG,2,0)),"",VLOOKUP(N20,BF:BG,2,0))</f>
        <v/>
      </c>
      <c r="R20" s="771"/>
      <c r="S20" s="771"/>
      <c r="T20" s="772" t="str">
        <f>IF('(1) 一括申請情報入力シート'!D22=0,"",'(1) 一括申請情報入力シート'!D22)</f>
        <v/>
      </c>
      <c r="U20" s="772"/>
      <c r="V20" s="772"/>
      <c r="W20" s="771" t="str">
        <f>IF(ISERROR(VLOOKUP(T20,BI:BJ,2,0)),"",VLOOKUP(T20,BI:BJ,2,0))</f>
        <v/>
      </c>
      <c r="X20" s="771"/>
      <c r="Y20" s="771"/>
      <c r="Z20" s="952" t="str">
        <f>IF('(1) 一括申請情報入力シート'!E22=0,"",'(1) 一括申請情報入力シート'!E22)</f>
        <v/>
      </c>
      <c r="AA20" s="952"/>
      <c r="AB20" s="952"/>
      <c r="AC20" s="952"/>
      <c r="AD20" s="952"/>
      <c r="AE20" s="772" t="str">
        <f>IF('(1) 一括申請情報入力シート'!F22=0,"",'(1) 一括申請情報入力シート'!F22)</f>
        <v/>
      </c>
      <c r="AF20" s="772"/>
      <c r="AG20" s="772"/>
      <c r="AH20" s="772"/>
      <c r="AI20" s="772"/>
      <c r="AJ20" s="772" t="str">
        <f>IF('(1) 一括申請情報入力シート'!G22=0,"",'(1) 一括申請情報入力シート'!G22)</f>
        <v/>
      </c>
      <c r="AK20" s="772"/>
      <c r="AL20" s="772"/>
      <c r="AM20" s="772"/>
      <c r="AN20" s="772"/>
      <c r="AO20" s="772"/>
      <c r="AP20" s="772"/>
      <c r="AQ20" s="773" t="str">
        <f>IF('(1) 一括申請情報入力シート'!G22=0,"",'(1) 一括申請情報入力シート'!H22)</f>
        <v/>
      </c>
      <c r="AR20" s="773"/>
      <c r="AS20" s="773"/>
      <c r="AT20" s="774"/>
      <c r="AU20" s="38"/>
      <c r="AY20" s="570"/>
      <c r="AZ20" s="570"/>
      <c r="BA20" s="570"/>
      <c r="BB20" s="50" t="s">
        <v>45</v>
      </c>
      <c r="BC20" s="55" t="s">
        <v>207</v>
      </c>
      <c r="BI20" s="54" t="s">
        <v>26</v>
      </c>
      <c r="BJ20" s="53" t="s">
        <v>337</v>
      </c>
      <c r="BK20" s="54" t="str">
        <f t="shared" si="0"/>
        <v>1上野学園大学</v>
      </c>
      <c r="BL20" s="256" t="s">
        <v>409</v>
      </c>
      <c r="BM20">
        <v>1</v>
      </c>
      <c r="BN20" s="256" t="s">
        <v>409</v>
      </c>
      <c r="BO20" s="290" t="s">
        <v>8355</v>
      </c>
      <c r="BR20" s="175" t="s">
        <v>792</v>
      </c>
      <c r="BS20" s="51" t="s">
        <v>793</v>
      </c>
      <c r="BU20" s="273" t="s">
        <v>331</v>
      </c>
      <c r="BV20" s="273" t="s">
        <v>2028</v>
      </c>
      <c r="BX20" s="299" t="s">
        <v>331</v>
      </c>
      <c r="BY20" s="299" t="s">
        <v>5066</v>
      </c>
    </row>
    <row r="21" spans="1:77" ht="15" customHeight="1">
      <c r="A21" s="643"/>
      <c r="B21" s="644"/>
      <c r="C21" s="569"/>
      <c r="D21" s="570"/>
      <c r="E21" s="570"/>
      <c r="F21" s="570"/>
      <c r="G21" s="570"/>
      <c r="H21" s="578"/>
      <c r="I21" s="593" t="s">
        <v>79</v>
      </c>
      <c r="J21" s="594"/>
      <c r="K21" s="888" t="str">
        <f>IF(Z21="","",IF(Z21&lt;39904,"無","有"))</f>
        <v/>
      </c>
      <c r="L21" s="773"/>
      <c r="M21" s="773"/>
      <c r="N21" s="773" t="str">
        <f>IF('(1) 一括申請情報入力シート'!C23=0,"",'(1) 一括申請情報入力シート'!C23)</f>
        <v/>
      </c>
      <c r="O21" s="773"/>
      <c r="P21" s="773"/>
      <c r="Q21" s="771" t="str">
        <f>IF(ISERROR(VLOOKUP(N21,BF:BG,2,0)),"",VLOOKUP(N21,BF:BG,2,0))</f>
        <v/>
      </c>
      <c r="R21" s="771"/>
      <c r="S21" s="771"/>
      <c r="T21" s="772" t="str">
        <f>IF('(1) 一括申請情報入力シート'!D23=0,"",'(1) 一括申請情報入力シート'!D23)</f>
        <v/>
      </c>
      <c r="U21" s="772"/>
      <c r="V21" s="772"/>
      <c r="W21" s="771" t="str">
        <f>IF(ISERROR(VLOOKUP(T21,BI:BJ,2,0)),"",VLOOKUP(T21,BI:BJ,2,0))</f>
        <v/>
      </c>
      <c r="X21" s="771"/>
      <c r="Y21" s="771"/>
      <c r="Z21" s="952" t="str">
        <f>IF('(1) 一括申請情報入力シート'!E23=0,"",'(1) 一括申請情報入力シート'!E23)</f>
        <v/>
      </c>
      <c r="AA21" s="952"/>
      <c r="AB21" s="952"/>
      <c r="AC21" s="952"/>
      <c r="AD21" s="952"/>
      <c r="AE21" s="772" t="str">
        <f>IF('(1) 一括申請情報入力シート'!F23=0,"",'(1) 一括申請情報入力シート'!F23)</f>
        <v/>
      </c>
      <c r="AF21" s="772"/>
      <c r="AG21" s="772"/>
      <c r="AH21" s="772"/>
      <c r="AI21" s="772"/>
      <c r="AJ21" s="772" t="str">
        <f>IF('(1) 一括申請情報入力シート'!G23=0,"",'(1) 一括申請情報入力シート'!G23)</f>
        <v/>
      </c>
      <c r="AK21" s="772"/>
      <c r="AL21" s="772"/>
      <c r="AM21" s="772"/>
      <c r="AN21" s="772"/>
      <c r="AO21" s="772"/>
      <c r="AP21" s="772"/>
      <c r="AQ21" s="773" t="str">
        <f>IF('(1) 一括申請情報入力シート'!G23=0,"",'(1) 一括申請情報入力シート'!H23)</f>
        <v/>
      </c>
      <c r="AR21" s="773"/>
      <c r="AS21" s="773"/>
      <c r="AT21" s="774"/>
      <c r="AU21" s="38"/>
      <c r="AY21" s="570"/>
      <c r="AZ21" s="570"/>
      <c r="BA21" s="570"/>
      <c r="BB21" s="50" t="s">
        <v>46</v>
      </c>
      <c r="BC21" s="55" t="s">
        <v>209</v>
      </c>
      <c r="BI21" s="54" t="s">
        <v>27</v>
      </c>
      <c r="BJ21" s="53" t="s">
        <v>341</v>
      </c>
      <c r="BK21" s="54" t="str">
        <f t="shared" si="0"/>
        <v>1大妻女子大学</v>
      </c>
      <c r="BL21" s="256" t="s">
        <v>410</v>
      </c>
      <c r="BM21">
        <v>1</v>
      </c>
      <c r="BN21" s="256" t="s">
        <v>410</v>
      </c>
      <c r="BO21" s="290" t="s">
        <v>8356</v>
      </c>
      <c r="BR21" s="175" t="s">
        <v>794</v>
      </c>
      <c r="BS21" s="51" t="s">
        <v>795</v>
      </c>
      <c r="BU21" s="273" t="s">
        <v>332</v>
      </c>
      <c r="BV21" s="273" t="s">
        <v>2029</v>
      </c>
      <c r="BX21" s="299" t="s">
        <v>332</v>
      </c>
      <c r="BY21" s="299" t="s">
        <v>5067</v>
      </c>
    </row>
    <row r="22" spans="1:77" ht="15" customHeight="1">
      <c r="A22" s="643"/>
      <c r="B22" s="644"/>
      <c r="C22" s="569"/>
      <c r="D22" s="570"/>
      <c r="E22" s="570"/>
      <c r="F22" s="570"/>
      <c r="G22" s="570"/>
      <c r="H22" s="578"/>
      <c r="I22" s="593" t="s">
        <v>80</v>
      </c>
      <c r="J22" s="594"/>
      <c r="K22" s="888" t="str">
        <f>IF(Z22="","",IF(Z22&lt;39904,"無","有"))</f>
        <v/>
      </c>
      <c r="L22" s="773"/>
      <c r="M22" s="773"/>
      <c r="N22" s="773" t="str">
        <f>IF('(1) 一括申請情報入力シート'!C24=0,"",'(1) 一括申請情報入力シート'!C24)</f>
        <v/>
      </c>
      <c r="O22" s="773"/>
      <c r="P22" s="773"/>
      <c r="Q22" s="771" t="str">
        <f>IF(ISERROR(VLOOKUP(N22,BF:BG,2,0)),"",VLOOKUP(N22,BF:BG,2,0))</f>
        <v/>
      </c>
      <c r="R22" s="771"/>
      <c r="S22" s="771"/>
      <c r="T22" s="772" t="str">
        <f>IF('(1) 一括申請情報入力シート'!D24=0,"",'(1) 一括申請情報入力シート'!D24)</f>
        <v/>
      </c>
      <c r="U22" s="772"/>
      <c r="V22" s="772"/>
      <c r="W22" s="771" t="str">
        <f>IF(ISERROR(VLOOKUP(T22,BI:BJ,2,0)),"",VLOOKUP(T22,BI:BJ,2,0))</f>
        <v/>
      </c>
      <c r="X22" s="771"/>
      <c r="Y22" s="771"/>
      <c r="Z22" s="952" t="str">
        <f>IF('(1) 一括申請情報入力シート'!E24=0,"",'(1) 一括申請情報入力シート'!E24)</f>
        <v/>
      </c>
      <c r="AA22" s="952"/>
      <c r="AB22" s="952"/>
      <c r="AC22" s="952"/>
      <c r="AD22" s="952"/>
      <c r="AE22" s="772" t="str">
        <f>IF('(1) 一括申請情報入力シート'!F24=0,"",'(1) 一括申請情報入力シート'!F24)</f>
        <v/>
      </c>
      <c r="AF22" s="772"/>
      <c r="AG22" s="772"/>
      <c r="AH22" s="772"/>
      <c r="AI22" s="772"/>
      <c r="AJ22" s="772" t="str">
        <f>IF('(1) 一括申請情報入力シート'!G24=0,"",'(1) 一括申請情報入力シート'!G24)</f>
        <v/>
      </c>
      <c r="AK22" s="772"/>
      <c r="AL22" s="772"/>
      <c r="AM22" s="772"/>
      <c r="AN22" s="772"/>
      <c r="AO22" s="772"/>
      <c r="AP22" s="772"/>
      <c r="AQ22" s="773" t="str">
        <f>IF('(1) 一括申請情報入力シート'!G24=0,"",'(1) 一括申請情報入力シート'!H24)</f>
        <v/>
      </c>
      <c r="AR22" s="773"/>
      <c r="AS22" s="773"/>
      <c r="AT22" s="774"/>
      <c r="AU22" s="65"/>
      <c r="AY22" s="71"/>
      <c r="AZ22" s="71"/>
      <c r="BA22" s="71"/>
      <c r="BB22" s="50" t="s">
        <v>47</v>
      </c>
      <c r="BC22" s="55" t="s">
        <v>211</v>
      </c>
      <c r="BI22" s="54" t="s">
        <v>309</v>
      </c>
      <c r="BJ22" s="53" t="s">
        <v>324</v>
      </c>
      <c r="BK22" s="54" t="str">
        <f t="shared" si="0"/>
        <v>1桜美林大学</v>
      </c>
      <c r="BL22" s="256" t="s">
        <v>411</v>
      </c>
      <c r="BM22">
        <v>1</v>
      </c>
      <c r="BN22" s="256" t="s">
        <v>411</v>
      </c>
      <c r="BO22" s="290" t="s">
        <v>8357</v>
      </c>
      <c r="BR22" s="175" t="s">
        <v>796</v>
      </c>
      <c r="BS22" s="51" t="s">
        <v>797</v>
      </c>
      <c r="BU22" s="273" t="s">
        <v>333</v>
      </c>
      <c r="BV22" s="273" t="s">
        <v>2030</v>
      </c>
      <c r="BX22" s="299" t="s">
        <v>333</v>
      </c>
      <c r="BY22" s="299" t="s">
        <v>5068</v>
      </c>
    </row>
    <row r="23" spans="1:77" ht="15" customHeight="1">
      <c r="A23" s="643"/>
      <c r="B23" s="644"/>
      <c r="C23" s="579"/>
      <c r="D23" s="580"/>
      <c r="E23" s="580"/>
      <c r="F23" s="580"/>
      <c r="G23" s="580"/>
      <c r="H23" s="581"/>
      <c r="I23" s="553" t="s">
        <v>95</v>
      </c>
      <c r="J23" s="554"/>
      <c r="K23" s="889" t="str">
        <f>IF(Z23="","",IF(Z23&lt;39904,"無","有"))</f>
        <v/>
      </c>
      <c r="L23" s="789"/>
      <c r="M23" s="789"/>
      <c r="N23" s="789" t="str">
        <f>IF('(1) 一括申請情報入力シート'!C25=0,"",'(1) 一括申請情報入力シート'!C25)</f>
        <v/>
      </c>
      <c r="O23" s="789"/>
      <c r="P23" s="789"/>
      <c r="Q23" s="792" t="str">
        <f>IF(ISERROR(VLOOKUP(N23,BF:BG,2,0)),"",VLOOKUP(N23,BF:BG,2,0))</f>
        <v/>
      </c>
      <c r="R23" s="792"/>
      <c r="S23" s="792"/>
      <c r="T23" s="790" t="str">
        <f>IF('(1) 一括申請情報入力シート'!D25=0,"",'(1) 一括申請情報入力シート'!D25)</f>
        <v/>
      </c>
      <c r="U23" s="790"/>
      <c r="V23" s="790"/>
      <c r="W23" s="792" t="str">
        <f>IF(ISERROR(VLOOKUP(T23,BI:BJ,2,0)),"",VLOOKUP(T23,BI:BJ,2,0))</f>
        <v/>
      </c>
      <c r="X23" s="792"/>
      <c r="Y23" s="792"/>
      <c r="Z23" s="955" t="str">
        <f>IF('(1) 一括申請情報入力シート'!E25=0,"",'(1) 一括申請情報入力シート'!E25)</f>
        <v/>
      </c>
      <c r="AA23" s="955"/>
      <c r="AB23" s="955"/>
      <c r="AC23" s="955"/>
      <c r="AD23" s="955"/>
      <c r="AE23" s="790" t="str">
        <f>IF('(1) 一括申請情報入力シート'!F25=0,"",'(1) 一括申請情報入力シート'!F25)</f>
        <v/>
      </c>
      <c r="AF23" s="790"/>
      <c r="AG23" s="790"/>
      <c r="AH23" s="790"/>
      <c r="AI23" s="790"/>
      <c r="AJ23" s="790" t="str">
        <f>IF('(1) 一括申請情報入力シート'!G25=0,"",'(1) 一括申請情報入力シート'!G25)</f>
        <v/>
      </c>
      <c r="AK23" s="790"/>
      <c r="AL23" s="790"/>
      <c r="AM23" s="790"/>
      <c r="AN23" s="790"/>
      <c r="AO23" s="790"/>
      <c r="AP23" s="790"/>
      <c r="AQ23" s="789" t="str">
        <f>IF('(1) 一括申請情報入力シート'!G25=0,"",'(1) 一括申請情報入力シート'!H25)</f>
        <v/>
      </c>
      <c r="AR23" s="789"/>
      <c r="AS23" s="789"/>
      <c r="AT23" s="890"/>
      <c r="AU23" s="65"/>
      <c r="AY23" s="71"/>
      <c r="AZ23" s="71"/>
      <c r="BA23" s="71"/>
      <c r="BB23" s="50" t="s">
        <v>48</v>
      </c>
      <c r="BC23" s="55" t="s">
        <v>213</v>
      </c>
      <c r="BI23" s="54" t="s">
        <v>310</v>
      </c>
      <c r="BJ23" s="53" t="s">
        <v>302</v>
      </c>
      <c r="BK23" s="54" t="str">
        <f t="shared" si="0"/>
        <v>1学習院大学</v>
      </c>
      <c r="BL23" s="256" t="s">
        <v>412</v>
      </c>
      <c r="BM23">
        <v>1</v>
      </c>
      <c r="BN23" s="256" t="s">
        <v>412</v>
      </c>
      <c r="BO23" s="290" t="s">
        <v>8358</v>
      </c>
      <c r="BR23" s="175" t="s">
        <v>798</v>
      </c>
      <c r="BS23" s="51" t="s">
        <v>799</v>
      </c>
      <c r="BU23" s="273" t="s">
        <v>334</v>
      </c>
      <c r="BV23" s="273" t="s">
        <v>2031</v>
      </c>
      <c r="BX23" s="299" t="s">
        <v>334</v>
      </c>
      <c r="BY23" s="299" t="s">
        <v>5069</v>
      </c>
    </row>
    <row r="24" spans="1:77" ht="21" customHeight="1">
      <c r="A24" s="645"/>
      <c r="B24" s="646"/>
      <c r="C24" s="560" t="s">
        <v>200</v>
      </c>
      <c r="D24" s="561"/>
      <c r="E24" s="561"/>
      <c r="F24" s="561"/>
      <c r="G24" s="561"/>
      <c r="H24" s="562"/>
      <c r="I24" s="563"/>
      <c r="J24" s="564"/>
      <c r="K24" s="564"/>
      <c r="L24" s="565" t="s">
        <v>201</v>
      </c>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6"/>
      <c r="BB24" s="50" t="s">
        <v>49</v>
      </c>
      <c r="BC24" s="55" t="s">
        <v>216</v>
      </c>
      <c r="BI24" s="54" t="s">
        <v>311</v>
      </c>
      <c r="BJ24" s="53" t="s">
        <v>326</v>
      </c>
      <c r="BK24" s="54" t="str">
        <f>BM24&amp;BO24</f>
        <v>1北里大学</v>
      </c>
      <c r="BL24" s="262" t="s">
        <v>413</v>
      </c>
      <c r="BM24" s="197">
        <v>1</v>
      </c>
      <c r="BN24" s="262" t="s">
        <v>413</v>
      </c>
      <c r="BO24" s="295" t="s">
        <v>9634</v>
      </c>
      <c r="BR24" s="175" t="s">
        <v>800</v>
      </c>
      <c r="BS24" s="51" t="s">
        <v>801</v>
      </c>
      <c r="BU24" s="273" t="s">
        <v>335</v>
      </c>
      <c r="BV24" s="273" t="s">
        <v>2032</v>
      </c>
      <c r="BX24" s="299" t="s">
        <v>335</v>
      </c>
      <c r="BY24" s="299" t="s">
        <v>5070</v>
      </c>
    </row>
    <row r="25" spans="1:77" ht="21" customHeight="1">
      <c r="A25" s="641" t="s">
        <v>203</v>
      </c>
      <c r="B25" s="642"/>
      <c r="C25" s="534" t="s">
        <v>204</v>
      </c>
      <c r="D25" s="535"/>
      <c r="E25" s="535"/>
      <c r="F25" s="535"/>
      <c r="G25" s="535"/>
      <c r="H25" s="536"/>
      <c r="I25" s="999">
        <f>'(1) 一括申請情報入力シート'!C28</f>
        <v>0</v>
      </c>
      <c r="J25" s="865"/>
      <c r="K25" s="865"/>
      <c r="L25" s="865"/>
      <c r="M25" s="865"/>
      <c r="N25" s="865"/>
      <c r="O25" s="865"/>
      <c r="P25" s="865"/>
      <c r="Q25" s="865"/>
      <c r="R25" s="858" t="e">
        <f>VLOOKUP(BI1,BK3:BL385,2,FALSE)</f>
        <v>#N/A</v>
      </c>
      <c r="S25" s="859"/>
      <c r="T25" s="859"/>
      <c r="U25" s="859"/>
      <c r="V25" s="859"/>
      <c r="W25" s="859"/>
      <c r="X25" s="859"/>
      <c r="Y25" s="859"/>
      <c r="Z25" s="859"/>
      <c r="AA25" s="859"/>
      <c r="AB25" s="859"/>
      <c r="AC25" s="860"/>
      <c r="AD25" s="542" t="s">
        <v>8533</v>
      </c>
      <c r="AE25" s="543"/>
      <c r="AF25" s="543"/>
      <c r="AG25" s="543"/>
      <c r="AH25" s="543"/>
      <c r="AI25" s="543"/>
      <c r="AJ25" s="543"/>
      <c r="AK25" s="543"/>
      <c r="AL25" s="543"/>
      <c r="AM25" s="543"/>
      <c r="AN25" s="543"/>
      <c r="AO25" s="543"/>
      <c r="AP25" s="543"/>
      <c r="AQ25" s="543"/>
      <c r="AR25" s="543"/>
      <c r="AS25" s="543"/>
      <c r="AT25" s="544"/>
      <c r="BB25" s="50" t="s">
        <v>50</v>
      </c>
      <c r="BC25" s="55" t="s">
        <v>220</v>
      </c>
      <c r="BI25" s="54" t="s">
        <v>312</v>
      </c>
      <c r="BJ25" s="53" t="s">
        <v>327</v>
      </c>
      <c r="BK25" s="54" t="str">
        <f t="shared" si="0"/>
        <v>1共立女子大学</v>
      </c>
      <c r="BL25" s="256" t="s">
        <v>414</v>
      </c>
      <c r="BM25" s="197">
        <v>1</v>
      </c>
      <c r="BN25" s="256" t="s">
        <v>414</v>
      </c>
      <c r="BO25" s="290" t="s">
        <v>8359</v>
      </c>
      <c r="BR25" s="175" t="s">
        <v>802</v>
      </c>
      <c r="BS25" s="51" t="s">
        <v>803</v>
      </c>
      <c r="BU25" s="273" t="s">
        <v>336</v>
      </c>
      <c r="BV25" s="273" t="s">
        <v>2033</v>
      </c>
      <c r="BX25" s="299" t="s">
        <v>336</v>
      </c>
      <c r="BY25" s="299" t="s">
        <v>5071</v>
      </c>
    </row>
    <row r="26" spans="1:77" ht="21" customHeight="1">
      <c r="A26" s="643"/>
      <c r="B26" s="644"/>
      <c r="C26" s="501" t="s">
        <v>206</v>
      </c>
      <c r="D26" s="502"/>
      <c r="E26" s="502"/>
      <c r="F26" s="502"/>
      <c r="G26" s="502"/>
      <c r="H26" s="503"/>
      <c r="I26" s="948" t="str">
        <f>IF('(1) 一括申請情報入力シート'!E28="","",IF('(1) 一括申請情報入力シート'!E28="大学","1","2"))</f>
        <v/>
      </c>
      <c r="J26" s="949"/>
      <c r="K26" s="950"/>
      <c r="L26" s="548" t="s">
        <v>8527</v>
      </c>
      <c r="M26" s="549"/>
      <c r="N26" s="549"/>
      <c r="O26" s="549"/>
      <c r="P26" s="549"/>
      <c r="Q26" s="549"/>
      <c r="R26" s="549"/>
      <c r="S26" s="549"/>
      <c r="T26" s="549"/>
      <c r="U26" s="549"/>
      <c r="V26" s="549"/>
      <c r="W26" s="549"/>
      <c r="X26" s="548" t="s">
        <v>9004</v>
      </c>
      <c r="Y26" s="549"/>
      <c r="Z26" s="549"/>
      <c r="AA26" s="549"/>
      <c r="AB26" s="549"/>
      <c r="AC26" s="549"/>
      <c r="AD26" s="549"/>
      <c r="AE26" s="549"/>
      <c r="AF26" s="504"/>
      <c r="AG26" s="910" t="e">
        <f>VLOOKUP('(1) 一括申請情報入力シート'!C18,BF3:BH11,3,FALSE)</f>
        <v>#N/A</v>
      </c>
      <c r="AH26" s="911"/>
      <c r="AI26" s="911"/>
      <c r="AJ26" s="911"/>
      <c r="AK26" s="911"/>
      <c r="AL26" s="911"/>
      <c r="AM26" s="911"/>
      <c r="AN26" s="911"/>
      <c r="AO26" s="911"/>
      <c r="AP26" s="911"/>
      <c r="AQ26" s="911"/>
      <c r="AR26" s="911"/>
      <c r="AS26" s="911"/>
      <c r="AT26" s="912"/>
      <c r="BB26" s="50" t="s">
        <v>51</v>
      </c>
      <c r="BC26" s="55" t="s">
        <v>222</v>
      </c>
      <c r="BI26" s="54" t="s">
        <v>313</v>
      </c>
      <c r="BJ26" s="53" t="s">
        <v>331</v>
      </c>
      <c r="BK26" s="54" t="str">
        <f t="shared" si="0"/>
        <v>1杏林大学</v>
      </c>
      <c r="BL26" s="256" t="s">
        <v>415</v>
      </c>
      <c r="BM26">
        <v>1</v>
      </c>
      <c r="BN26" s="256" t="s">
        <v>415</v>
      </c>
      <c r="BO26" s="290" t="s">
        <v>8360</v>
      </c>
      <c r="BR26" s="175" t="s">
        <v>804</v>
      </c>
      <c r="BS26" s="51" t="s">
        <v>805</v>
      </c>
      <c r="BU26" s="273" t="s">
        <v>337</v>
      </c>
      <c r="BV26" s="273" t="s">
        <v>2034</v>
      </c>
      <c r="BX26" s="299" t="s">
        <v>337</v>
      </c>
      <c r="BY26" s="299" t="s">
        <v>5072</v>
      </c>
    </row>
    <row r="27" spans="1:77" ht="21" customHeight="1">
      <c r="A27" s="643"/>
      <c r="B27" s="644"/>
      <c r="C27" s="501" t="s">
        <v>208</v>
      </c>
      <c r="D27" s="502"/>
      <c r="E27" s="502"/>
      <c r="F27" s="502"/>
      <c r="G27" s="502"/>
      <c r="H27" s="503"/>
      <c r="I27" s="855">
        <f>'(1) 一括申請情報入力シート'!C30</f>
        <v>0</v>
      </c>
      <c r="J27" s="856"/>
      <c r="K27" s="856"/>
      <c r="L27" s="856"/>
      <c r="M27" s="856"/>
      <c r="N27" s="856"/>
      <c r="O27" s="856"/>
      <c r="P27" s="856"/>
      <c r="Q27" s="856"/>
      <c r="R27" s="856"/>
      <c r="S27" s="856"/>
      <c r="T27" s="856"/>
      <c r="U27" s="856"/>
      <c r="V27" s="856"/>
      <c r="W27" s="857"/>
      <c r="X27" s="531" t="s">
        <v>8305</v>
      </c>
      <c r="Y27" s="532"/>
      <c r="Z27" s="533"/>
      <c r="AA27" s="793" t="e">
        <f>'(1) 一括申請情報入力シート'!C31</f>
        <v>#N/A</v>
      </c>
      <c r="AB27" s="794"/>
      <c r="AC27" s="794"/>
      <c r="AD27" s="794"/>
      <c r="AE27" s="794"/>
      <c r="AF27" s="794"/>
      <c r="AG27" s="520"/>
      <c r="AH27" s="520"/>
      <c r="AI27" s="520"/>
      <c r="AJ27" s="520"/>
      <c r="AK27" s="520"/>
      <c r="AL27" s="520"/>
      <c r="AM27" s="520"/>
      <c r="AN27" s="520"/>
      <c r="AO27" s="520"/>
      <c r="AP27" s="520"/>
      <c r="AQ27" s="520"/>
      <c r="AR27" s="520"/>
      <c r="AS27" s="520"/>
      <c r="AT27" s="521"/>
      <c r="BB27" s="50" t="s">
        <v>52</v>
      </c>
      <c r="BC27" s="55" t="s">
        <v>223</v>
      </c>
      <c r="BI27" s="54" t="s">
        <v>314</v>
      </c>
      <c r="BJ27" s="53" t="s">
        <v>339</v>
      </c>
      <c r="BK27" s="54" t="str">
        <f t="shared" si="0"/>
        <v>1国立音楽大学</v>
      </c>
      <c r="BL27" s="256" t="s">
        <v>416</v>
      </c>
      <c r="BM27">
        <v>1</v>
      </c>
      <c r="BN27" s="256" t="s">
        <v>416</v>
      </c>
      <c r="BO27" s="290" t="s">
        <v>8361</v>
      </c>
      <c r="BR27" s="175" t="s">
        <v>806</v>
      </c>
      <c r="BS27" s="51" t="s">
        <v>807</v>
      </c>
      <c r="BU27" s="273" t="s">
        <v>338</v>
      </c>
      <c r="BV27" s="273" t="s">
        <v>2035</v>
      </c>
      <c r="BX27" s="299" t="s">
        <v>338</v>
      </c>
      <c r="BY27" s="299" t="s">
        <v>5073</v>
      </c>
    </row>
    <row r="28" spans="1:77" ht="21" customHeight="1">
      <c r="A28" s="643"/>
      <c r="B28" s="644"/>
      <c r="C28" s="501" t="s">
        <v>8306</v>
      </c>
      <c r="D28" s="502"/>
      <c r="E28" s="502"/>
      <c r="F28" s="502"/>
      <c r="G28" s="502"/>
      <c r="H28" s="503"/>
      <c r="I28" s="855">
        <f>'(1) 一括申請情報入力シート'!E30</f>
        <v>0</v>
      </c>
      <c r="J28" s="856"/>
      <c r="K28" s="856"/>
      <c r="L28" s="856"/>
      <c r="M28" s="856"/>
      <c r="N28" s="856"/>
      <c r="O28" s="856"/>
      <c r="P28" s="856"/>
      <c r="Q28" s="856"/>
      <c r="R28" s="856"/>
      <c r="S28" s="856"/>
      <c r="T28" s="856"/>
      <c r="U28" s="856"/>
      <c r="V28" s="856"/>
      <c r="W28" s="857"/>
      <c r="X28" s="522" t="s">
        <v>210</v>
      </c>
      <c r="Y28" s="502"/>
      <c r="Z28" s="502"/>
      <c r="AA28" s="793" t="e">
        <f>'(1) 一括申請情報入力シート'!E31</f>
        <v>#N/A</v>
      </c>
      <c r="AB28" s="794"/>
      <c r="AC28" s="794"/>
      <c r="AD28" s="794"/>
      <c r="AE28" s="794"/>
      <c r="AF28" s="794"/>
      <c r="AG28" s="520"/>
      <c r="AH28" s="520"/>
      <c r="AI28" s="520"/>
      <c r="AJ28" s="520"/>
      <c r="AK28" s="520"/>
      <c r="AL28" s="520"/>
      <c r="AM28" s="520"/>
      <c r="AN28" s="520"/>
      <c r="AO28" s="520"/>
      <c r="AP28" s="520"/>
      <c r="AQ28" s="520"/>
      <c r="AR28" s="520"/>
      <c r="AS28" s="520"/>
      <c r="AT28" s="521"/>
      <c r="BB28" s="50" t="s">
        <v>53</v>
      </c>
      <c r="BC28" s="55" t="s">
        <v>225</v>
      </c>
      <c r="BI28" s="54" t="s">
        <v>315</v>
      </c>
      <c r="BJ28" s="53" t="s">
        <v>343</v>
      </c>
      <c r="BK28" s="54" t="str">
        <f t="shared" si="0"/>
        <v>1慶應義塾大学</v>
      </c>
      <c r="BL28" s="256" t="s">
        <v>417</v>
      </c>
      <c r="BM28">
        <v>1</v>
      </c>
      <c r="BN28" s="256" t="s">
        <v>417</v>
      </c>
      <c r="BO28" s="290" t="s">
        <v>8362</v>
      </c>
      <c r="BR28" s="175" t="s">
        <v>808</v>
      </c>
      <c r="BS28" s="51" t="s">
        <v>809</v>
      </c>
      <c r="BU28" s="273" t="s">
        <v>339</v>
      </c>
      <c r="BV28" s="273" t="s">
        <v>2036</v>
      </c>
      <c r="BX28" s="299" t="s">
        <v>339</v>
      </c>
      <c r="BY28" s="299" t="s">
        <v>5074</v>
      </c>
    </row>
    <row r="29" spans="1:77" ht="21" customHeight="1">
      <c r="A29" s="643"/>
      <c r="B29" s="644"/>
      <c r="C29" s="501" t="s">
        <v>8307</v>
      </c>
      <c r="D29" s="502"/>
      <c r="E29" s="502"/>
      <c r="F29" s="502"/>
      <c r="G29" s="502"/>
      <c r="H29" s="503"/>
      <c r="I29" s="866">
        <f>'(1) 一括申請情報入力シート'!G30</f>
        <v>0</v>
      </c>
      <c r="J29" s="856"/>
      <c r="K29" s="856"/>
      <c r="L29" s="856"/>
      <c r="M29" s="856"/>
      <c r="N29" s="856"/>
      <c r="O29" s="856"/>
      <c r="P29" s="856"/>
      <c r="Q29" s="856"/>
      <c r="R29" s="856"/>
      <c r="S29" s="856"/>
      <c r="T29" s="856"/>
      <c r="U29" s="856"/>
      <c r="V29" s="856"/>
      <c r="W29" s="857"/>
      <c r="X29" s="522" t="s">
        <v>212</v>
      </c>
      <c r="Y29" s="502"/>
      <c r="Z29" s="502"/>
      <c r="AA29" s="793" t="e">
        <f>'(1) 一括申請情報入力シート'!G31</f>
        <v>#N/A</v>
      </c>
      <c r="AB29" s="794"/>
      <c r="AC29" s="794"/>
      <c r="AD29" s="794"/>
      <c r="AE29" s="794"/>
      <c r="AF29" s="794"/>
      <c r="AG29" s="520"/>
      <c r="AH29" s="520"/>
      <c r="AI29" s="520"/>
      <c r="AJ29" s="520"/>
      <c r="AK29" s="520"/>
      <c r="AL29" s="520"/>
      <c r="AM29" s="520"/>
      <c r="AN29" s="520"/>
      <c r="AO29" s="520"/>
      <c r="AP29" s="520"/>
      <c r="AQ29" s="520"/>
      <c r="AR29" s="520"/>
      <c r="AS29" s="520"/>
      <c r="AT29" s="521"/>
      <c r="BB29" s="50" t="s">
        <v>54</v>
      </c>
      <c r="BC29" s="55" t="s">
        <v>226</v>
      </c>
      <c r="BI29" s="54" t="s">
        <v>316</v>
      </c>
      <c r="BJ29" s="53" t="s">
        <v>345</v>
      </c>
      <c r="BK29" s="54" t="str">
        <f t="shared" si="0"/>
        <v>1工学院大学</v>
      </c>
      <c r="BL29" s="256" t="s">
        <v>418</v>
      </c>
      <c r="BM29">
        <v>1</v>
      </c>
      <c r="BN29" s="256" t="s">
        <v>418</v>
      </c>
      <c r="BO29" s="290" t="s">
        <v>8363</v>
      </c>
      <c r="BR29" s="175" t="s">
        <v>810</v>
      </c>
      <c r="BS29" s="51" t="s">
        <v>811</v>
      </c>
      <c r="BU29" s="273" t="s">
        <v>340</v>
      </c>
      <c r="BV29" s="273" t="s">
        <v>2037</v>
      </c>
      <c r="BX29" s="299" t="s">
        <v>340</v>
      </c>
      <c r="BY29" s="299" t="s">
        <v>5075</v>
      </c>
    </row>
    <row r="30" spans="1:77" ht="21" customHeight="1">
      <c r="A30" s="643"/>
      <c r="B30" s="644"/>
      <c r="C30" s="501" t="s">
        <v>214</v>
      </c>
      <c r="D30" s="502"/>
      <c r="E30" s="502"/>
      <c r="F30" s="502"/>
      <c r="G30" s="502"/>
      <c r="H30" s="503"/>
      <c r="I30" s="504" t="s">
        <v>215</v>
      </c>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20"/>
      <c r="AH30" s="520"/>
      <c r="AI30" s="520"/>
      <c r="AJ30" s="520"/>
      <c r="AK30" s="520"/>
      <c r="AL30" s="520"/>
      <c r="AM30" s="520"/>
      <c r="AN30" s="520"/>
      <c r="AO30" s="520"/>
      <c r="AP30" s="520"/>
      <c r="AQ30" s="520"/>
      <c r="AR30" s="520"/>
      <c r="AS30" s="520"/>
      <c r="AT30" s="521"/>
      <c r="BB30" s="50" t="s">
        <v>55</v>
      </c>
      <c r="BC30" s="55" t="s">
        <v>227</v>
      </c>
      <c r="BI30" s="58" t="s">
        <v>317</v>
      </c>
      <c r="BJ30" s="59" t="s">
        <v>308</v>
      </c>
      <c r="BK30" s="54" t="str">
        <f t="shared" si="0"/>
        <v>1國學院大學</v>
      </c>
      <c r="BL30" s="256" t="s">
        <v>419</v>
      </c>
      <c r="BM30">
        <v>1</v>
      </c>
      <c r="BN30" s="256" t="s">
        <v>419</v>
      </c>
      <c r="BO30" s="290" t="s">
        <v>8364</v>
      </c>
      <c r="BR30" s="175" t="s">
        <v>812</v>
      </c>
      <c r="BS30" s="51" t="s">
        <v>813</v>
      </c>
      <c r="BU30" s="273" t="s">
        <v>341</v>
      </c>
      <c r="BV30" s="273" t="s">
        <v>2038</v>
      </c>
      <c r="BX30" s="299" t="s">
        <v>341</v>
      </c>
      <c r="BY30" s="299" t="s">
        <v>5076</v>
      </c>
    </row>
    <row r="31" spans="1:77" ht="21" customHeight="1">
      <c r="A31" s="643"/>
      <c r="B31" s="644"/>
      <c r="C31" s="501" t="s">
        <v>217</v>
      </c>
      <c r="D31" s="502"/>
      <c r="E31" s="502"/>
      <c r="F31" s="502"/>
      <c r="G31" s="502"/>
      <c r="H31" s="503"/>
      <c r="I31" s="525" t="s">
        <v>8526</v>
      </c>
      <c r="J31" s="502"/>
      <c r="K31" s="502"/>
      <c r="L31" s="899" t="str">
        <f>IF('(1) 一括申請情報入力シート'!E28="","",IF('(1) 一括申請情報入力シート'!E28="大学","2","1"))</f>
        <v/>
      </c>
      <c r="M31" s="899"/>
      <c r="N31" s="899"/>
      <c r="O31" s="899"/>
      <c r="P31" s="523" t="s">
        <v>218</v>
      </c>
      <c r="Q31" s="523"/>
      <c r="R31" s="523"/>
      <c r="S31" s="523"/>
      <c r="T31" s="523"/>
      <c r="U31" s="527" t="s">
        <v>97</v>
      </c>
      <c r="V31" s="527"/>
      <c r="W31" s="527"/>
      <c r="X31" s="527"/>
      <c r="Y31" s="527"/>
      <c r="Z31" s="527"/>
      <c r="AA31" s="797">
        <f>A47</f>
        <v>0</v>
      </c>
      <c r="AB31" s="798"/>
      <c r="AC31" s="798"/>
      <c r="AD31" s="798"/>
      <c r="AE31" s="798"/>
      <c r="AF31" s="799"/>
      <c r="AG31" s="527" t="s">
        <v>219</v>
      </c>
      <c r="AH31" s="527"/>
      <c r="AI31" s="527"/>
      <c r="AJ31" s="527"/>
      <c r="AK31" s="527"/>
      <c r="AL31" s="527"/>
      <c r="AM31" s="797" t="str">
        <f>IF(OR(AA13="0009",AA13="0008",AA13="0001"),'(1) 一括申請情報入力シート'!C42,"-")</f>
        <v>-</v>
      </c>
      <c r="AN31" s="798"/>
      <c r="AO31" s="798"/>
      <c r="AP31" s="798"/>
      <c r="AQ31" s="798"/>
      <c r="AR31" s="798"/>
      <c r="AS31" s="798"/>
      <c r="AT31" s="947"/>
      <c r="BB31" s="50" t="s">
        <v>56</v>
      </c>
      <c r="BC31" s="55" t="s">
        <v>228</v>
      </c>
      <c r="BK31" s="54" t="str">
        <f t="shared" si="0"/>
        <v>1国際基督教大学</v>
      </c>
      <c r="BL31" s="256" t="s">
        <v>420</v>
      </c>
      <c r="BM31">
        <v>1</v>
      </c>
      <c r="BN31" s="256" t="s">
        <v>420</v>
      </c>
      <c r="BO31" s="290" t="s">
        <v>8365</v>
      </c>
      <c r="BR31" s="175" t="s">
        <v>814</v>
      </c>
      <c r="BS31" s="51" t="s">
        <v>815</v>
      </c>
      <c r="BU31" s="273" t="s">
        <v>342</v>
      </c>
      <c r="BV31" s="273" t="s">
        <v>2039</v>
      </c>
      <c r="BX31" s="299" t="s">
        <v>342</v>
      </c>
      <c r="BY31" s="299" t="s">
        <v>5077</v>
      </c>
    </row>
    <row r="32" spans="1:77" ht="21" customHeight="1">
      <c r="A32" s="643"/>
      <c r="B32" s="644"/>
      <c r="C32" s="631" t="s">
        <v>221</v>
      </c>
      <c r="D32" s="750"/>
      <c r="E32" s="750"/>
      <c r="F32" s="750"/>
      <c r="G32" s="750"/>
      <c r="H32" s="751"/>
      <c r="I32" s="906">
        <f>'(1) 一括申請情報入力シート'!C33</f>
        <v>0</v>
      </c>
      <c r="J32" s="907"/>
      <c r="K32" s="907"/>
      <c r="L32" s="907"/>
      <c r="M32" s="907"/>
      <c r="N32" s="907"/>
      <c r="O32" s="907"/>
      <c r="P32" s="907"/>
      <c r="Q32" s="907"/>
      <c r="R32" s="907"/>
      <c r="S32" s="907"/>
      <c r="T32" s="907"/>
      <c r="U32" s="907"/>
      <c r="V32" s="908"/>
      <c r="W32" s="509" t="s">
        <v>8308</v>
      </c>
      <c r="X32" s="510"/>
      <c r="Y32" s="510"/>
      <c r="Z32" s="510"/>
      <c r="AA32" s="511"/>
      <c r="AB32" s="909">
        <f>'(1) 一括申請情報入力シート'!E33</f>
        <v>0</v>
      </c>
      <c r="AC32" s="907"/>
      <c r="AD32" s="907"/>
      <c r="AE32" s="907"/>
      <c r="AF32" s="907"/>
      <c r="AG32" s="907"/>
      <c r="AH32" s="907"/>
      <c r="AI32" s="907"/>
      <c r="AJ32" s="907"/>
      <c r="AK32" s="907"/>
      <c r="AL32" s="907"/>
      <c r="AM32" s="907"/>
      <c r="AN32" s="907"/>
      <c r="AO32" s="908"/>
      <c r="AP32" s="515" t="str">
        <f>IF('(1) 一括申請情報入力シート'!E28="大学","卒業","修了")</f>
        <v>修了</v>
      </c>
      <c r="AQ32" s="516"/>
      <c r="AR32" s="516"/>
      <c r="AS32" s="516"/>
      <c r="AT32" s="517"/>
      <c r="BB32" s="50" t="s">
        <v>57</v>
      </c>
      <c r="BC32" s="55" t="s">
        <v>229</v>
      </c>
      <c r="BK32" s="54" t="str">
        <f t="shared" si="0"/>
        <v>1国士舘大学</v>
      </c>
      <c r="BL32" s="256" t="s">
        <v>421</v>
      </c>
      <c r="BM32">
        <v>1</v>
      </c>
      <c r="BN32" s="256" t="s">
        <v>421</v>
      </c>
      <c r="BO32" s="290" t="s">
        <v>8366</v>
      </c>
      <c r="BR32" s="175" t="s">
        <v>816</v>
      </c>
      <c r="BS32" s="51" t="s">
        <v>817</v>
      </c>
      <c r="BU32" s="273" t="s">
        <v>343</v>
      </c>
      <c r="BV32" s="273" t="s">
        <v>2040</v>
      </c>
      <c r="BX32" s="299" t="s">
        <v>343</v>
      </c>
      <c r="BY32" s="299" t="s">
        <v>5078</v>
      </c>
    </row>
    <row r="33" spans="1:80" ht="21" customHeight="1">
      <c r="A33" s="645"/>
      <c r="B33" s="646"/>
      <c r="C33" s="732" t="s">
        <v>8610</v>
      </c>
      <c r="D33" s="733"/>
      <c r="E33" s="733"/>
      <c r="F33" s="733"/>
      <c r="G33" s="733"/>
      <c r="H33" s="734"/>
      <c r="I33" s="896" t="str">
        <f>IF('(1) 一括申請情報入力シート'!E28="大学院",'(1) 一括申請情報入力シート'!C36,"　")</f>
        <v>　</v>
      </c>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7"/>
      <c r="AI33" s="897"/>
      <c r="AJ33" s="897"/>
      <c r="AK33" s="897"/>
      <c r="AL33" s="897"/>
      <c r="AM33" s="897"/>
      <c r="AN33" s="897"/>
      <c r="AO33" s="897"/>
      <c r="AP33" s="897"/>
      <c r="AQ33" s="897"/>
      <c r="AR33" s="897"/>
      <c r="AS33" s="897"/>
      <c r="AT33" s="898"/>
      <c r="BB33" s="50" t="s">
        <v>58</v>
      </c>
      <c r="BC33" s="55" t="s">
        <v>230</v>
      </c>
      <c r="BK33" s="54" t="str">
        <f t="shared" si="0"/>
        <v>1駒澤大学</v>
      </c>
      <c r="BL33" s="256" t="s">
        <v>422</v>
      </c>
      <c r="BM33">
        <v>1</v>
      </c>
      <c r="BN33" s="256" t="s">
        <v>422</v>
      </c>
      <c r="BO33" s="290" t="s">
        <v>8367</v>
      </c>
      <c r="BR33" s="175" t="s">
        <v>818</v>
      </c>
      <c r="BS33" s="51" t="s">
        <v>819</v>
      </c>
      <c r="BU33" s="273" t="s">
        <v>344</v>
      </c>
      <c r="BV33" s="273" t="s">
        <v>2041</v>
      </c>
      <c r="BX33" s="299" t="s">
        <v>344</v>
      </c>
      <c r="BY33" s="299" t="s">
        <v>5079</v>
      </c>
    </row>
    <row r="34" spans="1:80" ht="21" customHeight="1">
      <c r="A34" s="738" t="s">
        <v>224</v>
      </c>
      <c r="B34" s="738"/>
      <c r="C34" s="738"/>
      <c r="D34" s="738"/>
      <c r="E34" s="738"/>
      <c r="F34" s="738"/>
      <c r="G34" s="738"/>
      <c r="H34" s="738"/>
      <c r="I34" s="738"/>
      <c r="J34" s="738"/>
      <c r="K34" s="738"/>
      <c r="L34" s="738"/>
      <c r="M34" s="738"/>
      <c r="N34" s="738"/>
      <c r="O34" s="738"/>
      <c r="P34" s="738"/>
      <c r="Q34" s="738"/>
      <c r="R34" s="738"/>
      <c r="S34" s="603"/>
      <c r="T34" s="603"/>
      <c r="U34" s="603"/>
      <c r="V34" s="603"/>
      <c r="W34" s="603"/>
      <c r="X34" s="603"/>
      <c r="BB34" s="50" t="s">
        <v>59</v>
      </c>
      <c r="BC34" s="55" t="s">
        <v>231</v>
      </c>
      <c r="BK34" s="54" t="str">
        <f t="shared" si="0"/>
        <v>1実践女子大学</v>
      </c>
      <c r="BL34" s="256" t="s">
        <v>423</v>
      </c>
      <c r="BM34">
        <v>1</v>
      </c>
      <c r="BN34" s="256" t="s">
        <v>423</v>
      </c>
      <c r="BO34" s="290" t="s">
        <v>8368</v>
      </c>
      <c r="BR34" s="175" t="s">
        <v>400</v>
      </c>
      <c r="BS34" s="51" t="s">
        <v>820</v>
      </c>
      <c r="BU34" s="273" t="s">
        <v>345</v>
      </c>
      <c r="BV34" s="273" t="s">
        <v>2042</v>
      </c>
      <c r="BX34" s="299" t="s">
        <v>345</v>
      </c>
      <c r="BY34" s="299" t="s">
        <v>5080</v>
      </c>
    </row>
    <row r="35" spans="1:80" ht="21" customHeight="1">
      <c r="A35" s="739" t="s">
        <v>281</v>
      </c>
      <c r="B35" s="740"/>
      <c r="C35" s="740"/>
      <c r="D35" s="740"/>
      <c r="E35" s="740"/>
      <c r="F35" s="740"/>
      <c r="G35" s="740"/>
      <c r="H35" s="740"/>
      <c r="I35" s="740"/>
      <c r="J35" s="740"/>
      <c r="K35" s="900" t="str">
        <f>IF(OR(AA13="0008",AA13="0015",AA13="0001",AA13="0043"),'(1) 一括申請情報入力シート'!E18,"")</f>
        <v/>
      </c>
      <c r="L35" s="901"/>
      <c r="M35" s="901"/>
      <c r="N35" s="901"/>
      <c r="O35" s="901"/>
      <c r="P35" s="901"/>
      <c r="Q35" s="901"/>
      <c r="R35" s="902"/>
      <c r="S35" s="748"/>
      <c r="T35" s="749"/>
      <c r="U35" s="749"/>
      <c r="V35" s="749"/>
      <c r="W35" s="749"/>
      <c r="X35" s="749"/>
      <c r="Y35" s="749"/>
      <c r="Z35" s="749"/>
      <c r="AA35" s="749"/>
      <c r="AB35" s="749"/>
      <c r="AC35" s="749"/>
      <c r="AD35" s="749"/>
      <c r="AE35" s="749"/>
      <c r="AF35" s="749"/>
      <c r="AG35" s="749"/>
      <c r="AH35" s="603"/>
      <c r="AI35" s="603"/>
      <c r="AJ35" s="603"/>
      <c r="AK35" s="603"/>
      <c r="AL35" s="603"/>
      <c r="AM35" s="603"/>
      <c r="AN35" s="603"/>
      <c r="AO35" s="603"/>
      <c r="AP35" s="603"/>
      <c r="AQ35" s="603"/>
      <c r="AR35" s="603"/>
      <c r="AS35" s="603"/>
      <c r="AT35" s="603"/>
      <c r="BB35" s="50" t="s">
        <v>60</v>
      </c>
      <c r="BC35" s="55" t="s">
        <v>232</v>
      </c>
      <c r="BK35" s="54" t="str">
        <f t="shared" si="0"/>
        <v>1芝浦工業大学</v>
      </c>
      <c r="BL35" s="256" t="s">
        <v>424</v>
      </c>
      <c r="BM35">
        <v>1</v>
      </c>
      <c r="BN35" s="256" t="s">
        <v>424</v>
      </c>
      <c r="BO35" s="290" t="s">
        <v>8369</v>
      </c>
      <c r="BR35" s="175" t="s">
        <v>401</v>
      </c>
      <c r="BS35" s="51" t="s">
        <v>821</v>
      </c>
      <c r="BU35" s="273" t="s">
        <v>346</v>
      </c>
      <c r="BV35" s="273" t="s">
        <v>2043</v>
      </c>
      <c r="BX35" s="299" t="s">
        <v>346</v>
      </c>
      <c r="BY35" s="299" t="s">
        <v>5081</v>
      </c>
    </row>
    <row r="36" spans="1:80" ht="21" customHeight="1">
      <c r="A36" s="741"/>
      <c r="B36" s="738"/>
      <c r="C36" s="738"/>
      <c r="D36" s="738"/>
      <c r="E36" s="738"/>
      <c r="F36" s="738"/>
      <c r="G36" s="738"/>
      <c r="H36" s="738"/>
      <c r="I36" s="738"/>
      <c r="J36" s="738"/>
      <c r="K36" s="903"/>
      <c r="L36" s="904"/>
      <c r="M36" s="904"/>
      <c r="N36" s="904"/>
      <c r="O36" s="904"/>
      <c r="P36" s="904"/>
      <c r="Q36" s="904"/>
      <c r="R36" s="905"/>
      <c r="S36" s="748"/>
      <c r="T36" s="749"/>
      <c r="U36" s="749"/>
      <c r="V36" s="749"/>
      <c r="W36" s="749"/>
      <c r="X36" s="749"/>
      <c r="Y36" s="749"/>
      <c r="Z36" s="749"/>
      <c r="AA36" s="749"/>
      <c r="AB36" s="749"/>
      <c r="AC36" s="749"/>
      <c r="AD36" s="749"/>
      <c r="AE36" s="749"/>
      <c r="AF36" s="749"/>
      <c r="AG36" s="749"/>
      <c r="AH36" s="603"/>
      <c r="AI36" s="603"/>
      <c r="AJ36" s="603"/>
      <c r="AK36" s="603"/>
      <c r="AL36" s="603"/>
      <c r="AM36" s="603"/>
      <c r="AN36" s="603"/>
      <c r="AO36" s="603"/>
      <c r="AP36" s="603"/>
      <c r="AQ36" s="603"/>
      <c r="AR36" s="603"/>
      <c r="AS36" s="603"/>
      <c r="AT36" s="603"/>
      <c r="BB36" s="50" t="s">
        <v>61</v>
      </c>
      <c r="BC36" s="55" t="s">
        <v>290</v>
      </c>
      <c r="BK36" s="54" t="str">
        <f t="shared" si="0"/>
        <v>1順天堂大学</v>
      </c>
      <c r="BL36" s="256" t="s">
        <v>4535</v>
      </c>
      <c r="BM36">
        <v>1</v>
      </c>
      <c r="BN36" s="256" t="s">
        <v>4535</v>
      </c>
      <c r="BO36" s="290" t="s">
        <v>8734</v>
      </c>
      <c r="BR36" s="175" t="s">
        <v>402</v>
      </c>
      <c r="BS36" s="51" t="s">
        <v>822</v>
      </c>
      <c r="BU36" s="273" t="s">
        <v>347</v>
      </c>
      <c r="BV36" s="273" t="s">
        <v>2044</v>
      </c>
      <c r="BX36" s="299" t="s">
        <v>347</v>
      </c>
      <c r="BY36" s="299" t="s">
        <v>5082</v>
      </c>
    </row>
    <row r="37" spans="1:80" ht="21" customHeight="1">
      <c r="AI37" s="678"/>
      <c r="AJ37" s="678"/>
      <c r="AK37" s="678"/>
      <c r="AL37" s="678"/>
      <c r="AM37" s="678"/>
      <c r="AN37" s="678"/>
      <c r="AO37" s="678"/>
      <c r="AP37" s="678"/>
      <c r="AQ37" s="678"/>
      <c r="AR37" s="678"/>
      <c r="AS37" s="678"/>
      <c r="AT37" s="678"/>
      <c r="BB37" s="50" t="s">
        <v>62</v>
      </c>
      <c r="BC37" s="55" t="s">
        <v>233</v>
      </c>
      <c r="BK37" s="54" t="str">
        <f t="shared" si="0"/>
        <v>1上智大学</v>
      </c>
      <c r="BL37" s="256" t="s">
        <v>425</v>
      </c>
      <c r="BM37">
        <v>1</v>
      </c>
      <c r="BN37" s="256" t="s">
        <v>425</v>
      </c>
      <c r="BO37" s="290" t="s">
        <v>8370</v>
      </c>
      <c r="BR37" s="175" t="s">
        <v>823</v>
      </c>
      <c r="BS37" s="51" t="s">
        <v>824</v>
      </c>
      <c r="BU37" s="273" t="s">
        <v>348</v>
      </c>
      <c r="BV37" s="273" t="s">
        <v>2045</v>
      </c>
      <c r="BX37" s="299" t="s">
        <v>348</v>
      </c>
      <c r="BY37" s="299" t="s">
        <v>5083</v>
      </c>
    </row>
    <row r="38" spans="1:80" ht="21" customHeight="1">
      <c r="AQ38" s="603" t="s">
        <v>179</v>
      </c>
      <c r="AR38" s="603"/>
      <c r="AS38" s="603"/>
      <c r="AT38" s="603"/>
      <c r="BB38" s="50" t="s">
        <v>63</v>
      </c>
      <c r="BC38" s="55" t="s">
        <v>234</v>
      </c>
      <c r="BK38" s="54" t="str">
        <f t="shared" si="0"/>
        <v>1昭和女子大学</v>
      </c>
      <c r="BL38" s="256" t="s">
        <v>426</v>
      </c>
      <c r="BM38">
        <v>1</v>
      </c>
      <c r="BN38" s="256" t="s">
        <v>426</v>
      </c>
      <c r="BO38" s="290" t="s">
        <v>8371</v>
      </c>
      <c r="BR38" s="175" t="s">
        <v>825</v>
      </c>
      <c r="BS38" s="51" t="s">
        <v>826</v>
      </c>
      <c r="BU38" s="273" t="s">
        <v>349</v>
      </c>
      <c r="BV38" s="273" t="s">
        <v>2046</v>
      </c>
      <c r="BX38" s="299" t="s">
        <v>349</v>
      </c>
      <c r="BY38" s="299" t="s">
        <v>5084</v>
      </c>
    </row>
    <row r="39" spans="1:80" ht="21" customHeight="1">
      <c r="BB39" s="50" t="s">
        <v>64</v>
      </c>
      <c r="BC39" s="55" t="s">
        <v>235</v>
      </c>
      <c r="BK39" s="54" t="str">
        <f t="shared" si="0"/>
        <v>1昭和薬科大学</v>
      </c>
      <c r="BL39" s="256" t="s">
        <v>4541</v>
      </c>
      <c r="BM39">
        <v>1</v>
      </c>
      <c r="BN39" s="256" t="s">
        <v>4541</v>
      </c>
      <c r="BO39" s="290" t="s">
        <v>8735</v>
      </c>
      <c r="BR39" s="175" t="s">
        <v>827</v>
      </c>
      <c r="BS39" s="51" t="s">
        <v>828</v>
      </c>
      <c r="BU39" s="273" t="s">
        <v>350</v>
      </c>
      <c r="BV39" s="273" t="s">
        <v>2047</v>
      </c>
      <c r="BX39" s="299" t="s">
        <v>350</v>
      </c>
      <c r="BY39" s="299" t="s">
        <v>5085</v>
      </c>
    </row>
    <row r="40" spans="1:80" ht="21" customHeight="1">
      <c r="A40" s="49"/>
      <c r="B40" s="49"/>
      <c r="C40" s="49"/>
      <c r="D40" s="49"/>
      <c r="E40" s="49"/>
      <c r="F40" s="49"/>
      <c r="G40" s="49"/>
      <c r="H40" s="726" t="s">
        <v>8294</v>
      </c>
      <c r="I40" s="679"/>
      <c r="J40" s="679"/>
      <c r="K40" s="679"/>
      <c r="L40" s="679"/>
      <c r="M40" s="679"/>
      <c r="N40" s="680"/>
      <c r="O40" s="727">
        <v>0</v>
      </c>
      <c r="P40" s="727"/>
      <c r="Q40" s="728">
        <v>0</v>
      </c>
      <c r="R40" s="728"/>
      <c r="S40" s="729">
        <v>1</v>
      </c>
      <c r="T40" s="730"/>
      <c r="Y40" s="731" t="s">
        <v>8295</v>
      </c>
      <c r="Z40" s="731"/>
      <c r="AA40" s="731"/>
      <c r="AB40" s="731"/>
      <c r="AC40" s="731"/>
      <c r="AD40" s="731"/>
      <c r="AE40" s="731"/>
      <c r="AF40" s="731"/>
      <c r="AG40" s="731"/>
      <c r="AH40" s="731"/>
      <c r="AI40" s="731"/>
      <c r="AJ40" s="838">
        <f>'(1) 一括申請情報入力シート'!$G$18</f>
        <v>0</v>
      </c>
      <c r="AK40" s="839"/>
      <c r="AL40" s="839"/>
      <c r="AM40" s="839"/>
      <c r="AN40" s="839"/>
      <c r="AO40" s="839"/>
      <c r="AP40" s="839"/>
      <c r="AQ40" s="840"/>
      <c r="BB40" s="50" t="s">
        <v>9172</v>
      </c>
      <c r="BC40" s="55" t="s">
        <v>9173</v>
      </c>
      <c r="BK40" s="54" t="str">
        <f t="shared" si="0"/>
        <v>1女子栄養大学</v>
      </c>
      <c r="BL40" s="256" t="s">
        <v>427</v>
      </c>
      <c r="BM40">
        <v>1</v>
      </c>
      <c r="BN40" s="256" t="s">
        <v>427</v>
      </c>
      <c r="BO40" s="290" t="s">
        <v>8372</v>
      </c>
      <c r="BR40" s="175" t="s">
        <v>829</v>
      </c>
      <c r="BS40" s="51" t="s">
        <v>8640</v>
      </c>
      <c r="BU40" s="273" t="s">
        <v>8655</v>
      </c>
      <c r="BV40" s="273" t="s">
        <v>8648</v>
      </c>
      <c r="BX40" s="299" t="s">
        <v>8655</v>
      </c>
      <c r="BY40" s="299" t="s">
        <v>8675</v>
      </c>
      <c r="CA40" s="60"/>
    </row>
    <row r="41" spans="1:80" ht="21" customHeight="1">
      <c r="A41" s="498" t="s">
        <v>8296</v>
      </c>
      <c r="B41" s="499"/>
      <c r="C41" s="499"/>
      <c r="D41" s="499"/>
      <c r="E41" s="499"/>
      <c r="F41" s="499"/>
      <c r="G41" s="499"/>
      <c r="H41" s="500"/>
      <c r="I41" s="251">
        <f>'(1) 一括申請情報入力シート'!C5</f>
        <v>0</v>
      </c>
      <c r="J41" s="252"/>
      <c r="K41" s="252"/>
      <c r="L41" s="252"/>
      <c r="M41" s="252"/>
      <c r="N41" s="252"/>
      <c r="O41" s="252"/>
      <c r="P41" s="252"/>
      <c r="Q41" s="252"/>
      <c r="R41" s="252"/>
      <c r="S41" s="252"/>
      <c r="T41" s="252"/>
      <c r="U41" s="252"/>
      <c r="V41" s="252"/>
      <c r="W41" s="252"/>
      <c r="X41" s="252"/>
      <c r="Y41" s="252"/>
      <c r="Z41" s="841" t="s">
        <v>9240</v>
      </c>
      <c r="AA41" s="842"/>
      <c r="AB41" s="842"/>
      <c r="AC41" s="842"/>
      <c r="AD41" s="842"/>
      <c r="AE41" s="842"/>
      <c r="AF41" s="842"/>
      <c r="AG41" s="843"/>
      <c r="AH41" s="844" t="str">
        <f>IF($AE$5="有",'(1) 一括申請情報入力シート'!$H$7,"")</f>
        <v/>
      </c>
      <c r="AI41" s="845"/>
      <c r="AJ41" s="845"/>
      <c r="AK41" s="845"/>
      <c r="AL41" s="845"/>
      <c r="AM41" s="845"/>
      <c r="AN41" s="845"/>
      <c r="AO41" s="845"/>
      <c r="AP41" s="845"/>
      <c r="AQ41" s="845"/>
      <c r="AR41" s="845"/>
      <c r="AS41" s="845"/>
      <c r="AT41" s="846"/>
      <c r="BB41" s="50" t="s">
        <v>66</v>
      </c>
      <c r="BC41" s="55" t="s">
        <v>236</v>
      </c>
      <c r="BK41" s="54" t="str">
        <f t="shared" si="0"/>
        <v>1白百合女子大学</v>
      </c>
      <c r="BL41" s="256" t="s">
        <v>428</v>
      </c>
      <c r="BM41">
        <v>1</v>
      </c>
      <c r="BN41" s="256" t="s">
        <v>428</v>
      </c>
      <c r="BO41" s="290" t="s">
        <v>8373</v>
      </c>
      <c r="BR41" s="175" t="s">
        <v>830</v>
      </c>
      <c r="BS41" s="51" t="s">
        <v>831</v>
      </c>
      <c r="BU41" s="273" t="s">
        <v>351</v>
      </c>
      <c r="BV41" s="273" t="s">
        <v>2048</v>
      </c>
      <c r="BX41" s="299" t="s">
        <v>351</v>
      </c>
      <c r="BY41" s="299" t="s">
        <v>5086</v>
      </c>
      <c r="BZ41" s="60"/>
      <c r="CA41" s="60"/>
    </row>
    <row r="42" spans="1:80" ht="21" customHeight="1">
      <c r="A42" s="483" t="s">
        <v>8297</v>
      </c>
      <c r="B42" s="481"/>
      <c r="C42" s="481"/>
      <c r="D42" s="481"/>
      <c r="E42" s="481"/>
      <c r="F42" s="481"/>
      <c r="G42" s="481"/>
      <c r="H42" s="482"/>
      <c r="I42" s="847">
        <f>'(1) 一括申請情報入力シート'!C6</f>
        <v>0</v>
      </c>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9"/>
      <c r="BA42" s="60"/>
      <c r="BB42" s="50" t="s">
        <v>67</v>
      </c>
      <c r="BC42" s="55" t="s">
        <v>237</v>
      </c>
      <c r="BK42" s="54" t="str">
        <f t="shared" si="0"/>
        <v>1杉野女子大学</v>
      </c>
      <c r="BL42" s="256" t="s">
        <v>429</v>
      </c>
      <c r="BM42">
        <v>1</v>
      </c>
      <c r="BN42" s="256" t="s">
        <v>429</v>
      </c>
      <c r="BO42" s="290" t="s">
        <v>8374</v>
      </c>
      <c r="BR42" s="175" t="s">
        <v>832</v>
      </c>
      <c r="BS42" s="51" t="s">
        <v>833</v>
      </c>
      <c r="BU42" s="273" t="s">
        <v>352</v>
      </c>
      <c r="BV42" s="273" t="s">
        <v>2049</v>
      </c>
      <c r="BX42" s="299" t="s">
        <v>352</v>
      </c>
      <c r="BY42" s="299" t="s">
        <v>5087</v>
      </c>
      <c r="BZ42" s="60"/>
      <c r="CA42" s="60"/>
      <c r="CB42" s="60"/>
    </row>
    <row r="43" spans="1:80" ht="21" customHeight="1">
      <c r="BA43" s="60"/>
      <c r="BB43" s="61" t="s">
        <v>68</v>
      </c>
      <c r="BC43" s="55" t="s">
        <v>238</v>
      </c>
      <c r="BK43" s="54" t="str">
        <f t="shared" si="0"/>
        <v>1成蹊大学</v>
      </c>
      <c r="BL43" s="256" t="s">
        <v>430</v>
      </c>
      <c r="BM43">
        <v>1</v>
      </c>
      <c r="BN43" s="256" t="s">
        <v>430</v>
      </c>
      <c r="BO43" s="290" t="s">
        <v>8375</v>
      </c>
      <c r="BR43" s="175" t="s">
        <v>834</v>
      </c>
      <c r="BS43" s="51" t="s">
        <v>835</v>
      </c>
      <c r="BU43" s="273" t="s">
        <v>353</v>
      </c>
      <c r="BV43" s="273" t="s">
        <v>2050</v>
      </c>
      <c r="BX43" s="299" t="s">
        <v>353</v>
      </c>
      <c r="BY43" s="299" t="s">
        <v>5088</v>
      </c>
      <c r="BZ43" s="60"/>
      <c r="CA43" s="60"/>
      <c r="CB43" s="60"/>
    </row>
    <row r="44" spans="1:80" ht="21" customHeight="1" thickBot="1">
      <c r="BA44" s="60"/>
      <c r="BB44" s="61" t="s">
        <v>69</v>
      </c>
      <c r="BC44" s="55" t="s">
        <v>239</v>
      </c>
      <c r="BD44" s="60"/>
      <c r="BE44" s="60"/>
      <c r="BF44" s="60"/>
      <c r="BG44" s="62"/>
      <c r="BH44" s="62"/>
      <c r="BI44" s="60"/>
      <c r="BJ44" s="60"/>
      <c r="BK44" s="54" t="str">
        <f t="shared" si="0"/>
        <v>1成城大学</v>
      </c>
      <c r="BL44" s="256" t="s">
        <v>431</v>
      </c>
      <c r="BM44">
        <v>1</v>
      </c>
      <c r="BN44" s="256" t="s">
        <v>431</v>
      </c>
      <c r="BO44" s="290" t="s">
        <v>8376</v>
      </c>
      <c r="BP44" s="60"/>
      <c r="BQ44" s="60"/>
      <c r="BR44" s="175" t="s">
        <v>836</v>
      </c>
      <c r="BS44" s="176" t="s">
        <v>837</v>
      </c>
      <c r="BT44" s="60"/>
      <c r="BU44" s="273" t="s">
        <v>354</v>
      </c>
      <c r="BV44" s="273" t="s">
        <v>2051</v>
      </c>
      <c r="BW44" s="60"/>
      <c r="BX44" s="299" t="s">
        <v>354</v>
      </c>
      <c r="BY44" s="299" t="s">
        <v>5089</v>
      </c>
      <c r="BZ44" s="60"/>
      <c r="CA44" s="60"/>
      <c r="CB44" s="60"/>
    </row>
    <row r="45" spans="1:80" ht="21" customHeight="1">
      <c r="A45" s="916" t="s">
        <v>8528</v>
      </c>
      <c r="B45" s="917"/>
      <c r="C45" s="917"/>
      <c r="D45" s="917"/>
      <c r="E45" s="917"/>
      <c r="F45" s="917"/>
      <c r="G45" s="917"/>
      <c r="H45" s="917"/>
      <c r="I45" s="917"/>
      <c r="J45" s="918"/>
      <c r="K45" s="493" t="s">
        <v>8702</v>
      </c>
      <c r="L45" s="494"/>
      <c r="M45" s="494"/>
      <c r="N45" s="494"/>
      <c r="O45" s="494"/>
      <c r="P45" s="495"/>
      <c r="Q45" s="442" t="s">
        <v>8309</v>
      </c>
      <c r="R45" s="443"/>
      <c r="S45" s="443"/>
      <c r="T45" s="443"/>
      <c r="U45" s="443"/>
      <c r="V45" s="443"/>
      <c r="W45" s="444"/>
      <c r="X45" s="931" t="s">
        <v>8332</v>
      </c>
      <c r="Y45" s="932"/>
      <c r="Z45" s="933"/>
      <c r="AA45" s="934" t="s">
        <v>8310</v>
      </c>
      <c r="AB45" s="932"/>
      <c r="AC45" s="932"/>
      <c r="AD45" s="932"/>
      <c r="AE45" s="932"/>
      <c r="AF45" s="932"/>
      <c r="AG45" s="935"/>
      <c r="AH45" s="931" t="s">
        <v>8332</v>
      </c>
      <c r="AI45" s="932"/>
      <c r="AJ45" s="933"/>
      <c r="AK45" s="934" t="s">
        <v>8311</v>
      </c>
      <c r="AL45" s="932"/>
      <c r="AM45" s="932"/>
      <c r="AN45" s="932"/>
      <c r="AO45" s="932"/>
      <c r="AP45" s="932"/>
      <c r="AQ45" s="935"/>
      <c r="AR45" s="936" t="s">
        <v>8332</v>
      </c>
      <c r="AS45" s="936"/>
      <c r="AT45" s="937"/>
      <c r="BA45" s="60"/>
      <c r="BB45" s="61" t="s">
        <v>70</v>
      </c>
      <c r="BC45" s="55" t="s">
        <v>240</v>
      </c>
      <c r="BD45" s="60"/>
      <c r="BE45" s="60"/>
      <c r="BF45" s="60"/>
      <c r="BG45" s="62"/>
      <c r="BH45" s="62"/>
      <c r="BI45" s="60"/>
      <c r="BJ45" s="60"/>
      <c r="BK45" s="54" t="str">
        <f t="shared" si="0"/>
        <v>1聖心女子大学</v>
      </c>
      <c r="BL45" s="256" t="s">
        <v>432</v>
      </c>
      <c r="BM45">
        <v>1</v>
      </c>
      <c r="BN45" s="256" t="s">
        <v>432</v>
      </c>
      <c r="BO45" s="290" t="s">
        <v>8377</v>
      </c>
      <c r="BP45" s="60"/>
      <c r="BQ45" s="60"/>
      <c r="BR45" s="175" t="s">
        <v>838</v>
      </c>
      <c r="BS45" s="176" t="s">
        <v>839</v>
      </c>
      <c r="BT45" s="60"/>
      <c r="BU45" s="273" t="s">
        <v>308</v>
      </c>
      <c r="BV45" s="273" t="s">
        <v>2052</v>
      </c>
      <c r="BW45" s="60"/>
      <c r="BX45" s="299" t="s">
        <v>308</v>
      </c>
      <c r="BY45" s="299" t="s">
        <v>5090</v>
      </c>
      <c r="BZ45" s="60"/>
      <c r="CA45" s="60"/>
      <c r="CB45" s="60"/>
    </row>
    <row r="46" spans="1:80" ht="21" customHeight="1">
      <c r="A46" s="919"/>
      <c r="B46" s="920"/>
      <c r="C46" s="920"/>
      <c r="D46" s="920"/>
      <c r="E46" s="920"/>
      <c r="F46" s="920"/>
      <c r="G46" s="920"/>
      <c r="H46" s="920"/>
      <c r="I46" s="920"/>
      <c r="J46" s="921"/>
      <c r="K46" s="922" t="s">
        <v>204</v>
      </c>
      <c r="L46" s="922"/>
      <c r="M46" s="922"/>
      <c r="N46" s="922"/>
      <c r="O46" s="922"/>
      <c r="P46" s="923"/>
      <c r="Q46" s="821" t="str">
        <f>IF(ISERROR(VLOOKUP(X46,$BN:$BO,2,0)),"",(VLOOKUP(X46,$BN:$BO,2,0)))</f>
        <v/>
      </c>
      <c r="R46" s="822"/>
      <c r="S46" s="822"/>
      <c r="T46" s="822"/>
      <c r="U46" s="822"/>
      <c r="V46" s="822"/>
      <c r="W46" s="823"/>
      <c r="X46" s="814"/>
      <c r="Y46" s="815"/>
      <c r="Z46" s="816"/>
      <c r="AA46" s="821" t="str">
        <f>IF(ISERROR(VLOOKUP(AH46,$BN:$BO,2,0)),"",(VLOOKUP(AH46,$BN:$BO,2,0)))</f>
        <v/>
      </c>
      <c r="AB46" s="822"/>
      <c r="AC46" s="822"/>
      <c r="AD46" s="822"/>
      <c r="AE46" s="822"/>
      <c r="AF46" s="822"/>
      <c r="AG46" s="823"/>
      <c r="AH46" s="814"/>
      <c r="AI46" s="815"/>
      <c r="AJ46" s="816"/>
      <c r="AK46" s="821" t="str">
        <f>IF(ISERROR(VLOOKUP(AR46,$BN:$BO,2,0)),"",(VLOOKUP(AR46,$BN:$BO,2,0)))</f>
        <v/>
      </c>
      <c r="AL46" s="822"/>
      <c r="AM46" s="822"/>
      <c r="AN46" s="822"/>
      <c r="AO46" s="822"/>
      <c r="AP46" s="822"/>
      <c r="AQ46" s="823"/>
      <c r="AR46" s="814"/>
      <c r="AS46" s="815"/>
      <c r="AT46" s="816"/>
      <c r="BA46" s="60"/>
      <c r="BB46" s="61" t="s">
        <v>71</v>
      </c>
      <c r="BC46" s="55" t="s">
        <v>241</v>
      </c>
      <c r="BD46" s="60"/>
      <c r="BE46" s="60"/>
      <c r="BF46" s="60"/>
      <c r="BG46" s="62"/>
      <c r="BH46" s="62"/>
      <c r="BI46" s="60"/>
      <c r="BJ46" s="60"/>
      <c r="BK46" s="54" t="str">
        <f t="shared" si="0"/>
        <v>1清泉女子大学</v>
      </c>
      <c r="BL46" s="256" t="s">
        <v>433</v>
      </c>
      <c r="BM46">
        <v>1</v>
      </c>
      <c r="BN46" s="256" t="s">
        <v>433</v>
      </c>
      <c r="BO46" s="290" t="s">
        <v>8378</v>
      </c>
      <c r="BP46" s="60"/>
      <c r="BQ46" s="60"/>
      <c r="BR46" s="175" t="s">
        <v>840</v>
      </c>
      <c r="BS46" s="176" t="s">
        <v>841</v>
      </c>
      <c r="BT46" s="60"/>
      <c r="BU46" s="273" t="s">
        <v>307</v>
      </c>
      <c r="BV46" s="273" t="s">
        <v>2053</v>
      </c>
      <c r="BW46" s="60"/>
      <c r="BX46" s="299" t="s">
        <v>307</v>
      </c>
      <c r="BY46" s="299" t="s">
        <v>5091</v>
      </c>
      <c r="BZ46" s="60"/>
      <c r="CA46" s="60"/>
      <c r="CB46" s="60"/>
    </row>
    <row r="47" spans="1:80" ht="21" customHeight="1">
      <c r="A47" s="924">
        <f>'(1) 一括申請情報入力シート'!F18</f>
        <v>0</v>
      </c>
      <c r="B47" s="925"/>
      <c r="C47" s="925"/>
      <c r="D47" s="926" t="str">
        <f>IF(A47="","",IF(A47="有","9999","0000"))</f>
        <v>0000</v>
      </c>
      <c r="E47" s="927"/>
      <c r="F47" s="927"/>
      <c r="G47" s="927"/>
      <c r="H47" s="927"/>
      <c r="I47" s="927"/>
      <c r="J47" s="928"/>
      <c r="K47" s="929" t="s">
        <v>206</v>
      </c>
      <c r="L47" s="929"/>
      <c r="M47" s="929"/>
      <c r="N47" s="929"/>
      <c r="O47" s="929"/>
      <c r="P47" s="930"/>
      <c r="Q47" s="818" t="str">
        <f>IF(X47="","",IF(X47=1,"大学","大学院"))</f>
        <v/>
      </c>
      <c r="R47" s="819"/>
      <c r="S47" s="819"/>
      <c r="T47" s="819"/>
      <c r="U47" s="819"/>
      <c r="V47" s="819"/>
      <c r="W47" s="820"/>
      <c r="X47" s="817" t="str">
        <f>IF(ISERROR(VLOOKUP(X46,$BL:$BM,2,0)),"",VLOOKUP(X46,$BL:$BM,2,0))</f>
        <v/>
      </c>
      <c r="Y47" s="435"/>
      <c r="Z47" s="436"/>
      <c r="AA47" s="818" t="str">
        <f>IF(AH47="","",IF(AH47=1,"大学","大学院"))</f>
        <v/>
      </c>
      <c r="AB47" s="819"/>
      <c r="AC47" s="819"/>
      <c r="AD47" s="819"/>
      <c r="AE47" s="819"/>
      <c r="AF47" s="819"/>
      <c r="AG47" s="820"/>
      <c r="AH47" s="817" t="str">
        <f>IF(ISERROR(VLOOKUP(AH46,$BL:$BM,2,0)),"",VLOOKUP(AH46,$BL:$BM,2,0))</f>
        <v/>
      </c>
      <c r="AI47" s="435"/>
      <c r="AJ47" s="436"/>
      <c r="AK47" s="818" t="str">
        <f>IF(AR47="","",IF(AR47=1,"大学","大学院"))</f>
        <v/>
      </c>
      <c r="AL47" s="819"/>
      <c r="AM47" s="819"/>
      <c r="AN47" s="819"/>
      <c r="AO47" s="819"/>
      <c r="AP47" s="819"/>
      <c r="AQ47" s="820"/>
      <c r="AR47" s="817" t="str">
        <f>IF(ISERROR(VLOOKUP(AR46,$BL:$BM,2,0)),"",VLOOKUP(AR46,$BL:$BM,2,0))</f>
        <v/>
      </c>
      <c r="AS47" s="435"/>
      <c r="AT47" s="436"/>
      <c r="BA47" s="60"/>
      <c r="BB47" s="61" t="s">
        <v>72</v>
      </c>
      <c r="BC47" s="55" t="s">
        <v>242</v>
      </c>
      <c r="BD47" s="60"/>
      <c r="BE47" s="60"/>
      <c r="BF47" s="60"/>
      <c r="BG47" s="62"/>
      <c r="BH47" s="62"/>
      <c r="BI47" s="60"/>
      <c r="BJ47" s="60"/>
      <c r="BK47" s="54" t="str">
        <f t="shared" si="0"/>
        <v>1聖路加看護大学</v>
      </c>
      <c r="BL47" s="256" t="s">
        <v>434</v>
      </c>
      <c r="BM47">
        <v>1</v>
      </c>
      <c r="BN47" s="256" t="s">
        <v>434</v>
      </c>
      <c r="BO47" s="290" t="s">
        <v>8379</v>
      </c>
      <c r="BP47" s="60"/>
      <c r="BQ47" s="60"/>
      <c r="BR47" s="175" t="s">
        <v>842</v>
      </c>
      <c r="BS47" s="176" t="s">
        <v>843</v>
      </c>
      <c r="BT47" s="60"/>
      <c r="BU47" s="273" t="s">
        <v>355</v>
      </c>
      <c r="BV47" s="273" t="s">
        <v>2054</v>
      </c>
      <c r="BW47" s="60"/>
      <c r="BX47" s="299" t="s">
        <v>355</v>
      </c>
      <c r="BY47" s="299" t="s">
        <v>5092</v>
      </c>
      <c r="BZ47" s="60"/>
      <c r="CA47" s="60"/>
      <c r="CB47" s="60"/>
    </row>
    <row r="48" spans="1:80" ht="21" customHeight="1">
      <c r="A48" s="467" t="s">
        <v>8529</v>
      </c>
      <c r="B48" s="468"/>
      <c r="C48" s="468"/>
      <c r="D48" s="468"/>
      <c r="E48" s="468"/>
      <c r="F48" s="468"/>
      <c r="G48" s="468"/>
      <c r="H48" s="468"/>
      <c r="I48" s="468"/>
      <c r="J48" s="469"/>
      <c r="K48" s="427" t="s">
        <v>208</v>
      </c>
      <c r="L48" s="427"/>
      <c r="M48" s="427"/>
      <c r="N48" s="427"/>
      <c r="O48" s="427"/>
      <c r="P48" s="428"/>
      <c r="Q48" s="818" t="str">
        <f>IF(ISERROR(VLOOKUP(X48,$BR:$BS,2,0)),"",VLOOKUP(X48,$BR:$BS,2,0))</f>
        <v/>
      </c>
      <c r="R48" s="819"/>
      <c r="S48" s="819"/>
      <c r="T48" s="819"/>
      <c r="U48" s="819"/>
      <c r="V48" s="819"/>
      <c r="W48" s="820"/>
      <c r="X48" s="434"/>
      <c r="Y48" s="435"/>
      <c r="Z48" s="436"/>
      <c r="AA48" s="818" t="str">
        <f>IF(ISERROR(VLOOKUP(AH48,$BR:$BS,2,0)),"",VLOOKUP(AH48,$BR:$BS,2,0))</f>
        <v/>
      </c>
      <c r="AB48" s="819"/>
      <c r="AC48" s="819"/>
      <c r="AD48" s="819"/>
      <c r="AE48" s="819"/>
      <c r="AF48" s="819"/>
      <c r="AG48" s="820"/>
      <c r="AH48" s="434"/>
      <c r="AI48" s="435"/>
      <c r="AJ48" s="436"/>
      <c r="AK48" s="818" t="str">
        <f>IF(ISERROR(VLOOKUP(AR48,$BR:$BS,2,0)),"",VLOOKUP(AR48,$BR:$BS,2,0))</f>
        <v/>
      </c>
      <c r="AL48" s="819"/>
      <c r="AM48" s="819"/>
      <c r="AN48" s="819"/>
      <c r="AO48" s="819"/>
      <c r="AP48" s="819"/>
      <c r="AQ48" s="820"/>
      <c r="AR48" s="434"/>
      <c r="AS48" s="435"/>
      <c r="AT48" s="436"/>
      <c r="BA48" s="60"/>
      <c r="BB48" s="61" t="s">
        <v>73</v>
      </c>
      <c r="BC48" s="55" t="s">
        <v>243</v>
      </c>
      <c r="BD48" s="60"/>
      <c r="BE48" s="60"/>
      <c r="BF48" s="60"/>
      <c r="BG48" s="62"/>
      <c r="BH48" s="62"/>
      <c r="BI48" s="60"/>
      <c r="BJ48" s="60"/>
      <c r="BK48" s="54" t="str">
        <f t="shared" si="0"/>
        <v>1専修大学</v>
      </c>
      <c r="BL48" s="256" t="s">
        <v>435</v>
      </c>
      <c r="BM48">
        <v>1</v>
      </c>
      <c r="BN48" s="256" t="s">
        <v>435</v>
      </c>
      <c r="BO48" s="290" t="s">
        <v>8380</v>
      </c>
      <c r="BP48" s="60"/>
      <c r="BQ48" s="60"/>
      <c r="BR48" s="175" t="s">
        <v>844</v>
      </c>
      <c r="BS48" s="176" t="s">
        <v>845</v>
      </c>
      <c r="BT48" s="60"/>
      <c r="BU48" s="273" t="s">
        <v>356</v>
      </c>
      <c r="BV48" s="273" t="s">
        <v>2055</v>
      </c>
      <c r="BW48" s="60"/>
      <c r="BX48" s="299" t="s">
        <v>356</v>
      </c>
      <c r="BY48" s="299" t="s">
        <v>5093</v>
      </c>
      <c r="BZ48" s="60"/>
      <c r="CA48" s="60"/>
      <c r="CB48" s="60"/>
    </row>
    <row r="49" spans="1:80" ht="21" customHeight="1">
      <c r="A49" s="470"/>
      <c r="B49" s="471"/>
      <c r="C49" s="471"/>
      <c r="D49" s="471"/>
      <c r="E49" s="471"/>
      <c r="F49" s="471"/>
      <c r="G49" s="471"/>
      <c r="H49" s="471"/>
      <c r="I49" s="471"/>
      <c r="J49" s="472"/>
      <c r="K49" s="427" t="s">
        <v>8306</v>
      </c>
      <c r="L49" s="427"/>
      <c r="M49" s="427"/>
      <c r="N49" s="427"/>
      <c r="O49" s="427"/>
      <c r="P49" s="428"/>
      <c r="Q49" s="818" t="str">
        <f>IF(ISERROR(VLOOKUP(X49,$BU:$BV,2,0)),"",VLOOKUP(X49,$BU:$BV,2,0))</f>
        <v/>
      </c>
      <c r="R49" s="819"/>
      <c r="S49" s="819"/>
      <c r="T49" s="819"/>
      <c r="U49" s="819"/>
      <c r="V49" s="819"/>
      <c r="W49" s="820"/>
      <c r="X49" s="434"/>
      <c r="Y49" s="435"/>
      <c r="Z49" s="436"/>
      <c r="AA49" s="818" t="str">
        <f>IF(ISERROR(VLOOKUP(AH49,$BU:$BV,2,0)),"",VLOOKUP(AH49,$BU:$BV,2,0))</f>
        <v/>
      </c>
      <c r="AB49" s="819"/>
      <c r="AC49" s="819"/>
      <c r="AD49" s="819"/>
      <c r="AE49" s="819"/>
      <c r="AF49" s="819"/>
      <c r="AG49" s="820"/>
      <c r="AH49" s="434"/>
      <c r="AI49" s="435"/>
      <c r="AJ49" s="436"/>
      <c r="AK49" s="818" t="str">
        <f>IF(ISERROR(VLOOKUP(AR49,$BU:$BV,2,0)),"",VLOOKUP(AR49,$BU:$BV,2,0))</f>
        <v/>
      </c>
      <c r="AL49" s="819"/>
      <c r="AM49" s="819"/>
      <c r="AN49" s="819"/>
      <c r="AO49" s="819"/>
      <c r="AP49" s="819"/>
      <c r="AQ49" s="820"/>
      <c r="AR49" s="434"/>
      <c r="AS49" s="435"/>
      <c r="AT49" s="436"/>
      <c r="BA49" s="60"/>
      <c r="BB49" s="63" t="s">
        <v>74</v>
      </c>
      <c r="BC49" s="64" t="s">
        <v>244</v>
      </c>
      <c r="BD49" s="60"/>
      <c r="BE49" s="60"/>
      <c r="BF49" s="60"/>
      <c r="BG49" s="62"/>
      <c r="BH49" s="62"/>
      <c r="BI49" s="60"/>
      <c r="BJ49" s="60"/>
      <c r="BK49" s="54" t="str">
        <f t="shared" si="0"/>
        <v>1創価大学</v>
      </c>
      <c r="BL49" s="256" t="s">
        <v>436</v>
      </c>
      <c r="BM49">
        <v>1</v>
      </c>
      <c r="BN49" s="256" t="s">
        <v>436</v>
      </c>
      <c r="BO49" s="290" t="s">
        <v>8381</v>
      </c>
      <c r="BP49" s="60"/>
      <c r="BQ49" s="60"/>
      <c r="BR49" s="175" t="s">
        <v>846</v>
      </c>
      <c r="BS49" s="176" t="s">
        <v>847</v>
      </c>
      <c r="BT49" s="60"/>
      <c r="BU49" s="273" t="s">
        <v>357</v>
      </c>
      <c r="BV49" s="273" t="s">
        <v>2056</v>
      </c>
      <c r="BW49" s="60"/>
      <c r="BX49" s="299" t="s">
        <v>357</v>
      </c>
      <c r="BY49" s="299" t="s">
        <v>5094</v>
      </c>
      <c r="BZ49" s="60"/>
      <c r="CA49" s="60"/>
      <c r="CB49" s="60"/>
    </row>
    <row r="50" spans="1:80" ht="21" customHeight="1">
      <c r="A50" s="470"/>
      <c r="B50" s="471"/>
      <c r="C50" s="471"/>
      <c r="D50" s="471"/>
      <c r="E50" s="471"/>
      <c r="F50" s="471"/>
      <c r="G50" s="471"/>
      <c r="H50" s="471"/>
      <c r="I50" s="471"/>
      <c r="J50" s="472"/>
      <c r="K50" s="427" t="s">
        <v>8313</v>
      </c>
      <c r="L50" s="427"/>
      <c r="M50" s="427"/>
      <c r="N50" s="427"/>
      <c r="O50" s="427"/>
      <c r="P50" s="428"/>
      <c r="Q50" s="818" t="str">
        <f>IF(ISERROR(VLOOKUP(X50,$BX:$BY,2,0)),"",VLOOKUP(X50,$BX:$BY,2,0))</f>
        <v/>
      </c>
      <c r="R50" s="819"/>
      <c r="S50" s="819"/>
      <c r="T50" s="819"/>
      <c r="U50" s="819"/>
      <c r="V50" s="819"/>
      <c r="W50" s="820"/>
      <c r="X50" s="434"/>
      <c r="Y50" s="435"/>
      <c r="Z50" s="436"/>
      <c r="AA50" s="818" t="str">
        <f>IF(ISERROR(VLOOKUP(AH50,$BX:$BY,2,0)),"",VLOOKUP(AH50,$BX:$BY,2,0))</f>
        <v/>
      </c>
      <c r="AB50" s="819"/>
      <c r="AC50" s="819"/>
      <c r="AD50" s="819"/>
      <c r="AE50" s="819"/>
      <c r="AF50" s="819"/>
      <c r="AG50" s="820"/>
      <c r="AH50" s="434"/>
      <c r="AI50" s="435"/>
      <c r="AJ50" s="436"/>
      <c r="AK50" s="818" t="str">
        <f>IF(ISERROR(VLOOKUP(AR50,$BX:$BY,2,0)),"",VLOOKUP(AR50,$BX:$BY,2,0))</f>
        <v/>
      </c>
      <c r="AL50" s="819"/>
      <c r="AM50" s="819"/>
      <c r="AN50" s="819"/>
      <c r="AO50" s="819"/>
      <c r="AP50" s="819"/>
      <c r="AQ50" s="820"/>
      <c r="AR50" s="434"/>
      <c r="AS50" s="435"/>
      <c r="AT50" s="436"/>
      <c r="BA50" s="60"/>
      <c r="BB50" s="165"/>
      <c r="BC50" s="165"/>
      <c r="BD50" s="60"/>
      <c r="BE50" s="60"/>
      <c r="BF50" s="60"/>
      <c r="BG50" s="62"/>
      <c r="BH50" s="62"/>
      <c r="BI50" s="60"/>
      <c r="BJ50" s="60"/>
      <c r="BK50" s="54" t="str">
        <f t="shared" si="0"/>
        <v>1大正大学</v>
      </c>
      <c r="BL50" s="256" t="s">
        <v>437</v>
      </c>
      <c r="BM50">
        <v>1</v>
      </c>
      <c r="BN50" s="256" t="s">
        <v>437</v>
      </c>
      <c r="BO50" s="290" t="s">
        <v>8382</v>
      </c>
      <c r="BP50" s="60"/>
      <c r="BQ50" s="60"/>
      <c r="BR50" s="175" t="s">
        <v>848</v>
      </c>
      <c r="BS50" s="176" t="s">
        <v>849</v>
      </c>
      <c r="BT50" s="60"/>
      <c r="BU50" s="273" t="s">
        <v>358</v>
      </c>
      <c r="BV50" s="273" t="s">
        <v>2057</v>
      </c>
      <c r="BW50" s="60"/>
      <c r="BX50" s="299" t="s">
        <v>358</v>
      </c>
      <c r="BY50" s="299" t="s">
        <v>5095</v>
      </c>
      <c r="BZ50" s="60"/>
      <c r="CA50" s="60"/>
      <c r="CB50" s="60"/>
    </row>
    <row r="51" spans="1:80" ht="21" customHeight="1">
      <c r="A51" s="470"/>
      <c r="B51" s="471"/>
      <c r="C51" s="471"/>
      <c r="D51" s="471"/>
      <c r="E51" s="471"/>
      <c r="F51" s="471"/>
      <c r="G51" s="471"/>
      <c r="H51" s="471"/>
      <c r="I51" s="471"/>
      <c r="J51" s="472"/>
      <c r="K51" s="427" t="s">
        <v>214</v>
      </c>
      <c r="L51" s="427"/>
      <c r="M51" s="427"/>
      <c r="N51" s="427"/>
      <c r="O51" s="427"/>
      <c r="P51" s="428"/>
      <c r="Q51" s="818" t="str">
        <f>IF(X51="","",IF(X51="11","科目等履修生",""))</f>
        <v/>
      </c>
      <c r="R51" s="819"/>
      <c r="S51" s="819"/>
      <c r="T51" s="819"/>
      <c r="U51" s="819"/>
      <c r="V51" s="819"/>
      <c r="W51" s="820"/>
      <c r="X51" s="434"/>
      <c r="Y51" s="435"/>
      <c r="Z51" s="436"/>
      <c r="AA51" s="818" t="str">
        <f>IF(AH51="","",IF(AH51="11","科目等履修生",""))</f>
        <v/>
      </c>
      <c r="AB51" s="819"/>
      <c r="AC51" s="819"/>
      <c r="AD51" s="819"/>
      <c r="AE51" s="819"/>
      <c r="AF51" s="819"/>
      <c r="AG51" s="820"/>
      <c r="AH51" s="434"/>
      <c r="AI51" s="435"/>
      <c r="AJ51" s="436"/>
      <c r="AK51" s="818" t="str">
        <f>IF(AR51="","",IF(AR51="11","科目等履修生",""))</f>
        <v/>
      </c>
      <c r="AL51" s="819"/>
      <c r="AM51" s="819"/>
      <c r="AN51" s="819"/>
      <c r="AO51" s="819"/>
      <c r="AP51" s="819"/>
      <c r="AQ51" s="820"/>
      <c r="AR51" s="434"/>
      <c r="AS51" s="435"/>
      <c r="AT51" s="436"/>
      <c r="BA51" s="62"/>
      <c r="BB51" s="62"/>
      <c r="BC51" s="62"/>
      <c r="BD51" s="60"/>
      <c r="BE51" s="60"/>
      <c r="BF51" s="60"/>
      <c r="BG51" s="62"/>
      <c r="BH51" s="62"/>
      <c r="BI51" s="60"/>
      <c r="BJ51" s="60"/>
      <c r="BK51" s="54" t="str">
        <f t="shared" si="0"/>
        <v>1大東文化大学</v>
      </c>
      <c r="BL51" s="256" t="s">
        <v>438</v>
      </c>
      <c r="BM51">
        <v>1</v>
      </c>
      <c r="BN51" s="256" t="s">
        <v>438</v>
      </c>
      <c r="BO51" s="290" t="s">
        <v>8383</v>
      </c>
      <c r="BP51" s="60"/>
      <c r="BQ51" s="60"/>
      <c r="BR51" s="175" t="s">
        <v>850</v>
      </c>
      <c r="BS51" s="176" t="s">
        <v>851</v>
      </c>
      <c r="BT51" s="60"/>
      <c r="BU51" s="273" t="s">
        <v>359</v>
      </c>
      <c r="BV51" s="273" t="s">
        <v>2058</v>
      </c>
      <c r="BW51" s="60"/>
      <c r="BX51" s="299" t="s">
        <v>359</v>
      </c>
      <c r="BY51" s="299" t="s">
        <v>5096</v>
      </c>
      <c r="BZ51" s="60"/>
      <c r="CA51" s="60"/>
      <c r="CB51" s="60"/>
    </row>
    <row r="52" spans="1:80" ht="21" customHeight="1">
      <c r="A52" s="470"/>
      <c r="B52" s="471"/>
      <c r="C52" s="471"/>
      <c r="D52" s="471"/>
      <c r="E52" s="471"/>
      <c r="F52" s="471"/>
      <c r="G52" s="471"/>
      <c r="H52" s="471"/>
      <c r="I52" s="471"/>
      <c r="J52" s="472"/>
      <c r="K52" s="427" t="s">
        <v>8314</v>
      </c>
      <c r="L52" s="427"/>
      <c r="M52" s="427"/>
      <c r="N52" s="427"/>
      <c r="O52" s="427"/>
      <c r="P52" s="428"/>
      <c r="Q52" s="824"/>
      <c r="R52" s="825"/>
      <c r="S52" s="825"/>
      <c r="T52" s="825"/>
      <c r="U52" s="825"/>
      <c r="V52" s="825"/>
      <c r="W52" s="825"/>
      <c r="X52" s="825"/>
      <c r="Y52" s="825"/>
      <c r="Z52" s="826"/>
      <c r="AA52" s="824"/>
      <c r="AB52" s="825"/>
      <c r="AC52" s="825"/>
      <c r="AD52" s="825"/>
      <c r="AE52" s="825"/>
      <c r="AF52" s="825"/>
      <c r="AG52" s="825"/>
      <c r="AH52" s="825"/>
      <c r="AI52" s="825"/>
      <c r="AJ52" s="826"/>
      <c r="AK52" s="824"/>
      <c r="AL52" s="825"/>
      <c r="AM52" s="825"/>
      <c r="AN52" s="825"/>
      <c r="AO52" s="825"/>
      <c r="AP52" s="825"/>
      <c r="AQ52" s="825"/>
      <c r="AR52" s="825"/>
      <c r="AS52" s="825"/>
      <c r="AT52" s="826"/>
      <c r="BA52" s="62"/>
      <c r="BB52" s="62"/>
      <c r="BC52" s="62"/>
      <c r="BD52" s="60"/>
      <c r="BE52" s="60"/>
      <c r="BF52" s="60"/>
      <c r="BG52" s="62"/>
      <c r="BH52" s="62"/>
      <c r="BI52" s="60"/>
      <c r="BJ52" s="60"/>
      <c r="BK52" s="54" t="str">
        <f t="shared" si="0"/>
        <v>1高千穂商科大学</v>
      </c>
      <c r="BL52" s="256" t="s">
        <v>439</v>
      </c>
      <c r="BM52">
        <v>1</v>
      </c>
      <c r="BN52" s="256" t="s">
        <v>439</v>
      </c>
      <c r="BO52" s="290" t="s">
        <v>8384</v>
      </c>
      <c r="BP52" s="60"/>
      <c r="BQ52" s="60"/>
      <c r="BR52" s="175" t="s">
        <v>852</v>
      </c>
      <c r="BS52" s="176" t="s">
        <v>8641</v>
      </c>
      <c r="BT52" s="60"/>
      <c r="BU52" s="273" t="s">
        <v>8656</v>
      </c>
      <c r="BV52" s="273" t="s">
        <v>8649</v>
      </c>
      <c r="BW52" s="60"/>
      <c r="BX52" s="299" t="s">
        <v>8656</v>
      </c>
      <c r="BY52" s="299" t="s">
        <v>8676</v>
      </c>
      <c r="BZ52" s="60"/>
      <c r="CA52" s="60"/>
      <c r="CB52" s="60"/>
    </row>
    <row r="53" spans="1:80" ht="21" customHeight="1" thickBot="1">
      <c r="A53" s="473"/>
      <c r="B53" s="474"/>
      <c r="C53" s="474"/>
      <c r="D53" s="474"/>
      <c r="E53" s="474"/>
      <c r="F53" s="474"/>
      <c r="G53" s="474"/>
      <c r="H53" s="474"/>
      <c r="I53" s="474"/>
      <c r="J53" s="475"/>
      <c r="K53" s="914" t="s">
        <v>8315</v>
      </c>
      <c r="L53" s="914"/>
      <c r="M53" s="914"/>
      <c r="N53" s="914"/>
      <c r="O53" s="914"/>
      <c r="P53" s="915"/>
      <c r="Q53" s="827"/>
      <c r="R53" s="828"/>
      <c r="S53" s="828"/>
      <c r="T53" s="828"/>
      <c r="U53" s="828"/>
      <c r="V53" s="828"/>
      <c r="W53" s="828"/>
      <c r="X53" s="828"/>
      <c r="Y53" s="828"/>
      <c r="Z53" s="829"/>
      <c r="AA53" s="827"/>
      <c r="AB53" s="828"/>
      <c r="AC53" s="828"/>
      <c r="AD53" s="828"/>
      <c r="AE53" s="828"/>
      <c r="AF53" s="828"/>
      <c r="AG53" s="828"/>
      <c r="AH53" s="828"/>
      <c r="AI53" s="828"/>
      <c r="AJ53" s="829"/>
      <c r="AK53" s="827"/>
      <c r="AL53" s="828"/>
      <c r="AM53" s="828"/>
      <c r="AN53" s="828"/>
      <c r="AO53" s="828"/>
      <c r="AP53" s="828"/>
      <c r="AQ53" s="828"/>
      <c r="AR53" s="828"/>
      <c r="AS53" s="828"/>
      <c r="AT53" s="829"/>
      <c r="BA53" s="62"/>
      <c r="BB53" s="62"/>
      <c r="BC53" s="62"/>
      <c r="BD53" s="60"/>
      <c r="BE53" s="60"/>
      <c r="BF53" s="60"/>
      <c r="BG53" s="62"/>
      <c r="BH53" s="62"/>
      <c r="BI53" s="60"/>
      <c r="BJ53" s="60"/>
      <c r="BK53" s="54" t="str">
        <f t="shared" si="0"/>
        <v>1拓殖大学</v>
      </c>
      <c r="BL53" s="256" t="s">
        <v>440</v>
      </c>
      <c r="BM53">
        <v>1</v>
      </c>
      <c r="BN53" s="256" t="s">
        <v>440</v>
      </c>
      <c r="BO53" s="290" t="s">
        <v>8385</v>
      </c>
      <c r="BP53" s="60"/>
      <c r="BQ53" s="60"/>
      <c r="BR53" s="175" t="s">
        <v>853</v>
      </c>
      <c r="BS53" s="176" t="s">
        <v>8642</v>
      </c>
      <c r="BT53" s="60"/>
      <c r="BU53" s="273" t="s">
        <v>8657</v>
      </c>
      <c r="BV53" s="273" t="s">
        <v>8650</v>
      </c>
      <c r="BW53" s="60"/>
      <c r="BX53" s="299" t="s">
        <v>8657</v>
      </c>
      <c r="BY53" s="299" t="s">
        <v>8677</v>
      </c>
      <c r="BZ53" s="60"/>
      <c r="CA53" s="60"/>
      <c r="CB53" s="60"/>
    </row>
    <row r="54" spans="1:80" ht="21" customHeight="1">
      <c r="A54" s="913"/>
      <c r="B54" s="440"/>
      <c r="C54" s="440"/>
      <c r="D54" s="440"/>
      <c r="E54" s="440"/>
      <c r="F54" s="441"/>
      <c r="G54" s="442" t="s">
        <v>8312</v>
      </c>
      <c r="H54" s="443"/>
      <c r="I54" s="443"/>
      <c r="J54" s="443"/>
      <c r="K54" s="443"/>
      <c r="L54" s="443"/>
      <c r="M54" s="444"/>
      <c r="N54" s="461" t="s">
        <v>8332</v>
      </c>
      <c r="O54" s="461"/>
      <c r="P54" s="462"/>
      <c r="Q54" s="442" t="s">
        <v>8316</v>
      </c>
      <c r="R54" s="443"/>
      <c r="S54" s="443"/>
      <c r="T54" s="443"/>
      <c r="U54" s="443"/>
      <c r="V54" s="443"/>
      <c r="W54" s="444"/>
      <c r="X54" s="463" t="s">
        <v>8332</v>
      </c>
      <c r="Y54" s="443"/>
      <c r="Z54" s="464"/>
      <c r="AA54" s="442" t="s">
        <v>8317</v>
      </c>
      <c r="AB54" s="443"/>
      <c r="AC54" s="443"/>
      <c r="AD54" s="443"/>
      <c r="AE54" s="443"/>
      <c r="AF54" s="443"/>
      <c r="AG54" s="444"/>
      <c r="AH54" s="463" t="s">
        <v>8332</v>
      </c>
      <c r="AI54" s="443"/>
      <c r="AJ54" s="464"/>
      <c r="BA54" s="62"/>
      <c r="BB54" s="62"/>
      <c r="BC54" s="60"/>
      <c r="BD54" s="60"/>
      <c r="BE54" s="60"/>
      <c r="BF54" s="60"/>
      <c r="BG54" s="62"/>
      <c r="BH54" s="62"/>
      <c r="BI54" s="60"/>
      <c r="BJ54" s="60"/>
      <c r="BK54" s="54" t="str">
        <f t="shared" si="0"/>
        <v>1玉川大学</v>
      </c>
      <c r="BL54" s="256" t="s">
        <v>441</v>
      </c>
      <c r="BM54">
        <v>1</v>
      </c>
      <c r="BN54" s="256" t="s">
        <v>441</v>
      </c>
      <c r="BO54" s="290" t="s">
        <v>8386</v>
      </c>
      <c r="BP54" s="60"/>
      <c r="BQ54" s="60"/>
      <c r="BR54" s="175" t="s">
        <v>854</v>
      </c>
      <c r="BS54" s="176" t="s">
        <v>8643</v>
      </c>
      <c r="BT54" s="60"/>
      <c r="BU54" s="273" t="s">
        <v>8658</v>
      </c>
      <c r="BV54" s="273" t="s">
        <v>8651</v>
      </c>
      <c r="BW54" s="60"/>
      <c r="BX54" s="299" t="s">
        <v>8658</v>
      </c>
      <c r="BY54" s="299" t="s">
        <v>8678</v>
      </c>
      <c r="BZ54" s="60"/>
      <c r="CA54" s="60"/>
      <c r="CB54" s="60"/>
    </row>
    <row r="55" spans="1:80" ht="21" customHeight="1">
      <c r="A55" s="455" t="s">
        <v>204</v>
      </c>
      <c r="B55" s="456"/>
      <c r="C55" s="456"/>
      <c r="D55" s="456"/>
      <c r="E55" s="456"/>
      <c r="F55" s="457"/>
      <c r="G55" s="821" t="str">
        <f>IF(ISERROR(VLOOKUP(N55,$BN:$BO,2,0)),"",(VLOOKUP(N55,$BN:$BO,2,0)))</f>
        <v/>
      </c>
      <c r="H55" s="822"/>
      <c r="I55" s="822"/>
      <c r="J55" s="822"/>
      <c r="K55" s="822"/>
      <c r="L55" s="822"/>
      <c r="M55" s="823"/>
      <c r="N55" s="814"/>
      <c r="O55" s="815"/>
      <c r="P55" s="816"/>
      <c r="Q55" s="821" t="str">
        <f>IF(ISERROR(VLOOKUP(X55,$BN:$BO,2,0)),"",(VLOOKUP(X55,$BN:$BO,2,0)))</f>
        <v/>
      </c>
      <c r="R55" s="822"/>
      <c r="S55" s="822"/>
      <c r="T55" s="822"/>
      <c r="U55" s="822"/>
      <c r="V55" s="822"/>
      <c r="W55" s="823"/>
      <c r="X55" s="814"/>
      <c r="Y55" s="815"/>
      <c r="Z55" s="816"/>
      <c r="AA55" s="821" t="str">
        <f>IF(ISERROR(VLOOKUP(AH55,$BN:$BO,2,0)),"",(VLOOKUP(AH55,$BN:$BO,2,0)))</f>
        <v/>
      </c>
      <c r="AB55" s="822"/>
      <c r="AC55" s="822"/>
      <c r="AD55" s="822"/>
      <c r="AE55" s="822"/>
      <c r="AF55" s="822"/>
      <c r="AG55" s="823"/>
      <c r="AH55" s="814"/>
      <c r="AI55" s="815"/>
      <c r="AJ55" s="816"/>
      <c r="BA55" s="62"/>
      <c r="BB55" s="62"/>
      <c r="BC55" s="60"/>
      <c r="BD55" s="60"/>
      <c r="BE55" s="60"/>
      <c r="BF55" s="60"/>
      <c r="BG55" s="62"/>
      <c r="BH55" s="62"/>
      <c r="BI55" s="60"/>
      <c r="BJ55" s="60"/>
      <c r="BK55" s="54" t="str">
        <f t="shared" si="0"/>
        <v>1多摩美術大学</v>
      </c>
      <c r="BL55" s="256" t="s">
        <v>442</v>
      </c>
      <c r="BM55">
        <v>1</v>
      </c>
      <c r="BN55" s="256" t="s">
        <v>442</v>
      </c>
      <c r="BO55" s="290" t="s">
        <v>8387</v>
      </c>
      <c r="BP55" s="60"/>
      <c r="BQ55" s="60"/>
      <c r="BR55" s="175" t="s">
        <v>855</v>
      </c>
      <c r="BS55" s="176" t="s">
        <v>856</v>
      </c>
      <c r="BT55" s="60"/>
      <c r="BU55" s="273" t="s">
        <v>360</v>
      </c>
      <c r="BV55" s="273" t="s">
        <v>2059</v>
      </c>
      <c r="BW55" s="60"/>
      <c r="BX55" s="299" t="s">
        <v>360</v>
      </c>
      <c r="BY55" s="299" t="s">
        <v>5097</v>
      </c>
      <c r="BZ55" s="60"/>
      <c r="CA55" s="60"/>
      <c r="CB55" s="60"/>
    </row>
    <row r="56" spans="1:80" ht="21" customHeight="1">
      <c r="A56" s="426" t="s">
        <v>206</v>
      </c>
      <c r="B56" s="427"/>
      <c r="C56" s="427"/>
      <c r="D56" s="427"/>
      <c r="E56" s="427"/>
      <c r="F56" s="428"/>
      <c r="G56" s="818" t="str">
        <f>IF(N56="","",IF(N56=1,"大学","大学院"))</f>
        <v/>
      </c>
      <c r="H56" s="819"/>
      <c r="I56" s="819"/>
      <c r="J56" s="819"/>
      <c r="K56" s="819"/>
      <c r="L56" s="819"/>
      <c r="M56" s="820"/>
      <c r="N56" s="817" t="str">
        <f>IF(ISERROR(VLOOKUP(N55,$BL:$BM,2,0)),"",VLOOKUP(N55,$BL:$BM,2,0))</f>
        <v/>
      </c>
      <c r="O56" s="435"/>
      <c r="P56" s="436"/>
      <c r="Q56" s="818" t="str">
        <f>IF(X56="","",IF(X56=1,"大学","大学院"))</f>
        <v/>
      </c>
      <c r="R56" s="819"/>
      <c r="S56" s="819"/>
      <c r="T56" s="819"/>
      <c r="U56" s="819"/>
      <c r="V56" s="819"/>
      <c r="W56" s="820"/>
      <c r="X56" s="817" t="str">
        <f>IF(ISERROR(VLOOKUP(X55,$BL:$BM,2,0)),"",VLOOKUP(X55,$BL:$BM,2,0))</f>
        <v/>
      </c>
      <c r="Y56" s="435"/>
      <c r="Z56" s="436"/>
      <c r="AA56" s="818" t="str">
        <f>IF(AH56="","",IF(AH56=1,"大学","大学院"))</f>
        <v/>
      </c>
      <c r="AB56" s="819"/>
      <c r="AC56" s="819"/>
      <c r="AD56" s="819"/>
      <c r="AE56" s="819"/>
      <c r="AF56" s="819"/>
      <c r="AG56" s="820"/>
      <c r="AH56" s="817" t="str">
        <f>IF(ISERROR(VLOOKUP(AH55,$BL:$BM,2,0)),"",VLOOKUP(AH55,$BL:$BM,2,0))</f>
        <v/>
      </c>
      <c r="AI56" s="435"/>
      <c r="AJ56" s="436"/>
      <c r="BA56" s="62"/>
      <c r="BB56" s="62"/>
      <c r="BC56" s="60"/>
      <c r="BD56" s="60"/>
      <c r="BE56" s="60"/>
      <c r="BF56" s="60"/>
      <c r="BG56" s="62"/>
      <c r="BH56" s="62"/>
      <c r="BI56" s="60"/>
      <c r="BJ56" s="60"/>
      <c r="BK56" s="54" t="str">
        <f t="shared" si="0"/>
        <v>1中央大学</v>
      </c>
      <c r="BL56" s="256" t="s">
        <v>443</v>
      </c>
      <c r="BM56">
        <v>1</v>
      </c>
      <c r="BN56" s="256" t="s">
        <v>443</v>
      </c>
      <c r="BO56" s="290" t="s">
        <v>8388</v>
      </c>
      <c r="BP56" s="60"/>
      <c r="BQ56" s="60"/>
      <c r="BR56" s="175" t="s">
        <v>857</v>
      </c>
      <c r="BS56" s="176" t="s">
        <v>858</v>
      </c>
      <c r="BT56" s="60"/>
      <c r="BU56" s="273" t="s">
        <v>361</v>
      </c>
      <c r="BV56" s="273" t="s">
        <v>2060</v>
      </c>
      <c r="BW56" s="60"/>
      <c r="BX56" s="299" t="s">
        <v>361</v>
      </c>
      <c r="BY56" s="299" t="s">
        <v>5098</v>
      </c>
      <c r="BZ56" s="60"/>
      <c r="CA56" s="60"/>
      <c r="CB56" s="60"/>
    </row>
    <row r="57" spans="1:80" ht="21" customHeight="1">
      <c r="A57" s="426" t="s">
        <v>208</v>
      </c>
      <c r="B57" s="427"/>
      <c r="C57" s="427"/>
      <c r="D57" s="427"/>
      <c r="E57" s="427"/>
      <c r="F57" s="428"/>
      <c r="G57" s="818" t="str">
        <f>IF(ISERROR(VLOOKUP(N57,$BR:$BS,2,0)),"",VLOOKUP(N57,$BR:$BS,2,0))</f>
        <v/>
      </c>
      <c r="H57" s="819"/>
      <c r="I57" s="819"/>
      <c r="J57" s="819"/>
      <c r="K57" s="819"/>
      <c r="L57" s="819"/>
      <c r="M57" s="820"/>
      <c r="N57" s="434"/>
      <c r="O57" s="435"/>
      <c r="P57" s="436"/>
      <c r="Q57" s="818" t="str">
        <f>IF(ISERROR(VLOOKUP(X57,$BR:$BS,2,0)),"",VLOOKUP(X57,$BR:$BS,2,0))</f>
        <v/>
      </c>
      <c r="R57" s="819"/>
      <c r="S57" s="819"/>
      <c r="T57" s="819"/>
      <c r="U57" s="819"/>
      <c r="V57" s="819"/>
      <c r="W57" s="820"/>
      <c r="X57" s="434"/>
      <c r="Y57" s="435"/>
      <c r="Z57" s="436"/>
      <c r="AA57" s="818" t="str">
        <f>IF(ISERROR(VLOOKUP(AH57,$BR:$BS,2,0)),"",VLOOKUP(AH57,$BR:$BS,2,0))</f>
        <v/>
      </c>
      <c r="AB57" s="819"/>
      <c r="AC57" s="819"/>
      <c r="AD57" s="819"/>
      <c r="AE57" s="819"/>
      <c r="AF57" s="819"/>
      <c r="AG57" s="820"/>
      <c r="AH57" s="434"/>
      <c r="AI57" s="435"/>
      <c r="AJ57" s="436"/>
      <c r="BA57" s="62"/>
      <c r="BB57" s="62"/>
      <c r="BC57" s="60"/>
      <c r="BD57" s="60"/>
      <c r="BE57" s="60"/>
      <c r="BF57" s="60"/>
      <c r="BG57" s="62"/>
      <c r="BH57" s="62"/>
      <c r="BI57" s="60"/>
      <c r="BJ57" s="60"/>
      <c r="BK57" s="54" t="str">
        <f t="shared" si="0"/>
        <v>1津田塾大学</v>
      </c>
      <c r="BL57" s="256" t="s">
        <v>444</v>
      </c>
      <c r="BM57">
        <v>1</v>
      </c>
      <c r="BN57" s="256" t="s">
        <v>444</v>
      </c>
      <c r="BO57" s="290" t="s">
        <v>8389</v>
      </c>
      <c r="BP57" s="60"/>
      <c r="BQ57" s="60"/>
      <c r="BR57" s="175" t="s">
        <v>859</v>
      </c>
      <c r="BS57" s="176" t="s">
        <v>8644</v>
      </c>
      <c r="BT57" s="60"/>
      <c r="BU57" s="273" t="s">
        <v>8659</v>
      </c>
      <c r="BV57" s="273" t="s">
        <v>8652</v>
      </c>
      <c r="BW57" s="60"/>
      <c r="BX57" s="299" t="s">
        <v>8659</v>
      </c>
      <c r="BY57" s="299" t="s">
        <v>8679</v>
      </c>
      <c r="BZ57" s="60"/>
      <c r="CA57" s="60"/>
      <c r="CB57" s="60"/>
    </row>
    <row r="58" spans="1:80" ht="21" customHeight="1">
      <c r="A58" s="426" t="s">
        <v>8306</v>
      </c>
      <c r="B58" s="427"/>
      <c r="C58" s="427"/>
      <c r="D58" s="427"/>
      <c r="E58" s="427"/>
      <c r="F58" s="428"/>
      <c r="G58" s="818" t="str">
        <f>IF(ISERROR(VLOOKUP(N58,$BU:$BV,2,0)),"",VLOOKUP(N58,$BU:$BV,2,0))</f>
        <v/>
      </c>
      <c r="H58" s="819"/>
      <c r="I58" s="819"/>
      <c r="J58" s="819"/>
      <c r="K58" s="819"/>
      <c r="L58" s="819"/>
      <c r="M58" s="820"/>
      <c r="N58" s="434"/>
      <c r="O58" s="435"/>
      <c r="P58" s="436"/>
      <c r="Q58" s="818" t="str">
        <f>IF(ISERROR(VLOOKUP(X58,$BU:$BV,2,0)),"",VLOOKUP(X58,$BU:$BV,2,0))</f>
        <v/>
      </c>
      <c r="R58" s="819"/>
      <c r="S58" s="819"/>
      <c r="T58" s="819"/>
      <c r="U58" s="819"/>
      <c r="V58" s="819"/>
      <c r="W58" s="820"/>
      <c r="X58" s="434"/>
      <c r="Y58" s="435"/>
      <c r="Z58" s="436"/>
      <c r="AA58" s="818" t="str">
        <f>IF(ISERROR(VLOOKUP(AH58,$BU:$BV,2,0)),"",VLOOKUP(AH58,$BU:$BV,2,0))</f>
        <v/>
      </c>
      <c r="AB58" s="819"/>
      <c r="AC58" s="819"/>
      <c r="AD58" s="819"/>
      <c r="AE58" s="819"/>
      <c r="AF58" s="819"/>
      <c r="AG58" s="820"/>
      <c r="AH58" s="434"/>
      <c r="AI58" s="435"/>
      <c r="AJ58" s="436"/>
      <c r="BA58" s="62"/>
      <c r="BB58" s="62"/>
      <c r="BC58" s="60"/>
      <c r="BD58" s="60"/>
      <c r="BE58" s="60"/>
      <c r="BF58" s="60"/>
      <c r="BG58" s="62"/>
      <c r="BH58" s="62"/>
      <c r="BI58" s="60"/>
      <c r="BJ58" s="60"/>
      <c r="BK58" s="54" t="str">
        <f t="shared" si="0"/>
        <v>1帝京大学</v>
      </c>
      <c r="BL58" s="256" t="s">
        <v>445</v>
      </c>
      <c r="BM58">
        <v>1</v>
      </c>
      <c r="BN58" s="256" t="s">
        <v>445</v>
      </c>
      <c r="BO58" s="290" t="s">
        <v>8390</v>
      </c>
      <c r="BP58" s="60"/>
      <c r="BQ58" s="60"/>
      <c r="BR58" s="175" t="s">
        <v>860</v>
      </c>
      <c r="BS58" s="176" t="s">
        <v>861</v>
      </c>
      <c r="BT58" s="60"/>
      <c r="BU58" s="273" t="s">
        <v>362</v>
      </c>
      <c r="BV58" s="273" t="s">
        <v>2061</v>
      </c>
      <c r="BW58" s="60"/>
      <c r="BX58" s="299" t="s">
        <v>362</v>
      </c>
      <c r="BY58" s="299" t="s">
        <v>5099</v>
      </c>
      <c r="BZ58" s="60"/>
      <c r="CA58" s="60"/>
      <c r="CB58" s="60"/>
    </row>
    <row r="59" spans="1:80" ht="21" customHeight="1">
      <c r="A59" s="426" t="s">
        <v>8313</v>
      </c>
      <c r="B59" s="427"/>
      <c r="C59" s="427"/>
      <c r="D59" s="427"/>
      <c r="E59" s="427"/>
      <c r="F59" s="428"/>
      <c r="G59" s="818" t="str">
        <f>IF(ISERROR(VLOOKUP(N59,$BX:$BY,2,0)),"",VLOOKUP(N59,$BX:$BY,2,0))</f>
        <v/>
      </c>
      <c r="H59" s="819"/>
      <c r="I59" s="819"/>
      <c r="J59" s="819"/>
      <c r="K59" s="819"/>
      <c r="L59" s="819"/>
      <c r="M59" s="820"/>
      <c r="N59" s="434"/>
      <c r="O59" s="435"/>
      <c r="P59" s="436"/>
      <c r="Q59" s="818" t="str">
        <f>IF(ISERROR(VLOOKUP(X59,$BX:$BY,2,0)),"",VLOOKUP(X59,$BX:$BY,2,0))</f>
        <v/>
      </c>
      <c r="R59" s="819"/>
      <c r="S59" s="819"/>
      <c r="T59" s="819"/>
      <c r="U59" s="819"/>
      <c r="V59" s="819"/>
      <c r="W59" s="820"/>
      <c r="X59" s="434"/>
      <c r="Y59" s="435"/>
      <c r="Z59" s="436"/>
      <c r="AA59" s="818" t="str">
        <f>IF(ISERROR(VLOOKUP(AH59,$BX:$BY,2,0)),"",VLOOKUP(AH59,$BX:$BY,2,0))</f>
        <v/>
      </c>
      <c r="AB59" s="819"/>
      <c r="AC59" s="819"/>
      <c r="AD59" s="819"/>
      <c r="AE59" s="819"/>
      <c r="AF59" s="819"/>
      <c r="AG59" s="820"/>
      <c r="AH59" s="434"/>
      <c r="AI59" s="435"/>
      <c r="AJ59" s="436"/>
      <c r="BA59" s="62"/>
      <c r="BB59" s="62"/>
      <c r="BC59" s="60"/>
      <c r="BD59" s="60"/>
      <c r="BE59" s="60"/>
      <c r="BF59" s="60"/>
      <c r="BG59" s="62"/>
      <c r="BH59" s="62"/>
      <c r="BI59" s="60"/>
      <c r="BJ59" s="60"/>
      <c r="BK59" s="54" t="str">
        <f t="shared" si="0"/>
        <v>1東海大学</v>
      </c>
      <c r="BL59" s="256" t="s">
        <v>446</v>
      </c>
      <c r="BM59">
        <v>1</v>
      </c>
      <c r="BN59" s="256" t="s">
        <v>446</v>
      </c>
      <c r="BO59" s="290" t="s">
        <v>8391</v>
      </c>
      <c r="BP59" s="60"/>
      <c r="BQ59" s="60"/>
      <c r="BR59" s="175" t="s">
        <v>862</v>
      </c>
      <c r="BS59" s="176" t="s">
        <v>863</v>
      </c>
      <c r="BT59" s="60"/>
      <c r="BU59" s="273" t="s">
        <v>363</v>
      </c>
      <c r="BV59" s="273" t="s">
        <v>2062</v>
      </c>
      <c r="BW59" s="60"/>
      <c r="BX59" s="299" t="s">
        <v>363</v>
      </c>
      <c r="BY59" s="299" t="s">
        <v>5100</v>
      </c>
      <c r="BZ59" s="60"/>
      <c r="CA59" s="60"/>
      <c r="CB59" s="60"/>
    </row>
    <row r="60" spans="1:80" ht="21" customHeight="1">
      <c r="A60" s="426" t="s">
        <v>214</v>
      </c>
      <c r="B60" s="427"/>
      <c r="C60" s="427"/>
      <c r="D60" s="427"/>
      <c r="E60" s="427"/>
      <c r="F60" s="428"/>
      <c r="G60" s="818" t="str">
        <f>IF(N60="","",IF(N60="11","科目等履修生",""))</f>
        <v/>
      </c>
      <c r="H60" s="819"/>
      <c r="I60" s="819"/>
      <c r="J60" s="819"/>
      <c r="K60" s="819"/>
      <c r="L60" s="819"/>
      <c r="M60" s="820"/>
      <c r="N60" s="434"/>
      <c r="O60" s="435"/>
      <c r="P60" s="436"/>
      <c r="Q60" s="818" t="str">
        <f>IF(X60="","",IF(X60="11","科目等履修生",""))</f>
        <v/>
      </c>
      <c r="R60" s="819"/>
      <c r="S60" s="819"/>
      <c r="T60" s="819"/>
      <c r="U60" s="819"/>
      <c r="V60" s="819"/>
      <c r="W60" s="820"/>
      <c r="X60" s="434"/>
      <c r="Y60" s="435"/>
      <c r="Z60" s="436"/>
      <c r="AA60" s="818" t="str">
        <f>IF(AH60="","",IF(AH60="11","科目等履修生",""))</f>
        <v/>
      </c>
      <c r="AB60" s="819"/>
      <c r="AC60" s="819"/>
      <c r="AD60" s="819"/>
      <c r="AE60" s="819"/>
      <c r="AF60" s="819"/>
      <c r="AG60" s="820"/>
      <c r="AH60" s="434"/>
      <c r="AI60" s="435"/>
      <c r="AJ60" s="436"/>
      <c r="BA60" s="62"/>
      <c r="BB60" s="62"/>
      <c r="BC60" s="60"/>
      <c r="BD60" s="60"/>
      <c r="BE60" s="60"/>
      <c r="BF60" s="60"/>
      <c r="BG60" s="62"/>
      <c r="BH60" s="62"/>
      <c r="BI60" s="60"/>
      <c r="BJ60" s="60"/>
      <c r="BK60" s="54" t="str">
        <f t="shared" si="0"/>
        <v>1東京音楽大学</v>
      </c>
      <c r="BL60" s="256" t="s">
        <v>447</v>
      </c>
      <c r="BM60">
        <v>1</v>
      </c>
      <c r="BN60" s="256" t="s">
        <v>447</v>
      </c>
      <c r="BO60" s="290" t="s">
        <v>8392</v>
      </c>
      <c r="BP60" s="60"/>
      <c r="BQ60" s="60"/>
      <c r="BR60" s="175" t="s">
        <v>864</v>
      </c>
      <c r="BS60" s="176" t="s">
        <v>8645</v>
      </c>
      <c r="BT60" s="60"/>
      <c r="BU60" s="273" t="s">
        <v>8660</v>
      </c>
      <c r="BV60" s="273" t="s">
        <v>8653</v>
      </c>
      <c r="BW60" s="60"/>
      <c r="BX60" s="299" t="s">
        <v>8660</v>
      </c>
      <c r="BY60" s="299" t="s">
        <v>8680</v>
      </c>
      <c r="BZ60" s="60"/>
      <c r="CA60" s="60"/>
      <c r="CB60" s="60"/>
    </row>
    <row r="61" spans="1:80" ht="21" customHeight="1">
      <c r="A61" s="426" t="s">
        <v>8314</v>
      </c>
      <c r="B61" s="427"/>
      <c r="C61" s="427"/>
      <c r="D61" s="427"/>
      <c r="E61" s="427"/>
      <c r="F61" s="428"/>
      <c r="G61" s="824"/>
      <c r="H61" s="825"/>
      <c r="I61" s="825"/>
      <c r="J61" s="825"/>
      <c r="K61" s="825"/>
      <c r="L61" s="825"/>
      <c r="M61" s="825"/>
      <c r="N61" s="825"/>
      <c r="O61" s="825"/>
      <c r="P61" s="826"/>
      <c r="Q61" s="824"/>
      <c r="R61" s="825"/>
      <c r="S61" s="825"/>
      <c r="T61" s="825"/>
      <c r="U61" s="825"/>
      <c r="V61" s="825"/>
      <c r="W61" s="825"/>
      <c r="X61" s="825"/>
      <c r="Y61" s="825"/>
      <c r="Z61" s="826"/>
      <c r="AA61" s="824"/>
      <c r="AB61" s="825"/>
      <c r="AC61" s="825"/>
      <c r="AD61" s="825"/>
      <c r="AE61" s="825"/>
      <c r="AF61" s="825"/>
      <c r="AG61" s="825"/>
      <c r="AH61" s="825"/>
      <c r="AI61" s="825"/>
      <c r="AJ61" s="826"/>
      <c r="BA61" s="62"/>
      <c r="BB61" s="62"/>
      <c r="BC61" s="60"/>
      <c r="BD61" s="60"/>
      <c r="BE61" s="60"/>
      <c r="BF61" s="60"/>
      <c r="BG61" s="62"/>
      <c r="BH61" s="62"/>
      <c r="BI61" s="60"/>
      <c r="BJ61" s="60"/>
      <c r="BK61" s="54" t="str">
        <f t="shared" si="0"/>
        <v>1東京家政大学</v>
      </c>
      <c r="BL61" s="256" t="s">
        <v>448</v>
      </c>
      <c r="BM61">
        <v>1</v>
      </c>
      <c r="BN61" s="256" t="s">
        <v>448</v>
      </c>
      <c r="BO61" s="290" t="s">
        <v>8393</v>
      </c>
      <c r="BP61" s="60"/>
      <c r="BQ61" s="60"/>
      <c r="BR61" s="175" t="s">
        <v>865</v>
      </c>
      <c r="BS61" s="176" t="s">
        <v>866</v>
      </c>
      <c r="BT61" s="60"/>
      <c r="BU61" s="273" t="s">
        <v>364</v>
      </c>
      <c r="BV61" s="273" t="s">
        <v>2063</v>
      </c>
      <c r="BW61" s="60"/>
      <c r="BX61" s="299" t="s">
        <v>364</v>
      </c>
      <c r="BY61" s="299" t="s">
        <v>5101</v>
      </c>
      <c r="BZ61" s="60"/>
      <c r="CA61" s="60"/>
      <c r="CB61" s="60"/>
    </row>
    <row r="62" spans="1:80" ht="21" customHeight="1">
      <c r="A62" s="449" t="s">
        <v>8315</v>
      </c>
      <c r="B62" s="450"/>
      <c r="C62" s="450"/>
      <c r="D62" s="450"/>
      <c r="E62" s="450"/>
      <c r="F62" s="451"/>
      <c r="G62" s="827"/>
      <c r="H62" s="828"/>
      <c r="I62" s="828"/>
      <c r="J62" s="828"/>
      <c r="K62" s="828"/>
      <c r="L62" s="828"/>
      <c r="M62" s="828"/>
      <c r="N62" s="828"/>
      <c r="O62" s="828"/>
      <c r="P62" s="829"/>
      <c r="Q62" s="827"/>
      <c r="R62" s="828"/>
      <c r="S62" s="828"/>
      <c r="T62" s="828"/>
      <c r="U62" s="828"/>
      <c r="V62" s="828"/>
      <c r="W62" s="828"/>
      <c r="X62" s="828"/>
      <c r="Y62" s="828"/>
      <c r="Z62" s="829"/>
      <c r="AA62" s="827"/>
      <c r="AB62" s="828"/>
      <c r="AC62" s="828"/>
      <c r="AD62" s="828"/>
      <c r="AE62" s="828"/>
      <c r="AF62" s="828"/>
      <c r="AG62" s="828"/>
      <c r="AH62" s="828"/>
      <c r="AI62" s="828"/>
      <c r="AJ62" s="829"/>
      <c r="BA62" s="62"/>
      <c r="BB62" s="62"/>
      <c r="BC62" s="60"/>
      <c r="BD62" s="60"/>
      <c r="BE62" s="60"/>
      <c r="BF62" s="60"/>
      <c r="BG62" s="62"/>
      <c r="BH62" s="62"/>
      <c r="BI62" s="60"/>
      <c r="BJ62" s="60"/>
      <c r="BK62" s="54" t="str">
        <f t="shared" si="0"/>
        <v>1東京家政学院大学</v>
      </c>
      <c r="BL62" s="256" t="s">
        <v>449</v>
      </c>
      <c r="BM62">
        <v>1</v>
      </c>
      <c r="BN62" s="256" t="s">
        <v>449</v>
      </c>
      <c r="BO62" s="290" t="s">
        <v>8394</v>
      </c>
      <c r="BP62" s="60"/>
      <c r="BQ62" s="60"/>
      <c r="BR62" s="175" t="s">
        <v>867</v>
      </c>
      <c r="BS62" s="176" t="s">
        <v>868</v>
      </c>
      <c r="BT62" s="60"/>
      <c r="BU62" s="273" t="s">
        <v>365</v>
      </c>
      <c r="BV62" s="273" t="s">
        <v>2064</v>
      </c>
      <c r="BW62" s="60"/>
      <c r="BX62" s="299" t="s">
        <v>365</v>
      </c>
      <c r="BY62" s="299" t="s">
        <v>5102</v>
      </c>
      <c r="BZ62" s="60"/>
      <c r="CA62" s="60"/>
      <c r="CB62" s="60"/>
    </row>
    <row r="63" spans="1:80" ht="33.75" customHeight="1">
      <c r="A63" s="445" t="s">
        <v>9748</v>
      </c>
      <c r="B63" s="44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BA63" s="62"/>
      <c r="BB63" s="62"/>
      <c r="BC63" s="60"/>
      <c r="BD63" s="60"/>
      <c r="BE63" s="60"/>
      <c r="BF63" s="60"/>
      <c r="BG63" s="62"/>
      <c r="BH63" s="62"/>
      <c r="BI63" s="60"/>
      <c r="BJ63" s="60"/>
      <c r="BK63" s="54" t="str">
        <f t="shared" si="0"/>
        <v>1東京経済大学</v>
      </c>
      <c r="BL63" s="256" t="s">
        <v>450</v>
      </c>
      <c r="BM63">
        <v>1</v>
      </c>
      <c r="BN63" s="256" t="s">
        <v>450</v>
      </c>
      <c r="BO63" s="290" t="s">
        <v>8395</v>
      </c>
      <c r="BP63" s="60"/>
      <c r="BQ63" s="60"/>
      <c r="BR63" s="175" t="s">
        <v>869</v>
      </c>
      <c r="BS63" s="176" t="s">
        <v>870</v>
      </c>
      <c r="BT63" s="60"/>
      <c r="BU63" s="273" t="s">
        <v>366</v>
      </c>
      <c r="BV63" s="273" t="s">
        <v>2065</v>
      </c>
      <c r="BW63" s="60"/>
      <c r="BX63" s="299" t="s">
        <v>366</v>
      </c>
      <c r="BY63" s="299" t="s">
        <v>5103</v>
      </c>
      <c r="BZ63" s="60"/>
      <c r="CA63" s="60"/>
      <c r="CB63" s="60"/>
    </row>
    <row r="64" spans="1:80" ht="33.75" customHeight="1">
      <c r="A64" s="445"/>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BA64" s="62"/>
      <c r="BB64" s="62"/>
      <c r="BC64" s="60"/>
      <c r="BD64" s="60"/>
      <c r="BE64" s="60"/>
      <c r="BF64" s="60"/>
      <c r="BG64" s="62"/>
      <c r="BH64" s="62"/>
      <c r="BI64" s="60"/>
      <c r="BJ64" s="60"/>
      <c r="BK64" s="54" t="str">
        <f t="shared" si="0"/>
        <v>1東京女子大学</v>
      </c>
      <c r="BL64" s="256" t="s">
        <v>451</v>
      </c>
      <c r="BM64">
        <v>1</v>
      </c>
      <c r="BN64" s="256" t="s">
        <v>451</v>
      </c>
      <c r="BO64" s="290" t="s">
        <v>8396</v>
      </c>
      <c r="BP64" s="60"/>
      <c r="BQ64" s="60"/>
      <c r="BR64" s="175" t="s">
        <v>871</v>
      </c>
      <c r="BS64" s="176" t="s">
        <v>872</v>
      </c>
      <c r="BT64" s="60"/>
      <c r="BU64" s="273" t="s">
        <v>367</v>
      </c>
      <c r="BV64" s="273" t="s">
        <v>2066</v>
      </c>
      <c r="BW64" s="60"/>
      <c r="BX64" s="299" t="s">
        <v>367</v>
      </c>
      <c r="BY64" s="299" t="s">
        <v>5104</v>
      </c>
      <c r="BZ64" s="60"/>
      <c r="CA64" s="60"/>
      <c r="CB64" s="60"/>
    </row>
    <row r="65" spans="1:80" ht="33.75" customHeight="1">
      <c r="A65" s="445"/>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BA65" s="62"/>
      <c r="BB65" s="62"/>
      <c r="BC65" s="60"/>
      <c r="BD65" s="60"/>
      <c r="BE65" s="60"/>
      <c r="BF65" s="60"/>
      <c r="BG65" s="62"/>
      <c r="BH65" s="62"/>
      <c r="BI65" s="60"/>
      <c r="BJ65" s="60"/>
      <c r="BK65" s="54" t="str">
        <f t="shared" si="0"/>
        <v>1東京女子体育大学</v>
      </c>
      <c r="BL65" s="256" t="s">
        <v>452</v>
      </c>
      <c r="BM65">
        <v>1</v>
      </c>
      <c r="BN65" s="256" t="s">
        <v>452</v>
      </c>
      <c r="BO65" s="290" t="s">
        <v>8397</v>
      </c>
      <c r="BP65" s="60"/>
      <c r="BQ65" s="60"/>
      <c r="BR65" s="175" t="s">
        <v>873</v>
      </c>
      <c r="BS65" s="176" t="s">
        <v>874</v>
      </c>
      <c r="BT65" s="60"/>
      <c r="BU65" s="273" t="s">
        <v>368</v>
      </c>
      <c r="BV65" s="273" t="s">
        <v>2067</v>
      </c>
      <c r="BW65" s="60"/>
      <c r="BX65" s="299" t="s">
        <v>368</v>
      </c>
      <c r="BY65" s="299" t="s">
        <v>5105</v>
      </c>
      <c r="BZ65" s="60"/>
      <c r="CA65" s="60"/>
      <c r="CB65" s="60"/>
    </row>
    <row r="66" spans="1:80" ht="33.75" customHeight="1">
      <c r="A66" s="445"/>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BA66" s="62"/>
      <c r="BB66" s="62"/>
      <c r="BC66" s="60"/>
      <c r="BD66" s="60"/>
      <c r="BE66" s="60"/>
      <c r="BF66" s="60"/>
      <c r="BG66" s="62"/>
      <c r="BH66" s="62"/>
      <c r="BI66" s="60"/>
      <c r="BJ66" s="60"/>
      <c r="BK66" s="54" t="str">
        <f t="shared" si="0"/>
        <v>1東京神学大学</v>
      </c>
      <c r="BL66" s="256" t="s">
        <v>453</v>
      </c>
      <c r="BM66">
        <v>1</v>
      </c>
      <c r="BN66" s="256" t="s">
        <v>453</v>
      </c>
      <c r="BO66" s="290" t="s">
        <v>8398</v>
      </c>
      <c r="BP66" s="60"/>
      <c r="BQ66" s="60"/>
      <c r="BR66" s="175" t="s">
        <v>875</v>
      </c>
      <c r="BS66" s="176" t="s">
        <v>876</v>
      </c>
      <c r="BT66" s="60"/>
      <c r="BU66" s="273" t="s">
        <v>369</v>
      </c>
      <c r="BV66" s="273" t="s">
        <v>2068</v>
      </c>
      <c r="BW66" s="60"/>
      <c r="BX66" s="299" t="s">
        <v>369</v>
      </c>
      <c r="BY66" s="299" t="s">
        <v>5106</v>
      </c>
      <c r="BZ66" s="60"/>
      <c r="CA66" s="60"/>
      <c r="CB66" s="60"/>
    </row>
    <row r="67" spans="1:80" ht="33.75" customHeight="1">
      <c r="A67" s="445"/>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BA67" s="62"/>
      <c r="BB67" s="62"/>
      <c r="BC67" s="60"/>
      <c r="BD67" s="60"/>
      <c r="BE67" s="60"/>
      <c r="BF67" s="60"/>
      <c r="BG67" s="62"/>
      <c r="BH67" s="62"/>
      <c r="BI67" s="60"/>
      <c r="BJ67" s="60"/>
      <c r="BK67" s="54" t="str">
        <f t="shared" si="0"/>
        <v>1東京造形大学</v>
      </c>
      <c r="BL67" s="256" t="s">
        <v>454</v>
      </c>
      <c r="BM67">
        <v>1</v>
      </c>
      <c r="BN67" s="256" t="s">
        <v>454</v>
      </c>
      <c r="BO67" s="290" t="s">
        <v>8399</v>
      </c>
      <c r="BP67" s="60"/>
      <c r="BQ67" s="60"/>
      <c r="BR67" s="175" t="s">
        <v>877</v>
      </c>
      <c r="BS67" s="176" t="s">
        <v>878</v>
      </c>
      <c r="BT67" s="60"/>
      <c r="BU67" s="273" t="s">
        <v>370</v>
      </c>
      <c r="BV67" s="273" t="s">
        <v>2069</v>
      </c>
      <c r="BW67" s="60"/>
      <c r="BX67" s="299" t="s">
        <v>370</v>
      </c>
      <c r="BY67" s="299" t="s">
        <v>5107</v>
      </c>
      <c r="BZ67" s="60"/>
      <c r="CA67" s="60"/>
      <c r="CB67" s="60"/>
    </row>
    <row r="68" spans="1:80" ht="33.75" customHeight="1">
      <c r="A68" s="445"/>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BA68" s="62"/>
      <c r="BB68" s="62"/>
      <c r="BC68" s="60"/>
      <c r="BD68" s="60"/>
      <c r="BE68" s="60"/>
      <c r="BF68" s="60"/>
      <c r="BG68" s="62"/>
      <c r="BH68" s="62"/>
      <c r="BI68" s="60"/>
      <c r="BJ68" s="60"/>
      <c r="BK68" s="54" t="str">
        <f t="shared" ref="BK68:BK131" si="1">BM68&amp;BO68</f>
        <v>1東京電機大学</v>
      </c>
      <c r="BL68" s="256" t="s">
        <v>455</v>
      </c>
      <c r="BM68">
        <v>1</v>
      </c>
      <c r="BN68" s="256" t="s">
        <v>455</v>
      </c>
      <c r="BO68" s="290" t="s">
        <v>8400</v>
      </c>
      <c r="BP68" s="60"/>
      <c r="BQ68" s="60"/>
      <c r="BR68" s="175" t="s">
        <v>879</v>
      </c>
      <c r="BS68" s="176" t="s">
        <v>880</v>
      </c>
      <c r="BT68" s="60"/>
      <c r="BU68" s="273" t="s">
        <v>371</v>
      </c>
      <c r="BV68" s="273" t="s">
        <v>2070</v>
      </c>
      <c r="BW68" s="60"/>
      <c r="BX68" s="299" t="s">
        <v>371</v>
      </c>
      <c r="BY68" s="299" t="s">
        <v>5108</v>
      </c>
      <c r="BZ68" s="60"/>
      <c r="CA68" s="60"/>
      <c r="CB68" s="60"/>
    </row>
    <row r="69" spans="1:80" ht="21" customHeight="1">
      <c r="A69" s="410" t="s">
        <v>8723</v>
      </c>
      <c r="B69" s="410"/>
      <c r="C69" s="410"/>
      <c r="D69" s="410"/>
      <c r="E69" s="410"/>
      <c r="F69" s="410"/>
      <c r="G69" s="891" t="str">
        <f>IF('(1) 一括申請情報入力シート'!$F$2="必要","〇", "×")</f>
        <v>×</v>
      </c>
      <c r="H69" s="891"/>
      <c r="I69" s="891"/>
      <c r="J69" s="891"/>
      <c r="K69" s="159"/>
      <c r="L69" s="159"/>
      <c r="M69" s="412" t="s">
        <v>8724</v>
      </c>
      <c r="N69" s="412"/>
      <c r="O69" s="412"/>
      <c r="P69" s="412"/>
      <c r="Q69" s="412"/>
      <c r="R69" s="892" t="str">
        <f>'(1) 一括申請情報入力シート'!$F$3</f>
        <v/>
      </c>
      <c r="S69" s="892"/>
      <c r="T69" s="892"/>
      <c r="U69" s="892"/>
      <c r="V69" s="892"/>
      <c r="W69" s="892"/>
      <c r="X69" s="892"/>
      <c r="Y69" s="892"/>
      <c r="Z69" s="414" t="s">
        <v>9157</v>
      </c>
      <c r="AA69" s="414"/>
      <c r="AB69" s="414"/>
      <c r="AC69" s="414"/>
      <c r="AD69" s="414"/>
      <c r="AE69" s="414"/>
      <c r="AF69" s="414"/>
      <c r="AG69" s="414"/>
      <c r="AH69" s="414"/>
      <c r="AI69" s="414"/>
      <c r="AJ69" s="414"/>
      <c r="AK69" s="414"/>
      <c r="AL69" s="414"/>
      <c r="AM69" s="414"/>
      <c r="AN69" s="414"/>
      <c r="AO69" s="414"/>
      <c r="AP69" s="414"/>
      <c r="AQ69" s="414"/>
      <c r="AR69" s="414"/>
      <c r="AS69" s="414"/>
      <c r="AT69" s="414"/>
      <c r="AU69" s="414"/>
      <c r="BA69" s="62"/>
      <c r="BB69" s="62"/>
      <c r="BC69" s="60"/>
      <c r="BD69" s="60"/>
      <c r="BE69" s="60"/>
      <c r="BF69" s="60"/>
      <c r="BG69" s="62"/>
      <c r="BH69" s="62"/>
      <c r="BI69" s="60"/>
      <c r="BJ69" s="60"/>
      <c r="BK69" s="54" t="str">
        <f t="shared" si="1"/>
        <v>1東京農業大学</v>
      </c>
      <c r="BL69" s="256" t="s">
        <v>456</v>
      </c>
      <c r="BM69">
        <v>1</v>
      </c>
      <c r="BN69" s="256" t="s">
        <v>456</v>
      </c>
      <c r="BO69" s="290" t="s">
        <v>8401</v>
      </c>
      <c r="BP69" s="60"/>
      <c r="BQ69" s="60"/>
      <c r="BR69" s="175" t="s">
        <v>881</v>
      </c>
      <c r="BS69" s="176" t="s">
        <v>882</v>
      </c>
      <c r="BT69" s="60"/>
      <c r="BU69" s="273" t="s">
        <v>372</v>
      </c>
      <c r="BV69" s="273" t="s">
        <v>2071</v>
      </c>
      <c r="BW69" s="60"/>
      <c r="BX69" s="299" t="s">
        <v>372</v>
      </c>
      <c r="BY69" s="299" t="s">
        <v>5109</v>
      </c>
      <c r="BZ69" s="60"/>
      <c r="CA69" s="60"/>
      <c r="CB69" s="60"/>
    </row>
    <row r="70" spans="1:80" ht="21" customHeight="1">
      <c r="A70" s="159"/>
      <c r="B70" s="159"/>
      <c r="C70" s="415" t="s">
        <v>9005</v>
      </c>
      <c r="D70" s="415"/>
      <c r="E70" s="415"/>
      <c r="F70" s="416"/>
      <c r="G70" s="893">
        <f>'(1) 一括申請情報入力シート'!I16</f>
        <v>0</v>
      </c>
      <c r="H70" s="894"/>
      <c r="I70" s="894"/>
      <c r="J70" s="895"/>
      <c r="K70" s="159"/>
      <c r="L70" s="159"/>
      <c r="M70" s="159"/>
      <c r="N70" s="159"/>
      <c r="O70" s="159"/>
      <c r="P70" s="159"/>
      <c r="Q70" s="159"/>
      <c r="R70" s="420"/>
      <c r="S70" s="420"/>
      <c r="T70" s="420"/>
      <c r="U70" s="420"/>
      <c r="V70" s="420"/>
      <c r="W70" s="420"/>
      <c r="X70" s="420"/>
      <c r="Y70" s="420"/>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BA70" s="62"/>
      <c r="BB70" s="62"/>
      <c r="BC70" s="60"/>
      <c r="BD70" s="60"/>
      <c r="BE70" s="60"/>
      <c r="BF70" s="60"/>
      <c r="BG70" s="62"/>
      <c r="BH70" s="62"/>
      <c r="BI70" s="60"/>
      <c r="BJ70" s="60"/>
      <c r="BK70" s="54" t="str">
        <f t="shared" si="1"/>
        <v>1東京薬科大学</v>
      </c>
      <c r="BL70" s="256" t="s">
        <v>457</v>
      </c>
      <c r="BM70">
        <v>1</v>
      </c>
      <c r="BN70" s="256" t="s">
        <v>457</v>
      </c>
      <c r="BO70" s="290" t="s">
        <v>8402</v>
      </c>
      <c r="BP70" s="60"/>
      <c r="BQ70" s="60"/>
      <c r="BR70" s="175" t="s">
        <v>883</v>
      </c>
      <c r="BS70" s="176" t="s">
        <v>884</v>
      </c>
      <c r="BT70" s="60"/>
      <c r="BU70" s="273" t="s">
        <v>373</v>
      </c>
      <c r="BV70" s="273" t="s">
        <v>2072</v>
      </c>
      <c r="BW70" s="60"/>
      <c r="BX70" s="299" t="s">
        <v>373</v>
      </c>
      <c r="BY70" s="299" t="s">
        <v>5110</v>
      </c>
      <c r="BZ70" s="60"/>
      <c r="CA70" s="60"/>
      <c r="CB70" s="60"/>
    </row>
    <row r="71" spans="1:80" ht="21" customHeight="1">
      <c r="BA71" s="62"/>
      <c r="BB71" s="62"/>
      <c r="BC71" s="60"/>
      <c r="BD71" s="60"/>
      <c r="BE71" s="60"/>
      <c r="BF71" s="60"/>
      <c r="BG71" s="62"/>
      <c r="BH71" s="62"/>
      <c r="BI71" s="60"/>
      <c r="BJ71" s="60"/>
      <c r="BK71" s="54" t="str">
        <f t="shared" si="1"/>
        <v>1東京理科大学</v>
      </c>
      <c r="BL71" s="256" t="s">
        <v>458</v>
      </c>
      <c r="BM71">
        <v>1</v>
      </c>
      <c r="BN71" s="256" t="s">
        <v>458</v>
      </c>
      <c r="BO71" s="290" t="s">
        <v>8403</v>
      </c>
      <c r="BP71" s="60"/>
      <c r="BQ71" s="60"/>
      <c r="BR71" s="175" t="s">
        <v>885</v>
      </c>
      <c r="BS71" s="176" t="s">
        <v>886</v>
      </c>
      <c r="BT71" s="60"/>
      <c r="BU71" s="273" t="s">
        <v>374</v>
      </c>
      <c r="BV71" s="273" t="s">
        <v>2073</v>
      </c>
      <c r="BW71" s="60"/>
      <c r="BX71" s="299" t="s">
        <v>374</v>
      </c>
      <c r="BY71" s="299" t="s">
        <v>5111</v>
      </c>
      <c r="BZ71" s="60"/>
      <c r="CA71" s="60"/>
      <c r="CB71" s="60"/>
    </row>
    <row r="72" spans="1:80" ht="21" customHeight="1">
      <c r="BA72" s="62"/>
      <c r="BB72" s="62"/>
      <c r="BC72" s="60"/>
      <c r="BD72" s="60"/>
      <c r="BE72" s="60"/>
      <c r="BF72" s="60"/>
      <c r="BG72" s="62"/>
      <c r="BH72" s="62"/>
      <c r="BI72" s="60"/>
      <c r="BJ72" s="60"/>
      <c r="BK72" s="54" t="str">
        <f t="shared" si="1"/>
        <v>1東邦大学</v>
      </c>
      <c r="BL72" s="256" t="s">
        <v>4580</v>
      </c>
      <c r="BM72">
        <v>1</v>
      </c>
      <c r="BN72" s="256" t="s">
        <v>4580</v>
      </c>
      <c r="BO72" s="290" t="s">
        <v>8737</v>
      </c>
      <c r="BP72" s="60"/>
      <c r="BQ72" s="60"/>
      <c r="BR72" s="175" t="s">
        <v>887</v>
      </c>
      <c r="BS72" s="176" t="s">
        <v>888</v>
      </c>
      <c r="BT72" s="60"/>
      <c r="BU72" s="273" t="s">
        <v>375</v>
      </c>
      <c r="BV72" s="273" t="s">
        <v>2074</v>
      </c>
      <c r="BW72" s="60"/>
      <c r="BX72" s="299" t="s">
        <v>375</v>
      </c>
      <c r="BY72" s="299" t="s">
        <v>5112</v>
      </c>
      <c r="BZ72" s="60"/>
      <c r="CA72" s="60"/>
      <c r="CB72" s="60"/>
    </row>
    <row r="73" spans="1:80" ht="21" customHeight="1">
      <c r="BA73" s="62"/>
      <c r="BB73" s="62"/>
      <c r="BC73" s="60"/>
      <c r="BD73" s="60"/>
      <c r="BE73" s="60"/>
      <c r="BF73" s="60"/>
      <c r="BG73" s="62"/>
      <c r="BH73" s="62"/>
      <c r="BI73" s="60"/>
      <c r="BJ73" s="60"/>
      <c r="BK73" s="54" t="str">
        <f t="shared" si="1"/>
        <v>1桐朋学園大学</v>
      </c>
      <c r="BL73" s="256" t="s">
        <v>459</v>
      </c>
      <c r="BM73">
        <v>1</v>
      </c>
      <c r="BN73" s="256" t="s">
        <v>459</v>
      </c>
      <c r="BO73" s="290" t="s">
        <v>8404</v>
      </c>
      <c r="BP73" s="60"/>
      <c r="BQ73" s="60"/>
      <c r="BR73" s="175" t="s">
        <v>889</v>
      </c>
      <c r="BS73" s="176" t="s">
        <v>890</v>
      </c>
      <c r="BT73" s="60"/>
      <c r="BU73" s="273" t="s">
        <v>376</v>
      </c>
      <c r="BV73" s="273" t="s">
        <v>2075</v>
      </c>
      <c r="BW73" s="60"/>
      <c r="BX73" s="299" t="s">
        <v>376</v>
      </c>
      <c r="BY73" s="299" t="s">
        <v>5113</v>
      </c>
      <c r="BZ73" s="60"/>
      <c r="CA73" s="60"/>
      <c r="CB73" s="60"/>
    </row>
    <row r="74" spans="1:80" ht="21" customHeight="1">
      <c r="BA74" s="62"/>
      <c r="BB74" s="62"/>
      <c r="BC74" s="60"/>
      <c r="BD74" s="60"/>
      <c r="BE74" s="60"/>
      <c r="BF74" s="60"/>
      <c r="BG74" s="62"/>
      <c r="BH74" s="62"/>
      <c r="BI74" s="60"/>
      <c r="BJ74" s="60"/>
      <c r="BK74" s="54" t="str">
        <f t="shared" si="1"/>
        <v>1東洋大学</v>
      </c>
      <c r="BL74" s="256" t="s">
        <v>460</v>
      </c>
      <c r="BM74">
        <v>1</v>
      </c>
      <c r="BN74" s="256" t="s">
        <v>460</v>
      </c>
      <c r="BO74" s="290" t="s">
        <v>8405</v>
      </c>
      <c r="BP74" s="60"/>
      <c r="BQ74" s="60"/>
      <c r="BR74" s="175" t="s">
        <v>891</v>
      </c>
      <c r="BS74" s="176" t="s">
        <v>892</v>
      </c>
      <c r="BT74" s="60"/>
      <c r="BU74" s="273" t="s">
        <v>377</v>
      </c>
      <c r="BV74" s="273" t="s">
        <v>2076</v>
      </c>
      <c r="BW74" s="60"/>
      <c r="BX74" s="299" t="s">
        <v>377</v>
      </c>
      <c r="BY74" s="299" t="s">
        <v>5114</v>
      </c>
      <c r="BZ74" s="60"/>
      <c r="CA74" s="60"/>
      <c r="CB74" s="60"/>
    </row>
    <row r="75" spans="1:80" ht="21" customHeight="1">
      <c r="BA75" s="60"/>
      <c r="BB75" s="62"/>
      <c r="BC75" s="60"/>
      <c r="BD75" s="60"/>
      <c r="BE75" s="60"/>
      <c r="BF75" s="60"/>
      <c r="BG75" s="62"/>
      <c r="BH75" s="62"/>
      <c r="BI75" s="60"/>
      <c r="BJ75" s="60"/>
      <c r="BK75" s="54" t="str">
        <f t="shared" si="1"/>
        <v>1二松学舎大学</v>
      </c>
      <c r="BL75" s="256" t="s">
        <v>461</v>
      </c>
      <c r="BM75">
        <v>1</v>
      </c>
      <c r="BN75" s="256" t="s">
        <v>461</v>
      </c>
      <c r="BO75" s="290" t="s">
        <v>8406</v>
      </c>
      <c r="BP75" s="60"/>
      <c r="BQ75" s="60"/>
      <c r="BR75" s="175" t="s">
        <v>893</v>
      </c>
      <c r="BS75" s="176" t="s">
        <v>894</v>
      </c>
      <c r="BT75" s="60"/>
      <c r="BU75" s="273" t="s">
        <v>378</v>
      </c>
      <c r="BV75" s="273" t="s">
        <v>2077</v>
      </c>
      <c r="BW75" s="60"/>
      <c r="BX75" s="299" t="s">
        <v>378</v>
      </c>
      <c r="BY75" s="299" t="s">
        <v>5115</v>
      </c>
      <c r="BZ75" s="60"/>
      <c r="CA75" s="60"/>
      <c r="CB75" s="60"/>
    </row>
    <row r="76" spans="1:80" ht="21" customHeight="1">
      <c r="BA76" s="60"/>
      <c r="BB76" s="62"/>
      <c r="BC76" s="60"/>
      <c r="BD76" s="60"/>
      <c r="BE76" s="60"/>
      <c r="BF76" s="60"/>
      <c r="BG76" s="62"/>
      <c r="BH76" s="62"/>
      <c r="BI76" s="60"/>
      <c r="BJ76" s="60"/>
      <c r="BK76" s="54" t="str">
        <f t="shared" si="1"/>
        <v>1日本大学</v>
      </c>
      <c r="BL76" s="256" t="s">
        <v>462</v>
      </c>
      <c r="BM76">
        <v>1</v>
      </c>
      <c r="BN76" s="256" t="s">
        <v>462</v>
      </c>
      <c r="BO76" s="290" t="s">
        <v>8407</v>
      </c>
      <c r="BP76" s="60"/>
      <c r="BQ76" s="60"/>
      <c r="BR76" s="175" t="s">
        <v>895</v>
      </c>
      <c r="BS76" s="176" t="s">
        <v>896</v>
      </c>
      <c r="BT76" s="60"/>
      <c r="BU76" s="273" t="s">
        <v>379</v>
      </c>
      <c r="BV76" s="273" t="s">
        <v>2078</v>
      </c>
      <c r="BW76" s="60"/>
      <c r="BX76" s="299" t="s">
        <v>379</v>
      </c>
      <c r="BY76" s="299" t="s">
        <v>5116</v>
      </c>
      <c r="BZ76" s="60"/>
      <c r="CA76" s="60"/>
      <c r="CB76" s="60"/>
    </row>
    <row r="77" spans="1:80" ht="21" customHeight="1">
      <c r="BA77" s="60"/>
      <c r="BB77" s="62"/>
      <c r="BC77" s="60"/>
      <c r="BD77" s="60"/>
      <c r="BE77" s="60"/>
      <c r="BF77" s="60"/>
      <c r="BG77" s="62"/>
      <c r="BH77" s="62"/>
      <c r="BI77" s="60"/>
      <c r="BJ77" s="60"/>
      <c r="BK77" s="54" t="str">
        <f t="shared" si="1"/>
        <v>1日本社会事業大学</v>
      </c>
      <c r="BL77" s="256" t="s">
        <v>463</v>
      </c>
      <c r="BM77">
        <v>1</v>
      </c>
      <c r="BN77" s="256" t="s">
        <v>463</v>
      </c>
      <c r="BO77" s="290" t="s">
        <v>8408</v>
      </c>
      <c r="BP77" s="60"/>
      <c r="BQ77" s="60"/>
      <c r="BR77" s="175" t="s">
        <v>897</v>
      </c>
      <c r="BS77" s="176" t="s">
        <v>898</v>
      </c>
      <c r="BT77" s="60"/>
      <c r="BU77" s="273" t="s">
        <v>380</v>
      </c>
      <c r="BV77" s="273" t="s">
        <v>2079</v>
      </c>
      <c r="BW77" s="60"/>
      <c r="BX77" s="299" t="s">
        <v>380</v>
      </c>
      <c r="BY77" s="299" t="s">
        <v>5117</v>
      </c>
      <c r="BZ77" s="60"/>
      <c r="CA77" s="60"/>
      <c r="CB77" s="60"/>
    </row>
    <row r="78" spans="1:80" ht="21" customHeight="1">
      <c r="BA78" s="60"/>
      <c r="BB78" s="62"/>
      <c r="BC78" s="60"/>
      <c r="BD78" s="60"/>
      <c r="BE78" s="60"/>
      <c r="BF78" s="60"/>
      <c r="BG78" s="62"/>
      <c r="BH78" s="62"/>
      <c r="BI78" s="60"/>
      <c r="BJ78" s="60"/>
      <c r="BK78" s="54" t="str">
        <f t="shared" si="1"/>
        <v>1日本獣医畜産大学</v>
      </c>
      <c r="BL78" s="256" t="s">
        <v>464</v>
      </c>
      <c r="BM78">
        <v>1</v>
      </c>
      <c r="BN78" s="256" t="s">
        <v>464</v>
      </c>
      <c r="BO78" s="290" t="s">
        <v>8409</v>
      </c>
      <c r="BP78" s="60"/>
      <c r="BQ78" s="60"/>
      <c r="BR78" s="175" t="s">
        <v>899</v>
      </c>
      <c r="BS78" s="176" t="s">
        <v>900</v>
      </c>
      <c r="BT78" s="60"/>
      <c r="BU78" s="273" t="s">
        <v>381</v>
      </c>
      <c r="BV78" s="273" t="s">
        <v>2080</v>
      </c>
      <c r="BW78" s="60"/>
      <c r="BX78" s="299" t="s">
        <v>381</v>
      </c>
      <c r="BY78" s="299" t="s">
        <v>5118</v>
      </c>
      <c r="BZ78" s="60"/>
      <c r="CA78" s="60"/>
      <c r="CB78" s="60"/>
    </row>
    <row r="79" spans="1:80" ht="21" customHeight="1">
      <c r="BA79" s="60"/>
      <c r="BB79" s="62"/>
      <c r="BC79" s="60"/>
      <c r="BD79" s="60"/>
      <c r="BE79" s="60"/>
      <c r="BF79" s="60"/>
      <c r="BG79" s="62"/>
      <c r="BH79" s="62"/>
      <c r="BI79" s="60"/>
      <c r="BJ79" s="60"/>
      <c r="BK79" s="54" t="str">
        <f t="shared" si="1"/>
        <v>1日本女子大学</v>
      </c>
      <c r="BL79" s="256" t="s">
        <v>465</v>
      </c>
      <c r="BM79">
        <v>1</v>
      </c>
      <c r="BN79" s="256" t="s">
        <v>465</v>
      </c>
      <c r="BO79" s="290" t="s">
        <v>8411</v>
      </c>
      <c r="BP79" s="60"/>
      <c r="BQ79" s="60"/>
      <c r="BR79" s="175" t="s">
        <v>901</v>
      </c>
      <c r="BS79" s="176" t="s">
        <v>902</v>
      </c>
      <c r="BT79" s="60"/>
      <c r="BU79" s="273" t="s">
        <v>382</v>
      </c>
      <c r="BV79" s="273" t="s">
        <v>2081</v>
      </c>
      <c r="BW79" s="60"/>
      <c r="BX79" s="299" t="s">
        <v>382</v>
      </c>
      <c r="BY79" s="299" t="s">
        <v>5119</v>
      </c>
      <c r="BZ79" s="60"/>
      <c r="CA79" s="60"/>
      <c r="CB79" s="60"/>
    </row>
    <row r="80" spans="1:80" ht="21" customHeight="1">
      <c r="BA80" s="60"/>
      <c r="BB80" s="62"/>
      <c r="BC80" s="60"/>
      <c r="BD80" s="60"/>
      <c r="BE80" s="60"/>
      <c r="BF80" s="60"/>
      <c r="BG80" s="62"/>
      <c r="BH80" s="62"/>
      <c r="BI80" s="60"/>
      <c r="BJ80" s="60"/>
      <c r="BK80" s="54" t="str">
        <f t="shared" si="1"/>
        <v>1日本女子体育大学</v>
      </c>
      <c r="BL80" s="256" t="s">
        <v>466</v>
      </c>
      <c r="BM80">
        <v>1</v>
      </c>
      <c r="BN80" s="256" t="s">
        <v>466</v>
      </c>
      <c r="BO80" s="290" t="s">
        <v>8412</v>
      </c>
      <c r="BP80" s="60"/>
      <c r="BQ80" s="60"/>
      <c r="BR80" s="175" t="s">
        <v>903</v>
      </c>
      <c r="BS80" s="176" t="s">
        <v>904</v>
      </c>
      <c r="BT80" s="60"/>
      <c r="BU80" s="273" t="s">
        <v>383</v>
      </c>
      <c r="BV80" s="273" t="s">
        <v>2082</v>
      </c>
      <c r="BW80" s="60"/>
      <c r="BX80" s="299" t="s">
        <v>383</v>
      </c>
      <c r="BY80" s="299" t="s">
        <v>5120</v>
      </c>
      <c r="BZ80" s="60"/>
      <c r="CA80" s="60"/>
      <c r="CB80" s="60"/>
    </row>
    <row r="81" spans="53:80" ht="21" customHeight="1">
      <c r="BA81" s="60"/>
      <c r="BB81" s="62"/>
      <c r="BC81" s="60"/>
      <c r="BD81" s="60"/>
      <c r="BE81" s="60"/>
      <c r="BF81" s="60"/>
      <c r="BG81" s="62"/>
      <c r="BH81" s="62"/>
      <c r="BI81" s="60"/>
      <c r="BJ81" s="60"/>
      <c r="BK81" s="54" t="str">
        <f t="shared" si="1"/>
        <v>1日本体育大学</v>
      </c>
      <c r="BL81" s="256" t="s">
        <v>467</v>
      </c>
      <c r="BM81">
        <v>1</v>
      </c>
      <c r="BN81" s="256" t="s">
        <v>467</v>
      </c>
      <c r="BO81" s="290" t="s">
        <v>8413</v>
      </c>
      <c r="BP81" s="60"/>
      <c r="BQ81" s="60"/>
      <c r="BR81" s="175" t="s">
        <v>905</v>
      </c>
      <c r="BS81" s="176" t="s">
        <v>906</v>
      </c>
      <c r="BT81" s="60"/>
      <c r="BU81" s="273" t="s">
        <v>384</v>
      </c>
      <c r="BV81" s="273" t="s">
        <v>2083</v>
      </c>
      <c r="BW81" s="60"/>
      <c r="BX81" s="299" t="s">
        <v>384</v>
      </c>
      <c r="BY81" s="299" t="s">
        <v>5121</v>
      </c>
      <c r="BZ81" s="60"/>
      <c r="CA81" s="60"/>
      <c r="CB81" s="60"/>
    </row>
    <row r="82" spans="53:80" ht="21" customHeight="1">
      <c r="BA82" s="60"/>
      <c r="BB82" s="62"/>
      <c r="BC82" s="60"/>
      <c r="BD82" s="60"/>
      <c r="BE82" s="60"/>
      <c r="BF82" s="60"/>
      <c r="BG82" s="62"/>
      <c r="BH82" s="62"/>
      <c r="BI82" s="60"/>
      <c r="BJ82" s="60"/>
      <c r="BK82" s="54" t="str">
        <f t="shared" si="1"/>
        <v>1文化女子大学</v>
      </c>
      <c r="BL82" s="256" t="s">
        <v>468</v>
      </c>
      <c r="BM82">
        <v>1</v>
      </c>
      <c r="BN82" s="256" t="s">
        <v>468</v>
      </c>
      <c r="BO82" s="290" t="s">
        <v>8414</v>
      </c>
      <c r="BP82" s="60"/>
      <c r="BQ82" s="60"/>
      <c r="BR82" s="175" t="s">
        <v>907</v>
      </c>
      <c r="BS82" s="176" t="s">
        <v>908</v>
      </c>
      <c r="BT82" s="60"/>
      <c r="BU82" s="273" t="s">
        <v>385</v>
      </c>
      <c r="BV82" s="273" t="s">
        <v>2084</v>
      </c>
      <c r="BW82" s="60"/>
      <c r="BX82" s="299" t="s">
        <v>385</v>
      </c>
      <c r="BY82" s="299" t="s">
        <v>5122</v>
      </c>
      <c r="BZ82" s="60"/>
      <c r="CA82" s="60"/>
      <c r="CB82" s="60"/>
    </row>
    <row r="83" spans="53:80" ht="21" customHeight="1">
      <c r="BA83" s="60"/>
      <c r="BB83" s="62"/>
      <c r="BC83" s="60"/>
      <c r="BD83" s="60"/>
      <c r="BE83" s="60"/>
      <c r="BF83" s="60"/>
      <c r="BG83" s="62"/>
      <c r="BH83" s="62"/>
      <c r="BI83" s="60"/>
      <c r="BJ83" s="60"/>
      <c r="BK83" s="54" t="str">
        <f t="shared" si="1"/>
        <v>1法政大学</v>
      </c>
      <c r="BL83" s="256" t="s">
        <v>469</v>
      </c>
      <c r="BM83">
        <v>1</v>
      </c>
      <c r="BN83" s="256" t="s">
        <v>469</v>
      </c>
      <c r="BO83" s="290" t="s">
        <v>8415</v>
      </c>
      <c r="BP83" s="60"/>
      <c r="BQ83" s="60"/>
      <c r="BR83" s="175" t="s">
        <v>909</v>
      </c>
      <c r="BS83" s="176" t="s">
        <v>910</v>
      </c>
      <c r="BT83" s="60"/>
      <c r="BU83" s="273" t="s">
        <v>386</v>
      </c>
      <c r="BV83" s="273" t="s">
        <v>2085</v>
      </c>
      <c r="BW83" s="60"/>
      <c r="BX83" s="299" t="s">
        <v>386</v>
      </c>
      <c r="BY83" s="299" t="s">
        <v>5123</v>
      </c>
      <c r="BZ83" s="60"/>
      <c r="CA83" s="60"/>
      <c r="CB83" s="60"/>
    </row>
    <row r="84" spans="53:80" ht="21" customHeight="1">
      <c r="BA84" s="60"/>
      <c r="BB84" s="62"/>
      <c r="BC84" s="60"/>
      <c r="BD84" s="60"/>
      <c r="BE84" s="60"/>
      <c r="BF84" s="60"/>
      <c r="BG84" s="62"/>
      <c r="BH84" s="62"/>
      <c r="BI84" s="60"/>
      <c r="BJ84" s="60"/>
      <c r="BK84" s="54" t="str">
        <f t="shared" si="1"/>
        <v>1武蔵大学</v>
      </c>
      <c r="BL84" s="256" t="s">
        <v>470</v>
      </c>
      <c r="BM84">
        <v>1</v>
      </c>
      <c r="BN84" s="256" t="s">
        <v>470</v>
      </c>
      <c r="BO84" s="290" t="s">
        <v>8416</v>
      </c>
      <c r="BP84" s="60"/>
      <c r="BQ84" s="60"/>
      <c r="BR84" s="175" t="s">
        <v>911</v>
      </c>
      <c r="BS84" s="176" t="s">
        <v>912</v>
      </c>
      <c r="BT84" s="60"/>
      <c r="BU84" s="273" t="s">
        <v>387</v>
      </c>
      <c r="BV84" s="273" t="s">
        <v>2086</v>
      </c>
      <c r="BW84" s="60"/>
      <c r="BX84" s="299" t="s">
        <v>387</v>
      </c>
      <c r="BY84" s="299" t="s">
        <v>5124</v>
      </c>
      <c r="BZ84" s="60"/>
      <c r="CA84" s="60"/>
      <c r="CB84" s="60"/>
    </row>
    <row r="85" spans="53:80" ht="21" customHeight="1">
      <c r="BA85" s="60"/>
      <c r="BB85" s="62"/>
      <c r="BC85" s="60"/>
      <c r="BD85" s="60"/>
      <c r="BE85" s="60"/>
      <c r="BF85" s="60"/>
      <c r="BG85" s="62"/>
      <c r="BH85" s="62"/>
      <c r="BI85" s="60"/>
      <c r="BJ85" s="60"/>
      <c r="BK85" s="54" t="str">
        <f t="shared" si="1"/>
        <v>1武蔵工業大学</v>
      </c>
      <c r="BL85" s="256" t="s">
        <v>471</v>
      </c>
      <c r="BM85">
        <v>1</v>
      </c>
      <c r="BN85" s="256" t="s">
        <v>471</v>
      </c>
      <c r="BO85" s="290" t="s">
        <v>8417</v>
      </c>
      <c r="BP85" s="60"/>
      <c r="BQ85" s="60"/>
      <c r="BR85" s="175" t="s">
        <v>913</v>
      </c>
      <c r="BS85" s="176" t="s">
        <v>914</v>
      </c>
      <c r="BT85" s="60"/>
      <c r="BU85" s="273" t="s">
        <v>388</v>
      </c>
      <c r="BV85" s="273" t="s">
        <v>2087</v>
      </c>
      <c r="BW85" s="60"/>
      <c r="BX85" s="299" t="s">
        <v>388</v>
      </c>
      <c r="BY85" s="299" t="s">
        <v>5125</v>
      </c>
      <c r="BZ85" s="60"/>
      <c r="CA85" s="60"/>
      <c r="CB85" s="60"/>
    </row>
    <row r="86" spans="53:80" ht="21" customHeight="1">
      <c r="BA86" s="60"/>
      <c r="BB86" s="62"/>
      <c r="BC86" s="60"/>
      <c r="BD86" s="60"/>
      <c r="BE86" s="60"/>
      <c r="BF86" s="60"/>
      <c r="BG86" s="62"/>
      <c r="BH86" s="62"/>
      <c r="BI86" s="60"/>
      <c r="BJ86" s="60"/>
      <c r="BK86" s="54" t="str">
        <f t="shared" si="1"/>
        <v>1武蔵野音楽大学</v>
      </c>
      <c r="BL86" s="256" t="s">
        <v>472</v>
      </c>
      <c r="BM86">
        <v>1</v>
      </c>
      <c r="BN86" s="256" t="s">
        <v>472</v>
      </c>
      <c r="BO86" s="290" t="s">
        <v>8418</v>
      </c>
      <c r="BP86" s="60"/>
      <c r="BQ86" s="60"/>
      <c r="BR86" s="175" t="s">
        <v>915</v>
      </c>
      <c r="BS86" s="176" t="s">
        <v>916</v>
      </c>
      <c r="BT86" s="60"/>
      <c r="BU86" s="273" t="s">
        <v>389</v>
      </c>
      <c r="BV86" s="273" t="s">
        <v>2088</v>
      </c>
      <c r="BW86" s="60"/>
      <c r="BX86" s="299" t="s">
        <v>389</v>
      </c>
      <c r="BY86" s="299" t="s">
        <v>5126</v>
      </c>
      <c r="BZ86" s="60"/>
      <c r="CA86" s="60"/>
      <c r="CB86" s="60"/>
    </row>
    <row r="87" spans="53:80" ht="21" customHeight="1">
      <c r="BA87" s="60"/>
      <c r="BB87" s="62"/>
      <c r="BC87" s="60"/>
      <c r="BD87" s="60"/>
      <c r="BE87" s="60"/>
      <c r="BF87" s="60"/>
      <c r="BG87" s="62"/>
      <c r="BH87" s="62"/>
      <c r="BI87" s="60"/>
      <c r="BJ87" s="60"/>
      <c r="BK87" s="54" t="str">
        <f t="shared" si="1"/>
        <v>1武蔵野女子大学</v>
      </c>
      <c r="BL87" s="256" t="s">
        <v>473</v>
      </c>
      <c r="BM87">
        <v>1</v>
      </c>
      <c r="BN87" s="256" t="s">
        <v>473</v>
      </c>
      <c r="BO87" s="290" t="s">
        <v>8419</v>
      </c>
      <c r="BP87" s="60"/>
      <c r="BQ87" s="60"/>
      <c r="BR87" s="175" t="s">
        <v>917</v>
      </c>
      <c r="BS87" s="176" t="s">
        <v>918</v>
      </c>
      <c r="BT87" s="60"/>
      <c r="BU87" s="273" t="s">
        <v>390</v>
      </c>
      <c r="BV87" s="273" t="s">
        <v>2089</v>
      </c>
      <c r="BW87" s="60"/>
      <c r="BX87" s="299" t="s">
        <v>390</v>
      </c>
      <c r="BY87" s="299" t="s">
        <v>5127</v>
      </c>
      <c r="BZ87" s="60"/>
      <c r="CA87" s="60"/>
      <c r="CB87" s="60"/>
    </row>
    <row r="88" spans="53:80" ht="21" customHeight="1">
      <c r="BA88" s="60"/>
      <c r="BB88" s="62"/>
      <c r="BC88" s="60"/>
      <c r="BD88" s="60"/>
      <c r="BE88" s="60"/>
      <c r="BF88" s="60"/>
      <c r="BG88" s="62"/>
      <c r="BH88" s="62"/>
      <c r="BI88" s="60"/>
      <c r="BJ88" s="60"/>
      <c r="BK88" s="54" t="str">
        <f t="shared" si="1"/>
        <v>1武蔵野美術大学</v>
      </c>
      <c r="BL88" s="256" t="s">
        <v>474</v>
      </c>
      <c r="BM88">
        <v>1</v>
      </c>
      <c r="BN88" s="256" t="s">
        <v>474</v>
      </c>
      <c r="BO88" s="290" t="s">
        <v>8420</v>
      </c>
      <c r="BP88" s="60"/>
      <c r="BQ88" s="60"/>
      <c r="BR88" s="175" t="s">
        <v>919</v>
      </c>
      <c r="BS88" s="176" t="s">
        <v>920</v>
      </c>
      <c r="BT88" s="60"/>
      <c r="BU88" s="273" t="s">
        <v>391</v>
      </c>
      <c r="BV88" s="273" t="s">
        <v>2090</v>
      </c>
      <c r="BW88" s="60"/>
      <c r="BX88" s="299" t="s">
        <v>391</v>
      </c>
      <c r="BY88" s="299" t="s">
        <v>5128</v>
      </c>
      <c r="BZ88" s="60"/>
      <c r="CA88" s="60"/>
      <c r="CB88" s="60"/>
    </row>
    <row r="89" spans="53:80" ht="21" customHeight="1">
      <c r="BA89" s="60"/>
      <c r="BB89" s="62"/>
      <c r="BC89" s="60"/>
      <c r="BD89" s="60"/>
      <c r="BE89" s="60"/>
      <c r="BF89" s="60"/>
      <c r="BG89" s="62"/>
      <c r="BH89" s="62"/>
      <c r="BI89" s="60"/>
      <c r="BJ89" s="60"/>
      <c r="BK89" s="54" t="str">
        <f t="shared" si="1"/>
        <v>1明治大学</v>
      </c>
      <c r="BL89" s="256" t="s">
        <v>475</v>
      </c>
      <c r="BM89">
        <v>1</v>
      </c>
      <c r="BN89" s="256" t="s">
        <v>475</v>
      </c>
      <c r="BO89" s="290" t="s">
        <v>8421</v>
      </c>
      <c r="BP89" s="60"/>
      <c r="BQ89" s="60"/>
      <c r="BR89" s="175" t="s">
        <v>921</v>
      </c>
      <c r="BS89" s="176" t="s">
        <v>922</v>
      </c>
      <c r="BT89" s="60"/>
      <c r="BU89" s="273" t="s">
        <v>392</v>
      </c>
      <c r="BV89" s="273" t="s">
        <v>2091</v>
      </c>
      <c r="BW89" s="60"/>
      <c r="BX89" s="299" t="s">
        <v>392</v>
      </c>
      <c r="BY89" s="299" t="s">
        <v>5129</v>
      </c>
      <c r="BZ89" s="60"/>
      <c r="CA89" s="60"/>
      <c r="CB89" s="60"/>
    </row>
    <row r="90" spans="53:80" ht="21" customHeight="1">
      <c r="BA90" s="60"/>
      <c r="BB90" s="62"/>
      <c r="BC90" s="60"/>
      <c r="BD90" s="60"/>
      <c r="BE90" s="60"/>
      <c r="BF90" s="60"/>
      <c r="BG90" s="62"/>
      <c r="BH90" s="62"/>
      <c r="BI90" s="60"/>
      <c r="BJ90" s="60"/>
      <c r="BK90" s="54" t="str">
        <f t="shared" si="1"/>
        <v>1明治学院大学</v>
      </c>
      <c r="BL90" s="256" t="s">
        <v>476</v>
      </c>
      <c r="BM90">
        <v>1</v>
      </c>
      <c r="BN90" s="256" t="s">
        <v>476</v>
      </c>
      <c r="BO90" s="290" t="s">
        <v>8422</v>
      </c>
      <c r="BP90" s="60"/>
      <c r="BQ90" s="60"/>
      <c r="BR90" s="175" t="s">
        <v>923</v>
      </c>
      <c r="BS90" s="176" t="s">
        <v>924</v>
      </c>
      <c r="BT90" s="60"/>
      <c r="BU90" s="273" t="s">
        <v>393</v>
      </c>
      <c r="BV90" s="273" t="s">
        <v>2092</v>
      </c>
      <c r="BW90" s="60"/>
      <c r="BX90" s="299" t="s">
        <v>393</v>
      </c>
      <c r="BY90" s="299" t="s">
        <v>5130</v>
      </c>
      <c r="BZ90" s="60"/>
      <c r="CA90" s="60"/>
      <c r="CB90" s="60"/>
    </row>
    <row r="91" spans="53:80" ht="21" customHeight="1">
      <c r="BA91" s="60"/>
      <c r="BB91" s="62"/>
      <c r="BC91" s="60"/>
      <c r="BD91" s="60"/>
      <c r="BE91" s="60"/>
      <c r="BF91" s="60"/>
      <c r="BG91" s="62"/>
      <c r="BH91" s="62"/>
      <c r="BI91" s="60"/>
      <c r="BJ91" s="60"/>
      <c r="BK91" s="54" t="str">
        <f t="shared" si="1"/>
        <v>1明星大学</v>
      </c>
      <c r="BL91" s="256" t="s">
        <v>477</v>
      </c>
      <c r="BM91">
        <v>1</v>
      </c>
      <c r="BN91" s="256" t="s">
        <v>477</v>
      </c>
      <c r="BO91" s="290" t="s">
        <v>8423</v>
      </c>
      <c r="BP91" s="60"/>
      <c r="BQ91" s="60"/>
      <c r="BR91" s="175" t="s">
        <v>925</v>
      </c>
      <c r="BS91" s="176" t="s">
        <v>926</v>
      </c>
      <c r="BT91" s="60"/>
      <c r="BU91" s="273" t="s">
        <v>394</v>
      </c>
      <c r="BV91" s="273" t="s">
        <v>2093</v>
      </c>
      <c r="BW91" s="60"/>
      <c r="BX91" s="299" t="s">
        <v>394</v>
      </c>
      <c r="BY91" s="299" t="s">
        <v>5131</v>
      </c>
      <c r="BZ91" s="60"/>
      <c r="CA91" s="60"/>
      <c r="CB91" s="60"/>
    </row>
    <row r="92" spans="53:80" ht="21" customHeight="1">
      <c r="BA92" s="60"/>
      <c r="BB92" s="62"/>
      <c r="BC92" s="60"/>
      <c r="BD92" s="60"/>
      <c r="BE92" s="60"/>
      <c r="BF92" s="60"/>
      <c r="BG92" s="62"/>
      <c r="BH92" s="62"/>
      <c r="BI92" s="60"/>
      <c r="BJ92" s="60"/>
      <c r="BK92" s="54" t="str">
        <f t="shared" si="1"/>
        <v>1立教大学</v>
      </c>
      <c r="BL92" s="256" t="s">
        <v>478</v>
      </c>
      <c r="BM92">
        <v>1</v>
      </c>
      <c r="BN92" s="256" t="s">
        <v>478</v>
      </c>
      <c r="BO92" s="290" t="s">
        <v>8424</v>
      </c>
      <c r="BP92" s="60"/>
      <c r="BQ92" s="60"/>
      <c r="BR92" s="175" t="s">
        <v>927</v>
      </c>
      <c r="BS92" s="176" t="s">
        <v>928</v>
      </c>
      <c r="BT92" s="60"/>
      <c r="BU92" s="273" t="s">
        <v>395</v>
      </c>
      <c r="BV92" s="273" t="s">
        <v>2094</v>
      </c>
      <c r="BW92" s="60"/>
      <c r="BX92" s="299" t="s">
        <v>395</v>
      </c>
      <c r="BY92" s="299" t="s">
        <v>5132</v>
      </c>
      <c r="BZ92" s="60"/>
      <c r="CA92" s="60"/>
      <c r="CB92" s="60"/>
    </row>
    <row r="93" spans="53:80" ht="21" customHeight="1">
      <c r="BA93" s="60"/>
      <c r="BB93" s="62"/>
      <c r="BC93" s="60"/>
      <c r="BD93" s="60"/>
      <c r="BE93" s="60"/>
      <c r="BF93" s="60"/>
      <c r="BG93" s="62"/>
      <c r="BH93" s="62"/>
      <c r="BI93" s="60"/>
      <c r="BJ93" s="60"/>
      <c r="BK93" s="54" t="str">
        <f t="shared" si="1"/>
        <v>1立正大学</v>
      </c>
      <c r="BL93" s="256" t="s">
        <v>479</v>
      </c>
      <c r="BM93">
        <v>1</v>
      </c>
      <c r="BN93" s="256" t="s">
        <v>479</v>
      </c>
      <c r="BO93" s="290" t="s">
        <v>8425</v>
      </c>
      <c r="BP93" s="60"/>
      <c r="BQ93" s="60"/>
      <c r="BR93" s="175" t="s">
        <v>929</v>
      </c>
      <c r="BS93" s="176" t="s">
        <v>930</v>
      </c>
      <c r="BT93" s="60"/>
      <c r="BU93" s="273" t="s">
        <v>396</v>
      </c>
      <c r="BV93" s="273" t="s">
        <v>2095</v>
      </c>
      <c r="BW93" s="60"/>
      <c r="BX93" s="299" t="s">
        <v>396</v>
      </c>
      <c r="BY93" s="299" t="s">
        <v>5133</v>
      </c>
      <c r="BZ93" s="60"/>
      <c r="CA93" s="60"/>
      <c r="CB93" s="60"/>
    </row>
    <row r="94" spans="53:80" ht="21" customHeight="1">
      <c r="BA94" s="60"/>
      <c r="BB94" s="62"/>
      <c r="BC94" s="60"/>
      <c r="BD94" s="60"/>
      <c r="BE94" s="60"/>
      <c r="BF94" s="60"/>
      <c r="BG94" s="62"/>
      <c r="BH94" s="62"/>
      <c r="BI94" s="60"/>
      <c r="BJ94" s="60"/>
      <c r="BK94" s="54" t="str">
        <f t="shared" si="1"/>
        <v>1和光大学</v>
      </c>
      <c r="BL94" s="256" t="s">
        <v>480</v>
      </c>
      <c r="BM94">
        <v>1</v>
      </c>
      <c r="BN94" s="256" t="s">
        <v>480</v>
      </c>
      <c r="BO94" s="290" t="s">
        <v>8426</v>
      </c>
      <c r="BP94" s="60"/>
      <c r="BQ94" s="60"/>
      <c r="BR94" s="175" t="s">
        <v>931</v>
      </c>
      <c r="BS94" s="176" t="s">
        <v>932</v>
      </c>
      <c r="BT94" s="60"/>
      <c r="BU94" s="273" t="s">
        <v>397</v>
      </c>
      <c r="BV94" s="273" t="s">
        <v>2096</v>
      </c>
      <c r="BW94" s="60"/>
      <c r="BX94" s="299" t="s">
        <v>397</v>
      </c>
      <c r="BY94" s="299" t="s">
        <v>5134</v>
      </c>
      <c r="BZ94" s="60"/>
      <c r="CA94" s="60"/>
      <c r="CB94" s="60"/>
    </row>
    <row r="95" spans="53:80" ht="21" customHeight="1">
      <c r="BA95" s="60"/>
      <c r="BB95" s="62"/>
      <c r="BC95" s="60"/>
      <c r="BD95" s="60"/>
      <c r="BE95" s="60"/>
      <c r="BF95" s="60"/>
      <c r="BG95" s="62"/>
      <c r="BH95" s="62"/>
      <c r="BI95" s="60"/>
      <c r="BJ95" s="60"/>
      <c r="BK95" s="54" t="str">
        <f t="shared" si="1"/>
        <v>1早稲田大学</v>
      </c>
      <c r="BL95" s="256" t="s">
        <v>481</v>
      </c>
      <c r="BM95">
        <v>1</v>
      </c>
      <c r="BN95" s="256" t="s">
        <v>481</v>
      </c>
      <c r="BO95" s="290" t="s">
        <v>8427</v>
      </c>
      <c r="BP95" s="60"/>
      <c r="BQ95" s="60"/>
      <c r="BR95" s="175" t="s">
        <v>933</v>
      </c>
      <c r="BS95" s="176" t="s">
        <v>934</v>
      </c>
      <c r="BT95" s="60"/>
      <c r="BU95" s="273" t="s">
        <v>398</v>
      </c>
      <c r="BV95" s="273" t="s">
        <v>2097</v>
      </c>
      <c r="BW95" s="60"/>
      <c r="BX95" s="299" t="s">
        <v>398</v>
      </c>
      <c r="BY95" s="299" t="s">
        <v>5135</v>
      </c>
      <c r="BZ95" s="60"/>
      <c r="CA95" s="60"/>
      <c r="CB95" s="60"/>
    </row>
    <row r="96" spans="53:80" ht="21" customHeight="1">
      <c r="BA96" s="60"/>
      <c r="BB96" s="62"/>
      <c r="BC96" s="60"/>
      <c r="BD96" s="60"/>
      <c r="BE96" s="60"/>
      <c r="BF96" s="60"/>
      <c r="BG96" s="62"/>
      <c r="BH96" s="62"/>
      <c r="BI96" s="60"/>
      <c r="BJ96" s="60"/>
      <c r="BK96" s="54" t="str">
        <f t="shared" si="1"/>
        <v>1日本文化大学</v>
      </c>
      <c r="BL96" s="256" t="s">
        <v>482</v>
      </c>
      <c r="BM96">
        <v>1</v>
      </c>
      <c r="BN96" s="256" t="s">
        <v>482</v>
      </c>
      <c r="BO96" s="290" t="s">
        <v>8428</v>
      </c>
      <c r="BP96" s="60"/>
      <c r="BQ96" s="60"/>
      <c r="BR96" s="175" t="s">
        <v>935</v>
      </c>
      <c r="BS96" s="176" t="s">
        <v>936</v>
      </c>
      <c r="BT96" s="60"/>
      <c r="BU96" s="273" t="s">
        <v>399</v>
      </c>
      <c r="BV96" s="273" t="s">
        <v>2098</v>
      </c>
      <c r="BW96" s="60"/>
      <c r="BX96" s="299" t="s">
        <v>2099</v>
      </c>
      <c r="BY96" s="299" t="s">
        <v>5137</v>
      </c>
      <c r="BZ96" s="60"/>
      <c r="CA96" s="60"/>
      <c r="CB96" s="60"/>
    </row>
    <row r="97" spans="53:80" ht="21" customHeight="1">
      <c r="BA97" s="60"/>
      <c r="BB97" s="62"/>
      <c r="BC97" s="60"/>
      <c r="BD97" s="60"/>
      <c r="BE97" s="60"/>
      <c r="BF97" s="60"/>
      <c r="BG97" s="62"/>
      <c r="BH97" s="62"/>
      <c r="BI97" s="60"/>
      <c r="BJ97" s="60"/>
      <c r="BK97" s="54" t="str">
        <f t="shared" si="1"/>
        <v>1恵泉女学園大学</v>
      </c>
      <c r="BL97" s="256" t="s">
        <v>483</v>
      </c>
      <c r="BM97">
        <v>1</v>
      </c>
      <c r="BN97" s="256" t="s">
        <v>483</v>
      </c>
      <c r="BO97" s="290" t="s">
        <v>8429</v>
      </c>
      <c r="BP97" s="60"/>
      <c r="BQ97" s="60"/>
      <c r="BR97" s="175" t="s">
        <v>937</v>
      </c>
      <c r="BS97" s="176" t="s">
        <v>938</v>
      </c>
      <c r="BT97" s="60"/>
      <c r="BU97" s="273" t="s">
        <v>2099</v>
      </c>
      <c r="BV97" s="273" t="s">
        <v>2100</v>
      </c>
      <c r="BW97" s="60"/>
      <c r="BX97" s="299" t="s">
        <v>2101</v>
      </c>
      <c r="BY97" s="299" t="s">
        <v>5138</v>
      </c>
      <c r="BZ97" s="60"/>
      <c r="CA97" s="60"/>
      <c r="CB97" s="60"/>
    </row>
    <row r="98" spans="53:80" ht="21" customHeight="1">
      <c r="BA98" s="60"/>
      <c r="BB98" s="62"/>
      <c r="BC98" s="60"/>
      <c r="BD98" s="60"/>
      <c r="BE98" s="60"/>
      <c r="BF98" s="60"/>
      <c r="BG98" s="62"/>
      <c r="BH98" s="62"/>
      <c r="BI98" s="60"/>
      <c r="BJ98" s="60"/>
      <c r="BK98" s="54" t="str">
        <f t="shared" si="1"/>
        <v>1東洋学園大学</v>
      </c>
      <c r="BL98" s="256" t="s">
        <v>484</v>
      </c>
      <c r="BM98">
        <v>1</v>
      </c>
      <c r="BN98" s="256" t="s">
        <v>484</v>
      </c>
      <c r="BO98" s="290" t="s">
        <v>8430</v>
      </c>
      <c r="BP98" s="60"/>
      <c r="BQ98" s="60"/>
      <c r="BR98" s="175" t="s">
        <v>939</v>
      </c>
      <c r="BS98" s="176" t="s">
        <v>940</v>
      </c>
      <c r="BT98" s="60"/>
      <c r="BU98" s="273" t="s">
        <v>2101</v>
      </c>
      <c r="BV98" s="273" t="s">
        <v>2102</v>
      </c>
      <c r="BW98" s="60"/>
      <c r="BX98" s="299" t="s">
        <v>2103</v>
      </c>
      <c r="BY98" s="299" t="s">
        <v>5139</v>
      </c>
      <c r="BZ98" s="60"/>
      <c r="CA98" s="60"/>
      <c r="CB98" s="60"/>
    </row>
    <row r="99" spans="53:80" ht="21" customHeight="1">
      <c r="BA99" s="60"/>
      <c r="BB99" s="62"/>
      <c r="BC99" s="60"/>
      <c r="BD99" s="60"/>
      <c r="BE99" s="60"/>
      <c r="BF99" s="60"/>
      <c r="BG99" s="62"/>
      <c r="BH99" s="62"/>
      <c r="BI99" s="60"/>
      <c r="BJ99" s="60"/>
      <c r="BK99" s="54" t="str">
        <f t="shared" si="1"/>
        <v>1東京純心女子大学</v>
      </c>
      <c r="BL99" s="256" t="s">
        <v>485</v>
      </c>
      <c r="BM99">
        <v>1</v>
      </c>
      <c r="BN99" s="256" t="s">
        <v>485</v>
      </c>
      <c r="BO99" s="290" t="s">
        <v>8431</v>
      </c>
      <c r="BP99" s="60"/>
      <c r="BQ99" s="60"/>
      <c r="BR99" s="175" t="s">
        <v>941</v>
      </c>
      <c r="BS99" s="176" t="s">
        <v>942</v>
      </c>
      <c r="BT99" s="60"/>
      <c r="BU99" s="273" t="s">
        <v>2103</v>
      </c>
      <c r="BV99" s="273" t="s">
        <v>2104</v>
      </c>
      <c r="BW99" s="60"/>
      <c r="BX99" s="299" t="s">
        <v>2105</v>
      </c>
      <c r="BY99" s="299" t="s">
        <v>5140</v>
      </c>
      <c r="BZ99" s="60"/>
      <c r="CA99" s="60"/>
      <c r="CB99" s="60"/>
    </row>
    <row r="100" spans="53:80" ht="21" customHeight="1">
      <c r="BA100" s="60"/>
      <c r="BB100" s="62"/>
      <c r="BC100" s="60"/>
      <c r="BD100" s="60"/>
      <c r="BE100" s="60"/>
      <c r="BF100" s="60"/>
      <c r="BG100" s="62"/>
      <c r="BH100" s="62"/>
      <c r="BI100" s="60"/>
      <c r="BJ100" s="60"/>
      <c r="BK100" s="54" t="str">
        <f t="shared" si="1"/>
        <v>1東京成徳大学</v>
      </c>
      <c r="BL100" s="256" t="s">
        <v>486</v>
      </c>
      <c r="BM100">
        <v>1</v>
      </c>
      <c r="BN100" s="256" t="s">
        <v>486</v>
      </c>
      <c r="BO100" s="290" t="s">
        <v>8432</v>
      </c>
      <c r="BP100" s="60"/>
      <c r="BQ100" s="60"/>
      <c r="BR100" s="175" t="s">
        <v>943</v>
      </c>
      <c r="BS100" s="176" t="s">
        <v>944</v>
      </c>
      <c r="BT100" s="60"/>
      <c r="BU100" s="273" t="s">
        <v>2105</v>
      </c>
      <c r="BV100" s="273" t="s">
        <v>2106</v>
      </c>
      <c r="BW100" s="60"/>
      <c r="BX100" s="299" t="s">
        <v>2107</v>
      </c>
      <c r="BY100" s="299" t="s">
        <v>5141</v>
      </c>
      <c r="BZ100" s="60"/>
      <c r="CA100" s="60"/>
      <c r="CB100" s="60"/>
    </row>
    <row r="101" spans="53:80" ht="21" customHeight="1">
      <c r="BA101" s="60"/>
      <c r="BB101" s="62"/>
      <c r="BC101" s="60"/>
      <c r="BD101" s="60"/>
      <c r="BE101" s="60"/>
      <c r="BF101" s="60"/>
      <c r="BG101" s="62"/>
      <c r="BH101" s="62"/>
      <c r="BI101" s="60"/>
      <c r="BJ101" s="60"/>
      <c r="BK101" s="54" t="str">
        <f t="shared" si="1"/>
        <v>1ルーテル学院大学</v>
      </c>
      <c r="BL101" s="256" t="s">
        <v>487</v>
      </c>
      <c r="BM101">
        <v>1</v>
      </c>
      <c r="BN101" s="256" t="s">
        <v>487</v>
      </c>
      <c r="BO101" s="290" t="s">
        <v>8433</v>
      </c>
      <c r="BP101" s="60"/>
      <c r="BQ101" s="60"/>
      <c r="BR101" s="175" t="s">
        <v>945</v>
      </c>
      <c r="BS101" s="176" t="s">
        <v>946</v>
      </c>
      <c r="BT101" s="60"/>
      <c r="BU101" s="273" t="s">
        <v>2107</v>
      </c>
      <c r="BV101" s="273" t="s">
        <v>2108</v>
      </c>
      <c r="BW101" s="60"/>
      <c r="BX101" s="299" t="s">
        <v>2109</v>
      </c>
      <c r="BY101" s="299" t="s">
        <v>4803</v>
      </c>
      <c r="BZ101" s="60"/>
      <c r="CA101" s="60"/>
      <c r="CB101" s="60"/>
    </row>
    <row r="102" spans="53:80" ht="21" customHeight="1">
      <c r="BA102" s="60"/>
      <c r="BB102" s="62"/>
      <c r="BC102" s="60"/>
      <c r="BD102" s="60"/>
      <c r="BE102" s="60"/>
      <c r="BF102" s="60"/>
      <c r="BG102" s="62"/>
      <c r="BH102" s="62"/>
      <c r="BI102" s="60"/>
      <c r="BJ102" s="60"/>
      <c r="BK102" s="54" t="str">
        <f t="shared" si="1"/>
        <v>1帝京平成大学</v>
      </c>
      <c r="BL102" s="256" t="s">
        <v>488</v>
      </c>
      <c r="BM102">
        <v>1</v>
      </c>
      <c r="BN102" s="256" t="s">
        <v>488</v>
      </c>
      <c r="BO102" s="290" t="s">
        <v>8434</v>
      </c>
      <c r="BP102" s="60"/>
      <c r="BQ102" s="60"/>
      <c r="BR102" s="175" t="s">
        <v>947</v>
      </c>
      <c r="BS102" s="176" t="s">
        <v>948</v>
      </c>
      <c r="BT102" s="60"/>
      <c r="BU102" s="273" t="s">
        <v>2109</v>
      </c>
      <c r="BV102" s="273" t="s">
        <v>2110</v>
      </c>
      <c r="BW102" s="60"/>
      <c r="BX102" s="299" t="s">
        <v>404</v>
      </c>
      <c r="BY102" s="299" t="s">
        <v>5142</v>
      </c>
      <c r="BZ102" s="60"/>
      <c r="CA102" s="60"/>
      <c r="CB102" s="60"/>
    </row>
    <row r="103" spans="53:80" ht="21" customHeight="1">
      <c r="BA103" s="60"/>
      <c r="BB103" s="62"/>
      <c r="BC103" s="60"/>
      <c r="BD103" s="60"/>
      <c r="BE103" s="60"/>
      <c r="BF103" s="60"/>
      <c r="BG103" s="62"/>
      <c r="BH103" s="62"/>
      <c r="BI103" s="60"/>
      <c r="BJ103" s="60"/>
      <c r="BK103" s="54" t="str">
        <f t="shared" si="1"/>
        <v>1駒沢女子大学</v>
      </c>
      <c r="BL103" s="256" t="s">
        <v>489</v>
      </c>
      <c r="BM103">
        <v>1</v>
      </c>
      <c r="BN103" s="256" t="s">
        <v>489</v>
      </c>
      <c r="BO103" s="290" t="s">
        <v>8435</v>
      </c>
      <c r="BP103" s="60"/>
      <c r="BQ103" s="60"/>
      <c r="BR103" s="175" t="s">
        <v>949</v>
      </c>
      <c r="BS103" s="176" t="s">
        <v>950</v>
      </c>
      <c r="BT103" s="60"/>
      <c r="BU103" s="273" t="s">
        <v>404</v>
      </c>
      <c r="BV103" s="273" t="s">
        <v>2111</v>
      </c>
      <c r="BW103" s="60"/>
      <c r="BX103" s="299" t="s">
        <v>762</v>
      </c>
      <c r="BY103" s="299" t="s">
        <v>5143</v>
      </c>
      <c r="BZ103" s="60"/>
      <c r="CA103" s="60"/>
      <c r="CB103" s="60"/>
    </row>
    <row r="104" spans="53:80" ht="21" customHeight="1">
      <c r="BA104" s="60"/>
      <c r="BB104" s="62"/>
      <c r="BC104" s="60"/>
      <c r="BD104" s="60"/>
      <c r="BE104" s="60"/>
      <c r="BF104" s="60"/>
      <c r="BG104" s="62"/>
      <c r="BH104" s="62"/>
      <c r="BI104" s="60"/>
      <c r="BJ104" s="60"/>
      <c r="BK104" s="54" t="str">
        <f t="shared" si="1"/>
        <v>1文京女子大学</v>
      </c>
      <c r="BL104" s="256" t="s">
        <v>490</v>
      </c>
      <c r="BM104">
        <v>1</v>
      </c>
      <c r="BN104" s="256" t="s">
        <v>490</v>
      </c>
      <c r="BO104" s="290" t="s">
        <v>8436</v>
      </c>
      <c r="BP104" s="60"/>
      <c r="BQ104" s="60"/>
      <c r="BR104" s="175" t="s">
        <v>951</v>
      </c>
      <c r="BS104" s="176" t="s">
        <v>952</v>
      </c>
      <c r="BT104" s="60"/>
      <c r="BU104" s="273" t="s">
        <v>762</v>
      </c>
      <c r="BV104" s="273" t="s">
        <v>2112</v>
      </c>
      <c r="BW104" s="60"/>
      <c r="BX104" s="299" t="s">
        <v>764</v>
      </c>
      <c r="BY104" s="299" t="s">
        <v>5144</v>
      </c>
      <c r="BZ104" s="60"/>
      <c r="CA104" s="60"/>
      <c r="CB104" s="60"/>
    </row>
    <row r="105" spans="53:80" ht="21" customHeight="1">
      <c r="BA105" s="60"/>
      <c r="BB105" s="62"/>
      <c r="BC105" s="60"/>
      <c r="BD105" s="60"/>
      <c r="BE105" s="60"/>
      <c r="BF105" s="60"/>
      <c r="BG105" s="62"/>
      <c r="BH105" s="62"/>
      <c r="BI105" s="60"/>
      <c r="BJ105" s="60"/>
      <c r="BK105" s="54" t="str">
        <f t="shared" si="1"/>
        <v>1目白大学</v>
      </c>
      <c r="BL105" s="256" t="s">
        <v>491</v>
      </c>
      <c r="BM105">
        <v>1</v>
      </c>
      <c r="BN105" s="256" t="s">
        <v>491</v>
      </c>
      <c r="BO105" s="290" t="s">
        <v>8437</v>
      </c>
      <c r="BP105" s="60"/>
      <c r="BQ105" s="60"/>
      <c r="BR105" s="175" t="s">
        <v>953</v>
      </c>
      <c r="BS105" s="176" t="s">
        <v>954</v>
      </c>
      <c r="BT105" s="60"/>
      <c r="BU105" s="273" t="s">
        <v>764</v>
      </c>
      <c r="BV105" s="273" t="s">
        <v>2113</v>
      </c>
      <c r="BW105" s="60"/>
      <c r="BX105" s="299" t="s">
        <v>766</v>
      </c>
      <c r="BY105" s="299" t="s">
        <v>5145</v>
      </c>
      <c r="BZ105" s="60"/>
      <c r="CA105" s="60"/>
      <c r="CB105" s="60"/>
    </row>
    <row r="106" spans="53:80" ht="21" customHeight="1">
      <c r="BA106" s="60"/>
      <c r="BB106" s="62"/>
      <c r="BC106" s="60"/>
      <c r="BD106" s="60"/>
      <c r="BE106" s="60"/>
      <c r="BF106" s="60"/>
      <c r="BG106" s="62"/>
      <c r="BH106" s="62"/>
      <c r="BI106" s="60"/>
      <c r="BJ106" s="60"/>
      <c r="BK106" s="54" t="str">
        <f t="shared" si="1"/>
        <v>1杉野服飾大学</v>
      </c>
      <c r="BL106" s="256" t="s">
        <v>492</v>
      </c>
      <c r="BM106">
        <v>1</v>
      </c>
      <c r="BN106" s="256" t="s">
        <v>492</v>
      </c>
      <c r="BO106" s="290" t="s">
        <v>8438</v>
      </c>
      <c r="BP106" s="60"/>
      <c r="BQ106" s="60"/>
      <c r="BR106" s="175" t="s">
        <v>955</v>
      </c>
      <c r="BS106" s="176" t="s">
        <v>956</v>
      </c>
      <c r="BT106" s="60"/>
      <c r="BU106" s="273" t="s">
        <v>766</v>
      </c>
      <c r="BV106" s="273" t="s">
        <v>2114</v>
      </c>
      <c r="BW106" s="60"/>
      <c r="BX106" s="299" t="s">
        <v>768</v>
      </c>
      <c r="BY106" s="299" t="s">
        <v>5146</v>
      </c>
      <c r="BZ106" s="60"/>
      <c r="CA106" s="60"/>
      <c r="CB106" s="60"/>
    </row>
    <row r="107" spans="53:80" ht="21" customHeight="1">
      <c r="BA107" s="60"/>
      <c r="BB107" s="62"/>
      <c r="BC107" s="60"/>
      <c r="BD107" s="60"/>
      <c r="BE107" s="60"/>
      <c r="BF107" s="60"/>
      <c r="BG107" s="62"/>
      <c r="BH107" s="62"/>
      <c r="BI107" s="60"/>
      <c r="BJ107" s="60"/>
      <c r="BK107" s="54" t="str">
        <f t="shared" si="1"/>
        <v>1文京学院大学</v>
      </c>
      <c r="BL107" s="256" t="s">
        <v>493</v>
      </c>
      <c r="BM107">
        <v>1</v>
      </c>
      <c r="BN107" s="256" t="s">
        <v>493</v>
      </c>
      <c r="BO107" s="290" t="s">
        <v>8439</v>
      </c>
      <c r="BP107" s="60"/>
      <c r="BQ107" s="60"/>
      <c r="BR107" s="175" t="s">
        <v>957</v>
      </c>
      <c r="BS107" s="176" t="s">
        <v>958</v>
      </c>
      <c r="BT107" s="60"/>
      <c r="BU107" s="273" t="s">
        <v>768</v>
      </c>
      <c r="BV107" s="273" t="s">
        <v>2115</v>
      </c>
      <c r="BW107" s="60"/>
      <c r="BX107" s="299" t="s">
        <v>770</v>
      </c>
      <c r="BY107" s="299" t="s">
        <v>5147</v>
      </c>
      <c r="BZ107" s="60"/>
      <c r="CA107" s="60"/>
      <c r="CB107" s="60"/>
    </row>
    <row r="108" spans="53:80" ht="21" customHeight="1">
      <c r="BA108" s="60"/>
      <c r="BB108" s="62"/>
      <c r="BC108" s="60"/>
      <c r="BD108" s="60"/>
      <c r="BE108" s="60"/>
      <c r="BF108" s="60"/>
      <c r="BG108" s="62"/>
      <c r="BH108" s="62"/>
      <c r="BI108" s="60"/>
      <c r="BJ108" s="60"/>
      <c r="BK108" s="54" t="str">
        <f t="shared" si="1"/>
        <v>1東京福祉大学</v>
      </c>
      <c r="BL108" s="256" t="s">
        <v>7883</v>
      </c>
      <c r="BM108">
        <v>1</v>
      </c>
      <c r="BN108" s="256" t="s">
        <v>7883</v>
      </c>
      <c r="BO108" s="290" t="s">
        <v>8738</v>
      </c>
      <c r="BP108" s="60"/>
      <c r="BQ108" s="60"/>
      <c r="BR108" s="175" t="s">
        <v>959</v>
      </c>
      <c r="BS108" s="176" t="s">
        <v>960</v>
      </c>
      <c r="BT108" s="60"/>
      <c r="BU108" s="273" t="s">
        <v>770</v>
      </c>
      <c r="BV108" s="273" t="s">
        <v>2116</v>
      </c>
      <c r="BW108" s="60"/>
      <c r="BX108" s="299" t="s">
        <v>772</v>
      </c>
      <c r="BY108" s="299" t="s">
        <v>5148</v>
      </c>
      <c r="BZ108" s="60"/>
      <c r="CA108" s="60"/>
      <c r="CB108" s="60"/>
    </row>
    <row r="109" spans="53:80" ht="21" customHeight="1">
      <c r="BA109" s="60"/>
      <c r="BB109" s="62"/>
      <c r="BC109" s="60"/>
      <c r="BD109" s="60"/>
      <c r="BE109" s="60"/>
      <c r="BF109" s="60"/>
      <c r="BG109" s="62"/>
      <c r="BH109" s="62"/>
      <c r="BI109" s="60"/>
      <c r="BJ109" s="60"/>
      <c r="BK109" s="54" t="str">
        <f t="shared" si="1"/>
        <v>1武蔵野大学</v>
      </c>
      <c r="BL109" s="256" t="s">
        <v>494</v>
      </c>
      <c r="BM109">
        <v>1</v>
      </c>
      <c r="BN109" s="256" t="s">
        <v>494</v>
      </c>
      <c r="BO109" s="290" t="s">
        <v>8440</v>
      </c>
      <c r="BP109" s="60"/>
      <c r="BQ109" s="60"/>
      <c r="BR109" s="175" t="s">
        <v>961</v>
      </c>
      <c r="BS109" s="176" t="s">
        <v>962</v>
      </c>
      <c r="BT109" s="60"/>
      <c r="BU109" s="273" t="s">
        <v>772</v>
      </c>
      <c r="BV109" s="273" t="s">
        <v>2117</v>
      </c>
      <c r="BW109" s="60"/>
      <c r="BX109" s="299" t="s">
        <v>774</v>
      </c>
      <c r="BY109" s="299" t="s">
        <v>5149</v>
      </c>
      <c r="BZ109" s="60"/>
      <c r="CA109" s="60"/>
      <c r="CB109" s="60"/>
    </row>
    <row r="110" spans="53:80" ht="21" customHeight="1">
      <c r="BA110" s="60"/>
      <c r="BB110" s="62"/>
      <c r="BC110" s="60"/>
      <c r="BD110" s="60"/>
      <c r="BE110" s="60"/>
      <c r="BF110" s="60"/>
      <c r="BG110" s="62"/>
      <c r="BH110" s="62"/>
      <c r="BI110" s="60"/>
      <c r="BJ110" s="60"/>
      <c r="BK110" s="54" t="str">
        <f t="shared" si="1"/>
        <v>1聖母大学</v>
      </c>
      <c r="BL110" s="256" t="s">
        <v>495</v>
      </c>
      <c r="BM110">
        <v>1</v>
      </c>
      <c r="BN110" s="256" t="s">
        <v>495</v>
      </c>
      <c r="BO110" s="290" t="s">
        <v>8441</v>
      </c>
      <c r="BP110" s="60"/>
      <c r="BQ110" s="60"/>
      <c r="BR110" s="175" t="s">
        <v>963</v>
      </c>
      <c r="BS110" s="176" t="s">
        <v>964</v>
      </c>
      <c r="BT110" s="60"/>
      <c r="BU110" s="273" t="s">
        <v>774</v>
      </c>
      <c r="BV110" s="273" t="s">
        <v>2118</v>
      </c>
      <c r="BW110" s="60"/>
      <c r="BX110" s="299" t="s">
        <v>776</v>
      </c>
      <c r="BY110" s="299" t="s">
        <v>5150</v>
      </c>
      <c r="BZ110" s="60"/>
      <c r="CA110" s="60"/>
      <c r="CB110" s="60"/>
    </row>
    <row r="111" spans="53:80" ht="21" customHeight="1">
      <c r="BA111" s="60"/>
      <c r="BB111" s="62"/>
      <c r="BC111" s="60"/>
      <c r="BD111" s="60"/>
      <c r="BE111" s="60"/>
      <c r="BF111" s="60"/>
      <c r="BG111" s="62"/>
      <c r="BH111" s="62"/>
      <c r="BI111" s="60"/>
      <c r="BJ111" s="60"/>
      <c r="BK111" s="54" t="str">
        <f t="shared" si="1"/>
        <v>1日本獣医生命科学大学</v>
      </c>
      <c r="BL111" s="256" t="s">
        <v>496</v>
      </c>
      <c r="BM111">
        <v>1</v>
      </c>
      <c r="BN111" s="256" t="s">
        <v>496</v>
      </c>
      <c r="BO111" s="290" t="s">
        <v>8410</v>
      </c>
      <c r="BP111" s="60"/>
      <c r="BQ111" s="60"/>
      <c r="BR111" s="175" t="s">
        <v>965</v>
      </c>
      <c r="BS111" s="176" t="s">
        <v>966</v>
      </c>
      <c r="BT111" s="60"/>
      <c r="BU111" s="273" t="s">
        <v>776</v>
      </c>
      <c r="BV111" s="273" t="s">
        <v>2119</v>
      </c>
      <c r="BW111" s="60"/>
      <c r="BX111" s="299" t="s">
        <v>778</v>
      </c>
      <c r="BY111" s="299" t="s">
        <v>5151</v>
      </c>
      <c r="BZ111" s="60"/>
      <c r="CA111" s="60"/>
      <c r="CB111" s="60"/>
    </row>
    <row r="112" spans="53:80" ht="21" customHeight="1">
      <c r="BA112" s="60"/>
      <c r="BB112" s="62"/>
      <c r="BC112" s="60"/>
      <c r="BD112" s="60"/>
      <c r="BE112" s="60"/>
      <c r="BF112" s="60"/>
      <c r="BG112" s="62"/>
      <c r="BH112" s="62"/>
      <c r="BI112" s="60"/>
      <c r="BJ112" s="60"/>
      <c r="BK112" s="54" t="str">
        <f t="shared" si="1"/>
        <v>1白梅学園大学</v>
      </c>
      <c r="BL112" s="256" t="s">
        <v>497</v>
      </c>
      <c r="BM112">
        <v>1</v>
      </c>
      <c r="BN112" s="256" t="s">
        <v>497</v>
      </c>
      <c r="BO112" s="290" t="s">
        <v>8442</v>
      </c>
      <c r="BP112" s="60"/>
      <c r="BQ112" s="60"/>
      <c r="BR112" s="175" t="s">
        <v>967</v>
      </c>
      <c r="BS112" s="176" t="s">
        <v>968</v>
      </c>
      <c r="BT112" s="60"/>
      <c r="BU112" s="273" t="s">
        <v>778</v>
      </c>
      <c r="BV112" s="273" t="s">
        <v>2120</v>
      </c>
      <c r="BW112" s="60"/>
      <c r="BX112" s="299" t="s">
        <v>780</v>
      </c>
      <c r="BY112" s="299" t="s">
        <v>5152</v>
      </c>
      <c r="BZ112" s="60"/>
      <c r="CB112" s="60"/>
    </row>
    <row r="113" spans="53:80" ht="21" customHeight="1">
      <c r="BA113" s="60"/>
      <c r="BB113" s="62"/>
      <c r="BC113" s="60"/>
      <c r="BD113" s="60"/>
      <c r="BE113" s="60"/>
      <c r="BF113" s="60"/>
      <c r="BG113" s="62"/>
      <c r="BH113" s="62"/>
      <c r="BI113" s="60"/>
      <c r="BJ113" s="60"/>
      <c r="BK113" s="54" t="str">
        <f t="shared" si="1"/>
        <v>1東京女学館大学</v>
      </c>
      <c r="BL113" s="256" t="s">
        <v>498</v>
      </c>
      <c r="BM113">
        <v>1</v>
      </c>
      <c r="BN113" s="256" t="s">
        <v>498</v>
      </c>
      <c r="BO113" s="290" t="s">
        <v>8443</v>
      </c>
      <c r="BP113" s="60"/>
      <c r="BQ113" s="60"/>
      <c r="BR113" s="175" t="s">
        <v>969</v>
      </c>
      <c r="BS113" s="176" t="s">
        <v>970</v>
      </c>
      <c r="BT113" s="60"/>
      <c r="BU113" s="273" t="s">
        <v>780</v>
      </c>
      <c r="BV113" s="273" t="s">
        <v>2121</v>
      </c>
      <c r="BW113" s="60"/>
      <c r="BX113" s="299" t="s">
        <v>782</v>
      </c>
      <c r="BY113" s="299" t="s">
        <v>5153</v>
      </c>
      <c r="CB113" s="60"/>
    </row>
    <row r="114" spans="53:80" ht="21" customHeight="1">
      <c r="BB114" s="62"/>
      <c r="BC114" s="60"/>
      <c r="BD114" s="60"/>
      <c r="BE114" s="60"/>
      <c r="BF114" s="60"/>
      <c r="BG114" s="62"/>
      <c r="BH114" s="62"/>
      <c r="BI114" s="60"/>
      <c r="BJ114" s="60"/>
      <c r="BK114" s="54" t="str">
        <f t="shared" si="1"/>
        <v>1東京医療保健大学</v>
      </c>
      <c r="BL114" s="256" t="s">
        <v>499</v>
      </c>
      <c r="BM114">
        <v>1</v>
      </c>
      <c r="BN114" s="256" t="s">
        <v>499</v>
      </c>
      <c r="BO114" s="290" t="s">
        <v>8444</v>
      </c>
      <c r="BP114" s="60"/>
      <c r="BQ114" s="60"/>
      <c r="BR114" s="175" t="s">
        <v>971</v>
      </c>
      <c r="BS114" s="176" t="s">
        <v>972</v>
      </c>
      <c r="BT114" s="60"/>
      <c r="BU114" s="273" t="s">
        <v>782</v>
      </c>
      <c r="BV114" s="273" t="s">
        <v>2122</v>
      </c>
      <c r="BW114" s="60"/>
      <c r="BX114" s="299" t="s">
        <v>784</v>
      </c>
      <c r="BY114" s="299" t="s">
        <v>5154</v>
      </c>
    </row>
    <row r="115" spans="53:80" ht="21" customHeight="1">
      <c r="BB115" s="62"/>
      <c r="BC115" s="60"/>
      <c r="BD115" s="60"/>
      <c r="BE115" s="60"/>
      <c r="BF115" s="60"/>
      <c r="BG115" s="62"/>
      <c r="BH115" s="62"/>
      <c r="BI115" s="60"/>
      <c r="BJ115" s="60"/>
      <c r="BK115" s="54" t="str">
        <f t="shared" si="1"/>
        <v>1東京都市大学</v>
      </c>
      <c r="BL115" s="256" t="s">
        <v>500</v>
      </c>
      <c r="BM115">
        <v>1</v>
      </c>
      <c r="BN115" s="256" t="s">
        <v>500</v>
      </c>
      <c r="BO115" s="290" t="s">
        <v>8445</v>
      </c>
      <c r="BP115" s="60"/>
      <c r="BQ115" s="60"/>
      <c r="BR115" s="175" t="s">
        <v>973</v>
      </c>
      <c r="BS115" s="176" t="s">
        <v>974</v>
      </c>
      <c r="BT115" s="60"/>
      <c r="BU115" s="273" t="s">
        <v>784</v>
      </c>
      <c r="BV115" s="273" t="s">
        <v>2123</v>
      </c>
      <c r="BW115" s="60"/>
      <c r="BX115" s="299" t="s">
        <v>786</v>
      </c>
      <c r="BY115" s="299" t="s">
        <v>5155</v>
      </c>
    </row>
    <row r="116" spans="53:80" ht="21" customHeight="1">
      <c r="BB116" s="62"/>
      <c r="BC116" s="60"/>
      <c r="BK116" s="54" t="str">
        <f t="shared" si="1"/>
        <v>1貞静学園短期大学</v>
      </c>
      <c r="BL116" s="256" t="s">
        <v>501</v>
      </c>
      <c r="BM116">
        <v>1</v>
      </c>
      <c r="BN116" s="256" t="s">
        <v>501</v>
      </c>
      <c r="BO116" s="290" t="s">
        <v>8446</v>
      </c>
      <c r="BR116" s="175" t="s">
        <v>975</v>
      </c>
      <c r="BS116" s="51" t="s">
        <v>976</v>
      </c>
      <c r="BU116" s="273" t="s">
        <v>786</v>
      </c>
      <c r="BV116" s="273" t="s">
        <v>2124</v>
      </c>
      <c r="BX116" s="299" t="s">
        <v>788</v>
      </c>
      <c r="BY116" s="299" t="s">
        <v>5156</v>
      </c>
    </row>
    <row r="117" spans="53:80" ht="21" customHeight="1">
      <c r="BK117" s="54" t="str">
        <f t="shared" si="1"/>
        <v>1東京未来大学</v>
      </c>
      <c r="BL117" s="256" t="s">
        <v>574</v>
      </c>
      <c r="BM117">
        <v>1</v>
      </c>
      <c r="BN117" s="256" t="s">
        <v>574</v>
      </c>
      <c r="BO117" s="290" t="s">
        <v>8739</v>
      </c>
      <c r="BR117" s="175" t="s">
        <v>977</v>
      </c>
      <c r="BS117" s="51" t="s">
        <v>978</v>
      </c>
      <c r="BU117" s="273" t="s">
        <v>788</v>
      </c>
      <c r="BV117" s="273" t="s">
        <v>2125</v>
      </c>
      <c r="BX117" s="299" t="s">
        <v>790</v>
      </c>
      <c r="BY117" s="299" t="s">
        <v>5157</v>
      </c>
    </row>
    <row r="118" spans="53:80" ht="21" customHeight="1">
      <c r="BK118" s="54" t="str">
        <f t="shared" si="1"/>
        <v>1こども教育宝仙大学</v>
      </c>
      <c r="BL118" s="256" t="s">
        <v>575</v>
      </c>
      <c r="BM118">
        <v>1</v>
      </c>
      <c r="BN118" s="256" t="s">
        <v>575</v>
      </c>
      <c r="BO118" s="290" t="s">
        <v>8740</v>
      </c>
      <c r="BR118" s="175" t="s">
        <v>979</v>
      </c>
      <c r="BS118" s="51" t="s">
        <v>980</v>
      </c>
      <c r="BU118" s="273" t="s">
        <v>790</v>
      </c>
      <c r="BV118" s="273" t="s">
        <v>2126</v>
      </c>
      <c r="BX118" s="299" t="s">
        <v>792</v>
      </c>
      <c r="BY118" s="299" t="s">
        <v>5158</v>
      </c>
    </row>
    <row r="119" spans="53:80" ht="21" customHeight="1">
      <c r="BK119" s="54" t="str">
        <f t="shared" si="1"/>
        <v>1女子美術大学</v>
      </c>
      <c r="BL119" s="256" t="s">
        <v>502</v>
      </c>
      <c r="BM119">
        <v>1</v>
      </c>
      <c r="BN119" s="256" t="s">
        <v>502</v>
      </c>
      <c r="BO119" s="290" t="s">
        <v>8736</v>
      </c>
      <c r="BR119" s="175" t="s">
        <v>981</v>
      </c>
      <c r="BS119" s="51" t="s">
        <v>982</v>
      </c>
      <c r="BU119" s="273" t="s">
        <v>792</v>
      </c>
      <c r="BV119" s="273" t="s">
        <v>2127</v>
      </c>
      <c r="BX119" s="299" t="s">
        <v>794</v>
      </c>
      <c r="BY119" s="299" t="s">
        <v>5159</v>
      </c>
    </row>
    <row r="120" spans="53:80" ht="21" customHeight="1">
      <c r="BK120" s="54" t="str">
        <f t="shared" si="1"/>
        <v>1東京女子医科大学</v>
      </c>
      <c r="BL120" s="256" t="s">
        <v>503</v>
      </c>
      <c r="BM120">
        <v>1</v>
      </c>
      <c r="BN120" s="256" t="s">
        <v>503</v>
      </c>
      <c r="BO120" s="290" t="s">
        <v>8741</v>
      </c>
      <c r="BR120" s="175" t="s">
        <v>983</v>
      </c>
      <c r="BS120" s="51" t="s">
        <v>984</v>
      </c>
      <c r="BU120" s="273" t="s">
        <v>794</v>
      </c>
      <c r="BV120" s="273" t="s">
        <v>2128</v>
      </c>
      <c r="BX120" s="299" t="s">
        <v>796</v>
      </c>
      <c r="BY120" s="299" t="s">
        <v>5160</v>
      </c>
    </row>
    <row r="121" spans="53:80" ht="21" customHeight="1">
      <c r="BK121" s="54" t="str">
        <f t="shared" si="1"/>
        <v>1文化学園大学</v>
      </c>
      <c r="BL121" s="256" t="s">
        <v>504</v>
      </c>
      <c r="BM121">
        <v>1</v>
      </c>
      <c r="BN121" s="256" t="s">
        <v>504</v>
      </c>
      <c r="BO121" s="290" t="s">
        <v>8742</v>
      </c>
      <c r="BR121" s="175" t="s">
        <v>985</v>
      </c>
      <c r="BS121" s="51" t="s">
        <v>986</v>
      </c>
      <c r="BU121" s="273" t="s">
        <v>796</v>
      </c>
      <c r="BV121" s="273" t="s">
        <v>2129</v>
      </c>
      <c r="BX121" s="299" t="s">
        <v>798</v>
      </c>
      <c r="BY121" s="299" t="s">
        <v>5161</v>
      </c>
    </row>
    <row r="122" spans="53:80" ht="21" customHeight="1">
      <c r="BK122" s="54" t="str">
        <f t="shared" si="1"/>
        <v>1帝京科学大学</v>
      </c>
      <c r="BL122" s="256" t="s">
        <v>505</v>
      </c>
      <c r="BM122">
        <v>1</v>
      </c>
      <c r="BN122" s="256" t="s">
        <v>505</v>
      </c>
      <c r="BO122" s="290" t="s">
        <v>8743</v>
      </c>
      <c r="BR122" s="175" t="s">
        <v>987</v>
      </c>
      <c r="BS122" s="51" t="s">
        <v>988</v>
      </c>
      <c r="BU122" s="273" t="s">
        <v>798</v>
      </c>
      <c r="BV122" s="273" t="s">
        <v>2130</v>
      </c>
      <c r="BX122" s="299" t="s">
        <v>800</v>
      </c>
      <c r="BY122" s="299" t="s">
        <v>5162</v>
      </c>
    </row>
    <row r="123" spans="53:80" ht="21" customHeight="1">
      <c r="BK123" s="54" t="str">
        <f t="shared" si="1"/>
        <v>1東京都立立川短期大学</v>
      </c>
      <c r="BL123" s="256" t="s">
        <v>8744</v>
      </c>
      <c r="BM123">
        <v>1</v>
      </c>
      <c r="BN123" s="256" t="s">
        <v>8744</v>
      </c>
      <c r="BO123" s="290" t="s">
        <v>8745</v>
      </c>
      <c r="BR123" s="175" t="s">
        <v>989</v>
      </c>
      <c r="BS123" s="51" t="s">
        <v>990</v>
      </c>
      <c r="BU123" s="273" t="s">
        <v>800</v>
      </c>
      <c r="BV123" s="273" t="s">
        <v>2131</v>
      </c>
      <c r="BX123" s="299" t="s">
        <v>802</v>
      </c>
      <c r="BY123" s="299" t="s">
        <v>5163</v>
      </c>
    </row>
    <row r="124" spans="53:80" ht="21" customHeight="1">
      <c r="BK124" s="54" t="str">
        <f t="shared" si="1"/>
        <v>1愛国学園短期大学</v>
      </c>
      <c r="BL124" s="256" t="s">
        <v>506</v>
      </c>
      <c r="BM124">
        <v>1</v>
      </c>
      <c r="BN124" s="256" t="s">
        <v>506</v>
      </c>
      <c r="BO124" s="290" t="s">
        <v>8447</v>
      </c>
      <c r="BR124" s="175" t="s">
        <v>991</v>
      </c>
      <c r="BS124" s="51" t="s">
        <v>992</v>
      </c>
      <c r="BU124" s="273" t="s">
        <v>802</v>
      </c>
      <c r="BV124" s="273" t="s">
        <v>2132</v>
      </c>
      <c r="BX124" s="299" t="s">
        <v>804</v>
      </c>
      <c r="BY124" s="299" t="s">
        <v>3474</v>
      </c>
    </row>
    <row r="125" spans="53:80" ht="21" customHeight="1">
      <c r="BK125" s="54" t="str">
        <f t="shared" si="1"/>
        <v>1青葉学園短期大学</v>
      </c>
      <c r="BL125" s="256" t="s">
        <v>8746</v>
      </c>
      <c r="BM125">
        <v>1</v>
      </c>
      <c r="BN125" s="256" t="s">
        <v>8746</v>
      </c>
      <c r="BO125" s="290" t="s">
        <v>8747</v>
      </c>
      <c r="BR125" s="175" t="s">
        <v>993</v>
      </c>
      <c r="BS125" s="51" t="s">
        <v>994</v>
      </c>
      <c r="BU125" s="273" t="s">
        <v>804</v>
      </c>
      <c r="BV125" s="273" t="s">
        <v>2133</v>
      </c>
      <c r="BX125" s="299" t="s">
        <v>806</v>
      </c>
      <c r="BY125" s="299" t="s">
        <v>5164</v>
      </c>
    </row>
    <row r="126" spans="53:80" ht="21" customHeight="1">
      <c r="BK126" s="54" t="str">
        <f t="shared" si="1"/>
        <v>1青山学院女子短期大学</v>
      </c>
      <c r="BL126" s="256" t="s">
        <v>507</v>
      </c>
      <c r="BM126">
        <v>1</v>
      </c>
      <c r="BN126" s="256" t="s">
        <v>507</v>
      </c>
      <c r="BO126" s="290" t="s">
        <v>8448</v>
      </c>
      <c r="BR126" s="175" t="s">
        <v>995</v>
      </c>
      <c r="BS126" s="51" t="s">
        <v>996</v>
      </c>
      <c r="BU126" s="273" t="s">
        <v>806</v>
      </c>
      <c r="BV126" s="273" t="s">
        <v>2134</v>
      </c>
      <c r="BX126" s="299" t="s">
        <v>808</v>
      </c>
      <c r="BY126" s="299" t="s">
        <v>5165</v>
      </c>
    </row>
    <row r="127" spans="53:80" ht="21" customHeight="1">
      <c r="BK127" s="54" t="str">
        <f t="shared" si="1"/>
        <v>1跡見学園短期大学</v>
      </c>
      <c r="BL127" s="256" t="s">
        <v>8748</v>
      </c>
      <c r="BM127">
        <v>1</v>
      </c>
      <c r="BN127" s="256" t="s">
        <v>8748</v>
      </c>
      <c r="BO127" s="290" t="s">
        <v>8749</v>
      </c>
      <c r="BR127" s="175" t="s">
        <v>997</v>
      </c>
      <c r="BS127" s="51" t="s">
        <v>998</v>
      </c>
      <c r="BU127" s="273" t="s">
        <v>808</v>
      </c>
      <c r="BV127" s="273" t="s">
        <v>2135</v>
      </c>
      <c r="BX127" s="299" t="s">
        <v>810</v>
      </c>
      <c r="BY127" s="299" t="s">
        <v>5166</v>
      </c>
    </row>
    <row r="128" spans="53:80" ht="21" customHeight="1">
      <c r="BK128" s="54" t="str">
        <f t="shared" si="1"/>
        <v>1上野学園大学短期大学部</v>
      </c>
      <c r="BL128" s="256" t="s">
        <v>508</v>
      </c>
      <c r="BM128">
        <v>1</v>
      </c>
      <c r="BN128" s="256" t="s">
        <v>508</v>
      </c>
      <c r="BO128" s="290" t="s">
        <v>8449</v>
      </c>
      <c r="BR128" s="175" t="s">
        <v>999</v>
      </c>
      <c r="BS128" s="51" t="s">
        <v>1000</v>
      </c>
      <c r="BU128" s="273" t="s">
        <v>810</v>
      </c>
      <c r="BV128" s="273" t="s">
        <v>2136</v>
      </c>
      <c r="BX128" s="299" t="s">
        <v>812</v>
      </c>
      <c r="BY128" s="299" t="s">
        <v>5167</v>
      </c>
    </row>
    <row r="129" spans="63:77" ht="21" customHeight="1">
      <c r="BK129" s="54" t="str">
        <f t="shared" si="1"/>
        <v>1大妻女子大学短期大学部</v>
      </c>
      <c r="BL129" s="256" t="s">
        <v>8750</v>
      </c>
      <c r="BM129">
        <v>1</v>
      </c>
      <c r="BN129" s="256" t="s">
        <v>8750</v>
      </c>
      <c r="BO129" s="290" t="s">
        <v>8751</v>
      </c>
      <c r="BR129" s="175" t="s">
        <v>1001</v>
      </c>
      <c r="BS129" s="51" t="s">
        <v>1002</v>
      </c>
      <c r="BU129" s="273" t="s">
        <v>812</v>
      </c>
      <c r="BV129" s="273" t="s">
        <v>2137</v>
      </c>
      <c r="BX129" s="299" t="s">
        <v>814</v>
      </c>
      <c r="BY129" s="299" t="s">
        <v>5168</v>
      </c>
    </row>
    <row r="130" spans="63:77" ht="21" customHeight="1">
      <c r="BK130" s="54" t="str">
        <f t="shared" si="1"/>
        <v>1桜美林短期大学</v>
      </c>
      <c r="BL130" s="256" t="s">
        <v>509</v>
      </c>
      <c r="BM130">
        <v>1</v>
      </c>
      <c r="BN130" s="256" t="s">
        <v>509</v>
      </c>
      <c r="BO130" s="290" t="s">
        <v>8450</v>
      </c>
      <c r="BR130" s="175" t="s">
        <v>1003</v>
      </c>
      <c r="BS130" s="51" t="s">
        <v>1004</v>
      </c>
      <c r="BU130" s="273" t="s">
        <v>814</v>
      </c>
      <c r="BV130" s="273" t="s">
        <v>2138</v>
      </c>
      <c r="BX130" s="299" t="s">
        <v>816</v>
      </c>
      <c r="BY130" s="299" t="s">
        <v>5169</v>
      </c>
    </row>
    <row r="131" spans="63:77" ht="21" customHeight="1">
      <c r="BK131" s="54" t="str">
        <f t="shared" si="1"/>
        <v>1学習院女子短期大学</v>
      </c>
      <c r="BL131" s="256" t="s">
        <v>8752</v>
      </c>
      <c r="BM131">
        <v>1</v>
      </c>
      <c r="BN131" s="256" t="s">
        <v>8752</v>
      </c>
      <c r="BO131" s="290" t="s">
        <v>8753</v>
      </c>
      <c r="BR131" s="175" t="s">
        <v>1005</v>
      </c>
      <c r="BS131" s="51" t="s">
        <v>1006</v>
      </c>
      <c r="BU131" s="273" t="s">
        <v>816</v>
      </c>
      <c r="BV131" s="273" t="s">
        <v>2139</v>
      </c>
      <c r="BX131" s="299" t="s">
        <v>818</v>
      </c>
      <c r="BY131" s="299" t="s">
        <v>5170</v>
      </c>
    </row>
    <row r="132" spans="63:77" ht="21" customHeight="1">
      <c r="BK132" s="54" t="str">
        <f t="shared" ref="BK132:BK195" si="2">BM132&amp;BO132</f>
        <v>1川村短期大学</v>
      </c>
      <c r="BL132" s="256" t="s">
        <v>8754</v>
      </c>
      <c r="BM132">
        <v>1</v>
      </c>
      <c r="BN132" s="256" t="s">
        <v>8754</v>
      </c>
      <c r="BO132" s="290" t="s">
        <v>8755</v>
      </c>
      <c r="BR132" s="175" t="s">
        <v>1007</v>
      </c>
      <c r="BS132" s="51" t="s">
        <v>1008</v>
      </c>
      <c r="BU132" s="273" t="s">
        <v>818</v>
      </c>
      <c r="BV132" s="273" t="s">
        <v>2140</v>
      </c>
      <c r="BX132" s="299" t="s">
        <v>400</v>
      </c>
      <c r="BY132" s="299" t="s">
        <v>5171</v>
      </c>
    </row>
    <row r="133" spans="63:77" ht="21" customHeight="1">
      <c r="BK133" s="54" t="str">
        <f t="shared" si="2"/>
        <v>1共立女子短期大学</v>
      </c>
      <c r="BL133" s="256" t="s">
        <v>8756</v>
      </c>
      <c r="BM133">
        <v>1</v>
      </c>
      <c r="BN133" s="256" t="s">
        <v>8756</v>
      </c>
      <c r="BO133" s="290" t="s">
        <v>8757</v>
      </c>
      <c r="BR133" s="175" t="s">
        <v>1009</v>
      </c>
      <c r="BS133" s="51" t="s">
        <v>1010</v>
      </c>
      <c r="BU133" s="273" t="s">
        <v>400</v>
      </c>
      <c r="BV133" s="273" t="s">
        <v>2141</v>
      </c>
      <c r="BX133" s="299" t="s">
        <v>401</v>
      </c>
      <c r="BY133" s="299" t="s">
        <v>5172</v>
      </c>
    </row>
    <row r="134" spans="63:77" ht="21" customHeight="1">
      <c r="BK134" s="54" t="str">
        <f t="shared" si="2"/>
        <v>1恵泉女学園短期大学</v>
      </c>
      <c r="BL134" s="256" t="s">
        <v>8758</v>
      </c>
      <c r="BM134">
        <v>1</v>
      </c>
      <c r="BN134" s="256" t="s">
        <v>8758</v>
      </c>
      <c r="BO134" s="290" t="s">
        <v>8759</v>
      </c>
      <c r="BR134" s="175" t="s">
        <v>1011</v>
      </c>
      <c r="BS134" s="51" t="s">
        <v>1012</v>
      </c>
      <c r="BU134" s="273" t="s">
        <v>401</v>
      </c>
      <c r="BV134" s="273" t="s">
        <v>2142</v>
      </c>
      <c r="BX134" s="299" t="s">
        <v>402</v>
      </c>
      <c r="BY134" s="299" t="s">
        <v>5173</v>
      </c>
    </row>
    <row r="135" spans="63:77" ht="21" customHeight="1">
      <c r="BK135" s="54" t="str">
        <f t="shared" si="2"/>
        <v>1国際短期大学</v>
      </c>
      <c r="BL135" s="256" t="s">
        <v>8760</v>
      </c>
      <c r="BM135">
        <v>1</v>
      </c>
      <c r="BN135" s="256" t="s">
        <v>8760</v>
      </c>
      <c r="BO135" s="290" t="s">
        <v>8761</v>
      </c>
      <c r="BR135" s="175" t="s">
        <v>1013</v>
      </c>
      <c r="BS135" s="51" t="s">
        <v>1014</v>
      </c>
      <c r="BU135" s="273" t="s">
        <v>402</v>
      </c>
      <c r="BV135" s="273" t="s">
        <v>2143</v>
      </c>
      <c r="BX135" s="299" t="s">
        <v>825</v>
      </c>
      <c r="BY135" s="299" t="s">
        <v>5175</v>
      </c>
    </row>
    <row r="136" spans="63:77" ht="21" customHeight="1">
      <c r="BK136" s="54" t="str">
        <f t="shared" si="2"/>
        <v>1国士舘短期大学</v>
      </c>
      <c r="BL136" s="256" t="s">
        <v>8762</v>
      </c>
      <c r="BM136">
        <v>1</v>
      </c>
      <c r="BN136" s="256" t="s">
        <v>8762</v>
      </c>
      <c r="BO136" s="290" t="s">
        <v>8763</v>
      </c>
      <c r="BR136" s="175" t="s">
        <v>1015</v>
      </c>
      <c r="BS136" s="51" t="s">
        <v>1016</v>
      </c>
      <c r="BU136" s="273" t="s">
        <v>823</v>
      </c>
      <c r="BV136" s="273" t="s">
        <v>2144</v>
      </c>
      <c r="BX136" s="299" t="s">
        <v>827</v>
      </c>
      <c r="BY136" s="299" t="s">
        <v>5176</v>
      </c>
    </row>
    <row r="137" spans="63:77" ht="21" customHeight="1">
      <c r="BK137" s="54" t="str">
        <f t="shared" si="2"/>
        <v>1駒沢女子短期大学</v>
      </c>
      <c r="BL137" s="256" t="s">
        <v>510</v>
      </c>
      <c r="BM137">
        <v>1</v>
      </c>
      <c r="BN137" s="256" t="s">
        <v>510</v>
      </c>
      <c r="BO137" s="290" t="s">
        <v>8451</v>
      </c>
      <c r="BR137" s="175" t="s">
        <v>1017</v>
      </c>
      <c r="BS137" s="51" t="s">
        <v>1018</v>
      </c>
      <c r="BU137" s="273" t="s">
        <v>825</v>
      </c>
      <c r="BV137" s="273" t="s">
        <v>2145</v>
      </c>
      <c r="BX137" s="299" t="s">
        <v>829</v>
      </c>
      <c r="BY137" s="299" t="s">
        <v>5177</v>
      </c>
    </row>
    <row r="138" spans="63:77" ht="21" customHeight="1">
      <c r="BK138" s="54" t="str">
        <f t="shared" si="2"/>
        <v>1駒澤短期大学</v>
      </c>
      <c r="BL138" s="256" t="s">
        <v>511</v>
      </c>
      <c r="BM138">
        <v>1</v>
      </c>
      <c r="BN138" s="256" t="s">
        <v>511</v>
      </c>
      <c r="BO138" s="290" t="s">
        <v>8452</v>
      </c>
      <c r="BR138" s="175" t="s">
        <v>1019</v>
      </c>
      <c r="BS138" s="51" t="s">
        <v>1020</v>
      </c>
      <c r="BU138" s="273" t="s">
        <v>827</v>
      </c>
      <c r="BV138" s="273" t="s">
        <v>2146</v>
      </c>
      <c r="BX138" s="299" t="s">
        <v>830</v>
      </c>
      <c r="BY138" s="299" t="s">
        <v>5178</v>
      </c>
    </row>
    <row r="139" spans="63:77" ht="21" customHeight="1">
      <c r="BK139" s="54" t="str">
        <f t="shared" si="2"/>
        <v>1実践女子短期大学</v>
      </c>
      <c r="BL139" s="256" t="s">
        <v>512</v>
      </c>
      <c r="BM139">
        <v>1</v>
      </c>
      <c r="BN139" s="256" t="s">
        <v>512</v>
      </c>
      <c r="BO139" s="290" t="s">
        <v>8453</v>
      </c>
      <c r="BR139" s="175" t="s">
        <v>1021</v>
      </c>
      <c r="BS139" s="51" t="s">
        <v>1022</v>
      </c>
      <c r="BU139" s="273" t="s">
        <v>829</v>
      </c>
      <c r="BV139" s="273" t="s">
        <v>2147</v>
      </c>
      <c r="BX139" s="299" t="s">
        <v>832</v>
      </c>
      <c r="BY139" s="299" t="s">
        <v>5179</v>
      </c>
    </row>
    <row r="140" spans="63:77" ht="21" customHeight="1">
      <c r="BK140" s="54" t="str">
        <f t="shared" si="2"/>
        <v>1淑徳短期大学</v>
      </c>
      <c r="BL140" s="256" t="s">
        <v>513</v>
      </c>
      <c r="BM140">
        <v>1</v>
      </c>
      <c r="BN140" s="256" t="s">
        <v>513</v>
      </c>
      <c r="BO140" s="290" t="s">
        <v>8454</v>
      </c>
      <c r="BR140" s="175" t="s">
        <v>1023</v>
      </c>
      <c r="BS140" s="51" t="s">
        <v>1024</v>
      </c>
      <c r="BU140" s="273" t="s">
        <v>830</v>
      </c>
      <c r="BV140" s="273" t="s">
        <v>2148</v>
      </c>
      <c r="BX140" s="299" t="s">
        <v>834</v>
      </c>
      <c r="BY140" s="299" t="s">
        <v>5180</v>
      </c>
    </row>
    <row r="141" spans="63:77" ht="21" customHeight="1">
      <c r="BK141" s="54" t="str">
        <f t="shared" si="2"/>
        <v>1昭和女子大学短期大学部</v>
      </c>
      <c r="BL141" s="256" t="s">
        <v>514</v>
      </c>
      <c r="BM141">
        <v>1</v>
      </c>
      <c r="BN141" s="256" t="s">
        <v>514</v>
      </c>
      <c r="BO141" s="290" t="s">
        <v>8455</v>
      </c>
      <c r="BR141" s="175" t="s">
        <v>1025</v>
      </c>
      <c r="BS141" s="51" t="s">
        <v>1026</v>
      </c>
      <c r="BU141" s="273" t="s">
        <v>832</v>
      </c>
      <c r="BV141" s="273" t="s">
        <v>2149</v>
      </c>
      <c r="BX141" s="299" t="s">
        <v>836</v>
      </c>
      <c r="BY141" s="299" t="s">
        <v>5181</v>
      </c>
    </row>
    <row r="142" spans="63:77" ht="21" customHeight="1">
      <c r="BK142" s="54" t="str">
        <f t="shared" si="2"/>
        <v>1女子栄養短期大学</v>
      </c>
      <c r="BL142" s="256" t="s">
        <v>8764</v>
      </c>
      <c r="BM142">
        <v>1</v>
      </c>
      <c r="BN142" s="256" t="s">
        <v>8764</v>
      </c>
      <c r="BO142" s="290" t="s">
        <v>8765</v>
      </c>
      <c r="BR142" s="175" t="s">
        <v>1027</v>
      </c>
      <c r="BS142" s="51" t="s">
        <v>1028</v>
      </c>
      <c r="BU142" s="273" t="s">
        <v>834</v>
      </c>
      <c r="BV142" s="273" t="s">
        <v>2150</v>
      </c>
      <c r="BX142" s="299" t="s">
        <v>838</v>
      </c>
      <c r="BY142" s="299" t="s">
        <v>5182</v>
      </c>
    </row>
    <row r="143" spans="63:77" ht="21" customHeight="1">
      <c r="BK143" s="54" t="str">
        <f t="shared" si="2"/>
        <v>1女子美術短期大学</v>
      </c>
      <c r="BL143" s="256" t="s">
        <v>515</v>
      </c>
      <c r="BM143">
        <v>1</v>
      </c>
      <c r="BN143" s="256" t="s">
        <v>515</v>
      </c>
      <c r="BO143" s="290" t="s">
        <v>8456</v>
      </c>
      <c r="BR143" s="175" t="s">
        <v>1029</v>
      </c>
      <c r="BS143" s="51" t="s">
        <v>1030</v>
      </c>
      <c r="BU143" s="273" t="s">
        <v>836</v>
      </c>
      <c r="BV143" s="273" t="s">
        <v>2151</v>
      </c>
      <c r="BX143" s="299" t="s">
        <v>840</v>
      </c>
      <c r="BY143" s="299" t="s">
        <v>5183</v>
      </c>
    </row>
    <row r="144" spans="63:77" ht="21" customHeight="1">
      <c r="BK144" s="54" t="str">
        <f t="shared" si="2"/>
        <v>1白梅学園短期大学</v>
      </c>
      <c r="BL144" s="256" t="s">
        <v>516</v>
      </c>
      <c r="BM144">
        <v>1</v>
      </c>
      <c r="BN144" s="256" t="s">
        <v>516</v>
      </c>
      <c r="BO144" s="290" t="s">
        <v>8457</v>
      </c>
      <c r="BR144" s="175" t="s">
        <v>1031</v>
      </c>
      <c r="BS144" s="51" t="s">
        <v>1032</v>
      </c>
      <c r="BU144" s="273" t="s">
        <v>838</v>
      </c>
      <c r="BV144" s="273" t="s">
        <v>2152</v>
      </c>
      <c r="BX144" s="299" t="s">
        <v>842</v>
      </c>
      <c r="BY144" s="299" t="s">
        <v>5184</v>
      </c>
    </row>
    <row r="145" spans="63:77" ht="21" customHeight="1">
      <c r="BK145" s="54" t="str">
        <f t="shared" si="2"/>
        <v>1杉野女子大学短期大学部</v>
      </c>
      <c r="BL145" s="256" t="s">
        <v>8766</v>
      </c>
      <c r="BM145">
        <v>1</v>
      </c>
      <c r="BN145" s="256" t="s">
        <v>8766</v>
      </c>
      <c r="BO145" s="290" t="s">
        <v>8767</v>
      </c>
      <c r="BR145" s="175" t="s">
        <v>1033</v>
      </c>
      <c r="BS145" s="51" t="s">
        <v>1034</v>
      </c>
      <c r="BU145" s="273" t="s">
        <v>840</v>
      </c>
      <c r="BV145" s="273" t="s">
        <v>2153</v>
      </c>
      <c r="BX145" s="299" t="s">
        <v>844</v>
      </c>
      <c r="BY145" s="299" t="s">
        <v>5185</v>
      </c>
    </row>
    <row r="146" spans="63:77" ht="21" customHeight="1">
      <c r="BK146" s="54" t="str">
        <f t="shared" si="2"/>
        <v>1成城短期大学</v>
      </c>
      <c r="BL146" s="256" t="s">
        <v>8768</v>
      </c>
      <c r="BM146">
        <v>1</v>
      </c>
      <c r="BN146" s="256" t="s">
        <v>8768</v>
      </c>
      <c r="BO146" s="290" t="s">
        <v>8769</v>
      </c>
      <c r="BR146" s="175" t="s">
        <v>1035</v>
      </c>
      <c r="BS146" s="51" t="s">
        <v>1036</v>
      </c>
      <c r="BU146" s="273" t="s">
        <v>842</v>
      </c>
      <c r="BV146" s="273" t="s">
        <v>2154</v>
      </c>
      <c r="BX146" s="299" t="s">
        <v>846</v>
      </c>
      <c r="BY146" s="299" t="s">
        <v>5186</v>
      </c>
    </row>
    <row r="147" spans="63:77" ht="21" customHeight="1">
      <c r="BK147" s="54" t="str">
        <f t="shared" si="2"/>
        <v>1聖徳栄養短期大学</v>
      </c>
      <c r="BL147" s="256" t="s">
        <v>8770</v>
      </c>
      <c r="BM147">
        <v>1</v>
      </c>
      <c r="BN147" s="256" t="s">
        <v>8770</v>
      </c>
      <c r="BO147" s="290" t="s">
        <v>8771</v>
      </c>
      <c r="BR147" s="175" t="s">
        <v>1037</v>
      </c>
      <c r="BS147" s="51" t="s">
        <v>1038</v>
      </c>
      <c r="BU147" s="273" t="s">
        <v>844</v>
      </c>
      <c r="BV147" s="273" t="s">
        <v>2155</v>
      </c>
      <c r="BX147" s="299" t="s">
        <v>848</v>
      </c>
      <c r="BY147" s="299" t="s">
        <v>5187</v>
      </c>
    </row>
    <row r="148" spans="63:77" ht="21" customHeight="1">
      <c r="BK148" s="54" t="str">
        <f t="shared" si="2"/>
        <v>1星美学園短期大学</v>
      </c>
      <c r="BL148" s="256" t="s">
        <v>517</v>
      </c>
      <c r="BM148">
        <v>1</v>
      </c>
      <c r="BN148" s="256" t="s">
        <v>517</v>
      </c>
      <c r="BO148" s="290" t="s">
        <v>8458</v>
      </c>
      <c r="BR148" s="175" t="s">
        <v>1039</v>
      </c>
      <c r="BS148" s="51" t="s">
        <v>1040</v>
      </c>
      <c r="BU148" s="273" t="s">
        <v>846</v>
      </c>
      <c r="BV148" s="273" t="s">
        <v>2156</v>
      </c>
      <c r="BX148" s="299" t="s">
        <v>850</v>
      </c>
      <c r="BY148" s="299" t="s">
        <v>5188</v>
      </c>
    </row>
    <row r="149" spans="63:77" ht="21" customHeight="1">
      <c r="BK149" s="54" t="str">
        <f t="shared" si="2"/>
        <v>1聖母女子短期大学</v>
      </c>
      <c r="BL149" s="256" t="s">
        <v>518</v>
      </c>
      <c r="BM149">
        <v>1</v>
      </c>
      <c r="BN149" s="256" t="s">
        <v>518</v>
      </c>
      <c r="BO149" s="290" t="s">
        <v>8459</v>
      </c>
      <c r="BR149" s="175" t="s">
        <v>1041</v>
      </c>
      <c r="BS149" s="51" t="s">
        <v>1042</v>
      </c>
      <c r="BU149" s="273" t="s">
        <v>848</v>
      </c>
      <c r="BV149" s="273" t="s">
        <v>2157</v>
      </c>
      <c r="BX149" s="299" t="s">
        <v>852</v>
      </c>
      <c r="BY149" s="299" t="s">
        <v>5189</v>
      </c>
    </row>
    <row r="150" spans="63:77" ht="21" customHeight="1">
      <c r="BK150" s="54" t="str">
        <f t="shared" si="2"/>
        <v>1玉川学園女子短期大学</v>
      </c>
      <c r="BL150" s="256" t="s">
        <v>519</v>
      </c>
      <c r="BM150">
        <v>1</v>
      </c>
      <c r="BN150" s="256" t="s">
        <v>519</v>
      </c>
      <c r="BO150" s="290" t="s">
        <v>8460</v>
      </c>
      <c r="BR150" s="175" t="s">
        <v>1043</v>
      </c>
      <c r="BS150" s="51" t="s">
        <v>1044</v>
      </c>
      <c r="BU150" s="273" t="s">
        <v>850</v>
      </c>
      <c r="BV150" s="273" t="s">
        <v>2158</v>
      </c>
      <c r="BX150" s="299" t="s">
        <v>853</v>
      </c>
      <c r="BY150" s="299" t="s">
        <v>5190</v>
      </c>
    </row>
    <row r="151" spans="63:77" ht="21" customHeight="1">
      <c r="BK151" s="54" t="str">
        <f t="shared" si="2"/>
        <v>1鶴川女子短期大学</v>
      </c>
      <c r="BL151" s="256" t="s">
        <v>520</v>
      </c>
      <c r="BM151">
        <v>1</v>
      </c>
      <c r="BN151" s="256" t="s">
        <v>520</v>
      </c>
      <c r="BO151" s="290" t="s">
        <v>8461</v>
      </c>
      <c r="BR151" s="175" t="s">
        <v>1045</v>
      </c>
      <c r="BS151" s="51" t="s">
        <v>1046</v>
      </c>
      <c r="BU151" s="273" t="s">
        <v>852</v>
      </c>
      <c r="BV151" s="273" t="s">
        <v>2159</v>
      </c>
      <c r="BX151" s="299" t="s">
        <v>854</v>
      </c>
      <c r="BY151" s="299" t="s">
        <v>5191</v>
      </c>
    </row>
    <row r="152" spans="63:77" ht="21" customHeight="1">
      <c r="BK152" s="54" t="str">
        <f t="shared" si="2"/>
        <v>1帝京女子短期大学</v>
      </c>
      <c r="BL152" s="256" t="s">
        <v>8772</v>
      </c>
      <c r="BM152">
        <v>1</v>
      </c>
      <c r="BN152" s="256" t="s">
        <v>8772</v>
      </c>
      <c r="BO152" s="290" t="s">
        <v>8773</v>
      </c>
      <c r="BR152" s="175" t="s">
        <v>1047</v>
      </c>
      <c r="BS152" s="51" t="s">
        <v>1048</v>
      </c>
      <c r="BU152" s="273" t="s">
        <v>853</v>
      </c>
      <c r="BV152" s="273" t="s">
        <v>2160</v>
      </c>
      <c r="BX152" s="299" t="s">
        <v>855</v>
      </c>
      <c r="BY152" s="299" t="s">
        <v>5192</v>
      </c>
    </row>
    <row r="153" spans="63:77" ht="21" customHeight="1">
      <c r="BK153" s="54" t="str">
        <f t="shared" si="2"/>
        <v>1帝京短期大学</v>
      </c>
      <c r="BL153" s="256" t="s">
        <v>521</v>
      </c>
      <c r="BM153">
        <v>1</v>
      </c>
      <c r="BN153" s="256" t="s">
        <v>521</v>
      </c>
      <c r="BO153" s="290" t="s">
        <v>8462</v>
      </c>
      <c r="BR153" s="175" t="s">
        <v>1049</v>
      </c>
      <c r="BS153" s="51" t="s">
        <v>1050</v>
      </c>
      <c r="BU153" s="273" t="s">
        <v>854</v>
      </c>
      <c r="BV153" s="273" t="s">
        <v>2161</v>
      </c>
      <c r="BX153" s="299" t="s">
        <v>857</v>
      </c>
      <c r="BY153" s="299" t="s">
        <v>5193</v>
      </c>
    </row>
    <row r="154" spans="63:77" ht="21" customHeight="1">
      <c r="BK154" s="54" t="str">
        <f t="shared" si="2"/>
        <v>1戸板女子短期大学</v>
      </c>
      <c r="BL154" s="256" t="s">
        <v>8774</v>
      </c>
      <c r="BM154">
        <v>1</v>
      </c>
      <c r="BN154" s="256" t="s">
        <v>8774</v>
      </c>
      <c r="BO154" s="290" t="s">
        <v>8775</v>
      </c>
      <c r="BR154" s="175" t="s">
        <v>1051</v>
      </c>
      <c r="BS154" s="51" t="s">
        <v>1052</v>
      </c>
      <c r="BU154" s="273" t="s">
        <v>855</v>
      </c>
      <c r="BV154" s="273" t="s">
        <v>2162</v>
      </c>
      <c r="BX154" s="299" t="s">
        <v>859</v>
      </c>
      <c r="BY154" s="299" t="s">
        <v>5194</v>
      </c>
    </row>
    <row r="155" spans="63:77" ht="21" customHeight="1">
      <c r="BK155" s="54" t="str">
        <f t="shared" si="2"/>
        <v>1東京家政学院短期大学</v>
      </c>
      <c r="BL155" s="256" t="s">
        <v>522</v>
      </c>
      <c r="BM155">
        <v>1</v>
      </c>
      <c r="BN155" s="256" t="s">
        <v>522</v>
      </c>
      <c r="BO155" s="290" t="s">
        <v>8463</v>
      </c>
      <c r="BR155" s="175" t="s">
        <v>1053</v>
      </c>
      <c r="BS155" s="51" t="s">
        <v>1054</v>
      </c>
      <c r="BU155" s="273" t="s">
        <v>857</v>
      </c>
      <c r="BV155" s="273" t="s">
        <v>2163</v>
      </c>
      <c r="BX155" s="299" t="s">
        <v>860</v>
      </c>
      <c r="BY155" s="299" t="s">
        <v>5195</v>
      </c>
    </row>
    <row r="156" spans="63:77" ht="21" customHeight="1">
      <c r="BK156" s="54" t="str">
        <f t="shared" si="2"/>
        <v>1東京家政大学短期大学部</v>
      </c>
      <c r="BL156" s="256" t="s">
        <v>523</v>
      </c>
      <c r="BM156">
        <v>1</v>
      </c>
      <c r="BN156" s="256" t="s">
        <v>523</v>
      </c>
      <c r="BO156" s="290" t="s">
        <v>8464</v>
      </c>
      <c r="BR156" s="175" t="s">
        <v>1055</v>
      </c>
      <c r="BS156" s="51" t="s">
        <v>1056</v>
      </c>
      <c r="BU156" s="273" t="s">
        <v>859</v>
      </c>
      <c r="BV156" s="273" t="s">
        <v>2164</v>
      </c>
      <c r="BX156" s="299" t="s">
        <v>862</v>
      </c>
      <c r="BY156" s="299" t="s">
        <v>5196</v>
      </c>
    </row>
    <row r="157" spans="63:77" ht="21" customHeight="1">
      <c r="BK157" s="54" t="str">
        <f t="shared" si="2"/>
        <v>1東京経済大学短期大学部</v>
      </c>
      <c r="BL157" s="256" t="s">
        <v>8776</v>
      </c>
      <c r="BM157">
        <v>1</v>
      </c>
      <c r="BN157" s="256" t="s">
        <v>8776</v>
      </c>
      <c r="BO157" s="290" t="s">
        <v>8777</v>
      </c>
      <c r="BR157" s="175" t="s">
        <v>1057</v>
      </c>
      <c r="BS157" s="51" t="s">
        <v>1058</v>
      </c>
      <c r="BU157" s="273" t="s">
        <v>860</v>
      </c>
      <c r="BV157" s="273" t="s">
        <v>2165</v>
      </c>
      <c r="BX157" s="299" t="s">
        <v>864</v>
      </c>
      <c r="BY157" s="299" t="s">
        <v>5197</v>
      </c>
    </row>
    <row r="158" spans="63:77" ht="21" customHeight="1">
      <c r="BK158" s="54" t="str">
        <f t="shared" si="2"/>
        <v>1東京純心女子短期大学</v>
      </c>
      <c r="BL158" s="256" t="s">
        <v>8778</v>
      </c>
      <c r="BM158">
        <v>1</v>
      </c>
      <c r="BN158" s="256" t="s">
        <v>8778</v>
      </c>
      <c r="BO158" s="290" t="s">
        <v>8779</v>
      </c>
      <c r="BR158" s="175" t="s">
        <v>1059</v>
      </c>
      <c r="BS158" s="51" t="s">
        <v>1060</v>
      </c>
      <c r="BU158" s="273" t="s">
        <v>862</v>
      </c>
      <c r="BV158" s="273" t="s">
        <v>2166</v>
      </c>
      <c r="BX158" s="299" t="s">
        <v>865</v>
      </c>
      <c r="BY158" s="299" t="s">
        <v>5198</v>
      </c>
    </row>
    <row r="159" spans="63:77" ht="21" customHeight="1">
      <c r="BK159" s="54" t="str">
        <f t="shared" si="2"/>
        <v>1東京女学館短期大学</v>
      </c>
      <c r="BL159" s="256" t="s">
        <v>8780</v>
      </c>
      <c r="BM159">
        <v>1</v>
      </c>
      <c r="BN159" s="256" t="s">
        <v>8780</v>
      </c>
      <c r="BO159" s="290" t="s">
        <v>8781</v>
      </c>
      <c r="BR159" s="175" t="s">
        <v>1061</v>
      </c>
      <c r="BS159" s="51" t="s">
        <v>1062</v>
      </c>
      <c r="BU159" s="273" t="s">
        <v>864</v>
      </c>
      <c r="BV159" s="273" t="s">
        <v>2167</v>
      </c>
      <c r="BX159" s="299" t="s">
        <v>867</v>
      </c>
      <c r="BY159" s="299" t="s">
        <v>5199</v>
      </c>
    </row>
    <row r="160" spans="63:77" ht="21" customHeight="1">
      <c r="BK160" s="54" t="str">
        <f t="shared" si="2"/>
        <v>1東京女子体育短期大学</v>
      </c>
      <c r="BL160" s="256" t="s">
        <v>524</v>
      </c>
      <c r="BM160">
        <v>1</v>
      </c>
      <c r="BN160" s="256" t="s">
        <v>524</v>
      </c>
      <c r="BO160" s="290" t="s">
        <v>8465</v>
      </c>
      <c r="BR160" s="175" t="s">
        <v>1063</v>
      </c>
      <c r="BS160" s="51" t="s">
        <v>1064</v>
      </c>
      <c r="BU160" s="273" t="s">
        <v>865</v>
      </c>
      <c r="BV160" s="273" t="s">
        <v>2168</v>
      </c>
      <c r="BX160" s="299" t="s">
        <v>869</v>
      </c>
      <c r="BY160" s="299" t="s">
        <v>5200</v>
      </c>
    </row>
    <row r="161" spans="63:77" ht="21" customHeight="1">
      <c r="BK161" s="54" t="str">
        <f t="shared" si="2"/>
        <v>1東京女子大学短期大学部</v>
      </c>
      <c r="BL161" s="256" t="s">
        <v>8782</v>
      </c>
      <c r="BM161">
        <v>1</v>
      </c>
      <c r="BN161" s="256" t="s">
        <v>8782</v>
      </c>
      <c r="BO161" s="290" t="s">
        <v>8783</v>
      </c>
      <c r="BR161" s="175" t="s">
        <v>1065</v>
      </c>
      <c r="BS161" s="51" t="s">
        <v>1066</v>
      </c>
      <c r="BU161" s="273" t="s">
        <v>867</v>
      </c>
      <c r="BV161" s="273" t="s">
        <v>2169</v>
      </c>
      <c r="BX161" s="299" t="s">
        <v>871</v>
      </c>
      <c r="BY161" s="299" t="s">
        <v>5201</v>
      </c>
    </row>
    <row r="162" spans="63:77" ht="21" customHeight="1">
      <c r="BK162" s="54" t="str">
        <f t="shared" si="2"/>
        <v>1東京成徳短期大学</v>
      </c>
      <c r="BL162" s="256" t="s">
        <v>525</v>
      </c>
      <c r="BM162">
        <v>1</v>
      </c>
      <c r="BN162" s="256" t="s">
        <v>525</v>
      </c>
      <c r="BO162" s="290" t="s">
        <v>8466</v>
      </c>
      <c r="BR162" s="175" t="s">
        <v>1067</v>
      </c>
      <c r="BS162" s="51" t="s">
        <v>1068</v>
      </c>
      <c r="BU162" s="273" t="s">
        <v>869</v>
      </c>
      <c r="BV162" s="273" t="s">
        <v>2170</v>
      </c>
      <c r="BX162" s="299" t="s">
        <v>873</v>
      </c>
      <c r="BY162" s="299" t="s">
        <v>5202</v>
      </c>
    </row>
    <row r="163" spans="63:77" ht="21" customHeight="1">
      <c r="BK163" s="54" t="str">
        <f t="shared" si="2"/>
        <v>1東京農業大学短期大学</v>
      </c>
      <c r="BL163" s="256" t="s">
        <v>8784</v>
      </c>
      <c r="BM163">
        <v>1</v>
      </c>
      <c r="BN163" s="256" t="s">
        <v>8784</v>
      </c>
      <c r="BO163" s="290" t="s">
        <v>8785</v>
      </c>
      <c r="BR163" s="175" t="s">
        <v>1069</v>
      </c>
      <c r="BS163" s="51" t="s">
        <v>1070</v>
      </c>
      <c r="BU163" s="273" t="s">
        <v>871</v>
      </c>
      <c r="BV163" s="273" t="s">
        <v>2171</v>
      </c>
      <c r="BX163" s="299" t="s">
        <v>875</v>
      </c>
      <c r="BY163" s="299" t="s">
        <v>5203</v>
      </c>
    </row>
    <row r="164" spans="63:77" ht="21" customHeight="1">
      <c r="BK164" s="54" t="str">
        <f t="shared" si="2"/>
        <v>1東京文化短期大学</v>
      </c>
      <c r="BL164" s="256" t="s">
        <v>526</v>
      </c>
      <c r="BM164">
        <v>1</v>
      </c>
      <c r="BN164" s="256" t="s">
        <v>526</v>
      </c>
      <c r="BO164" s="290" t="s">
        <v>8467</v>
      </c>
      <c r="BR164" s="175" t="s">
        <v>1071</v>
      </c>
      <c r="BS164" s="51" t="s">
        <v>1072</v>
      </c>
      <c r="BU164" s="273" t="s">
        <v>873</v>
      </c>
      <c r="BV164" s="273" t="s">
        <v>2172</v>
      </c>
      <c r="BX164" s="299" t="s">
        <v>877</v>
      </c>
      <c r="BY164" s="299" t="s">
        <v>5204</v>
      </c>
    </row>
    <row r="165" spans="63:77" ht="21" customHeight="1">
      <c r="BK165" s="54" t="str">
        <f t="shared" si="2"/>
        <v>1東京立正女子短期大学</v>
      </c>
      <c r="BL165" s="256" t="s">
        <v>8786</v>
      </c>
      <c r="BM165">
        <v>1</v>
      </c>
      <c r="BN165" s="256" t="s">
        <v>8786</v>
      </c>
      <c r="BO165" s="290" t="s">
        <v>8787</v>
      </c>
      <c r="BR165" s="175" t="s">
        <v>1073</v>
      </c>
      <c r="BS165" s="51" t="s">
        <v>1074</v>
      </c>
      <c r="BU165" s="273" t="s">
        <v>875</v>
      </c>
      <c r="BV165" s="273" t="s">
        <v>2173</v>
      </c>
      <c r="BX165" s="299" t="s">
        <v>879</v>
      </c>
      <c r="BY165" s="299" t="s">
        <v>5205</v>
      </c>
    </row>
    <row r="166" spans="63:77" ht="21" customHeight="1">
      <c r="BK166" s="54" t="str">
        <f t="shared" si="2"/>
        <v>1東邦音楽短期大学</v>
      </c>
      <c r="BL166" s="256" t="s">
        <v>8788</v>
      </c>
      <c r="BM166">
        <v>1</v>
      </c>
      <c r="BN166" s="256" t="s">
        <v>8788</v>
      </c>
      <c r="BO166" s="290" t="s">
        <v>8789</v>
      </c>
      <c r="BR166" s="175" t="s">
        <v>1075</v>
      </c>
      <c r="BS166" s="51" t="s">
        <v>1076</v>
      </c>
      <c r="BU166" s="273" t="s">
        <v>877</v>
      </c>
      <c r="BV166" s="273" t="s">
        <v>2174</v>
      </c>
      <c r="BX166" s="299" t="s">
        <v>881</v>
      </c>
      <c r="BY166" s="299" t="s">
        <v>5206</v>
      </c>
    </row>
    <row r="167" spans="63:77" ht="21" customHeight="1">
      <c r="BK167" s="54" t="str">
        <f t="shared" si="2"/>
        <v>1桐朋学園大学短期大学部</v>
      </c>
      <c r="BL167" s="256" t="s">
        <v>527</v>
      </c>
      <c r="BM167">
        <v>1</v>
      </c>
      <c r="BN167" s="256" t="s">
        <v>527</v>
      </c>
      <c r="BO167" s="290" t="s">
        <v>8468</v>
      </c>
      <c r="BR167" s="175" t="s">
        <v>1077</v>
      </c>
      <c r="BS167" s="51" t="s">
        <v>1078</v>
      </c>
      <c r="BU167" s="273" t="s">
        <v>879</v>
      </c>
      <c r="BV167" s="273" t="s">
        <v>2175</v>
      </c>
      <c r="BX167" s="299" t="s">
        <v>883</v>
      </c>
      <c r="BY167" s="299" t="s">
        <v>5207</v>
      </c>
    </row>
    <row r="168" spans="63:77" ht="21" customHeight="1">
      <c r="BK168" s="54" t="str">
        <f t="shared" si="2"/>
        <v>1東洋女子短期大学</v>
      </c>
      <c r="BL168" s="256" t="s">
        <v>8790</v>
      </c>
      <c r="BM168">
        <v>1</v>
      </c>
      <c r="BN168" s="256" t="s">
        <v>8790</v>
      </c>
      <c r="BO168" s="290" t="s">
        <v>8791</v>
      </c>
      <c r="BR168" s="175" t="s">
        <v>1079</v>
      </c>
      <c r="BS168" s="51" t="s">
        <v>1080</v>
      </c>
      <c r="BU168" s="273" t="s">
        <v>881</v>
      </c>
      <c r="BV168" s="273" t="s">
        <v>2176</v>
      </c>
      <c r="BX168" s="299" t="s">
        <v>885</v>
      </c>
      <c r="BY168" s="299" t="s">
        <v>5208</v>
      </c>
    </row>
    <row r="169" spans="63:77" ht="21" customHeight="1">
      <c r="BK169" s="54" t="str">
        <f t="shared" si="2"/>
        <v>1東洋大学短期大学</v>
      </c>
      <c r="BL169" s="256" t="s">
        <v>528</v>
      </c>
      <c r="BM169">
        <v>1</v>
      </c>
      <c r="BN169" s="256" t="s">
        <v>528</v>
      </c>
      <c r="BO169" s="290" t="s">
        <v>8469</v>
      </c>
      <c r="BR169" s="175" t="s">
        <v>1081</v>
      </c>
      <c r="BS169" s="51" t="s">
        <v>1082</v>
      </c>
      <c r="BU169" s="273" t="s">
        <v>883</v>
      </c>
      <c r="BV169" s="273" t="s">
        <v>2177</v>
      </c>
      <c r="BX169" s="299" t="s">
        <v>887</v>
      </c>
      <c r="BY169" s="299" t="s">
        <v>3490</v>
      </c>
    </row>
    <row r="170" spans="63:77" ht="21" customHeight="1">
      <c r="BK170" s="54" t="str">
        <f t="shared" si="2"/>
        <v>1東横学園女子短期大学</v>
      </c>
      <c r="BL170" s="256" t="s">
        <v>529</v>
      </c>
      <c r="BM170">
        <v>1</v>
      </c>
      <c r="BN170" s="256" t="s">
        <v>529</v>
      </c>
      <c r="BO170" s="290" t="s">
        <v>8470</v>
      </c>
      <c r="BR170" s="175" t="s">
        <v>1083</v>
      </c>
      <c r="BS170" s="51" t="s">
        <v>1084</v>
      </c>
      <c r="BU170" s="273" t="s">
        <v>885</v>
      </c>
      <c r="BV170" s="273" t="s">
        <v>2178</v>
      </c>
      <c r="BX170" s="299" t="s">
        <v>889</v>
      </c>
      <c r="BY170" s="299" t="s">
        <v>5209</v>
      </c>
    </row>
    <row r="171" spans="63:77" ht="21" customHeight="1">
      <c r="BK171" s="54" t="str">
        <f t="shared" si="2"/>
        <v>1日本経済短期大学</v>
      </c>
      <c r="BL171" s="256" t="s">
        <v>8792</v>
      </c>
      <c r="BM171">
        <v>1</v>
      </c>
      <c r="BN171" s="256" t="s">
        <v>8792</v>
      </c>
      <c r="BO171" s="290" t="s">
        <v>8793</v>
      </c>
      <c r="BR171" s="175" t="s">
        <v>1085</v>
      </c>
      <c r="BS171" s="51" t="s">
        <v>1086</v>
      </c>
      <c r="BU171" s="273" t="s">
        <v>887</v>
      </c>
      <c r="BV171" s="273" t="s">
        <v>2179</v>
      </c>
      <c r="BX171" s="299" t="s">
        <v>891</v>
      </c>
      <c r="BY171" s="299" t="s">
        <v>5210</v>
      </c>
    </row>
    <row r="172" spans="63:77" ht="21" customHeight="1">
      <c r="BK172" s="54" t="str">
        <f t="shared" si="2"/>
        <v>1嘉悦女子短期大学</v>
      </c>
      <c r="BL172" s="256" t="s">
        <v>8794</v>
      </c>
      <c r="BM172">
        <v>1</v>
      </c>
      <c r="BN172" s="256" t="s">
        <v>8794</v>
      </c>
      <c r="BO172" s="290" t="s">
        <v>8795</v>
      </c>
      <c r="BR172" s="175" t="s">
        <v>1087</v>
      </c>
      <c r="BS172" s="51" t="s">
        <v>1088</v>
      </c>
      <c r="BU172" s="273" t="s">
        <v>889</v>
      </c>
      <c r="BV172" s="273" t="s">
        <v>2180</v>
      </c>
      <c r="BX172" s="299" t="s">
        <v>893</v>
      </c>
      <c r="BY172" s="299" t="s">
        <v>5211</v>
      </c>
    </row>
    <row r="173" spans="63:77" ht="21" customHeight="1">
      <c r="BK173" s="54" t="str">
        <f t="shared" si="2"/>
        <v>1日本女子体育短期大学</v>
      </c>
      <c r="BL173" s="256" t="s">
        <v>8796</v>
      </c>
      <c r="BM173">
        <v>1</v>
      </c>
      <c r="BN173" s="256" t="s">
        <v>8796</v>
      </c>
      <c r="BO173" s="290" t="s">
        <v>8797</v>
      </c>
      <c r="BR173" s="175" t="s">
        <v>1089</v>
      </c>
      <c r="BS173" s="51" t="s">
        <v>1090</v>
      </c>
      <c r="BU173" s="273" t="s">
        <v>891</v>
      </c>
      <c r="BV173" s="273" t="s">
        <v>2181</v>
      </c>
      <c r="BX173" s="299" t="s">
        <v>895</v>
      </c>
      <c r="BY173" s="299" t="s">
        <v>5212</v>
      </c>
    </row>
    <row r="174" spans="63:77" ht="21" customHeight="1">
      <c r="BK174" s="54" t="str">
        <f t="shared" si="2"/>
        <v>1日本体育大学女子短期大学</v>
      </c>
      <c r="BL174" s="256" t="s">
        <v>530</v>
      </c>
      <c r="BM174">
        <v>1</v>
      </c>
      <c r="BN174" s="256" t="s">
        <v>530</v>
      </c>
      <c r="BO174" s="290" t="s">
        <v>8471</v>
      </c>
      <c r="BR174" s="175" t="s">
        <v>1091</v>
      </c>
      <c r="BS174" s="51" t="s">
        <v>1092</v>
      </c>
      <c r="BU174" s="273" t="s">
        <v>893</v>
      </c>
      <c r="BV174" s="273" t="s">
        <v>2182</v>
      </c>
      <c r="BX174" s="299" t="s">
        <v>897</v>
      </c>
      <c r="BY174" s="299" t="s">
        <v>5213</v>
      </c>
    </row>
    <row r="175" spans="63:77" ht="21" customHeight="1">
      <c r="BK175" s="54" t="str">
        <f t="shared" si="2"/>
        <v>1日本大学短期大学部</v>
      </c>
      <c r="BL175" s="256" t="s">
        <v>8798</v>
      </c>
      <c r="BM175">
        <v>1</v>
      </c>
      <c r="BN175" s="256" t="s">
        <v>8798</v>
      </c>
      <c r="BO175" s="290" t="s">
        <v>8799</v>
      </c>
      <c r="BR175" s="175" t="s">
        <v>1093</v>
      </c>
      <c r="BS175" s="51" t="s">
        <v>1094</v>
      </c>
      <c r="BU175" s="273" t="s">
        <v>895</v>
      </c>
      <c r="BV175" s="273" t="s">
        <v>2183</v>
      </c>
      <c r="BX175" s="299" t="s">
        <v>899</v>
      </c>
      <c r="BY175" s="299" t="s">
        <v>5214</v>
      </c>
    </row>
    <row r="176" spans="63:77" ht="21" customHeight="1">
      <c r="BK176" s="54" t="str">
        <f t="shared" si="2"/>
        <v>1文化女子大学短期大学部</v>
      </c>
      <c r="BL176" s="256" t="s">
        <v>531</v>
      </c>
      <c r="BM176">
        <v>1</v>
      </c>
      <c r="BN176" s="256" t="s">
        <v>531</v>
      </c>
      <c r="BO176" s="290" t="s">
        <v>8472</v>
      </c>
      <c r="BR176" s="175" t="s">
        <v>1095</v>
      </c>
      <c r="BS176" s="51" t="s">
        <v>1096</v>
      </c>
      <c r="BU176" s="273" t="s">
        <v>897</v>
      </c>
      <c r="BV176" s="273" t="s">
        <v>2184</v>
      </c>
      <c r="BX176" s="299" t="s">
        <v>901</v>
      </c>
      <c r="BY176" s="299" t="s">
        <v>5215</v>
      </c>
    </row>
    <row r="177" spans="63:77" ht="21" customHeight="1">
      <c r="BK177" s="54" t="str">
        <f t="shared" si="2"/>
        <v>1文京女子短期大学</v>
      </c>
      <c r="BL177" s="256" t="s">
        <v>8800</v>
      </c>
      <c r="BM177">
        <v>1</v>
      </c>
      <c r="BN177" s="256" t="s">
        <v>8800</v>
      </c>
      <c r="BO177" s="290" t="s">
        <v>8801</v>
      </c>
      <c r="BR177" s="175" t="s">
        <v>1097</v>
      </c>
      <c r="BS177" s="51" t="s">
        <v>1098</v>
      </c>
      <c r="BU177" s="273" t="s">
        <v>899</v>
      </c>
      <c r="BV177" s="273" t="s">
        <v>2185</v>
      </c>
      <c r="BX177" s="299" t="s">
        <v>903</v>
      </c>
      <c r="BY177" s="299" t="s">
        <v>5216</v>
      </c>
    </row>
    <row r="178" spans="63:77" ht="21" customHeight="1">
      <c r="BK178" s="54" t="str">
        <f t="shared" si="2"/>
        <v>1宝仙学園短期大学</v>
      </c>
      <c r="BL178" s="256" t="s">
        <v>532</v>
      </c>
      <c r="BM178">
        <v>1</v>
      </c>
      <c r="BN178" s="256" t="s">
        <v>532</v>
      </c>
      <c r="BO178" s="290" t="s">
        <v>8473</v>
      </c>
      <c r="BR178" s="175" t="s">
        <v>1099</v>
      </c>
      <c r="BS178" s="51" t="s">
        <v>1100</v>
      </c>
      <c r="BU178" s="273" t="s">
        <v>901</v>
      </c>
      <c r="BV178" s="273" t="s">
        <v>2186</v>
      </c>
      <c r="BX178" s="299" t="s">
        <v>905</v>
      </c>
      <c r="BY178" s="299" t="s">
        <v>5217</v>
      </c>
    </row>
    <row r="179" spans="63:77" ht="21" customHeight="1">
      <c r="BK179" s="54" t="str">
        <f t="shared" si="2"/>
        <v>1武蔵野女子大学短期大学部</v>
      </c>
      <c r="BL179" s="256" t="s">
        <v>8802</v>
      </c>
      <c r="BM179">
        <v>1</v>
      </c>
      <c r="BN179" s="256" t="s">
        <v>8802</v>
      </c>
      <c r="BO179" s="290" t="s">
        <v>8803</v>
      </c>
      <c r="BR179" s="175" t="s">
        <v>1101</v>
      </c>
      <c r="BS179" s="51" t="s">
        <v>1102</v>
      </c>
      <c r="BU179" s="273" t="s">
        <v>903</v>
      </c>
      <c r="BV179" s="273" t="s">
        <v>2187</v>
      </c>
      <c r="BX179" s="299" t="s">
        <v>907</v>
      </c>
      <c r="BY179" s="299" t="s">
        <v>5218</v>
      </c>
    </row>
    <row r="180" spans="63:77" ht="21" customHeight="1">
      <c r="BK180" s="54" t="str">
        <f t="shared" si="2"/>
        <v>1武蔵野美術短期大学</v>
      </c>
      <c r="BL180" s="256" t="s">
        <v>8804</v>
      </c>
      <c r="BM180">
        <v>1</v>
      </c>
      <c r="BN180" s="256" t="s">
        <v>8804</v>
      </c>
      <c r="BO180" s="290" t="s">
        <v>8805</v>
      </c>
      <c r="BR180" s="175" t="s">
        <v>1103</v>
      </c>
      <c r="BS180" s="51" t="s">
        <v>1104</v>
      </c>
      <c r="BU180" s="273" t="s">
        <v>905</v>
      </c>
      <c r="BV180" s="273" t="s">
        <v>2188</v>
      </c>
      <c r="BX180" s="299" t="s">
        <v>909</v>
      </c>
      <c r="BY180" s="299" t="s">
        <v>5219</v>
      </c>
    </row>
    <row r="181" spans="63:77" ht="21" customHeight="1">
      <c r="BK181" s="54" t="str">
        <f t="shared" si="2"/>
        <v>1明治大学短期大学</v>
      </c>
      <c r="BL181" s="256" t="s">
        <v>8806</v>
      </c>
      <c r="BM181">
        <v>1</v>
      </c>
      <c r="BN181" s="256" t="s">
        <v>8806</v>
      </c>
      <c r="BO181" s="290" t="s">
        <v>8807</v>
      </c>
      <c r="BR181" s="175" t="s">
        <v>1105</v>
      </c>
      <c r="BS181" s="51" t="s">
        <v>1106</v>
      </c>
      <c r="BU181" s="273" t="s">
        <v>907</v>
      </c>
      <c r="BV181" s="273" t="s">
        <v>2189</v>
      </c>
      <c r="BX181" s="299" t="s">
        <v>911</v>
      </c>
      <c r="BY181" s="299" t="s">
        <v>5220</v>
      </c>
    </row>
    <row r="182" spans="63:77" ht="21" customHeight="1">
      <c r="BK182" s="54" t="str">
        <f t="shared" si="2"/>
        <v>1目白学園女子短期大学</v>
      </c>
      <c r="BL182" s="256" t="s">
        <v>8808</v>
      </c>
      <c r="BM182">
        <v>1</v>
      </c>
      <c r="BN182" s="256" t="s">
        <v>8808</v>
      </c>
      <c r="BO182" s="290" t="s">
        <v>8809</v>
      </c>
      <c r="BR182" s="175" t="s">
        <v>1107</v>
      </c>
      <c r="BS182" s="51" t="s">
        <v>1108</v>
      </c>
      <c r="BU182" s="273" t="s">
        <v>909</v>
      </c>
      <c r="BV182" s="273" t="s">
        <v>2190</v>
      </c>
      <c r="BX182" s="299" t="s">
        <v>913</v>
      </c>
      <c r="BY182" s="299" t="s">
        <v>5221</v>
      </c>
    </row>
    <row r="183" spans="63:77" ht="21" customHeight="1">
      <c r="BK183" s="54" t="str">
        <f t="shared" si="2"/>
        <v>1山脇学園短期大学</v>
      </c>
      <c r="BL183" s="256" t="s">
        <v>533</v>
      </c>
      <c r="BM183">
        <v>1</v>
      </c>
      <c r="BN183" s="256" t="s">
        <v>533</v>
      </c>
      <c r="BO183" s="290" t="s">
        <v>8474</v>
      </c>
      <c r="BR183" s="175" t="s">
        <v>1109</v>
      </c>
      <c r="BS183" s="51" t="s">
        <v>1110</v>
      </c>
      <c r="BU183" s="273" t="s">
        <v>911</v>
      </c>
      <c r="BV183" s="273" t="s">
        <v>2191</v>
      </c>
      <c r="BX183" s="299" t="s">
        <v>915</v>
      </c>
      <c r="BY183" s="299" t="s">
        <v>5222</v>
      </c>
    </row>
    <row r="184" spans="63:77" ht="21" customHeight="1">
      <c r="BK184" s="54" t="str">
        <f t="shared" si="2"/>
        <v>1立教女学院短期大学</v>
      </c>
      <c r="BL184" s="256" t="s">
        <v>534</v>
      </c>
      <c r="BM184">
        <v>1</v>
      </c>
      <c r="BN184" s="256" t="s">
        <v>534</v>
      </c>
      <c r="BO184" s="290" t="s">
        <v>8475</v>
      </c>
      <c r="BR184" s="175" t="s">
        <v>1111</v>
      </c>
      <c r="BS184" s="51" t="s">
        <v>1112</v>
      </c>
      <c r="BU184" s="273" t="s">
        <v>913</v>
      </c>
      <c r="BV184" s="273" t="s">
        <v>2192</v>
      </c>
      <c r="BX184" s="299" t="s">
        <v>917</v>
      </c>
      <c r="BY184" s="299" t="s">
        <v>5223</v>
      </c>
    </row>
    <row r="185" spans="63:77" ht="21" customHeight="1">
      <c r="BK185" s="54" t="str">
        <f t="shared" si="2"/>
        <v>1帝京大学短期大学</v>
      </c>
      <c r="BL185" s="256" t="s">
        <v>535</v>
      </c>
      <c r="BM185">
        <v>1</v>
      </c>
      <c r="BN185" s="256" t="s">
        <v>535</v>
      </c>
      <c r="BO185" s="290" t="s">
        <v>8476</v>
      </c>
      <c r="BR185" s="175" t="s">
        <v>1113</v>
      </c>
      <c r="BS185" s="51" t="s">
        <v>1114</v>
      </c>
      <c r="BU185" s="273" t="s">
        <v>915</v>
      </c>
      <c r="BV185" s="273" t="s">
        <v>2193</v>
      </c>
      <c r="BX185" s="299" t="s">
        <v>919</v>
      </c>
      <c r="BY185" s="299" t="s">
        <v>5224</v>
      </c>
    </row>
    <row r="186" spans="63:77" ht="21" customHeight="1">
      <c r="BK186" s="54" t="str">
        <f t="shared" si="2"/>
        <v>1武蔵野美術大学短期大学部</v>
      </c>
      <c r="BL186" s="256" t="s">
        <v>8810</v>
      </c>
      <c r="BM186">
        <v>1</v>
      </c>
      <c r="BN186" s="256" t="s">
        <v>8810</v>
      </c>
      <c r="BO186" s="290" t="s">
        <v>8811</v>
      </c>
      <c r="BR186" s="175" t="s">
        <v>1115</v>
      </c>
      <c r="BS186" s="51" t="s">
        <v>1116</v>
      </c>
      <c r="BU186" s="273" t="s">
        <v>917</v>
      </c>
      <c r="BV186" s="273" t="s">
        <v>2194</v>
      </c>
      <c r="BX186" s="299" t="s">
        <v>921</v>
      </c>
      <c r="BY186" s="299" t="s">
        <v>5225</v>
      </c>
    </row>
    <row r="187" spans="63:77" ht="21" customHeight="1">
      <c r="BK187" s="54" t="str">
        <f t="shared" si="2"/>
        <v>1女子栄養大学短期大学部</v>
      </c>
      <c r="BL187" s="256" t="s">
        <v>536</v>
      </c>
      <c r="BM187">
        <v>1</v>
      </c>
      <c r="BN187" s="256" t="s">
        <v>536</v>
      </c>
      <c r="BO187" s="290" t="s">
        <v>8477</v>
      </c>
      <c r="BR187" s="175" t="s">
        <v>1117</v>
      </c>
      <c r="BS187" s="51" t="s">
        <v>1118</v>
      </c>
      <c r="BU187" s="273" t="s">
        <v>919</v>
      </c>
      <c r="BV187" s="273" t="s">
        <v>2195</v>
      </c>
      <c r="BX187" s="299" t="s">
        <v>923</v>
      </c>
      <c r="BY187" s="299" t="s">
        <v>5226</v>
      </c>
    </row>
    <row r="188" spans="63:77" ht="21" customHeight="1">
      <c r="BK188" s="54" t="str">
        <f t="shared" si="2"/>
        <v>1桐朋学園芸術短期大学</v>
      </c>
      <c r="BL188" s="256" t="s">
        <v>537</v>
      </c>
      <c r="BM188">
        <v>1</v>
      </c>
      <c r="BN188" s="256" t="s">
        <v>537</v>
      </c>
      <c r="BO188" s="290" t="s">
        <v>8478</v>
      </c>
      <c r="BR188" s="175" t="s">
        <v>1119</v>
      </c>
      <c r="BS188" s="51" t="s">
        <v>1120</v>
      </c>
      <c r="BU188" s="273" t="s">
        <v>921</v>
      </c>
      <c r="BV188" s="273" t="s">
        <v>2196</v>
      </c>
      <c r="BX188" s="299" t="s">
        <v>925</v>
      </c>
      <c r="BY188" s="299" t="s">
        <v>5227</v>
      </c>
    </row>
    <row r="189" spans="63:77" ht="21" customHeight="1">
      <c r="BK189" s="54" t="str">
        <f t="shared" si="2"/>
        <v>1日本体育大学女子短期大学部</v>
      </c>
      <c r="BL189" s="256" t="s">
        <v>538</v>
      </c>
      <c r="BM189">
        <v>1</v>
      </c>
      <c r="BN189" s="256" t="s">
        <v>538</v>
      </c>
      <c r="BO189" s="290" t="s">
        <v>8479</v>
      </c>
      <c r="BR189" s="175" t="s">
        <v>1121</v>
      </c>
      <c r="BS189" s="51" t="s">
        <v>1122</v>
      </c>
      <c r="BU189" s="273" t="s">
        <v>923</v>
      </c>
      <c r="BV189" s="273" t="s">
        <v>2197</v>
      </c>
      <c r="BX189" s="299" t="s">
        <v>927</v>
      </c>
      <c r="BY189" s="299" t="s">
        <v>5228</v>
      </c>
    </row>
    <row r="190" spans="63:77" ht="21" customHeight="1">
      <c r="BK190" s="54" t="str">
        <f t="shared" si="2"/>
        <v>1東京田中短期大学</v>
      </c>
      <c r="BL190" s="256" t="s">
        <v>539</v>
      </c>
      <c r="BM190">
        <v>1</v>
      </c>
      <c r="BN190" s="256" t="s">
        <v>539</v>
      </c>
      <c r="BO190" s="290" t="s">
        <v>8480</v>
      </c>
      <c r="BR190" s="175" t="s">
        <v>1123</v>
      </c>
      <c r="BS190" s="51" t="s">
        <v>1124</v>
      </c>
      <c r="BU190" s="273" t="s">
        <v>925</v>
      </c>
      <c r="BV190" s="273" t="s">
        <v>2198</v>
      </c>
      <c r="BX190" s="299" t="s">
        <v>929</v>
      </c>
      <c r="BY190" s="299" t="s">
        <v>5229</v>
      </c>
    </row>
    <row r="191" spans="63:77" ht="21" customHeight="1">
      <c r="BK191" s="54" t="str">
        <f t="shared" si="2"/>
        <v>1目白大学短期大学部</v>
      </c>
      <c r="BL191" s="256" t="s">
        <v>540</v>
      </c>
      <c r="BM191">
        <v>1</v>
      </c>
      <c r="BN191" s="256" t="s">
        <v>540</v>
      </c>
      <c r="BO191" s="290" t="s">
        <v>8481</v>
      </c>
      <c r="BR191" s="175" t="s">
        <v>1125</v>
      </c>
      <c r="BS191" s="51" t="s">
        <v>1126</v>
      </c>
      <c r="BU191" s="273" t="s">
        <v>927</v>
      </c>
      <c r="BV191" s="273" t="s">
        <v>2199</v>
      </c>
      <c r="BX191" s="299" t="s">
        <v>931</v>
      </c>
      <c r="BY191" s="299" t="s">
        <v>5230</v>
      </c>
    </row>
    <row r="192" spans="63:77" ht="21" customHeight="1">
      <c r="BK192" s="54" t="str">
        <f t="shared" si="2"/>
        <v>1高千穂大学</v>
      </c>
      <c r="BL192" s="256" t="s">
        <v>541</v>
      </c>
      <c r="BM192">
        <v>1</v>
      </c>
      <c r="BN192" s="256" t="s">
        <v>541</v>
      </c>
      <c r="BO192" s="290" t="s">
        <v>8482</v>
      </c>
      <c r="BR192" s="175" t="s">
        <v>1127</v>
      </c>
      <c r="BS192" s="51" t="s">
        <v>1128</v>
      </c>
      <c r="BU192" s="273" t="s">
        <v>929</v>
      </c>
      <c r="BV192" s="273" t="s">
        <v>2200</v>
      </c>
      <c r="BX192" s="299" t="s">
        <v>933</v>
      </c>
      <c r="BY192" s="299" t="s">
        <v>5231</v>
      </c>
    </row>
    <row r="193" spans="63:77" ht="21" customHeight="1">
      <c r="BK193" s="54" t="str">
        <f t="shared" si="2"/>
        <v>1桜美林大学短期大学部</v>
      </c>
      <c r="BL193" s="256" t="s">
        <v>542</v>
      </c>
      <c r="BM193">
        <v>1</v>
      </c>
      <c r="BN193" s="256" t="s">
        <v>542</v>
      </c>
      <c r="BO193" s="290" t="s">
        <v>8483</v>
      </c>
      <c r="BR193" s="175" t="s">
        <v>1129</v>
      </c>
      <c r="BS193" s="51" t="s">
        <v>1130</v>
      </c>
      <c r="BU193" s="273" t="s">
        <v>931</v>
      </c>
      <c r="BV193" s="273" t="s">
        <v>2201</v>
      </c>
      <c r="BX193" s="299" t="s">
        <v>935</v>
      </c>
      <c r="BY193" s="299" t="s">
        <v>5232</v>
      </c>
    </row>
    <row r="194" spans="63:77" ht="21" customHeight="1">
      <c r="BK194" s="54" t="str">
        <f t="shared" si="2"/>
        <v>1有明教育芸術短期大学</v>
      </c>
      <c r="BL194" s="256" t="s">
        <v>543</v>
      </c>
      <c r="BM194">
        <v>1</v>
      </c>
      <c r="BN194" s="256" t="s">
        <v>543</v>
      </c>
      <c r="BO194" s="290" t="s">
        <v>8484</v>
      </c>
      <c r="BR194" s="175" t="s">
        <v>1131</v>
      </c>
      <c r="BS194" s="51" t="s">
        <v>1132</v>
      </c>
      <c r="BU194" s="273" t="s">
        <v>933</v>
      </c>
      <c r="BV194" s="273" t="s">
        <v>2202</v>
      </c>
      <c r="BX194" s="299" t="s">
        <v>937</v>
      </c>
      <c r="BY194" s="299" t="s">
        <v>5233</v>
      </c>
    </row>
    <row r="195" spans="63:77" ht="21" customHeight="1">
      <c r="BK195" s="54" t="str">
        <f t="shared" si="2"/>
        <v>1新渡戸文化短期大学</v>
      </c>
      <c r="BL195" s="256" t="s">
        <v>8812</v>
      </c>
      <c r="BM195">
        <v>1</v>
      </c>
      <c r="BN195" s="256" t="s">
        <v>8812</v>
      </c>
      <c r="BO195" s="290" t="s">
        <v>8813</v>
      </c>
      <c r="BR195" s="175" t="s">
        <v>1133</v>
      </c>
      <c r="BS195" s="51" t="s">
        <v>1134</v>
      </c>
      <c r="BU195" s="273" t="s">
        <v>935</v>
      </c>
      <c r="BV195" s="273" t="s">
        <v>2203</v>
      </c>
      <c r="BX195" s="299" t="s">
        <v>939</v>
      </c>
      <c r="BY195" s="299" t="s">
        <v>5234</v>
      </c>
    </row>
    <row r="196" spans="63:77" ht="21" customHeight="1">
      <c r="BK196" s="54" t="str">
        <f t="shared" ref="BK196:BK259" si="3">BM196&amp;BO196</f>
        <v>1東京立正短期大学</v>
      </c>
      <c r="BL196" s="256" t="s">
        <v>544</v>
      </c>
      <c r="BM196">
        <v>1</v>
      </c>
      <c r="BN196" s="256" t="s">
        <v>544</v>
      </c>
      <c r="BO196" s="290" t="s">
        <v>8485</v>
      </c>
      <c r="BR196" s="175" t="s">
        <v>1135</v>
      </c>
      <c r="BS196" s="51" t="s">
        <v>1136</v>
      </c>
      <c r="BU196" s="273" t="s">
        <v>937</v>
      </c>
      <c r="BV196" s="273" t="s">
        <v>2204</v>
      </c>
      <c r="BX196" s="299" t="s">
        <v>941</v>
      </c>
      <c r="BY196" s="299" t="s">
        <v>5235</v>
      </c>
    </row>
    <row r="197" spans="63:77" ht="21" customHeight="1">
      <c r="BK197" s="54" t="str">
        <f t="shared" si="3"/>
        <v>1国立音楽大学教職特別課程</v>
      </c>
      <c r="BL197" s="256" t="s">
        <v>545</v>
      </c>
      <c r="BM197">
        <v>1</v>
      </c>
      <c r="BN197" s="256" t="s">
        <v>545</v>
      </c>
      <c r="BO197" s="290" t="s">
        <v>8336</v>
      </c>
      <c r="BR197" s="175" t="s">
        <v>1137</v>
      </c>
      <c r="BS197" s="51" t="s">
        <v>1138</v>
      </c>
      <c r="BU197" s="273" t="s">
        <v>939</v>
      </c>
      <c r="BV197" s="273" t="s">
        <v>2205</v>
      </c>
      <c r="BX197" s="299" t="s">
        <v>943</v>
      </c>
      <c r="BY197" s="299" t="s">
        <v>5236</v>
      </c>
    </row>
    <row r="198" spans="63:77" ht="21" customHeight="1">
      <c r="BK198" s="54" t="str">
        <f t="shared" si="3"/>
        <v>1工学院大学教職特別課程</v>
      </c>
      <c r="BL198" s="256" t="s">
        <v>546</v>
      </c>
      <c r="BM198">
        <v>1</v>
      </c>
      <c r="BN198" s="256" t="s">
        <v>546</v>
      </c>
      <c r="BO198" s="290" t="s">
        <v>8337</v>
      </c>
      <c r="BR198" s="175" t="s">
        <v>1139</v>
      </c>
      <c r="BS198" s="51" t="s">
        <v>1140</v>
      </c>
      <c r="BU198" s="273" t="s">
        <v>941</v>
      </c>
      <c r="BV198" s="273" t="s">
        <v>2206</v>
      </c>
      <c r="BX198" s="299" t="s">
        <v>945</v>
      </c>
      <c r="BY198" s="299" t="s">
        <v>5237</v>
      </c>
    </row>
    <row r="199" spans="63:77" ht="21" customHeight="1">
      <c r="BK199" s="54" t="str">
        <f t="shared" si="3"/>
        <v>1慶應義塾大学教職特別課程</v>
      </c>
      <c r="BL199" s="256" t="s">
        <v>547</v>
      </c>
      <c r="BM199">
        <v>1</v>
      </c>
      <c r="BN199" s="256" t="s">
        <v>547</v>
      </c>
      <c r="BO199" s="290" t="s">
        <v>8338</v>
      </c>
      <c r="BR199" s="175" t="s">
        <v>1141</v>
      </c>
      <c r="BS199" s="51" t="s">
        <v>1142</v>
      </c>
      <c r="BU199" s="273" t="s">
        <v>943</v>
      </c>
      <c r="BV199" s="273" t="s">
        <v>2207</v>
      </c>
      <c r="BX199" s="299" t="s">
        <v>947</v>
      </c>
      <c r="BY199" s="299" t="s">
        <v>5238</v>
      </c>
    </row>
    <row r="200" spans="63:77" ht="21" customHeight="1">
      <c r="BK200" s="54" t="str">
        <f t="shared" si="3"/>
        <v>1大正大学教職特別課程</v>
      </c>
      <c r="BL200" s="256" t="s">
        <v>548</v>
      </c>
      <c r="BM200">
        <v>1</v>
      </c>
      <c r="BN200" s="256" t="s">
        <v>548</v>
      </c>
      <c r="BO200" s="290" t="s">
        <v>8486</v>
      </c>
      <c r="BR200" s="175" t="s">
        <v>1143</v>
      </c>
      <c r="BS200" s="51" t="s">
        <v>1144</v>
      </c>
      <c r="BU200" s="273" t="s">
        <v>945</v>
      </c>
      <c r="BV200" s="273" t="s">
        <v>2208</v>
      </c>
      <c r="BX200" s="299" t="s">
        <v>949</v>
      </c>
      <c r="BY200" s="299" t="s">
        <v>5239</v>
      </c>
    </row>
    <row r="201" spans="63:77" ht="21" customHeight="1">
      <c r="BK201" s="54" t="str">
        <f t="shared" si="3"/>
        <v>1愛国学園保育専門学校</v>
      </c>
      <c r="BL201" s="256" t="s">
        <v>549</v>
      </c>
      <c r="BM201">
        <v>1</v>
      </c>
      <c r="BN201" s="256" t="s">
        <v>549</v>
      </c>
      <c r="BO201" s="290" t="s">
        <v>8487</v>
      </c>
      <c r="BR201" s="175" t="s">
        <v>1145</v>
      </c>
      <c r="BS201" s="51" t="s">
        <v>1146</v>
      </c>
      <c r="BU201" s="273" t="s">
        <v>947</v>
      </c>
      <c r="BV201" s="273" t="s">
        <v>2209</v>
      </c>
      <c r="BX201" s="299" t="s">
        <v>951</v>
      </c>
      <c r="BY201" s="299" t="s">
        <v>5240</v>
      </c>
    </row>
    <row r="202" spans="63:77" ht="21" customHeight="1">
      <c r="BK202" s="54" t="str">
        <f t="shared" si="3"/>
        <v>1国際音楽学校</v>
      </c>
      <c r="BL202" s="256" t="s">
        <v>8814</v>
      </c>
      <c r="BM202">
        <v>1</v>
      </c>
      <c r="BN202" s="256" t="s">
        <v>8814</v>
      </c>
      <c r="BO202" s="290" t="s">
        <v>8815</v>
      </c>
      <c r="BR202" s="175" t="s">
        <v>1147</v>
      </c>
      <c r="BS202" s="51" t="s">
        <v>1148</v>
      </c>
      <c r="BU202" s="273" t="s">
        <v>949</v>
      </c>
      <c r="BV202" s="273" t="s">
        <v>2210</v>
      </c>
      <c r="BX202" s="299" t="s">
        <v>953</v>
      </c>
      <c r="BY202" s="299" t="s">
        <v>5241</v>
      </c>
    </row>
    <row r="203" spans="63:77" ht="21" customHeight="1">
      <c r="BK203" s="54" t="str">
        <f t="shared" si="3"/>
        <v>1聖心女子専門学校</v>
      </c>
      <c r="BL203" s="256" t="s">
        <v>550</v>
      </c>
      <c r="BM203">
        <v>1</v>
      </c>
      <c r="BN203" s="256" t="s">
        <v>550</v>
      </c>
      <c r="BO203" s="290" t="s">
        <v>8488</v>
      </c>
      <c r="BR203" s="175" t="s">
        <v>1149</v>
      </c>
      <c r="BS203" s="51" t="s">
        <v>1150</v>
      </c>
      <c r="BU203" s="273" t="s">
        <v>951</v>
      </c>
      <c r="BV203" s="273" t="s">
        <v>2211</v>
      </c>
      <c r="BX203" s="299" t="s">
        <v>955</v>
      </c>
      <c r="BY203" s="299" t="s">
        <v>5242</v>
      </c>
    </row>
    <row r="204" spans="63:77" ht="21" customHeight="1">
      <c r="BK204" s="54" t="str">
        <f t="shared" si="3"/>
        <v>1草苑保育専門学校</v>
      </c>
      <c r="BL204" s="256" t="s">
        <v>551</v>
      </c>
      <c r="BM204">
        <v>1</v>
      </c>
      <c r="BN204" s="256" t="s">
        <v>551</v>
      </c>
      <c r="BO204" s="290" t="s">
        <v>8489</v>
      </c>
      <c r="BR204" s="175" t="s">
        <v>1151</v>
      </c>
      <c r="BS204" s="51" t="s">
        <v>1152</v>
      </c>
      <c r="BU204" s="273" t="s">
        <v>953</v>
      </c>
      <c r="BV204" s="273" t="s">
        <v>2212</v>
      </c>
      <c r="BX204" s="299" t="s">
        <v>957</v>
      </c>
      <c r="BY204" s="299" t="s">
        <v>5243</v>
      </c>
    </row>
    <row r="205" spans="63:77" ht="21" customHeight="1">
      <c r="BK205" s="54" t="str">
        <f t="shared" si="3"/>
        <v>1竹早教員養成所</v>
      </c>
      <c r="BL205" s="256" t="s">
        <v>552</v>
      </c>
      <c r="BM205">
        <v>1</v>
      </c>
      <c r="BN205" s="256" t="s">
        <v>552</v>
      </c>
      <c r="BO205" s="290" t="s">
        <v>8490</v>
      </c>
      <c r="BR205" s="175" t="s">
        <v>1153</v>
      </c>
      <c r="BS205" s="51" t="s">
        <v>1154</v>
      </c>
      <c r="BU205" s="273" t="s">
        <v>955</v>
      </c>
      <c r="BV205" s="273" t="s">
        <v>2213</v>
      </c>
      <c r="BX205" s="299" t="s">
        <v>959</v>
      </c>
      <c r="BY205" s="299" t="s">
        <v>5244</v>
      </c>
    </row>
    <row r="206" spans="63:77" ht="21" customHeight="1">
      <c r="BK206" s="54" t="str">
        <f t="shared" si="3"/>
        <v>1道灌山学園保育専門学校</v>
      </c>
      <c r="BL206" s="256" t="s">
        <v>553</v>
      </c>
      <c r="BM206">
        <v>1</v>
      </c>
      <c r="BN206" s="256" t="s">
        <v>553</v>
      </c>
      <c r="BO206" s="290" t="s">
        <v>8491</v>
      </c>
      <c r="BR206" s="175" t="s">
        <v>1155</v>
      </c>
      <c r="BS206" s="51" t="s">
        <v>1156</v>
      </c>
      <c r="BU206" s="273" t="s">
        <v>957</v>
      </c>
      <c r="BV206" s="273" t="s">
        <v>2214</v>
      </c>
      <c r="BX206" s="299" t="s">
        <v>961</v>
      </c>
      <c r="BY206" s="299" t="s">
        <v>5245</v>
      </c>
    </row>
    <row r="207" spans="63:77" ht="21" customHeight="1">
      <c r="BK207" s="54" t="str">
        <f t="shared" si="3"/>
        <v>1貞静学園保育専門学校</v>
      </c>
      <c r="BL207" s="256" t="s">
        <v>554</v>
      </c>
      <c r="BM207">
        <v>1</v>
      </c>
      <c r="BN207" s="256" t="s">
        <v>554</v>
      </c>
      <c r="BO207" s="290" t="s">
        <v>8492</v>
      </c>
      <c r="BR207" s="175" t="s">
        <v>1157</v>
      </c>
      <c r="BS207" s="51" t="s">
        <v>1158</v>
      </c>
      <c r="BU207" s="273" t="s">
        <v>959</v>
      </c>
      <c r="BV207" s="273" t="s">
        <v>2215</v>
      </c>
      <c r="BX207" s="299" t="s">
        <v>963</v>
      </c>
      <c r="BY207" s="299" t="s">
        <v>5246</v>
      </c>
    </row>
    <row r="208" spans="63:77" ht="21" customHeight="1">
      <c r="BK208" s="54" t="str">
        <f t="shared" si="3"/>
        <v>1東京保育専門学校</v>
      </c>
      <c r="BL208" s="256" t="s">
        <v>555</v>
      </c>
      <c r="BM208">
        <v>1</v>
      </c>
      <c r="BN208" s="256" t="s">
        <v>555</v>
      </c>
      <c r="BO208" s="290" t="s">
        <v>8493</v>
      </c>
      <c r="BR208" s="175" t="s">
        <v>1159</v>
      </c>
      <c r="BS208" s="51" t="s">
        <v>1160</v>
      </c>
      <c r="BU208" s="273" t="s">
        <v>961</v>
      </c>
      <c r="BV208" s="273" t="s">
        <v>2216</v>
      </c>
      <c r="BX208" s="299" t="s">
        <v>965</v>
      </c>
      <c r="BY208" s="299" t="s">
        <v>5247</v>
      </c>
    </row>
    <row r="209" spans="63:77" ht="21" customHeight="1">
      <c r="BK209" s="54" t="str">
        <f t="shared" si="3"/>
        <v>1玉成保育専門学校</v>
      </c>
      <c r="BL209" s="256" t="s">
        <v>556</v>
      </c>
      <c r="BM209">
        <v>1</v>
      </c>
      <c r="BN209" s="256" t="s">
        <v>556</v>
      </c>
      <c r="BO209" s="290" t="s">
        <v>8494</v>
      </c>
      <c r="BR209" s="175" t="s">
        <v>1161</v>
      </c>
      <c r="BS209" s="51" t="s">
        <v>1162</v>
      </c>
      <c r="BU209" s="273" t="s">
        <v>963</v>
      </c>
      <c r="BV209" s="273" t="s">
        <v>2217</v>
      </c>
      <c r="BX209" s="299" t="s">
        <v>967</v>
      </c>
      <c r="BY209" s="299" t="s">
        <v>5248</v>
      </c>
    </row>
    <row r="210" spans="63:77" ht="21" customHeight="1">
      <c r="BK210" s="54" t="str">
        <f t="shared" si="3"/>
        <v>1淑徳保育生活文化専門学校</v>
      </c>
      <c r="BL210" s="256" t="s">
        <v>557</v>
      </c>
      <c r="BM210">
        <v>1</v>
      </c>
      <c r="BN210" s="256" t="s">
        <v>557</v>
      </c>
      <c r="BO210" s="290" t="s">
        <v>8495</v>
      </c>
      <c r="BR210" s="175" t="s">
        <v>1163</v>
      </c>
      <c r="BS210" s="51" t="s">
        <v>1164</v>
      </c>
      <c r="BU210" s="273" t="s">
        <v>965</v>
      </c>
      <c r="BV210" s="273" t="s">
        <v>2218</v>
      </c>
      <c r="BX210" s="299" t="s">
        <v>969</v>
      </c>
      <c r="BY210" s="299" t="s">
        <v>5249</v>
      </c>
    </row>
    <row r="211" spans="63:77" ht="21" customHeight="1">
      <c r="BK211" s="54" t="str">
        <f t="shared" si="3"/>
        <v>1蒲田保育専門学校</v>
      </c>
      <c r="BL211" s="256" t="s">
        <v>558</v>
      </c>
      <c r="BM211">
        <v>1</v>
      </c>
      <c r="BN211" s="256" t="s">
        <v>558</v>
      </c>
      <c r="BO211" s="290" t="s">
        <v>8496</v>
      </c>
      <c r="BR211" s="175" t="s">
        <v>1165</v>
      </c>
      <c r="BS211" s="51" t="s">
        <v>1166</v>
      </c>
      <c r="BU211" s="273" t="s">
        <v>967</v>
      </c>
      <c r="BV211" s="273" t="s">
        <v>2219</v>
      </c>
      <c r="BX211" s="299" t="s">
        <v>971</v>
      </c>
      <c r="BY211" s="299" t="s">
        <v>5250</v>
      </c>
    </row>
    <row r="212" spans="63:77" ht="21" customHeight="1">
      <c r="BK212" s="54" t="str">
        <f t="shared" si="3"/>
        <v>1彰栄保育専門学校</v>
      </c>
      <c r="BL212" s="256" t="s">
        <v>559</v>
      </c>
      <c r="BM212">
        <v>1</v>
      </c>
      <c r="BN212" s="256" t="s">
        <v>559</v>
      </c>
      <c r="BO212" s="290" t="s">
        <v>8497</v>
      </c>
      <c r="BR212" s="175" t="s">
        <v>1167</v>
      </c>
      <c r="BS212" s="51" t="s">
        <v>1168</v>
      </c>
      <c r="BU212" s="273" t="s">
        <v>969</v>
      </c>
      <c r="BV212" s="273" t="s">
        <v>2220</v>
      </c>
      <c r="BX212" s="299" t="s">
        <v>973</v>
      </c>
      <c r="BY212" s="299" t="s">
        <v>5251</v>
      </c>
    </row>
    <row r="213" spans="63:77" ht="21" customHeight="1">
      <c r="BK213" s="54" t="str">
        <f t="shared" si="3"/>
        <v>1東京教育専門学校</v>
      </c>
      <c r="BL213" s="256" t="s">
        <v>560</v>
      </c>
      <c r="BM213">
        <v>1</v>
      </c>
      <c r="BN213" s="256" t="s">
        <v>560</v>
      </c>
      <c r="BO213" s="290" t="s">
        <v>8498</v>
      </c>
      <c r="BR213" s="175" t="s">
        <v>1169</v>
      </c>
      <c r="BS213" s="51" t="s">
        <v>1170</v>
      </c>
      <c r="BU213" s="273" t="s">
        <v>971</v>
      </c>
      <c r="BV213" s="273" t="s">
        <v>2221</v>
      </c>
      <c r="BX213" s="299" t="s">
        <v>975</v>
      </c>
      <c r="BY213" s="299" t="s">
        <v>5252</v>
      </c>
    </row>
    <row r="214" spans="63:77" ht="21" customHeight="1">
      <c r="BK214" s="54" t="str">
        <f t="shared" si="3"/>
        <v>1聖徳学園短期大学附属教員保母養成所</v>
      </c>
      <c r="BL214" s="256" t="s">
        <v>8816</v>
      </c>
      <c r="BM214">
        <v>1</v>
      </c>
      <c r="BN214" s="256" t="s">
        <v>8816</v>
      </c>
      <c r="BO214" s="290" t="s">
        <v>8817</v>
      </c>
      <c r="BR214" s="175" t="s">
        <v>1171</v>
      </c>
      <c r="BS214" s="51" t="s">
        <v>1172</v>
      </c>
      <c r="BU214" s="273" t="s">
        <v>973</v>
      </c>
      <c r="BV214" s="273" t="s">
        <v>2222</v>
      </c>
      <c r="BX214" s="299" t="s">
        <v>977</v>
      </c>
      <c r="BY214" s="299" t="s">
        <v>5253</v>
      </c>
    </row>
    <row r="215" spans="63:77" ht="21" customHeight="1">
      <c r="BK215" s="54" t="str">
        <f t="shared" si="3"/>
        <v>1日本音楽学校</v>
      </c>
      <c r="BL215" s="256" t="s">
        <v>561</v>
      </c>
      <c r="BM215">
        <v>1</v>
      </c>
      <c r="BN215" s="256" t="s">
        <v>561</v>
      </c>
      <c r="BO215" s="290" t="s">
        <v>8499</v>
      </c>
      <c r="BR215" s="175" t="s">
        <v>1173</v>
      </c>
      <c r="BS215" s="51" t="s">
        <v>1174</v>
      </c>
      <c r="BU215" s="273" t="s">
        <v>975</v>
      </c>
      <c r="BV215" s="273" t="s">
        <v>2223</v>
      </c>
      <c r="BX215" s="299" t="s">
        <v>979</v>
      </c>
      <c r="BY215" s="299" t="s">
        <v>5254</v>
      </c>
    </row>
    <row r="216" spans="63:77" ht="21" customHeight="1">
      <c r="BK216" s="54" t="str">
        <f t="shared" si="3"/>
        <v>1東京声専音楽学校</v>
      </c>
      <c r="BL216" s="256" t="s">
        <v>8818</v>
      </c>
      <c r="BM216">
        <v>1</v>
      </c>
      <c r="BN216" s="256" t="s">
        <v>8818</v>
      </c>
      <c r="BO216" s="290" t="s">
        <v>8819</v>
      </c>
      <c r="BR216" s="175" t="s">
        <v>1175</v>
      </c>
      <c r="BS216" s="51" t="s">
        <v>1176</v>
      </c>
      <c r="BU216" s="273" t="s">
        <v>977</v>
      </c>
      <c r="BV216" s="273" t="s">
        <v>2224</v>
      </c>
      <c r="BX216" s="299" t="s">
        <v>981</v>
      </c>
      <c r="BY216" s="299" t="s">
        <v>5255</v>
      </c>
    </row>
    <row r="217" spans="63:77" ht="21" customHeight="1">
      <c r="BK217" s="54" t="str">
        <f t="shared" si="3"/>
        <v>1彰栄保育福祉専門学校</v>
      </c>
      <c r="BL217" s="256" t="s">
        <v>562</v>
      </c>
      <c r="BM217">
        <v>1</v>
      </c>
      <c r="BN217" s="256" t="s">
        <v>562</v>
      </c>
      <c r="BO217" s="290" t="s">
        <v>8500</v>
      </c>
      <c r="BR217" s="175" t="s">
        <v>1177</v>
      </c>
      <c r="BS217" s="51" t="s">
        <v>1178</v>
      </c>
      <c r="BU217" s="273" t="s">
        <v>979</v>
      </c>
      <c r="BV217" s="273" t="s">
        <v>2225</v>
      </c>
      <c r="BX217" s="299" t="s">
        <v>983</v>
      </c>
      <c r="BY217" s="299" t="s">
        <v>5256</v>
      </c>
    </row>
    <row r="218" spans="63:77" ht="21" customHeight="1">
      <c r="BK218" s="54" t="str">
        <f t="shared" si="3"/>
        <v>1國學院大學幼児教育専門学校</v>
      </c>
      <c r="BL218" s="256" t="s">
        <v>8820</v>
      </c>
      <c r="BM218">
        <v>1</v>
      </c>
      <c r="BN218" s="256" t="s">
        <v>8820</v>
      </c>
      <c r="BO218" s="290" t="s">
        <v>8821</v>
      </c>
      <c r="BR218" s="175" t="s">
        <v>1179</v>
      </c>
      <c r="BS218" s="51" t="s">
        <v>1180</v>
      </c>
      <c r="BU218" s="273" t="s">
        <v>981</v>
      </c>
      <c r="BV218" s="273" t="s">
        <v>2226</v>
      </c>
      <c r="BX218" s="299" t="s">
        <v>985</v>
      </c>
      <c r="BY218" s="299" t="s">
        <v>5257</v>
      </c>
    </row>
    <row r="219" spans="63:77" ht="21" customHeight="1">
      <c r="BK219" s="54" t="str">
        <f t="shared" si="3"/>
        <v>1淑徳文化専門学校</v>
      </c>
      <c r="BL219" s="256" t="s">
        <v>563</v>
      </c>
      <c r="BM219">
        <v>1</v>
      </c>
      <c r="BN219" s="256" t="s">
        <v>563</v>
      </c>
      <c r="BO219" s="290" t="s">
        <v>8501</v>
      </c>
      <c r="BR219" s="175" t="s">
        <v>1181</v>
      </c>
      <c r="BS219" s="51" t="s">
        <v>1182</v>
      </c>
      <c r="BU219" s="273" t="s">
        <v>983</v>
      </c>
      <c r="BV219" s="273" t="s">
        <v>2227</v>
      </c>
      <c r="BX219" s="299" t="s">
        <v>987</v>
      </c>
      <c r="BY219" s="299" t="s">
        <v>5258</v>
      </c>
    </row>
    <row r="220" spans="63:77" ht="21" customHeight="1">
      <c r="BK220" s="54" t="str">
        <f t="shared" si="3"/>
        <v>1都立公衆衛生看護専門学校</v>
      </c>
      <c r="BL220" s="256" t="s">
        <v>8822</v>
      </c>
      <c r="BM220">
        <v>1</v>
      </c>
      <c r="BN220" s="256" t="s">
        <v>8822</v>
      </c>
      <c r="BO220" s="290" t="s">
        <v>8823</v>
      </c>
      <c r="BR220" s="175" t="s">
        <v>1183</v>
      </c>
      <c r="BS220" s="51" t="s">
        <v>1184</v>
      </c>
      <c r="BU220" s="273" t="s">
        <v>985</v>
      </c>
      <c r="BV220" s="273" t="s">
        <v>2228</v>
      </c>
      <c r="BX220" s="299" t="s">
        <v>989</v>
      </c>
      <c r="BY220" s="299" t="s">
        <v>5259</v>
      </c>
    </row>
    <row r="221" spans="63:77" ht="21" customHeight="1">
      <c r="BK221" s="54" t="str">
        <f t="shared" si="3"/>
        <v>1筑波大学理療科教員養成施設</v>
      </c>
      <c r="BL221" s="256" t="s">
        <v>564</v>
      </c>
      <c r="BM221">
        <v>1</v>
      </c>
      <c r="BN221" s="256" t="s">
        <v>564</v>
      </c>
      <c r="BO221" s="290" t="s">
        <v>8339</v>
      </c>
      <c r="BR221" s="175" t="s">
        <v>1185</v>
      </c>
      <c r="BS221" s="51" t="s">
        <v>1186</v>
      </c>
      <c r="BU221" s="273" t="s">
        <v>987</v>
      </c>
      <c r="BV221" s="273" t="s">
        <v>2229</v>
      </c>
      <c r="BX221" s="299" t="s">
        <v>991</v>
      </c>
      <c r="BY221" s="299" t="s">
        <v>5260</v>
      </c>
    </row>
    <row r="222" spans="63:77" ht="21" customHeight="1">
      <c r="BK222" s="54" t="str">
        <f t="shared" si="3"/>
        <v>1帝京大学保母・幼稚園教員養成所</v>
      </c>
      <c r="BL222" s="256" t="s">
        <v>8824</v>
      </c>
      <c r="BM222">
        <v>1</v>
      </c>
      <c r="BN222" s="256" t="s">
        <v>8824</v>
      </c>
      <c r="BO222" s="290" t="s">
        <v>8825</v>
      </c>
      <c r="BR222" s="175" t="s">
        <v>1187</v>
      </c>
      <c r="BS222" s="51" t="s">
        <v>1188</v>
      </c>
      <c r="BU222" s="273" t="s">
        <v>989</v>
      </c>
      <c r="BV222" s="273" t="s">
        <v>2230</v>
      </c>
      <c r="BX222" s="299" t="s">
        <v>993</v>
      </c>
      <c r="BY222" s="299" t="s">
        <v>5261</v>
      </c>
    </row>
    <row r="223" spans="63:77" ht="21" customHeight="1">
      <c r="BK223" s="54" t="str">
        <f t="shared" si="3"/>
        <v>1帝京大学福祉・保育専門学校</v>
      </c>
      <c r="BL223" s="256" t="s">
        <v>565</v>
      </c>
      <c r="BM223">
        <v>1</v>
      </c>
      <c r="BN223" s="256" t="s">
        <v>565</v>
      </c>
      <c r="BO223" s="290" t="s">
        <v>8502</v>
      </c>
      <c r="BR223" s="175" t="s">
        <v>1189</v>
      </c>
      <c r="BS223" s="51" t="s">
        <v>1190</v>
      </c>
      <c r="BU223" s="273" t="s">
        <v>991</v>
      </c>
      <c r="BV223" s="273" t="s">
        <v>2231</v>
      </c>
      <c r="BX223" s="299" t="s">
        <v>995</v>
      </c>
      <c r="BY223" s="299" t="s">
        <v>5262</v>
      </c>
    </row>
    <row r="224" spans="63:77" ht="21" customHeight="1">
      <c r="BK224" s="54" t="str">
        <f t="shared" si="3"/>
        <v>1女子美術大学短期大学部</v>
      </c>
      <c r="BL224" s="256" t="s">
        <v>566</v>
      </c>
      <c r="BM224">
        <v>1</v>
      </c>
      <c r="BN224" s="256" t="s">
        <v>566</v>
      </c>
      <c r="BO224" s="290" t="s">
        <v>8503</v>
      </c>
      <c r="BR224" s="175" t="s">
        <v>1191</v>
      </c>
      <c r="BS224" s="51" t="s">
        <v>1192</v>
      </c>
      <c r="BU224" s="273" t="s">
        <v>993</v>
      </c>
      <c r="BV224" s="273" t="s">
        <v>2232</v>
      </c>
      <c r="BX224" s="299" t="s">
        <v>997</v>
      </c>
      <c r="BY224" s="299" t="s">
        <v>5263</v>
      </c>
    </row>
    <row r="225" spans="63:77" ht="21" customHeight="1">
      <c r="BK225" s="54" t="str">
        <f t="shared" si="3"/>
        <v>1聖徳大学幼児教育専門学校</v>
      </c>
      <c r="BL225" s="256" t="s">
        <v>567</v>
      </c>
      <c r="BM225">
        <v>1</v>
      </c>
      <c r="BN225" s="256" t="s">
        <v>567</v>
      </c>
      <c r="BO225" s="290" t="s">
        <v>8504</v>
      </c>
      <c r="BR225" s="175" t="s">
        <v>1193</v>
      </c>
      <c r="BS225" s="51" t="s">
        <v>1194</v>
      </c>
      <c r="BU225" s="273" t="s">
        <v>995</v>
      </c>
      <c r="BV225" s="273" t="s">
        <v>2233</v>
      </c>
      <c r="BX225" s="299" t="s">
        <v>2235</v>
      </c>
      <c r="BY225" s="299" t="s">
        <v>5264</v>
      </c>
    </row>
    <row r="226" spans="63:77" ht="21" customHeight="1">
      <c r="BK226" s="54" t="str">
        <f t="shared" si="3"/>
        <v>1竹早教員保母養成所</v>
      </c>
      <c r="BL226" s="256" t="s">
        <v>568</v>
      </c>
      <c r="BM226">
        <v>1</v>
      </c>
      <c r="BN226" s="256" t="s">
        <v>568</v>
      </c>
      <c r="BO226" s="290" t="s">
        <v>8505</v>
      </c>
      <c r="BR226" s="175" t="s">
        <v>1195</v>
      </c>
      <c r="BS226" s="51" t="s">
        <v>1196</v>
      </c>
      <c r="BU226" s="273" t="s">
        <v>997</v>
      </c>
      <c r="BV226" s="273" t="s">
        <v>2234</v>
      </c>
      <c r="BX226" s="299" t="s">
        <v>999</v>
      </c>
      <c r="BY226" s="299" t="s">
        <v>5265</v>
      </c>
    </row>
    <row r="227" spans="63:77" ht="21" customHeight="1">
      <c r="BK227" s="54" t="str">
        <f t="shared" si="3"/>
        <v>1竹早教員保育士養成所</v>
      </c>
      <c r="BL227" s="256" t="s">
        <v>569</v>
      </c>
      <c r="BM227">
        <v>1</v>
      </c>
      <c r="BN227" s="256" t="s">
        <v>569</v>
      </c>
      <c r="BO227" s="290" t="s">
        <v>8506</v>
      </c>
      <c r="BR227" s="175" t="s">
        <v>1197</v>
      </c>
      <c r="BS227" s="51" t="s">
        <v>1198</v>
      </c>
      <c r="BU227" s="273" t="s">
        <v>2235</v>
      </c>
      <c r="BV227" s="273" t="s">
        <v>2236</v>
      </c>
      <c r="BX227" s="299" t="s">
        <v>1001</v>
      </c>
      <c r="BY227" s="299" t="s">
        <v>5266</v>
      </c>
    </row>
    <row r="228" spans="63:77" ht="21" customHeight="1">
      <c r="BK228" s="54" t="str">
        <f t="shared" si="3"/>
        <v>1貞静学園保育福祉専門学校</v>
      </c>
      <c r="BL228" s="256" t="s">
        <v>570</v>
      </c>
      <c r="BM228">
        <v>1</v>
      </c>
      <c r="BN228" s="256" t="s">
        <v>570</v>
      </c>
      <c r="BO228" s="290" t="s">
        <v>8507</v>
      </c>
      <c r="BR228" s="175" t="s">
        <v>1199</v>
      </c>
      <c r="BS228" s="51" t="s">
        <v>1200</v>
      </c>
      <c r="BU228" s="273" t="s">
        <v>999</v>
      </c>
      <c r="BV228" s="273" t="s">
        <v>2237</v>
      </c>
      <c r="BX228" s="299" t="s">
        <v>1003</v>
      </c>
      <c r="BY228" s="299" t="s">
        <v>5267</v>
      </c>
    </row>
    <row r="229" spans="63:77" ht="21" customHeight="1">
      <c r="BK229" s="54" t="str">
        <f t="shared" si="3"/>
        <v>1道灌山学園保育福祉専門学校</v>
      </c>
      <c r="BL229" s="256" t="s">
        <v>571</v>
      </c>
      <c r="BM229">
        <v>1</v>
      </c>
      <c r="BN229" s="256" t="s">
        <v>571</v>
      </c>
      <c r="BO229" s="290" t="s">
        <v>8508</v>
      </c>
      <c r="BR229" s="175" t="s">
        <v>1201</v>
      </c>
      <c r="BS229" s="51" t="s">
        <v>1202</v>
      </c>
      <c r="BU229" s="273" t="s">
        <v>1001</v>
      </c>
      <c r="BV229" s="273" t="s">
        <v>2238</v>
      </c>
      <c r="BX229" s="299" t="s">
        <v>1005</v>
      </c>
      <c r="BY229" s="299" t="s">
        <v>5268</v>
      </c>
    </row>
    <row r="230" spans="63:77" ht="21" customHeight="1">
      <c r="BK230" s="54" t="str">
        <f t="shared" si="3"/>
        <v>1淑徳幼児教育専門学校</v>
      </c>
      <c r="BL230" s="256" t="s">
        <v>572</v>
      </c>
      <c r="BM230">
        <v>1</v>
      </c>
      <c r="BN230" s="256" t="s">
        <v>572</v>
      </c>
      <c r="BO230" s="290" t="s">
        <v>8509</v>
      </c>
      <c r="BR230" s="175" t="s">
        <v>1203</v>
      </c>
      <c r="BS230" s="51" t="s">
        <v>1204</v>
      </c>
      <c r="BU230" s="273" t="s">
        <v>1003</v>
      </c>
      <c r="BV230" s="273" t="s">
        <v>2239</v>
      </c>
      <c r="BX230" s="299" t="s">
        <v>1007</v>
      </c>
      <c r="BY230" s="299" t="s">
        <v>5269</v>
      </c>
    </row>
    <row r="231" spans="63:77" ht="21" customHeight="1">
      <c r="BK231" s="54" t="str">
        <f t="shared" si="3"/>
        <v>1東京栄養食糧専門学校</v>
      </c>
      <c r="BL231" s="256" t="s">
        <v>573</v>
      </c>
      <c r="BM231">
        <v>1</v>
      </c>
      <c r="BN231" s="256" t="s">
        <v>573</v>
      </c>
      <c r="BO231" s="290" t="s">
        <v>8510</v>
      </c>
      <c r="BR231" s="175" t="s">
        <v>1205</v>
      </c>
      <c r="BS231" s="51" t="s">
        <v>1206</v>
      </c>
      <c r="BU231" s="273" t="s">
        <v>1005</v>
      </c>
      <c r="BV231" s="273" t="s">
        <v>2240</v>
      </c>
      <c r="BX231" s="299" t="s">
        <v>1009</v>
      </c>
      <c r="BY231" s="299" t="s">
        <v>5270</v>
      </c>
    </row>
    <row r="232" spans="63:77" ht="21" customHeight="1">
      <c r="BK232" s="54" t="str">
        <f t="shared" si="3"/>
        <v>1二葉栄養専門学校</v>
      </c>
      <c r="BL232" s="259" t="s">
        <v>9637</v>
      </c>
      <c r="BM232">
        <v>1</v>
      </c>
      <c r="BN232" s="254" t="s">
        <v>9637</v>
      </c>
      <c r="BO232" s="290" t="s">
        <v>8826</v>
      </c>
      <c r="BR232" s="175" t="s">
        <v>1207</v>
      </c>
      <c r="BS232" s="51" t="s">
        <v>1208</v>
      </c>
      <c r="BU232" s="273" t="s">
        <v>1007</v>
      </c>
      <c r="BV232" s="273" t="s">
        <v>2241</v>
      </c>
      <c r="BX232" s="299" t="s">
        <v>1011</v>
      </c>
      <c r="BY232" s="299" t="s">
        <v>5271</v>
      </c>
    </row>
    <row r="233" spans="63:77" ht="21" customHeight="1">
      <c r="BK233" s="54" t="str">
        <f t="shared" si="3"/>
        <v>1聖路加国際大学</v>
      </c>
      <c r="BL233" s="292" t="s">
        <v>9635</v>
      </c>
      <c r="BM233">
        <v>1</v>
      </c>
      <c r="BN233" s="292" t="s">
        <v>9635</v>
      </c>
      <c r="BO233" s="296" t="s">
        <v>8827</v>
      </c>
      <c r="BR233" s="175" t="s">
        <v>1209</v>
      </c>
      <c r="BS233" s="51" t="s">
        <v>1210</v>
      </c>
      <c r="BU233" s="273" t="s">
        <v>1009</v>
      </c>
      <c r="BV233" s="273" t="s">
        <v>2242</v>
      </c>
      <c r="BX233" s="299" t="s">
        <v>1013</v>
      </c>
      <c r="BY233" s="299" t="s">
        <v>5272</v>
      </c>
    </row>
    <row r="234" spans="63:77" ht="21" customHeight="1">
      <c r="BK234" s="54" t="str">
        <f t="shared" si="3"/>
        <v>1淑徳大学短期大学部</v>
      </c>
      <c r="BL234" s="292" t="s">
        <v>9636</v>
      </c>
      <c r="BM234">
        <v>1</v>
      </c>
      <c r="BN234" s="292" t="s">
        <v>9636</v>
      </c>
      <c r="BO234" s="296" t="s">
        <v>8828</v>
      </c>
      <c r="BR234" s="175" t="s">
        <v>1211</v>
      </c>
      <c r="BS234" s="51" t="s">
        <v>1212</v>
      </c>
      <c r="BU234" s="273" t="s">
        <v>1011</v>
      </c>
      <c r="BV234" s="273" t="s">
        <v>2243</v>
      </c>
      <c r="BX234" s="299" t="s">
        <v>1015</v>
      </c>
      <c r="BY234" s="299" t="s">
        <v>5273</v>
      </c>
    </row>
    <row r="235" spans="63:77" ht="21" customHeight="1">
      <c r="BK235" s="54" t="str">
        <f t="shared" si="3"/>
        <v>1淑徳大学</v>
      </c>
      <c r="BL235" s="292" t="s">
        <v>9638</v>
      </c>
      <c r="BM235">
        <v>1</v>
      </c>
      <c r="BN235" s="292" t="s">
        <v>9638</v>
      </c>
      <c r="BO235" s="294" t="s">
        <v>8829</v>
      </c>
      <c r="BP235" s="196"/>
      <c r="BQ235" s="196"/>
      <c r="BR235" s="175" t="s">
        <v>1213</v>
      </c>
      <c r="BS235" s="51" t="s">
        <v>1214</v>
      </c>
      <c r="BU235" s="273" t="s">
        <v>1013</v>
      </c>
      <c r="BV235" s="273" t="s">
        <v>2244</v>
      </c>
      <c r="BX235" s="299" t="s">
        <v>1017</v>
      </c>
      <c r="BY235" s="299" t="s">
        <v>5274</v>
      </c>
    </row>
    <row r="236" spans="63:77" ht="21" customHeight="1">
      <c r="BK236" s="54" t="str">
        <f t="shared" si="3"/>
        <v>1東京純心大学</v>
      </c>
      <c r="BL236" s="292" t="s">
        <v>9639</v>
      </c>
      <c r="BM236">
        <v>1</v>
      </c>
      <c r="BN236" s="292" t="s">
        <v>9639</v>
      </c>
      <c r="BO236" s="297" t="s">
        <v>8830</v>
      </c>
      <c r="BP236" s="196"/>
      <c r="BQ236" s="196"/>
      <c r="BR236" s="175" t="s">
        <v>1215</v>
      </c>
      <c r="BS236" s="51" t="s">
        <v>1216</v>
      </c>
      <c r="BU236" s="273" t="s">
        <v>1015</v>
      </c>
      <c r="BV236" s="273" t="s">
        <v>2245</v>
      </c>
      <c r="BX236" s="299" t="s">
        <v>1019</v>
      </c>
      <c r="BY236" s="299" t="s">
        <v>5275</v>
      </c>
    </row>
    <row r="237" spans="63:77" ht="21" customHeight="1">
      <c r="BK237" s="54" t="str">
        <f t="shared" si="3"/>
        <v>1多摩大学</v>
      </c>
      <c r="BL237" s="292" t="s">
        <v>9640</v>
      </c>
      <c r="BM237">
        <v>1</v>
      </c>
      <c r="BN237" s="292" t="s">
        <v>9640</v>
      </c>
      <c r="BO237" s="297" t="s">
        <v>8831</v>
      </c>
      <c r="BR237" s="175" t="s">
        <v>1217</v>
      </c>
      <c r="BS237" s="51" t="s">
        <v>1218</v>
      </c>
      <c r="BU237" s="273" t="s">
        <v>1017</v>
      </c>
      <c r="BV237" s="273" t="s">
        <v>2246</v>
      </c>
      <c r="BX237" s="299" t="s">
        <v>1021</v>
      </c>
      <c r="BY237" s="299" t="s">
        <v>5276</v>
      </c>
    </row>
    <row r="238" spans="63:77" ht="21" customHeight="1">
      <c r="BK238" s="54" t="str">
        <f t="shared" si="3"/>
        <v>1城西大学</v>
      </c>
      <c r="BL238" s="292" t="s">
        <v>9641</v>
      </c>
      <c r="BM238">
        <v>1</v>
      </c>
      <c r="BN238" s="292" t="s">
        <v>9641</v>
      </c>
      <c r="BO238" s="297" t="s">
        <v>8832</v>
      </c>
      <c r="BR238" s="175" t="s">
        <v>1219</v>
      </c>
      <c r="BS238" s="51" t="s">
        <v>1220</v>
      </c>
      <c r="BU238" s="273" t="s">
        <v>1019</v>
      </c>
      <c r="BV238" s="273" t="s">
        <v>2247</v>
      </c>
      <c r="BX238" s="299" t="s">
        <v>1023</v>
      </c>
      <c r="BY238" s="299" t="s">
        <v>5277</v>
      </c>
    </row>
    <row r="239" spans="63:77" ht="21" customHeight="1">
      <c r="BK239" s="54" t="str">
        <f t="shared" si="3"/>
        <v>1東京聖栄大学</v>
      </c>
      <c r="BL239" s="292" t="s">
        <v>9642</v>
      </c>
      <c r="BM239">
        <v>1</v>
      </c>
      <c r="BN239" s="292" t="s">
        <v>9642</v>
      </c>
      <c r="BO239" s="297" t="s">
        <v>8833</v>
      </c>
      <c r="BR239" s="175" t="s">
        <v>1221</v>
      </c>
      <c r="BS239" s="51" t="s">
        <v>1222</v>
      </c>
      <c r="BU239" s="273" t="s">
        <v>1021</v>
      </c>
      <c r="BV239" s="273" t="s">
        <v>2248</v>
      </c>
      <c r="BX239" s="299" t="s">
        <v>1025</v>
      </c>
      <c r="BY239" s="299" t="s">
        <v>5278</v>
      </c>
    </row>
    <row r="240" spans="63:77" ht="21" customHeight="1">
      <c r="BK240" s="54" t="str">
        <f t="shared" si="3"/>
        <v>1川村学園女子大学</v>
      </c>
      <c r="BL240" s="292" t="s">
        <v>9643</v>
      </c>
      <c r="BM240">
        <v>1</v>
      </c>
      <c r="BN240" s="292" t="s">
        <v>9643</v>
      </c>
      <c r="BO240" s="293" t="s">
        <v>9021</v>
      </c>
      <c r="BR240" s="175" t="s">
        <v>1223</v>
      </c>
      <c r="BS240" s="51" t="s">
        <v>1224</v>
      </c>
      <c r="BU240" s="273" t="s">
        <v>1023</v>
      </c>
      <c r="BV240" s="273" t="s">
        <v>2249</v>
      </c>
      <c r="BX240" s="299" t="s">
        <v>1027</v>
      </c>
      <c r="BY240" s="299" t="s">
        <v>5279</v>
      </c>
    </row>
    <row r="241" spans="63:77" ht="21" customHeight="1">
      <c r="BK241" s="54" t="str">
        <f t="shared" si="3"/>
        <v>1日本経済大学</v>
      </c>
      <c r="BL241" s="292" t="s">
        <v>9644</v>
      </c>
      <c r="BM241">
        <v>1</v>
      </c>
      <c r="BN241" s="292" t="s">
        <v>9644</v>
      </c>
      <c r="BO241" s="293" t="s">
        <v>9022</v>
      </c>
      <c r="BR241" s="175" t="s">
        <v>1225</v>
      </c>
      <c r="BS241" s="51" t="s">
        <v>1226</v>
      </c>
      <c r="BU241" s="273" t="s">
        <v>1025</v>
      </c>
      <c r="BV241" s="273" t="s">
        <v>2250</v>
      </c>
      <c r="BX241" s="299" t="s">
        <v>1029</v>
      </c>
      <c r="BY241" s="299" t="s">
        <v>5280</v>
      </c>
    </row>
    <row r="242" spans="63:77" ht="21" customHeight="1">
      <c r="BK242" s="54" t="str">
        <f t="shared" si="3"/>
        <v>1東京工芸大学</v>
      </c>
      <c r="BL242" s="292" t="s">
        <v>9645</v>
      </c>
      <c r="BM242">
        <v>1</v>
      </c>
      <c r="BN242" s="292" t="s">
        <v>9645</v>
      </c>
      <c r="BO242" s="293" t="s">
        <v>9023</v>
      </c>
      <c r="BR242" s="175" t="s">
        <v>1227</v>
      </c>
      <c r="BS242" s="51" t="s">
        <v>1228</v>
      </c>
      <c r="BU242" s="273" t="s">
        <v>1027</v>
      </c>
      <c r="BV242" s="273" t="s">
        <v>2251</v>
      </c>
      <c r="BX242" s="299" t="s">
        <v>1031</v>
      </c>
      <c r="BY242" s="299" t="s">
        <v>5281</v>
      </c>
    </row>
    <row r="243" spans="63:77" ht="21" customHeight="1">
      <c r="BK243" s="54" t="str">
        <f t="shared" si="3"/>
        <v>1フェリシアこども短期大学</v>
      </c>
      <c r="BL243" s="292" t="s">
        <v>9646</v>
      </c>
      <c r="BM243">
        <v>1</v>
      </c>
      <c r="BN243" s="292" t="s">
        <v>9646</v>
      </c>
      <c r="BO243" s="293" t="s">
        <v>9024</v>
      </c>
      <c r="BR243" s="175" t="s">
        <v>1229</v>
      </c>
      <c r="BS243" s="51" t="s">
        <v>1230</v>
      </c>
      <c r="BU243" s="273" t="s">
        <v>1029</v>
      </c>
      <c r="BV243" s="273" t="s">
        <v>2252</v>
      </c>
      <c r="BX243" s="299" t="s">
        <v>1033</v>
      </c>
      <c r="BY243" s="299" t="s">
        <v>5282</v>
      </c>
    </row>
    <row r="244" spans="63:77" ht="21" customHeight="1">
      <c r="BK244" s="54" t="str">
        <f t="shared" si="3"/>
        <v>1学習院女子大学</v>
      </c>
      <c r="BL244" s="292" t="s">
        <v>9647</v>
      </c>
      <c r="BM244">
        <v>1</v>
      </c>
      <c r="BN244" s="292" t="s">
        <v>9647</v>
      </c>
      <c r="BO244" s="296" t="s">
        <v>9025</v>
      </c>
      <c r="BR244" s="175" t="s">
        <v>1231</v>
      </c>
      <c r="BS244" s="51" t="s">
        <v>1232</v>
      </c>
      <c r="BU244" s="273" t="s">
        <v>1031</v>
      </c>
      <c r="BV244" s="273" t="s">
        <v>2253</v>
      </c>
      <c r="BX244" s="299" t="s">
        <v>1035</v>
      </c>
      <c r="BY244" s="299" t="s">
        <v>5283</v>
      </c>
    </row>
    <row r="245" spans="63:77" ht="21" customHeight="1">
      <c r="BK245" s="54" t="str">
        <f t="shared" si="3"/>
        <v>1文教大学</v>
      </c>
      <c r="BL245" s="292" t="s">
        <v>9648</v>
      </c>
      <c r="BM245">
        <v>1</v>
      </c>
      <c r="BN245" s="292" t="s">
        <v>9648</v>
      </c>
      <c r="BO245" s="296" t="s">
        <v>9026</v>
      </c>
      <c r="BR245" s="175" t="s">
        <v>1233</v>
      </c>
      <c r="BS245" s="51" t="s">
        <v>1234</v>
      </c>
      <c r="BU245" s="273" t="s">
        <v>1033</v>
      </c>
      <c r="BV245" s="273" t="s">
        <v>2254</v>
      </c>
      <c r="BX245" s="299" t="s">
        <v>1037</v>
      </c>
      <c r="BY245" s="299" t="s">
        <v>5284</v>
      </c>
    </row>
    <row r="246" spans="63:77" ht="21" customHeight="1">
      <c r="BK246" s="54" t="str">
        <f t="shared" si="3"/>
        <v>2東京大学大学院</v>
      </c>
      <c r="BL246" s="256" t="s">
        <v>576</v>
      </c>
      <c r="BM246">
        <v>2</v>
      </c>
      <c r="BN246" s="256" t="s">
        <v>576</v>
      </c>
      <c r="BO246" s="290" t="s">
        <v>577</v>
      </c>
      <c r="BR246" s="175" t="s">
        <v>1235</v>
      </c>
      <c r="BS246" s="51" t="s">
        <v>1236</v>
      </c>
      <c r="BU246" s="273" t="s">
        <v>1035</v>
      </c>
      <c r="BV246" s="273" t="s">
        <v>2255</v>
      </c>
      <c r="BX246" s="299" t="s">
        <v>2257</v>
      </c>
      <c r="BY246" s="299" t="s">
        <v>5285</v>
      </c>
    </row>
    <row r="247" spans="63:77" ht="21" customHeight="1">
      <c r="BK247" s="54" t="str">
        <f t="shared" si="3"/>
        <v>2東京外国語大学大学院</v>
      </c>
      <c r="BL247" s="256" t="s">
        <v>578</v>
      </c>
      <c r="BM247">
        <v>2</v>
      </c>
      <c r="BN247" s="256" t="s">
        <v>578</v>
      </c>
      <c r="BO247" s="290" t="s">
        <v>579</v>
      </c>
      <c r="BR247" s="175" t="s">
        <v>1237</v>
      </c>
      <c r="BS247" s="51" t="s">
        <v>1238</v>
      </c>
      <c r="BU247" s="273" t="s">
        <v>1037</v>
      </c>
      <c r="BV247" s="273" t="s">
        <v>2256</v>
      </c>
      <c r="BX247" s="299" t="s">
        <v>1039</v>
      </c>
      <c r="BY247" s="299" t="s">
        <v>5286</v>
      </c>
    </row>
    <row r="248" spans="63:77" ht="21" customHeight="1">
      <c r="BK248" s="54" t="str">
        <f t="shared" si="3"/>
        <v>2東京学芸大学大学院</v>
      </c>
      <c r="BL248" s="256" t="s">
        <v>580</v>
      </c>
      <c r="BM248">
        <v>2</v>
      </c>
      <c r="BN248" s="256" t="s">
        <v>580</v>
      </c>
      <c r="BO248" s="290" t="s">
        <v>581</v>
      </c>
      <c r="BR248" s="175" t="s">
        <v>1239</v>
      </c>
      <c r="BS248" s="51" t="s">
        <v>1240</v>
      </c>
      <c r="BU248" s="273" t="s">
        <v>2257</v>
      </c>
      <c r="BV248" s="273" t="s">
        <v>2258</v>
      </c>
      <c r="BX248" s="299" t="s">
        <v>1041</v>
      </c>
      <c r="BY248" s="299" t="s">
        <v>5287</v>
      </c>
    </row>
    <row r="249" spans="63:77" ht="21" customHeight="1">
      <c r="BK249" s="54" t="str">
        <f t="shared" si="3"/>
        <v>2東京農工大学大学院</v>
      </c>
      <c r="BL249" s="256" t="s">
        <v>582</v>
      </c>
      <c r="BM249">
        <v>2</v>
      </c>
      <c r="BN249" s="256" t="s">
        <v>582</v>
      </c>
      <c r="BO249" s="290" t="s">
        <v>583</v>
      </c>
      <c r="BR249" s="175" t="s">
        <v>1241</v>
      </c>
      <c r="BS249" s="51" t="s">
        <v>1242</v>
      </c>
      <c r="BU249" s="273" t="s">
        <v>1039</v>
      </c>
      <c r="BV249" s="273" t="s">
        <v>2259</v>
      </c>
      <c r="BX249" s="299" t="s">
        <v>1043</v>
      </c>
      <c r="BY249" s="299" t="s">
        <v>5288</v>
      </c>
    </row>
    <row r="250" spans="63:77" ht="21" customHeight="1">
      <c r="BK250" s="54" t="str">
        <f t="shared" si="3"/>
        <v>2東京芸術大学大学院</v>
      </c>
      <c r="BL250" s="256" t="s">
        <v>584</v>
      </c>
      <c r="BM250">
        <v>2</v>
      </c>
      <c r="BN250" s="256" t="s">
        <v>584</v>
      </c>
      <c r="BO250" s="290" t="s">
        <v>585</v>
      </c>
      <c r="BR250" s="175" t="s">
        <v>1243</v>
      </c>
      <c r="BS250" s="51" t="s">
        <v>1244</v>
      </c>
      <c r="BU250" s="273" t="s">
        <v>1041</v>
      </c>
      <c r="BV250" s="273" t="s">
        <v>2260</v>
      </c>
      <c r="BX250" s="299" t="s">
        <v>1045</v>
      </c>
      <c r="BY250" s="299" t="s">
        <v>5289</v>
      </c>
    </row>
    <row r="251" spans="63:77" ht="21" customHeight="1">
      <c r="BK251" s="54" t="str">
        <f t="shared" si="3"/>
        <v>2東京工業大学大学院</v>
      </c>
      <c r="BL251" s="256" t="s">
        <v>586</v>
      </c>
      <c r="BM251">
        <v>2</v>
      </c>
      <c r="BN251" s="256" t="s">
        <v>586</v>
      </c>
      <c r="BO251" s="290" t="s">
        <v>587</v>
      </c>
      <c r="BR251" s="175" t="s">
        <v>1245</v>
      </c>
      <c r="BS251" s="51" t="s">
        <v>1246</v>
      </c>
      <c r="BU251" s="273" t="s">
        <v>1043</v>
      </c>
      <c r="BV251" s="273" t="s">
        <v>2261</v>
      </c>
      <c r="BX251" s="299" t="s">
        <v>1047</v>
      </c>
      <c r="BY251" s="299" t="s">
        <v>5290</v>
      </c>
    </row>
    <row r="252" spans="63:77" ht="21" customHeight="1">
      <c r="BK252" s="54" t="str">
        <f t="shared" si="3"/>
        <v>2東京商船大学大学院</v>
      </c>
      <c r="BL252" s="256" t="s">
        <v>588</v>
      </c>
      <c r="BM252">
        <v>2</v>
      </c>
      <c r="BN252" s="256" t="s">
        <v>588</v>
      </c>
      <c r="BO252" s="290" t="s">
        <v>589</v>
      </c>
      <c r="BR252" s="175" t="s">
        <v>1247</v>
      </c>
      <c r="BS252" s="51" t="s">
        <v>1248</v>
      </c>
      <c r="BU252" s="273" t="s">
        <v>1045</v>
      </c>
      <c r="BV252" s="273" t="s">
        <v>2262</v>
      </c>
      <c r="BX252" s="299" t="s">
        <v>1049</v>
      </c>
      <c r="BY252" s="299" t="s">
        <v>5291</v>
      </c>
    </row>
    <row r="253" spans="63:77" ht="21" customHeight="1">
      <c r="BK253" s="54" t="str">
        <f t="shared" si="3"/>
        <v>2東京水産大学大学院</v>
      </c>
      <c r="BL253" s="256" t="s">
        <v>590</v>
      </c>
      <c r="BM253">
        <v>2</v>
      </c>
      <c r="BN253" s="256" t="s">
        <v>590</v>
      </c>
      <c r="BO253" s="290" t="s">
        <v>591</v>
      </c>
      <c r="BR253" s="175" t="s">
        <v>1249</v>
      </c>
      <c r="BS253" s="51" t="s">
        <v>1250</v>
      </c>
      <c r="BU253" s="273" t="s">
        <v>1047</v>
      </c>
      <c r="BV253" s="273" t="s">
        <v>2263</v>
      </c>
      <c r="BX253" s="299" t="s">
        <v>1051</v>
      </c>
      <c r="BY253" s="299" t="s">
        <v>5292</v>
      </c>
    </row>
    <row r="254" spans="63:77" ht="21" customHeight="1">
      <c r="BK254" s="54" t="str">
        <f t="shared" si="3"/>
        <v>2お茶の水女子大学大学院</v>
      </c>
      <c r="BL254" s="256" t="s">
        <v>592</v>
      </c>
      <c r="BM254">
        <v>2</v>
      </c>
      <c r="BN254" s="256" t="s">
        <v>592</v>
      </c>
      <c r="BO254" s="290" t="s">
        <v>593</v>
      </c>
      <c r="BR254" s="175" t="s">
        <v>1251</v>
      </c>
      <c r="BS254" s="51" t="s">
        <v>1252</v>
      </c>
      <c r="BU254" s="273" t="s">
        <v>1049</v>
      </c>
      <c r="BV254" s="273" t="s">
        <v>2264</v>
      </c>
      <c r="BX254" s="299" t="s">
        <v>1053</v>
      </c>
      <c r="BY254" s="299" t="s">
        <v>5293</v>
      </c>
    </row>
    <row r="255" spans="63:77" ht="21" customHeight="1">
      <c r="BK255" s="54" t="str">
        <f t="shared" si="3"/>
        <v>2電気通信大学大学院</v>
      </c>
      <c r="BL255" s="256" t="s">
        <v>594</v>
      </c>
      <c r="BM255">
        <v>2</v>
      </c>
      <c r="BN255" s="256" t="s">
        <v>594</v>
      </c>
      <c r="BO255" s="290" t="s">
        <v>595</v>
      </c>
      <c r="BR255" s="175" t="s">
        <v>1253</v>
      </c>
      <c r="BS255" s="51" t="s">
        <v>1254</v>
      </c>
      <c r="BU255" s="273" t="s">
        <v>1051</v>
      </c>
      <c r="BV255" s="273" t="s">
        <v>2265</v>
      </c>
      <c r="BX255" s="299" t="s">
        <v>1055</v>
      </c>
      <c r="BY255" s="299" t="s">
        <v>5294</v>
      </c>
    </row>
    <row r="256" spans="63:77" ht="21" customHeight="1">
      <c r="BK256" s="54" t="str">
        <f t="shared" si="3"/>
        <v>2一橋大学大学院</v>
      </c>
      <c r="BL256" s="256" t="s">
        <v>596</v>
      </c>
      <c r="BM256">
        <v>2</v>
      </c>
      <c r="BN256" s="256" t="s">
        <v>596</v>
      </c>
      <c r="BO256" s="290" t="s">
        <v>597</v>
      </c>
      <c r="BR256" s="175" t="s">
        <v>1255</v>
      </c>
      <c r="BS256" s="51" t="s">
        <v>1256</v>
      </c>
      <c r="BU256" s="273" t="s">
        <v>1053</v>
      </c>
      <c r="BV256" s="273" t="s">
        <v>2266</v>
      </c>
      <c r="BX256" s="299" t="s">
        <v>1057</v>
      </c>
      <c r="BY256" s="299" t="s">
        <v>5295</v>
      </c>
    </row>
    <row r="257" spans="63:77" ht="21" customHeight="1">
      <c r="BK257" s="54" t="str">
        <f t="shared" si="3"/>
        <v>2東京海洋大学大学院</v>
      </c>
      <c r="BL257" s="256" t="s">
        <v>598</v>
      </c>
      <c r="BM257">
        <v>2</v>
      </c>
      <c r="BN257" s="256" t="s">
        <v>598</v>
      </c>
      <c r="BO257" s="290" t="s">
        <v>599</v>
      </c>
      <c r="BR257" s="175" t="s">
        <v>1257</v>
      </c>
      <c r="BS257" s="51" t="s">
        <v>1258</v>
      </c>
      <c r="BU257" s="273" t="s">
        <v>1055</v>
      </c>
      <c r="BV257" s="273" t="s">
        <v>2267</v>
      </c>
      <c r="BX257" s="299" t="s">
        <v>1059</v>
      </c>
      <c r="BY257" s="299" t="s">
        <v>5296</v>
      </c>
    </row>
    <row r="258" spans="63:77" ht="21" customHeight="1">
      <c r="BK258" s="54" t="str">
        <f t="shared" si="3"/>
        <v>2東京都立大学大学院</v>
      </c>
      <c r="BL258" s="256" t="s">
        <v>600</v>
      </c>
      <c r="BM258">
        <v>2</v>
      </c>
      <c r="BN258" s="256" t="s">
        <v>600</v>
      </c>
      <c r="BO258" s="290" t="s">
        <v>601</v>
      </c>
      <c r="BR258" s="175" t="s">
        <v>1259</v>
      </c>
      <c r="BS258" s="51" t="s">
        <v>1260</v>
      </c>
      <c r="BU258" s="273" t="s">
        <v>1057</v>
      </c>
      <c r="BV258" s="273" t="s">
        <v>2268</v>
      </c>
      <c r="BX258" s="299" t="s">
        <v>1061</v>
      </c>
      <c r="BY258" s="299" t="s">
        <v>5297</v>
      </c>
    </row>
    <row r="259" spans="63:77" ht="21" customHeight="1">
      <c r="BK259" s="54" t="str">
        <f t="shared" si="3"/>
        <v>2首都大学東京大学院</v>
      </c>
      <c r="BL259" s="256" t="s">
        <v>602</v>
      </c>
      <c r="BM259">
        <v>2</v>
      </c>
      <c r="BN259" s="256" t="s">
        <v>602</v>
      </c>
      <c r="BO259" s="290" t="s">
        <v>603</v>
      </c>
      <c r="BR259" s="175" t="s">
        <v>1261</v>
      </c>
      <c r="BS259" s="51" t="s">
        <v>1262</v>
      </c>
      <c r="BU259" s="273" t="s">
        <v>1059</v>
      </c>
      <c r="BV259" s="273" t="s">
        <v>2269</v>
      </c>
      <c r="BX259" s="299" t="s">
        <v>1063</v>
      </c>
      <c r="BY259" s="299" t="s">
        <v>5298</v>
      </c>
    </row>
    <row r="260" spans="63:77" ht="21" customHeight="1">
      <c r="BK260" s="54" t="str">
        <f t="shared" ref="BK260:BK323" si="4">BM260&amp;BO260</f>
        <v>2青山学院大学大学院</v>
      </c>
      <c r="BL260" s="256" t="s">
        <v>604</v>
      </c>
      <c r="BM260">
        <v>2</v>
      </c>
      <c r="BN260" s="256" t="s">
        <v>604</v>
      </c>
      <c r="BO260" s="290" t="s">
        <v>605</v>
      </c>
      <c r="BR260" s="175" t="s">
        <v>1263</v>
      </c>
      <c r="BS260" s="51" t="s">
        <v>1264</v>
      </c>
      <c r="BU260" s="273" t="s">
        <v>1061</v>
      </c>
      <c r="BV260" s="273" t="s">
        <v>2270</v>
      </c>
      <c r="BX260" s="299" t="s">
        <v>1065</v>
      </c>
      <c r="BY260" s="299" t="s">
        <v>5299</v>
      </c>
    </row>
    <row r="261" spans="63:77" ht="21" customHeight="1">
      <c r="BK261" s="54" t="str">
        <f t="shared" si="4"/>
        <v>2亜細亜大学大学院</v>
      </c>
      <c r="BL261" s="256" t="s">
        <v>606</v>
      </c>
      <c r="BM261">
        <v>2</v>
      </c>
      <c r="BN261" s="256" t="s">
        <v>606</v>
      </c>
      <c r="BO261" s="290" t="s">
        <v>607</v>
      </c>
      <c r="BR261" s="175" t="s">
        <v>1265</v>
      </c>
      <c r="BS261" s="51" t="s">
        <v>1266</v>
      </c>
      <c r="BU261" s="273" t="s">
        <v>1063</v>
      </c>
      <c r="BV261" s="273" t="s">
        <v>2271</v>
      </c>
      <c r="BX261" s="299" t="s">
        <v>1067</v>
      </c>
      <c r="BY261" s="299" t="s">
        <v>5300</v>
      </c>
    </row>
    <row r="262" spans="63:77" ht="21" customHeight="1">
      <c r="BK262" s="54" t="str">
        <f t="shared" si="4"/>
        <v>2大妻女子大学大学院</v>
      </c>
      <c r="BL262" s="256" t="s">
        <v>608</v>
      </c>
      <c r="BM262">
        <v>2</v>
      </c>
      <c r="BN262" s="256" t="s">
        <v>608</v>
      </c>
      <c r="BO262" s="290" t="s">
        <v>609</v>
      </c>
      <c r="BR262" s="175" t="s">
        <v>1267</v>
      </c>
      <c r="BS262" s="51" t="s">
        <v>1268</v>
      </c>
      <c r="BU262" s="273" t="s">
        <v>1065</v>
      </c>
      <c r="BV262" s="273" t="s">
        <v>2272</v>
      </c>
      <c r="BX262" s="299" t="s">
        <v>1069</v>
      </c>
      <c r="BY262" s="299" t="s">
        <v>3488</v>
      </c>
    </row>
    <row r="263" spans="63:77" ht="21" customHeight="1">
      <c r="BK263" s="54" t="str">
        <f t="shared" si="4"/>
        <v>2桜美林大学大学院</v>
      </c>
      <c r="BL263" s="256" t="s">
        <v>610</v>
      </c>
      <c r="BM263">
        <v>2</v>
      </c>
      <c r="BN263" s="256" t="s">
        <v>610</v>
      </c>
      <c r="BO263" s="290" t="s">
        <v>611</v>
      </c>
      <c r="BR263" s="175" t="s">
        <v>1269</v>
      </c>
      <c r="BS263" s="51" t="s">
        <v>1270</v>
      </c>
      <c r="BU263" s="273" t="s">
        <v>1067</v>
      </c>
      <c r="BV263" s="273" t="s">
        <v>2273</v>
      </c>
      <c r="BX263" s="299" t="s">
        <v>1071</v>
      </c>
      <c r="BY263" s="299" t="s">
        <v>5301</v>
      </c>
    </row>
    <row r="264" spans="63:77" ht="21" customHeight="1">
      <c r="BK264" s="54" t="str">
        <f t="shared" si="4"/>
        <v>2学習院大学大学院</v>
      </c>
      <c r="BL264" s="256" t="s">
        <v>612</v>
      </c>
      <c r="BM264">
        <v>2</v>
      </c>
      <c r="BN264" s="256" t="s">
        <v>612</v>
      </c>
      <c r="BO264" s="290" t="s">
        <v>613</v>
      </c>
      <c r="BR264" s="175" t="s">
        <v>1271</v>
      </c>
      <c r="BS264" s="51" t="s">
        <v>1272</v>
      </c>
      <c r="BU264" s="273" t="s">
        <v>1069</v>
      </c>
      <c r="BV264" s="273" t="s">
        <v>2274</v>
      </c>
      <c r="BX264" s="299" t="s">
        <v>2276</v>
      </c>
      <c r="BY264" s="299" t="s">
        <v>5302</v>
      </c>
    </row>
    <row r="265" spans="63:77" ht="21" customHeight="1">
      <c r="BK265" s="54" t="str">
        <f t="shared" si="4"/>
        <v>2北里大学大学院</v>
      </c>
      <c r="BL265" s="256" t="s">
        <v>614</v>
      </c>
      <c r="BM265">
        <v>2</v>
      </c>
      <c r="BN265" s="256" t="s">
        <v>614</v>
      </c>
      <c r="BO265" s="290" t="s">
        <v>615</v>
      </c>
      <c r="BR265" s="175" t="s">
        <v>1273</v>
      </c>
      <c r="BS265" s="51" t="s">
        <v>1274</v>
      </c>
      <c r="BU265" s="273" t="s">
        <v>1071</v>
      </c>
      <c r="BV265" s="273" t="s">
        <v>2275</v>
      </c>
      <c r="BX265" s="299" t="s">
        <v>2278</v>
      </c>
      <c r="BY265" s="299" t="s">
        <v>5303</v>
      </c>
    </row>
    <row r="266" spans="63:77" ht="21" customHeight="1">
      <c r="BK266" s="54" t="str">
        <f t="shared" si="4"/>
        <v>2共立女子大学大学院</v>
      </c>
      <c r="BL266" s="256" t="s">
        <v>616</v>
      </c>
      <c r="BM266">
        <v>2</v>
      </c>
      <c r="BN266" s="256" t="s">
        <v>616</v>
      </c>
      <c r="BO266" s="290" t="s">
        <v>617</v>
      </c>
      <c r="BR266" s="175" t="s">
        <v>1275</v>
      </c>
      <c r="BS266" s="51" t="s">
        <v>1276</v>
      </c>
      <c r="BU266" s="273" t="s">
        <v>2276</v>
      </c>
      <c r="BV266" s="273" t="s">
        <v>2277</v>
      </c>
      <c r="BX266" s="299" t="s">
        <v>2280</v>
      </c>
      <c r="BY266" s="299" t="s">
        <v>5304</v>
      </c>
    </row>
    <row r="267" spans="63:77" ht="21" customHeight="1">
      <c r="BK267" s="54" t="str">
        <f t="shared" si="4"/>
        <v>2杏林大学大学院</v>
      </c>
      <c r="BL267" s="256" t="s">
        <v>618</v>
      </c>
      <c r="BM267">
        <v>2</v>
      </c>
      <c r="BN267" s="256" t="s">
        <v>618</v>
      </c>
      <c r="BO267" s="290" t="s">
        <v>619</v>
      </c>
      <c r="BR267" s="175" t="s">
        <v>1277</v>
      </c>
      <c r="BS267" s="51" t="s">
        <v>1278</v>
      </c>
      <c r="BU267" s="273" t="s">
        <v>2278</v>
      </c>
      <c r="BV267" s="273" t="s">
        <v>2279</v>
      </c>
      <c r="BX267" s="299" t="s">
        <v>2282</v>
      </c>
      <c r="BY267" s="299" t="s">
        <v>5305</v>
      </c>
    </row>
    <row r="268" spans="63:77" ht="21" customHeight="1">
      <c r="BK268" s="54" t="str">
        <f t="shared" si="4"/>
        <v>2国立音楽大学大学院</v>
      </c>
      <c r="BL268" s="256" t="s">
        <v>620</v>
      </c>
      <c r="BM268">
        <v>2</v>
      </c>
      <c r="BN268" s="256" t="s">
        <v>620</v>
      </c>
      <c r="BO268" s="290" t="s">
        <v>621</v>
      </c>
      <c r="BR268" s="175" t="s">
        <v>1279</v>
      </c>
      <c r="BS268" s="51" t="s">
        <v>1280</v>
      </c>
      <c r="BU268" s="273" t="s">
        <v>2280</v>
      </c>
      <c r="BV268" s="273" t="s">
        <v>2281</v>
      </c>
      <c r="BX268" s="299" t="s">
        <v>2284</v>
      </c>
      <c r="BY268" s="299" t="s">
        <v>5306</v>
      </c>
    </row>
    <row r="269" spans="63:77" ht="21" customHeight="1">
      <c r="BK269" s="54" t="str">
        <f t="shared" si="4"/>
        <v>2慶應義塾大学大学院</v>
      </c>
      <c r="BL269" s="256" t="s">
        <v>622</v>
      </c>
      <c r="BM269">
        <v>2</v>
      </c>
      <c r="BN269" s="256" t="s">
        <v>622</v>
      </c>
      <c r="BO269" s="290" t="s">
        <v>623</v>
      </c>
      <c r="BR269" s="175" t="s">
        <v>1281</v>
      </c>
      <c r="BS269" s="51" t="s">
        <v>1282</v>
      </c>
      <c r="BU269" s="273" t="s">
        <v>2282</v>
      </c>
      <c r="BV269" s="273" t="s">
        <v>2283</v>
      </c>
      <c r="BX269" s="299" t="s">
        <v>2286</v>
      </c>
      <c r="BY269" s="299" t="s">
        <v>5307</v>
      </c>
    </row>
    <row r="270" spans="63:77" ht="21" customHeight="1">
      <c r="BK270" s="54" t="str">
        <f t="shared" si="4"/>
        <v>2工学院大学大学院</v>
      </c>
      <c r="BL270" s="256" t="s">
        <v>624</v>
      </c>
      <c r="BM270">
        <v>2</v>
      </c>
      <c r="BN270" s="256" t="s">
        <v>624</v>
      </c>
      <c r="BO270" s="290" t="s">
        <v>625</v>
      </c>
      <c r="BR270" s="175" t="s">
        <v>1283</v>
      </c>
      <c r="BS270" s="51" t="s">
        <v>1284</v>
      </c>
      <c r="BU270" s="273" t="s">
        <v>2284</v>
      </c>
      <c r="BV270" s="273" t="s">
        <v>2285</v>
      </c>
      <c r="BX270" s="299" t="s">
        <v>2288</v>
      </c>
      <c r="BY270" s="299" t="s">
        <v>5308</v>
      </c>
    </row>
    <row r="271" spans="63:77" ht="21" customHeight="1">
      <c r="BK271" s="54" t="str">
        <f t="shared" si="4"/>
        <v>2國學院大學大学院</v>
      </c>
      <c r="BL271" s="256" t="s">
        <v>626</v>
      </c>
      <c r="BM271">
        <v>2</v>
      </c>
      <c r="BN271" s="256" t="s">
        <v>626</v>
      </c>
      <c r="BO271" s="290" t="s">
        <v>627</v>
      </c>
      <c r="BR271" s="175" t="s">
        <v>1285</v>
      </c>
      <c r="BS271" s="51" t="s">
        <v>1286</v>
      </c>
      <c r="BU271" s="273" t="s">
        <v>2286</v>
      </c>
      <c r="BV271" s="273" t="s">
        <v>2287</v>
      </c>
      <c r="BX271" s="299" t="s">
        <v>2290</v>
      </c>
      <c r="BY271" s="299" t="s">
        <v>5309</v>
      </c>
    </row>
    <row r="272" spans="63:77" ht="21" customHeight="1">
      <c r="BK272" s="54" t="str">
        <f t="shared" si="4"/>
        <v>2国際基督教大学大学院</v>
      </c>
      <c r="BL272" s="256" t="s">
        <v>628</v>
      </c>
      <c r="BM272">
        <v>2</v>
      </c>
      <c r="BN272" s="256" t="s">
        <v>628</v>
      </c>
      <c r="BO272" s="290" t="s">
        <v>629</v>
      </c>
      <c r="BR272" s="175" t="s">
        <v>1287</v>
      </c>
      <c r="BS272" s="51" t="s">
        <v>1288</v>
      </c>
      <c r="BU272" s="273" t="s">
        <v>2288</v>
      </c>
      <c r="BV272" s="273" t="s">
        <v>2289</v>
      </c>
      <c r="BX272" s="299" t="s">
        <v>2292</v>
      </c>
      <c r="BY272" s="299" t="s">
        <v>5310</v>
      </c>
    </row>
    <row r="273" spans="63:77" ht="21" customHeight="1">
      <c r="BK273" s="54" t="str">
        <f t="shared" si="4"/>
        <v>2国士舘大学大学院</v>
      </c>
      <c r="BL273" s="256" t="s">
        <v>630</v>
      </c>
      <c r="BM273">
        <v>2</v>
      </c>
      <c r="BN273" s="256" t="s">
        <v>630</v>
      </c>
      <c r="BO273" s="290" t="s">
        <v>631</v>
      </c>
      <c r="BR273" s="175" t="s">
        <v>1289</v>
      </c>
      <c r="BS273" s="51" t="s">
        <v>1290</v>
      </c>
      <c r="BU273" s="273" t="s">
        <v>2290</v>
      </c>
      <c r="BV273" s="273" t="s">
        <v>2291</v>
      </c>
      <c r="BX273" s="299" t="s">
        <v>1073</v>
      </c>
      <c r="BY273" s="299" t="s">
        <v>5311</v>
      </c>
    </row>
    <row r="274" spans="63:77" ht="21" customHeight="1">
      <c r="BK274" s="54" t="str">
        <f t="shared" si="4"/>
        <v>2駒澤大学大学院</v>
      </c>
      <c r="BL274" s="256" t="s">
        <v>632</v>
      </c>
      <c r="BM274">
        <v>2</v>
      </c>
      <c r="BN274" s="256" t="s">
        <v>632</v>
      </c>
      <c r="BO274" s="290" t="s">
        <v>633</v>
      </c>
      <c r="BR274" s="175" t="s">
        <v>1291</v>
      </c>
      <c r="BS274" s="51" t="s">
        <v>1292</v>
      </c>
      <c r="BU274" s="273" t="s">
        <v>2292</v>
      </c>
      <c r="BV274" s="273" t="s">
        <v>2293</v>
      </c>
      <c r="BX274" s="299" t="s">
        <v>1075</v>
      </c>
      <c r="BY274" s="299" t="s">
        <v>5312</v>
      </c>
    </row>
    <row r="275" spans="63:77" ht="21" customHeight="1">
      <c r="BK275" s="54" t="str">
        <f t="shared" si="4"/>
        <v>2実践女子大学大学院</v>
      </c>
      <c r="BL275" s="256" t="s">
        <v>634</v>
      </c>
      <c r="BM275">
        <v>2</v>
      </c>
      <c r="BN275" s="256" t="s">
        <v>634</v>
      </c>
      <c r="BO275" s="290" t="s">
        <v>635</v>
      </c>
      <c r="BR275" s="175" t="s">
        <v>1293</v>
      </c>
      <c r="BS275" s="51" t="s">
        <v>1294</v>
      </c>
      <c r="BU275" s="273" t="s">
        <v>1073</v>
      </c>
      <c r="BV275" s="273" t="s">
        <v>2294</v>
      </c>
      <c r="BX275" s="299" t="s">
        <v>1077</v>
      </c>
      <c r="BY275" s="299" t="s">
        <v>5313</v>
      </c>
    </row>
    <row r="276" spans="63:77" ht="21" customHeight="1">
      <c r="BK276" s="54" t="str">
        <f t="shared" si="4"/>
        <v>2上智大学大学院</v>
      </c>
      <c r="BL276" s="256" t="s">
        <v>636</v>
      </c>
      <c r="BM276">
        <v>2</v>
      </c>
      <c r="BN276" s="256" t="s">
        <v>636</v>
      </c>
      <c r="BO276" s="290" t="s">
        <v>637</v>
      </c>
      <c r="BR276" s="175" t="s">
        <v>1295</v>
      </c>
      <c r="BS276" s="51" t="s">
        <v>1296</v>
      </c>
      <c r="BU276" s="273" t="s">
        <v>1075</v>
      </c>
      <c r="BV276" s="273" t="s">
        <v>2295</v>
      </c>
      <c r="BX276" s="299" t="s">
        <v>1079</v>
      </c>
      <c r="BY276" s="299" t="s">
        <v>5314</v>
      </c>
    </row>
    <row r="277" spans="63:77" ht="21" customHeight="1">
      <c r="BK277" s="54" t="str">
        <f t="shared" si="4"/>
        <v>2昭和女子大学大学院</v>
      </c>
      <c r="BL277" s="256" t="s">
        <v>638</v>
      </c>
      <c r="BM277">
        <v>2</v>
      </c>
      <c r="BN277" s="256" t="s">
        <v>638</v>
      </c>
      <c r="BO277" s="290" t="s">
        <v>639</v>
      </c>
      <c r="BR277" s="175" t="s">
        <v>1297</v>
      </c>
      <c r="BS277" s="51" t="s">
        <v>1298</v>
      </c>
      <c r="BU277" s="273" t="s">
        <v>1077</v>
      </c>
      <c r="BV277" s="273" t="s">
        <v>2296</v>
      </c>
      <c r="BX277" s="299" t="s">
        <v>1081</v>
      </c>
      <c r="BY277" s="299" t="s">
        <v>5315</v>
      </c>
    </row>
    <row r="278" spans="63:77" ht="21" customHeight="1">
      <c r="BK278" s="54" t="str">
        <f t="shared" si="4"/>
        <v>2女子栄養大学大学院</v>
      </c>
      <c r="BL278" s="256" t="s">
        <v>640</v>
      </c>
      <c r="BM278">
        <v>2</v>
      </c>
      <c r="BN278" s="256" t="s">
        <v>640</v>
      </c>
      <c r="BO278" s="290" t="s">
        <v>641</v>
      </c>
      <c r="BR278" s="175" t="s">
        <v>1299</v>
      </c>
      <c r="BS278" s="51" t="s">
        <v>1300</v>
      </c>
      <c r="BU278" s="273" t="s">
        <v>1079</v>
      </c>
      <c r="BV278" s="273" t="s">
        <v>2297</v>
      </c>
      <c r="BX278" s="299" t="s">
        <v>1083</v>
      </c>
      <c r="BY278" s="299" t="s">
        <v>5316</v>
      </c>
    </row>
    <row r="279" spans="63:77" ht="21" customHeight="1">
      <c r="BK279" s="54" t="str">
        <f t="shared" si="4"/>
        <v>2白百合女子大学大学院</v>
      </c>
      <c r="BL279" s="256" t="s">
        <v>642</v>
      </c>
      <c r="BM279">
        <v>2</v>
      </c>
      <c r="BN279" s="256" t="s">
        <v>642</v>
      </c>
      <c r="BO279" s="290" t="s">
        <v>643</v>
      </c>
      <c r="BR279" s="175" t="s">
        <v>1301</v>
      </c>
      <c r="BS279" s="51" t="s">
        <v>1302</v>
      </c>
      <c r="BU279" s="273" t="s">
        <v>1081</v>
      </c>
      <c r="BV279" s="273" t="s">
        <v>2298</v>
      </c>
      <c r="BX279" s="299" t="s">
        <v>1085</v>
      </c>
      <c r="BY279" s="299" t="s">
        <v>5317</v>
      </c>
    </row>
    <row r="280" spans="63:77" ht="21" customHeight="1">
      <c r="BK280" s="54" t="str">
        <f t="shared" si="4"/>
        <v>2成蹊大学大学院</v>
      </c>
      <c r="BL280" s="256" t="s">
        <v>644</v>
      </c>
      <c r="BM280">
        <v>2</v>
      </c>
      <c r="BN280" s="256" t="s">
        <v>644</v>
      </c>
      <c r="BO280" s="290" t="s">
        <v>645</v>
      </c>
      <c r="BR280" s="175" t="s">
        <v>1303</v>
      </c>
      <c r="BS280" s="51" t="s">
        <v>1304</v>
      </c>
      <c r="BU280" s="273" t="s">
        <v>1083</v>
      </c>
      <c r="BV280" s="273" t="s">
        <v>2299</v>
      </c>
      <c r="BX280" s="299" t="s">
        <v>1087</v>
      </c>
      <c r="BY280" s="299" t="s">
        <v>5318</v>
      </c>
    </row>
    <row r="281" spans="63:77" ht="21" customHeight="1">
      <c r="BK281" s="54" t="str">
        <f t="shared" si="4"/>
        <v>2成城大学大学院</v>
      </c>
      <c r="BL281" s="256" t="s">
        <v>646</v>
      </c>
      <c r="BM281">
        <v>2</v>
      </c>
      <c r="BN281" s="256" t="s">
        <v>646</v>
      </c>
      <c r="BO281" s="290" t="s">
        <v>647</v>
      </c>
      <c r="BR281" s="175" t="s">
        <v>1305</v>
      </c>
      <c r="BS281" s="51" t="s">
        <v>1306</v>
      </c>
      <c r="BU281" s="273" t="s">
        <v>1085</v>
      </c>
      <c r="BV281" s="273" t="s">
        <v>2300</v>
      </c>
      <c r="BX281" s="299" t="s">
        <v>1089</v>
      </c>
      <c r="BY281" s="299" t="s">
        <v>5319</v>
      </c>
    </row>
    <row r="282" spans="63:77" ht="21" customHeight="1">
      <c r="BK282" s="54" t="str">
        <f t="shared" si="4"/>
        <v>2聖心女子大学大学院</v>
      </c>
      <c r="BL282" s="256" t="s">
        <v>648</v>
      </c>
      <c r="BM282">
        <v>2</v>
      </c>
      <c r="BN282" s="256" t="s">
        <v>648</v>
      </c>
      <c r="BO282" s="290" t="s">
        <v>649</v>
      </c>
      <c r="BR282" s="175" t="s">
        <v>1307</v>
      </c>
      <c r="BS282" s="51" t="s">
        <v>1308</v>
      </c>
      <c r="BU282" s="273" t="s">
        <v>1087</v>
      </c>
      <c r="BV282" s="273" t="s">
        <v>2301</v>
      </c>
      <c r="BX282" s="299" t="s">
        <v>1091</v>
      </c>
      <c r="BY282" s="299" t="s">
        <v>5320</v>
      </c>
    </row>
    <row r="283" spans="63:77" ht="21" customHeight="1">
      <c r="BK283" s="54" t="str">
        <f t="shared" si="4"/>
        <v>2清泉女子大学大学院</v>
      </c>
      <c r="BL283" s="256" t="s">
        <v>650</v>
      </c>
      <c r="BM283">
        <v>2</v>
      </c>
      <c r="BN283" s="256" t="s">
        <v>650</v>
      </c>
      <c r="BO283" s="290" t="s">
        <v>651</v>
      </c>
      <c r="BR283" s="175" t="s">
        <v>1309</v>
      </c>
      <c r="BS283" s="51" t="s">
        <v>1310</v>
      </c>
      <c r="BU283" s="273" t="s">
        <v>1089</v>
      </c>
      <c r="BV283" s="273" t="s">
        <v>2302</v>
      </c>
      <c r="BX283" s="299" t="s">
        <v>1093</v>
      </c>
      <c r="BY283" s="299" t="s">
        <v>5321</v>
      </c>
    </row>
    <row r="284" spans="63:77" ht="21" customHeight="1">
      <c r="BK284" s="54" t="str">
        <f t="shared" si="4"/>
        <v>2専修大学大学院</v>
      </c>
      <c r="BL284" s="256" t="s">
        <v>652</v>
      </c>
      <c r="BM284">
        <v>2</v>
      </c>
      <c r="BN284" s="256" t="s">
        <v>652</v>
      </c>
      <c r="BO284" s="290" t="s">
        <v>653</v>
      </c>
      <c r="BR284" s="175" t="s">
        <v>1312</v>
      </c>
      <c r="BS284" s="51" t="s">
        <v>1313</v>
      </c>
      <c r="BU284" s="273" t="s">
        <v>1091</v>
      </c>
      <c r="BV284" s="273" t="s">
        <v>2303</v>
      </c>
      <c r="BX284" s="299" t="s">
        <v>1095</v>
      </c>
      <c r="BY284" s="299" t="s">
        <v>5322</v>
      </c>
    </row>
    <row r="285" spans="63:77" ht="21" customHeight="1">
      <c r="BK285" s="54" t="str">
        <f t="shared" si="4"/>
        <v>2創価大学大学院</v>
      </c>
      <c r="BL285" s="256" t="s">
        <v>654</v>
      </c>
      <c r="BM285">
        <v>2</v>
      </c>
      <c r="BN285" s="256" t="s">
        <v>654</v>
      </c>
      <c r="BO285" s="290" t="s">
        <v>655</v>
      </c>
      <c r="BR285" s="175" t="s">
        <v>1314</v>
      </c>
      <c r="BS285" s="51" t="s">
        <v>1315</v>
      </c>
      <c r="BU285" s="273" t="s">
        <v>1093</v>
      </c>
      <c r="BV285" s="273" t="s">
        <v>2304</v>
      </c>
      <c r="BX285" s="299" t="s">
        <v>1097</v>
      </c>
      <c r="BY285" s="299" t="s">
        <v>5323</v>
      </c>
    </row>
    <row r="286" spans="63:77" ht="21" customHeight="1">
      <c r="BK286" s="54" t="str">
        <f t="shared" si="4"/>
        <v>2大正大学大学院</v>
      </c>
      <c r="BL286" s="256" t="s">
        <v>656</v>
      </c>
      <c r="BM286">
        <v>2</v>
      </c>
      <c r="BN286" s="256" t="s">
        <v>656</v>
      </c>
      <c r="BO286" s="290" t="s">
        <v>657</v>
      </c>
      <c r="BR286" s="175" t="s">
        <v>1316</v>
      </c>
      <c r="BS286" s="51" t="s">
        <v>1317</v>
      </c>
      <c r="BU286" s="273" t="s">
        <v>1095</v>
      </c>
      <c r="BV286" s="273" t="s">
        <v>2305</v>
      </c>
      <c r="BX286" s="299" t="s">
        <v>1099</v>
      </c>
      <c r="BY286" s="299" t="s">
        <v>5324</v>
      </c>
    </row>
    <row r="287" spans="63:77" ht="21" customHeight="1">
      <c r="BK287" s="54" t="str">
        <f t="shared" si="4"/>
        <v>2大東文化大学大学院</v>
      </c>
      <c r="BL287" s="256" t="s">
        <v>658</v>
      </c>
      <c r="BM287">
        <v>2</v>
      </c>
      <c r="BN287" s="256" t="s">
        <v>658</v>
      </c>
      <c r="BO287" s="290" t="s">
        <v>659</v>
      </c>
      <c r="BR287" s="175" t="s">
        <v>1318</v>
      </c>
      <c r="BS287" s="51" t="s">
        <v>1319</v>
      </c>
      <c r="BU287" s="273" t="s">
        <v>1097</v>
      </c>
      <c r="BV287" s="273" t="s">
        <v>2306</v>
      </c>
      <c r="BX287" s="299" t="s">
        <v>1101</v>
      </c>
      <c r="BY287" s="299" t="s">
        <v>5325</v>
      </c>
    </row>
    <row r="288" spans="63:77" ht="21" customHeight="1">
      <c r="BK288" s="54" t="str">
        <f t="shared" si="4"/>
        <v>2高千穂商科大学大学院</v>
      </c>
      <c r="BL288" s="256" t="s">
        <v>660</v>
      </c>
      <c r="BM288">
        <v>2</v>
      </c>
      <c r="BN288" s="256" t="s">
        <v>660</v>
      </c>
      <c r="BO288" s="290" t="s">
        <v>661</v>
      </c>
      <c r="BR288" s="175" t="s">
        <v>1320</v>
      </c>
      <c r="BS288" s="51" t="s">
        <v>1321</v>
      </c>
      <c r="BU288" s="273" t="s">
        <v>1099</v>
      </c>
      <c r="BV288" s="273" t="s">
        <v>2307</v>
      </c>
      <c r="BX288" s="299" t="s">
        <v>1103</v>
      </c>
      <c r="BY288" s="299" t="s">
        <v>5326</v>
      </c>
    </row>
    <row r="289" spans="63:77" ht="21" customHeight="1">
      <c r="BK289" s="54" t="str">
        <f t="shared" si="4"/>
        <v>2拓殖大学大学院</v>
      </c>
      <c r="BL289" s="256" t="s">
        <v>662</v>
      </c>
      <c r="BM289">
        <v>2</v>
      </c>
      <c r="BN289" s="256" t="s">
        <v>662</v>
      </c>
      <c r="BO289" s="290" t="s">
        <v>663</v>
      </c>
      <c r="BR289" s="175" t="s">
        <v>1322</v>
      </c>
      <c r="BS289" s="51" t="s">
        <v>1323</v>
      </c>
      <c r="BU289" s="273" t="s">
        <v>1101</v>
      </c>
      <c r="BV289" s="273" t="s">
        <v>2308</v>
      </c>
      <c r="BX289" s="299" t="s">
        <v>1105</v>
      </c>
      <c r="BY289" s="299" t="s">
        <v>5327</v>
      </c>
    </row>
    <row r="290" spans="63:77" ht="21" customHeight="1">
      <c r="BK290" s="54" t="str">
        <f t="shared" si="4"/>
        <v>2玉川大学大学院</v>
      </c>
      <c r="BL290" s="256" t="s">
        <v>664</v>
      </c>
      <c r="BM290">
        <v>2</v>
      </c>
      <c r="BN290" s="256" t="s">
        <v>664</v>
      </c>
      <c r="BO290" s="290" t="s">
        <v>665</v>
      </c>
      <c r="BR290" s="175" t="s">
        <v>1324</v>
      </c>
      <c r="BS290" s="51" t="s">
        <v>1325</v>
      </c>
      <c r="BU290" s="273" t="s">
        <v>1103</v>
      </c>
      <c r="BV290" s="273" t="s">
        <v>2309</v>
      </c>
      <c r="BX290" s="299" t="s">
        <v>1107</v>
      </c>
      <c r="BY290" s="299" t="s">
        <v>4027</v>
      </c>
    </row>
    <row r="291" spans="63:77" ht="21" customHeight="1">
      <c r="BK291" s="54" t="str">
        <f t="shared" si="4"/>
        <v>2多摩美術大学大学院</v>
      </c>
      <c r="BL291" s="256" t="s">
        <v>666</v>
      </c>
      <c r="BM291">
        <v>2</v>
      </c>
      <c r="BN291" s="256" t="s">
        <v>666</v>
      </c>
      <c r="BO291" s="290" t="s">
        <v>667</v>
      </c>
      <c r="BR291" s="175" t="s">
        <v>1326</v>
      </c>
      <c r="BS291" s="51" t="s">
        <v>1327</v>
      </c>
      <c r="BU291" s="273" t="s">
        <v>1105</v>
      </c>
      <c r="BV291" s="273" t="s">
        <v>2310</v>
      </c>
      <c r="BX291" s="299" t="s">
        <v>1109</v>
      </c>
      <c r="BY291" s="299" t="s">
        <v>5328</v>
      </c>
    </row>
    <row r="292" spans="63:77" ht="21" customHeight="1">
      <c r="BK292" s="54" t="str">
        <f t="shared" si="4"/>
        <v>2中央大学大学院</v>
      </c>
      <c r="BL292" s="256" t="s">
        <v>668</v>
      </c>
      <c r="BM292">
        <v>2</v>
      </c>
      <c r="BN292" s="256" t="s">
        <v>668</v>
      </c>
      <c r="BO292" s="290" t="s">
        <v>669</v>
      </c>
      <c r="BR292" s="175" t="s">
        <v>1328</v>
      </c>
      <c r="BS292" s="51" t="s">
        <v>1329</v>
      </c>
      <c r="BU292" s="273" t="s">
        <v>1107</v>
      </c>
      <c r="BV292" s="273" t="s">
        <v>2311</v>
      </c>
      <c r="BX292" s="299" t="s">
        <v>1111</v>
      </c>
      <c r="BY292" s="299" t="s">
        <v>5329</v>
      </c>
    </row>
    <row r="293" spans="63:77" ht="21" customHeight="1">
      <c r="BK293" s="54" t="str">
        <f t="shared" si="4"/>
        <v>2津田塾大学大学院</v>
      </c>
      <c r="BL293" s="256" t="s">
        <v>670</v>
      </c>
      <c r="BM293">
        <v>2</v>
      </c>
      <c r="BN293" s="256" t="s">
        <v>670</v>
      </c>
      <c r="BO293" s="290" t="s">
        <v>671</v>
      </c>
      <c r="BR293" s="175" t="s">
        <v>1330</v>
      </c>
      <c r="BS293" s="51" t="s">
        <v>1331</v>
      </c>
      <c r="BU293" s="273" t="s">
        <v>1109</v>
      </c>
      <c r="BV293" s="273" t="s">
        <v>2312</v>
      </c>
      <c r="BX293" s="299" t="s">
        <v>1113</v>
      </c>
      <c r="BY293" s="299" t="s">
        <v>5330</v>
      </c>
    </row>
    <row r="294" spans="63:77" ht="21" customHeight="1">
      <c r="BK294" s="54" t="str">
        <f t="shared" si="4"/>
        <v>2帝京大学大学院</v>
      </c>
      <c r="BL294" s="256" t="s">
        <v>672</v>
      </c>
      <c r="BM294">
        <v>2</v>
      </c>
      <c r="BN294" s="256" t="s">
        <v>672</v>
      </c>
      <c r="BO294" s="290" t="s">
        <v>673</v>
      </c>
      <c r="BR294" s="175" t="s">
        <v>1332</v>
      </c>
      <c r="BS294" s="51" t="s">
        <v>1333</v>
      </c>
      <c r="BU294" s="273" t="s">
        <v>1111</v>
      </c>
      <c r="BV294" s="273" t="s">
        <v>2313</v>
      </c>
      <c r="BX294" s="299" t="s">
        <v>1115</v>
      </c>
      <c r="BY294" s="299" t="s">
        <v>5331</v>
      </c>
    </row>
    <row r="295" spans="63:77" ht="21" customHeight="1">
      <c r="BK295" s="54" t="str">
        <f t="shared" si="4"/>
        <v>2東海大学大学院</v>
      </c>
      <c r="BL295" s="256" t="s">
        <v>674</v>
      </c>
      <c r="BM295">
        <v>2</v>
      </c>
      <c r="BN295" s="256" t="s">
        <v>674</v>
      </c>
      <c r="BO295" s="290" t="s">
        <v>675</v>
      </c>
      <c r="BR295" s="175" t="s">
        <v>1334</v>
      </c>
      <c r="BS295" s="51" t="s">
        <v>1335</v>
      </c>
      <c r="BU295" s="273" t="s">
        <v>1113</v>
      </c>
      <c r="BV295" s="273" t="s">
        <v>2314</v>
      </c>
      <c r="BX295" s="299" t="s">
        <v>1117</v>
      </c>
      <c r="BY295" s="299" t="s">
        <v>5332</v>
      </c>
    </row>
    <row r="296" spans="63:77" ht="21" customHeight="1">
      <c r="BK296" s="54" t="str">
        <f t="shared" si="4"/>
        <v>2東京音楽大学大学院</v>
      </c>
      <c r="BL296" s="256" t="s">
        <v>676</v>
      </c>
      <c r="BM296">
        <v>2</v>
      </c>
      <c r="BN296" s="256" t="s">
        <v>676</v>
      </c>
      <c r="BO296" s="290" t="s">
        <v>677</v>
      </c>
      <c r="BR296" s="175" t="s">
        <v>1336</v>
      </c>
      <c r="BS296" s="51" t="s">
        <v>1337</v>
      </c>
      <c r="BU296" s="273" t="s">
        <v>1115</v>
      </c>
      <c r="BV296" s="273" t="s">
        <v>2315</v>
      </c>
      <c r="BX296" s="299" t="s">
        <v>1119</v>
      </c>
      <c r="BY296" s="299" t="s">
        <v>5333</v>
      </c>
    </row>
    <row r="297" spans="63:77" ht="21" customHeight="1">
      <c r="BK297" s="54" t="str">
        <f t="shared" si="4"/>
        <v>2東京家政大学大学院</v>
      </c>
      <c r="BL297" s="256" t="s">
        <v>678</v>
      </c>
      <c r="BM297">
        <v>2</v>
      </c>
      <c r="BN297" s="256" t="s">
        <v>678</v>
      </c>
      <c r="BO297" s="290" t="s">
        <v>679</v>
      </c>
      <c r="BR297" s="175" t="s">
        <v>1338</v>
      </c>
      <c r="BS297" s="51" t="s">
        <v>1339</v>
      </c>
      <c r="BU297" s="273" t="s">
        <v>1117</v>
      </c>
      <c r="BV297" s="273" t="s">
        <v>2316</v>
      </c>
      <c r="BX297" s="299" t="s">
        <v>1121</v>
      </c>
      <c r="BY297" s="299" t="s">
        <v>5334</v>
      </c>
    </row>
    <row r="298" spans="63:77" ht="21" customHeight="1">
      <c r="BK298" s="54" t="str">
        <f t="shared" si="4"/>
        <v>2東京家政学院大学大学院</v>
      </c>
      <c r="BL298" s="256" t="s">
        <v>680</v>
      </c>
      <c r="BM298">
        <v>2</v>
      </c>
      <c r="BN298" s="256" t="s">
        <v>680</v>
      </c>
      <c r="BO298" s="290" t="s">
        <v>681</v>
      </c>
      <c r="BR298" s="175" t="s">
        <v>1340</v>
      </c>
      <c r="BS298" s="51" t="s">
        <v>1341</v>
      </c>
      <c r="BU298" s="273" t="s">
        <v>1119</v>
      </c>
      <c r="BV298" s="273" t="s">
        <v>2317</v>
      </c>
      <c r="BX298" s="299" t="s">
        <v>1123</v>
      </c>
      <c r="BY298" s="299" t="s">
        <v>5335</v>
      </c>
    </row>
    <row r="299" spans="63:77" ht="21" customHeight="1">
      <c r="BK299" s="54" t="str">
        <f t="shared" si="4"/>
        <v>2東京経済大学大学院</v>
      </c>
      <c r="BL299" s="256" t="s">
        <v>682</v>
      </c>
      <c r="BM299">
        <v>2</v>
      </c>
      <c r="BN299" s="256" t="s">
        <v>682</v>
      </c>
      <c r="BO299" s="290" t="s">
        <v>683</v>
      </c>
      <c r="BR299" s="175" t="s">
        <v>1343</v>
      </c>
      <c r="BS299" s="51" t="s">
        <v>1344</v>
      </c>
      <c r="BU299" s="273" t="s">
        <v>1121</v>
      </c>
      <c r="BV299" s="273" t="s">
        <v>2318</v>
      </c>
      <c r="BX299" s="299" t="s">
        <v>2320</v>
      </c>
      <c r="BY299" s="299" t="s">
        <v>5336</v>
      </c>
    </row>
    <row r="300" spans="63:77" ht="21" customHeight="1">
      <c r="BK300" s="54" t="str">
        <f t="shared" si="4"/>
        <v>2東京女子大学大学院</v>
      </c>
      <c r="BL300" s="256" t="s">
        <v>684</v>
      </c>
      <c r="BM300">
        <v>2</v>
      </c>
      <c r="BN300" s="256" t="s">
        <v>684</v>
      </c>
      <c r="BO300" s="290" t="s">
        <v>685</v>
      </c>
      <c r="BR300" s="175" t="s">
        <v>1345</v>
      </c>
      <c r="BS300" s="51" t="s">
        <v>1346</v>
      </c>
      <c r="BU300" s="273" t="s">
        <v>1123</v>
      </c>
      <c r="BV300" s="273" t="s">
        <v>2319</v>
      </c>
      <c r="BX300" s="299" t="s">
        <v>2322</v>
      </c>
      <c r="BY300" s="299" t="s">
        <v>5337</v>
      </c>
    </row>
    <row r="301" spans="63:77" ht="21" customHeight="1">
      <c r="BK301" s="54" t="str">
        <f t="shared" si="4"/>
        <v>2東京神学大学大学院</v>
      </c>
      <c r="BL301" s="256" t="s">
        <v>686</v>
      </c>
      <c r="BM301">
        <v>2</v>
      </c>
      <c r="BN301" s="256" t="s">
        <v>686</v>
      </c>
      <c r="BO301" s="290" t="s">
        <v>687</v>
      </c>
      <c r="BR301" s="175" t="s">
        <v>1347</v>
      </c>
      <c r="BS301" s="51" t="s">
        <v>1348</v>
      </c>
      <c r="BU301" s="273" t="s">
        <v>2320</v>
      </c>
      <c r="BV301" s="273" t="s">
        <v>2321</v>
      </c>
      <c r="BX301" s="299" t="s">
        <v>1125</v>
      </c>
      <c r="BY301" s="299" t="s">
        <v>5338</v>
      </c>
    </row>
    <row r="302" spans="63:77" ht="21" customHeight="1">
      <c r="BK302" s="54" t="str">
        <f t="shared" si="4"/>
        <v>2東京造形大学大学院</v>
      </c>
      <c r="BL302" s="256" t="s">
        <v>688</v>
      </c>
      <c r="BM302">
        <v>2</v>
      </c>
      <c r="BN302" s="256" t="s">
        <v>688</v>
      </c>
      <c r="BO302" s="290" t="s">
        <v>689</v>
      </c>
      <c r="BR302" s="175" t="s">
        <v>1349</v>
      </c>
      <c r="BS302" s="51" t="s">
        <v>1350</v>
      </c>
      <c r="BU302" s="273" t="s">
        <v>2322</v>
      </c>
      <c r="BV302" s="273" t="s">
        <v>2323</v>
      </c>
      <c r="BX302" s="299" t="s">
        <v>1127</v>
      </c>
      <c r="BY302" s="299" t="s">
        <v>5339</v>
      </c>
    </row>
    <row r="303" spans="63:77" ht="21" customHeight="1">
      <c r="BK303" s="54" t="str">
        <f t="shared" si="4"/>
        <v>2東京電機大学大学院</v>
      </c>
      <c r="BL303" s="256" t="s">
        <v>690</v>
      </c>
      <c r="BM303">
        <v>2</v>
      </c>
      <c r="BN303" s="256" t="s">
        <v>690</v>
      </c>
      <c r="BO303" s="290" t="s">
        <v>691</v>
      </c>
      <c r="BR303" s="175" t="s">
        <v>1351</v>
      </c>
      <c r="BS303" s="51" t="s">
        <v>1352</v>
      </c>
      <c r="BU303" s="273" t="s">
        <v>1125</v>
      </c>
      <c r="BV303" s="273" t="s">
        <v>2324</v>
      </c>
      <c r="BX303" s="299" t="s">
        <v>1129</v>
      </c>
      <c r="BY303" s="299" t="s">
        <v>5340</v>
      </c>
    </row>
    <row r="304" spans="63:77" ht="21" customHeight="1">
      <c r="BK304" s="54" t="str">
        <f t="shared" si="4"/>
        <v>2東京農業大学大学院</v>
      </c>
      <c r="BL304" s="256" t="s">
        <v>692</v>
      </c>
      <c r="BM304">
        <v>2</v>
      </c>
      <c r="BN304" s="256" t="s">
        <v>692</v>
      </c>
      <c r="BO304" s="290" t="s">
        <v>693</v>
      </c>
      <c r="BR304" s="175" t="s">
        <v>1353</v>
      </c>
      <c r="BS304" s="51" t="s">
        <v>1354</v>
      </c>
      <c r="BU304" s="273" t="s">
        <v>1127</v>
      </c>
      <c r="BV304" s="273" t="s">
        <v>2325</v>
      </c>
      <c r="BX304" s="299" t="s">
        <v>1131</v>
      </c>
      <c r="BY304" s="299" t="s">
        <v>5341</v>
      </c>
    </row>
    <row r="305" spans="63:77" ht="21" customHeight="1">
      <c r="BK305" s="54" t="str">
        <f t="shared" si="4"/>
        <v>2東京薬科大学大学院</v>
      </c>
      <c r="BL305" s="256" t="s">
        <v>694</v>
      </c>
      <c r="BM305">
        <v>2</v>
      </c>
      <c r="BN305" s="256" t="s">
        <v>694</v>
      </c>
      <c r="BO305" s="290" t="s">
        <v>695</v>
      </c>
      <c r="BR305" s="175" t="s">
        <v>1355</v>
      </c>
      <c r="BS305" s="51" t="s">
        <v>1356</v>
      </c>
      <c r="BU305" s="273" t="s">
        <v>1129</v>
      </c>
      <c r="BV305" s="273" t="s">
        <v>2326</v>
      </c>
      <c r="BX305" s="299" t="s">
        <v>1133</v>
      </c>
      <c r="BY305" s="299" t="s">
        <v>5342</v>
      </c>
    </row>
    <row r="306" spans="63:77" ht="21" customHeight="1">
      <c r="BK306" s="54" t="str">
        <f t="shared" si="4"/>
        <v>2東京理科大学大学院</v>
      </c>
      <c r="BL306" s="256" t="s">
        <v>696</v>
      </c>
      <c r="BM306">
        <v>2</v>
      </c>
      <c r="BN306" s="256" t="s">
        <v>696</v>
      </c>
      <c r="BO306" s="290" t="s">
        <v>697</v>
      </c>
      <c r="BR306" s="175" t="s">
        <v>1357</v>
      </c>
      <c r="BS306" s="51" t="s">
        <v>1358</v>
      </c>
      <c r="BU306" s="273" t="s">
        <v>1131</v>
      </c>
      <c r="BV306" s="273" t="s">
        <v>2327</v>
      </c>
      <c r="BX306" s="299" t="s">
        <v>1135</v>
      </c>
      <c r="BY306" s="299" t="s">
        <v>5343</v>
      </c>
    </row>
    <row r="307" spans="63:77" ht="21" customHeight="1">
      <c r="BK307" s="54" t="str">
        <f t="shared" si="4"/>
        <v>2東洋大学大学院</v>
      </c>
      <c r="BL307" s="256" t="s">
        <v>698</v>
      </c>
      <c r="BM307">
        <v>2</v>
      </c>
      <c r="BN307" s="256" t="s">
        <v>698</v>
      </c>
      <c r="BO307" s="290" t="s">
        <v>699</v>
      </c>
      <c r="BR307" s="175" t="s">
        <v>1359</v>
      </c>
      <c r="BS307" s="51" t="s">
        <v>1360</v>
      </c>
      <c r="BU307" s="273" t="s">
        <v>1133</v>
      </c>
      <c r="BV307" s="273" t="s">
        <v>2328</v>
      </c>
      <c r="BX307" s="299" t="s">
        <v>1137</v>
      </c>
      <c r="BY307" s="299" t="s">
        <v>5344</v>
      </c>
    </row>
    <row r="308" spans="63:77" ht="21" customHeight="1">
      <c r="BK308" s="54" t="str">
        <f t="shared" si="4"/>
        <v>2二松学舎大学大学院</v>
      </c>
      <c r="BL308" s="256" t="s">
        <v>700</v>
      </c>
      <c r="BM308">
        <v>2</v>
      </c>
      <c r="BN308" s="256" t="s">
        <v>700</v>
      </c>
      <c r="BO308" s="290" t="s">
        <v>701</v>
      </c>
      <c r="BR308" s="175" t="s">
        <v>1361</v>
      </c>
      <c r="BS308" s="51" t="s">
        <v>1362</v>
      </c>
      <c r="BU308" s="273" t="s">
        <v>1135</v>
      </c>
      <c r="BV308" s="273" t="s">
        <v>2329</v>
      </c>
      <c r="BX308" s="299" t="s">
        <v>1139</v>
      </c>
      <c r="BY308" s="299" t="s">
        <v>5345</v>
      </c>
    </row>
    <row r="309" spans="63:77" ht="21" customHeight="1">
      <c r="BK309" s="54" t="str">
        <f t="shared" si="4"/>
        <v>2日本大学大学院</v>
      </c>
      <c r="BL309" s="256" t="s">
        <v>702</v>
      </c>
      <c r="BM309">
        <v>2</v>
      </c>
      <c r="BN309" s="256" t="s">
        <v>702</v>
      </c>
      <c r="BO309" s="290" t="s">
        <v>703</v>
      </c>
      <c r="BR309" s="175" t="s">
        <v>1363</v>
      </c>
      <c r="BS309" s="51" t="s">
        <v>1364</v>
      </c>
      <c r="BU309" s="273" t="s">
        <v>1137</v>
      </c>
      <c r="BV309" s="273" t="s">
        <v>2330</v>
      </c>
      <c r="BX309" s="299" t="s">
        <v>1141</v>
      </c>
      <c r="BY309" s="299" t="s">
        <v>5346</v>
      </c>
    </row>
    <row r="310" spans="63:77" ht="21" customHeight="1">
      <c r="BK310" s="54" t="str">
        <f t="shared" si="4"/>
        <v>2日本女子大学大学院</v>
      </c>
      <c r="BL310" s="256" t="s">
        <v>704</v>
      </c>
      <c r="BM310">
        <v>2</v>
      </c>
      <c r="BN310" s="256" t="s">
        <v>704</v>
      </c>
      <c r="BO310" s="290" t="s">
        <v>705</v>
      </c>
      <c r="BR310" s="175" t="s">
        <v>1365</v>
      </c>
      <c r="BS310" s="51" t="s">
        <v>1366</v>
      </c>
      <c r="BU310" s="273" t="s">
        <v>1139</v>
      </c>
      <c r="BV310" s="273" t="s">
        <v>2331</v>
      </c>
      <c r="BX310" s="299" t="s">
        <v>1143</v>
      </c>
      <c r="BY310" s="299" t="s">
        <v>5347</v>
      </c>
    </row>
    <row r="311" spans="63:77" ht="21" customHeight="1">
      <c r="BK311" s="54" t="str">
        <f t="shared" si="4"/>
        <v>2日本女子体育大学大学院</v>
      </c>
      <c r="BL311" s="256" t="s">
        <v>706</v>
      </c>
      <c r="BM311">
        <v>2</v>
      </c>
      <c r="BN311" s="256" t="s">
        <v>706</v>
      </c>
      <c r="BO311" s="290" t="s">
        <v>707</v>
      </c>
      <c r="BR311" s="175" t="s">
        <v>1367</v>
      </c>
      <c r="BS311" s="51" t="s">
        <v>1368</v>
      </c>
      <c r="BU311" s="273" t="s">
        <v>1141</v>
      </c>
      <c r="BV311" s="273" t="s">
        <v>2332</v>
      </c>
      <c r="BX311" s="299" t="s">
        <v>1145</v>
      </c>
      <c r="BY311" s="299" t="s">
        <v>5348</v>
      </c>
    </row>
    <row r="312" spans="63:77" ht="21" customHeight="1">
      <c r="BK312" s="54" t="str">
        <f t="shared" si="4"/>
        <v>2日本体育大学大学院</v>
      </c>
      <c r="BL312" s="256" t="s">
        <v>708</v>
      </c>
      <c r="BM312">
        <v>2</v>
      </c>
      <c r="BN312" s="256" t="s">
        <v>708</v>
      </c>
      <c r="BO312" s="290" t="s">
        <v>709</v>
      </c>
      <c r="BR312" s="175" t="s">
        <v>1369</v>
      </c>
      <c r="BS312" s="51" t="s">
        <v>1370</v>
      </c>
      <c r="BU312" s="273" t="s">
        <v>1143</v>
      </c>
      <c r="BV312" s="273" t="s">
        <v>2333</v>
      </c>
      <c r="BX312" s="299" t="s">
        <v>1147</v>
      </c>
      <c r="BY312" s="299" t="s">
        <v>5349</v>
      </c>
    </row>
    <row r="313" spans="63:77" ht="21" customHeight="1">
      <c r="BK313" s="54" t="str">
        <f t="shared" si="4"/>
        <v>2文化女子大学大学院</v>
      </c>
      <c r="BL313" s="256" t="s">
        <v>710</v>
      </c>
      <c r="BM313">
        <v>2</v>
      </c>
      <c r="BN313" s="256" t="s">
        <v>710</v>
      </c>
      <c r="BO313" s="290" t="s">
        <v>711</v>
      </c>
      <c r="BR313" s="175" t="s">
        <v>1371</v>
      </c>
      <c r="BS313" s="51" t="s">
        <v>1372</v>
      </c>
      <c r="BU313" s="273" t="s">
        <v>1145</v>
      </c>
      <c r="BV313" s="273" t="s">
        <v>2334</v>
      </c>
      <c r="BX313" s="299" t="s">
        <v>1149</v>
      </c>
      <c r="BY313" s="299" t="s">
        <v>5350</v>
      </c>
    </row>
    <row r="314" spans="63:77" ht="21" customHeight="1">
      <c r="BK314" s="54" t="str">
        <f t="shared" si="4"/>
        <v>2法政大学大学院</v>
      </c>
      <c r="BL314" s="256" t="s">
        <v>712</v>
      </c>
      <c r="BM314">
        <v>2</v>
      </c>
      <c r="BN314" s="256" t="s">
        <v>712</v>
      </c>
      <c r="BO314" s="290" t="s">
        <v>713</v>
      </c>
      <c r="BR314" s="175" t="s">
        <v>1373</v>
      </c>
      <c r="BS314" s="51" t="s">
        <v>1374</v>
      </c>
      <c r="BU314" s="273" t="s">
        <v>1147</v>
      </c>
      <c r="BV314" s="273" t="s">
        <v>2335</v>
      </c>
      <c r="BX314" s="299" t="s">
        <v>1151</v>
      </c>
      <c r="BY314" s="299" t="s">
        <v>5351</v>
      </c>
    </row>
    <row r="315" spans="63:77" ht="21" customHeight="1">
      <c r="BK315" s="54" t="str">
        <f t="shared" si="4"/>
        <v>2武蔵大学大学院</v>
      </c>
      <c r="BL315" s="256" t="s">
        <v>714</v>
      </c>
      <c r="BM315">
        <v>2</v>
      </c>
      <c r="BN315" s="256" t="s">
        <v>714</v>
      </c>
      <c r="BO315" s="290" t="s">
        <v>715</v>
      </c>
      <c r="BR315" s="175" t="s">
        <v>1375</v>
      </c>
      <c r="BS315" s="51" t="s">
        <v>1376</v>
      </c>
      <c r="BU315" s="273" t="s">
        <v>1149</v>
      </c>
      <c r="BV315" s="273" t="s">
        <v>2336</v>
      </c>
      <c r="BX315" s="299" t="s">
        <v>1153</v>
      </c>
      <c r="BY315" s="299" t="s">
        <v>5352</v>
      </c>
    </row>
    <row r="316" spans="63:77" ht="21" customHeight="1">
      <c r="BK316" s="54" t="str">
        <f t="shared" si="4"/>
        <v>2武蔵工業大学大学院</v>
      </c>
      <c r="BL316" s="256" t="s">
        <v>716</v>
      </c>
      <c r="BM316">
        <v>2</v>
      </c>
      <c r="BN316" s="256" t="s">
        <v>716</v>
      </c>
      <c r="BO316" s="290" t="s">
        <v>717</v>
      </c>
      <c r="BR316" s="175" t="s">
        <v>1377</v>
      </c>
      <c r="BS316" s="51" t="s">
        <v>1378</v>
      </c>
      <c r="BU316" s="273" t="s">
        <v>1151</v>
      </c>
      <c r="BV316" s="273" t="s">
        <v>2337</v>
      </c>
      <c r="BX316" s="299" t="s">
        <v>1155</v>
      </c>
      <c r="BY316" s="299" t="s">
        <v>5353</v>
      </c>
    </row>
    <row r="317" spans="63:77" ht="21" customHeight="1">
      <c r="BK317" s="54" t="str">
        <f t="shared" si="4"/>
        <v>2武蔵野音楽大学大学院</v>
      </c>
      <c r="BL317" s="256" t="s">
        <v>718</v>
      </c>
      <c r="BM317">
        <v>2</v>
      </c>
      <c r="BN317" s="256" t="s">
        <v>718</v>
      </c>
      <c r="BO317" s="290" t="s">
        <v>719</v>
      </c>
      <c r="BR317" s="175" t="s">
        <v>1379</v>
      </c>
      <c r="BS317" s="51" t="s">
        <v>1380</v>
      </c>
      <c r="BU317" s="273" t="s">
        <v>1153</v>
      </c>
      <c r="BV317" s="273" t="s">
        <v>2338</v>
      </c>
      <c r="BX317" s="299" t="s">
        <v>1157</v>
      </c>
      <c r="BY317" s="299" t="s">
        <v>5354</v>
      </c>
    </row>
    <row r="318" spans="63:77" ht="21" customHeight="1">
      <c r="BK318" s="54" t="str">
        <f t="shared" si="4"/>
        <v>2武蔵野女子大学大学院</v>
      </c>
      <c r="BL318" s="256" t="s">
        <v>720</v>
      </c>
      <c r="BM318">
        <v>2</v>
      </c>
      <c r="BN318" s="256" t="s">
        <v>720</v>
      </c>
      <c r="BO318" s="290" t="s">
        <v>721</v>
      </c>
      <c r="BR318" s="175" t="s">
        <v>1381</v>
      </c>
      <c r="BS318" s="51" t="s">
        <v>1382</v>
      </c>
      <c r="BU318" s="273" t="s">
        <v>1155</v>
      </c>
      <c r="BV318" s="273" t="s">
        <v>2339</v>
      </c>
      <c r="BX318" s="299" t="s">
        <v>1159</v>
      </c>
      <c r="BY318" s="299" t="s">
        <v>5355</v>
      </c>
    </row>
    <row r="319" spans="63:77" ht="21" customHeight="1">
      <c r="BK319" s="54" t="str">
        <f t="shared" si="4"/>
        <v>2武蔵野美術大学大学院</v>
      </c>
      <c r="BL319" s="256" t="s">
        <v>722</v>
      </c>
      <c r="BM319">
        <v>2</v>
      </c>
      <c r="BN319" s="256" t="s">
        <v>722</v>
      </c>
      <c r="BO319" s="290" t="s">
        <v>723</v>
      </c>
      <c r="BR319" s="175" t="s">
        <v>1383</v>
      </c>
      <c r="BS319" s="51" t="s">
        <v>1384</v>
      </c>
      <c r="BU319" s="273" t="s">
        <v>1157</v>
      </c>
      <c r="BV319" s="273" t="s">
        <v>2340</v>
      </c>
      <c r="BX319" s="299" t="s">
        <v>1161</v>
      </c>
      <c r="BY319" s="299" t="s">
        <v>5356</v>
      </c>
    </row>
    <row r="320" spans="63:77" ht="21" customHeight="1">
      <c r="BK320" s="54" t="str">
        <f t="shared" si="4"/>
        <v>2明治大学大学院</v>
      </c>
      <c r="BL320" s="256" t="s">
        <v>724</v>
      </c>
      <c r="BM320">
        <v>2</v>
      </c>
      <c r="BN320" s="256" t="s">
        <v>724</v>
      </c>
      <c r="BO320" s="290" t="s">
        <v>725</v>
      </c>
      <c r="BR320" s="175" t="s">
        <v>1385</v>
      </c>
      <c r="BS320" s="51" t="s">
        <v>1386</v>
      </c>
      <c r="BU320" s="273" t="s">
        <v>1159</v>
      </c>
      <c r="BV320" s="273" t="s">
        <v>2341</v>
      </c>
      <c r="BX320" s="299" t="s">
        <v>1163</v>
      </c>
      <c r="BY320" s="299" t="s">
        <v>5357</v>
      </c>
    </row>
    <row r="321" spans="63:77" ht="21" customHeight="1">
      <c r="BK321" s="54" t="str">
        <f t="shared" si="4"/>
        <v>2明治学院大学大学院</v>
      </c>
      <c r="BL321" s="256" t="s">
        <v>726</v>
      </c>
      <c r="BM321">
        <v>2</v>
      </c>
      <c r="BN321" s="256" t="s">
        <v>726</v>
      </c>
      <c r="BO321" s="290" t="s">
        <v>727</v>
      </c>
      <c r="BR321" s="175" t="s">
        <v>1387</v>
      </c>
      <c r="BS321" s="51" t="s">
        <v>1388</v>
      </c>
      <c r="BU321" s="273" t="s">
        <v>1161</v>
      </c>
      <c r="BV321" s="273" t="s">
        <v>2342</v>
      </c>
      <c r="BX321" s="299" t="s">
        <v>1165</v>
      </c>
      <c r="BY321" s="299" t="s">
        <v>5358</v>
      </c>
    </row>
    <row r="322" spans="63:77" ht="21" customHeight="1">
      <c r="BK322" s="54" t="str">
        <f t="shared" si="4"/>
        <v>2明星大学大学院</v>
      </c>
      <c r="BL322" s="256" t="s">
        <v>728</v>
      </c>
      <c r="BM322">
        <v>2</v>
      </c>
      <c r="BN322" s="256" t="s">
        <v>728</v>
      </c>
      <c r="BO322" s="290" t="s">
        <v>729</v>
      </c>
      <c r="BR322" s="175" t="s">
        <v>1389</v>
      </c>
      <c r="BS322" s="51" t="s">
        <v>1390</v>
      </c>
      <c r="BU322" s="273" t="s">
        <v>1163</v>
      </c>
      <c r="BV322" s="273" t="s">
        <v>2343</v>
      </c>
      <c r="BX322" s="299" t="s">
        <v>1167</v>
      </c>
      <c r="BY322" s="299" t="s">
        <v>5359</v>
      </c>
    </row>
    <row r="323" spans="63:77" ht="21" customHeight="1">
      <c r="BK323" s="54" t="str">
        <f t="shared" si="4"/>
        <v>2立教大学大学院</v>
      </c>
      <c r="BL323" s="256" t="s">
        <v>730</v>
      </c>
      <c r="BM323">
        <v>2</v>
      </c>
      <c r="BN323" s="256" t="s">
        <v>730</v>
      </c>
      <c r="BO323" s="290" t="s">
        <v>731</v>
      </c>
      <c r="BR323" s="175" t="s">
        <v>1391</v>
      </c>
      <c r="BS323" s="51" t="s">
        <v>1392</v>
      </c>
      <c r="BU323" s="273" t="s">
        <v>1165</v>
      </c>
      <c r="BV323" s="273" t="s">
        <v>2344</v>
      </c>
      <c r="BX323" s="299" t="s">
        <v>1169</v>
      </c>
      <c r="BY323" s="299" t="s">
        <v>5360</v>
      </c>
    </row>
    <row r="324" spans="63:77" ht="21" customHeight="1">
      <c r="BK324" s="54" t="str">
        <f t="shared" ref="BK324:BK343" si="5">BM324&amp;BO324</f>
        <v>2立正大学大学院</v>
      </c>
      <c r="BL324" s="256" t="s">
        <v>732</v>
      </c>
      <c r="BM324">
        <v>2</v>
      </c>
      <c r="BN324" s="256" t="s">
        <v>732</v>
      </c>
      <c r="BO324" s="290" t="s">
        <v>733</v>
      </c>
      <c r="BR324" s="175" t="s">
        <v>1393</v>
      </c>
      <c r="BS324" s="51" t="s">
        <v>1394</v>
      </c>
      <c r="BU324" s="273" t="s">
        <v>1167</v>
      </c>
      <c r="BV324" s="273" t="s">
        <v>2345</v>
      </c>
      <c r="BX324" s="299" t="s">
        <v>1171</v>
      </c>
      <c r="BY324" s="299" t="s">
        <v>5361</v>
      </c>
    </row>
    <row r="325" spans="63:77" ht="21" customHeight="1">
      <c r="BK325" s="54" t="str">
        <f t="shared" si="5"/>
        <v>2和光大学大学院</v>
      </c>
      <c r="BL325" s="256" t="s">
        <v>734</v>
      </c>
      <c r="BM325">
        <v>2</v>
      </c>
      <c r="BN325" s="256" t="s">
        <v>734</v>
      </c>
      <c r="BO325" s="290" t="s">
        <v>735</v>
      </c>
      <c r="BP325" s="60"/>
      <c r="BQ325" s="60"/>
      <c r="BR325" s="175" t="s">
        <v>1395</v>
      </c>
      <c r="BS325" s="51" t="s">
        <v>1396</v>
      </c>
      <c r="BU325" s="273" t="s">
        <v>1169</v>
      </c>
      <c r="BV325" s="273" t="s">
        <v>2346</v>
      </c>
      <c r="BX325" s="299" t="s">
        <v>1173</v>
      </c>
      <c r="BY325" s="299" t="s">
        <v>3472</v>
      </c>
    </row>
    <row r="326" spans="63:77" ht="21" customHeight="1">
      <c r="BK326" s="54" t="str">
        <f t="shared" si="5"/>
        <v>2早稲田大学大学院</v>
      </c>
      <c r="BL326" s="256" t="s">
        <v>736</v>
      </c>
      <c r="BM326">
        <v>2</v>
      </c>
      <c r="BN326" s="256" t="s">
        <v>736</v>
      </c>
      <c r="BO326" s="290" t="s">
        <v>737</v>
      </c>
      <c r="BP326" s="60"/>
      <c r="BQ326" s="60"/>
      <c r="BR326" s="175" t="s">
        <v>1397</v>
      </c>
      <c r="BS326" s="51" t="s">
        <v>1398</v>
      </c>
      <c r="BU326" s="273" t="s">
        <v>1171</v>
      </c>
      <c r="BV326" s="273" t="s">
        <v>2347</v>
      </c>
      <c r="BX326" s="299" t="s">
        <v>1175</v>
      </c>
      <c r="BY326" s="299" t="s">
        <v>5362</v>
      </c>
    </row>
    <row r="327" spans="63:77" ht="21" customHeight="1">
      <c r="BK327" s="54" t="str">
        <f t="shared" si="5"/>
        <v>2東京成徳大学大学院</v>
      </c>
      <c r="BL327" s="256" t="s">
        <v>738</v>
      </c>
      <c r="BM327">
        <v>2</v>
      </c>
      <c r="BN327" s="256" t="s">
        <v>738</v>
      </c>
      <c r="BO327" s="290" t="s">
        <v>739</v>
      </c>
      <c r="BP327" s="60"/>
      <c r="BQ327" s="60"/>
      <c r="BR327" s="175" t="s">
        <v>1399</v>
      </c>
      <c r="BS327" s="51" t="s">
        <v>1400</v>
      </c>
      <c r="BU327" s="273" t="s">
        <v>1173</v>
      </c>
      <c r="BV327" s="273" t="s">
        <v>2348</v>
      </c>
      <c r="BX327" s="299" t="s">
        <v>1177</v>
      </c>
      <c r="BY327" s="299" t="s">
        <v>5363</v>
      </c>
    </row>
    <row r="328" spans="63:77" ht="21" customHeight="1">
      <c r="BK328" s="54" t="str">
        <f t="shared" si="5"/>
        <v>2文京女子大学大学院</v>
      </c>
      <c r="BL328" s="256" t="s">
        <v>740</v>
      </c>
      <c r="BM328">
        <v>2</v>
      </c>
      <c r="BN328" s="256" t="s">
        <v>740</v>
      </c>
      <c r="BO328" s="290" t="s">
        <v>741</v>
      </c>
      <c r="BP328" s="60"/>
      <c r="BQ328" s="60"/>
      <c r="BR328" s="175" t="s">
        <v>1401</v>
      </c>
      <c r="BS328" s="51" t="s">
        <v>1402</v>
      </c>
      <c r="BU328" s="273" t="s">
        <v>1175</v>
      </c>
      <c r="BV328" s="273" t="s">
        <v>2349</v>
      </c>
      <c r="BX328" s="299" t="s">
        <v>1179</v>
      </c>
      <c r="BY328" s="299" t="s">
        <v>5364</v>
      </c>
    </row>
    <row r="329" spans="63:77" ht="21" customHeight="1">
      <c r="BK329" s="54" t="str">
        <f t="shared" si="5"/>
        <v>2目白大学大学院</v>
      </c>
      <c r="BL329" s="256" t="s">
        <v>742</v>
      </c>
      <c r="BM329">
        <v>2</v>
      </c>
      <c r="BN329" s="256" t="s">
        <v>742</v>
      </c>
      <c r="BO329" s="290" t="s">
        <v>743</v>
      </c>
      <c r="BP329" s="60"/>
      <c r="BQ329" s="60"/>
      <c r="BR329" s="175" t="s">
        <v>1403</v>
      </c>
      <c r="BS329" s="51" t="s">
        <v>1404</v>
      </c>
      <c r="BU329" s="273" t="s">
        <v>1177</v>
      </c>
      <c r="BV329" s="273" t="s">
        <v>2350</v>
      </c>
      <c r="BX329" s="299" t="s">
        <v>1181</v>
      </c>
      <c r="BY329" s="299" t="s">
        <v>5365</v>
      </c>
    </row>
    <row r="330" spans="63:77" ht="21" customHeight="1">
      <c r="BK330" s="54" t="str">
        <f t="shared" si="5"/>
        <v>2文京学院大学大学院</v>
      </c>
      <c r="BL330" s="256" t="s">
        <v>744</v>
      </c>
      <c r="BM330">
        <v>2</v>
      </c>
      <c r="BN330" s="256" t="s">
        <v>744</v>
      </c>
      <c r="BO330" s="290" t="s">
        <v>745</v>
      </c>
      <c r="BP330" s="60"/>
      <c r="BQ330" s="60"/>
      <c r="BR330" s="175" t="s">
        <v>1405</v>
      </c>
      <c r="BS330" s="51" t="s">
        <v>1406</v>
      </c>
      <c r="BU330" s="273" t="s">
        <v>1179</v>
      </c>
      <c r="BV330" s="273" t="s">
        <v>2351</v>
      </c>
      <c r="BX330" s="299" t="s">
        <v>1183</v>
      </c>
      <c r="BY330" s="299" t="s">
        <v>5366</v>
      </c>
    </row>
    <row r="331" spans="63:77" ht="21" customHeight="1">
      <c r="BK331" s="54" t="str">
        <f t="shared" si="5"/>
        <v>2武蔵野大学大学院</v>
      </c>
      <c r="BL331" s="256" t="s">
        <v>746</v>
      </c>
      <c r="BM331">
        <v>2</v>
      </c>
      <c r="BN331" s="256" t="s">
        <v>746</v>
      </c>
      <c r="BO331" s="290" t="s">
        <v>747</v>
      </c>
      <c r="BP331" s="60"/>
      <c r="BQ331" s="60"/>
      <c r="BR331" s="175" t="s">
        <v>1407</v>
      </c>
      <c r="BS331" s="51" t="s">
        <v>1408</v>
      </c>
      <c r="BU331" s="273" t="s">
        <v>1181</v>
      </c>
      <c r="BV331" s="273" t="s">
        <v>2352</v>
      </c>
      <c r="BX331" s="299" t="s">
        <v>1185</v>
      </c>
      <c r="BY331" s="299" t="s">
        <v>5367</v>
      </c>
    </row>
    <row r="332" spans="63:77" ht="21" customHeight="1">
      <c r="BK332" s="54" t="str">
        <f t="shared" si="5"/>
        <v>2高千穂大学大学院</v>
      </c>
      <c r="BL332" s="256" t="s">
        <v>748</v>
      </c>
      <c r="BM332">
        <v>2</v>
      </c>
      <c r="BN332" s="256" t="s">
        <v>748</v>
      </c>
      <c r="BO332" s="290" t="s">
        <v>749</v>
      </c>
      <c r="BP332" s="60"/>
      <c r="BQ332" s="60"/>
      <c r="BR332" s="175" t="s">
        <v>1409</v>
      </c>
      <c r="BS332" s="51" t="s">
        <v>1410</v>
      </c>
      <c r="BU332" s="273" t="s">
        <v>1183</v>
      </c>
      <c r="BV332" s="273" t="s">
        <v>2353</v>
      </c>
      <c r="BX332" s="299" t="s">
        <v>1187</v>
      </c>
      <c r="BY332" s="299" t="s">
        <v>5368</v>
      </c>
    </row>
    <row r="333" spans="63:77" ht="21" customHeight="1">
      <c r="BK333" s="54" t="str">
        <f t="shared" si="5"/>
        <v>2日本教育大学院大学大学院</v>
      </c>
      <c r="BL333" s="256" t="s">
        <v>750</v>
      </c>
      <c r="BM333">
        <v>2</v>
      </c>
      <c r="BN333" s="256" t="s">
        <v>750</v>
      </c>
      <c r="BO333" s="290" t="s">
        <v>751</v>
      </c>
      <c r="BP333" s="60"/>
      <c r="BQ333" s="60"/>
      <c r="BR333" s="175" t="s">
        <v>1411</v>
      </c>
      <c r="BS333" s="51" t="s">
        <v>1412</v>
      </c>
      <c r="BU333" s="273" t="s">
        <v>1185</v>
      </c>
      <c r="BV333" s="273" t="s">
        <v>2354</v>
      </c>
      <c r="BX333" s="299" t="s">
        <v>1189</v>
      </c>
      <c r="BY333" s="299" t="s">
        <v>5369</v>
      </c>
    </row>
    <row r="334" spans="63:77" ht="21" customHeight="1">
      <c r="BK334" s="54" t="str">
        <f t="shared" si="5"/>
        <v>2順天堂大学大学院</v>
      </c>
      <c r="BL334" s="256" t="s">
        <v>5035</v>
      </c>
      <c r="BM334">
        <v>2</v>
      </c>
      <c r="BN334" s="256" t="s">
        <v>5035</v>
      </c>
      <c r="BO334" s="290" t="s">
        <v>8885</v>
      </c>
      <c r="BP334" s="60"/>
      <c r="BQ334" s="60"/>
      <c r="BR334" s="175" t="s">
        <v>1413</v>
      </c>
      <c r="BS334" s="51" t="s">
        <v>1414</v>
      </c>
      <c r="BU334" s="273" t="s">
        <v>1187</v>
      </c>
      <c r="BV334" s="273" t="s">
        <v>2355</v>
      </c>
      <c r="BX334" s="299" t="s">
        <v>1191</v>
      </c>
      <c r="BY334" s="299" t="s">
        <v>5370</v>
      </c>
    </row>
    <row r="335" spans="63:77" ht="21" customHeight="1">
      <c r="BK335" s="54" t="str">
        <f t="shared" si="5"/>
        <v>2東京都市大学大学院</v>
      </c>
      <c r="BL335" s="256" t="s">
        <v>752</v>
      </c>
      <c r="BM335">
        <v>2</v>
      </c>
      <c r="BN335" s="256" t="s">
        <v>752</v>
      </c>
      <c r="BO335" s="290" t="s">
        <v>753</v>
      </c>
      <c r="BP335" s="60"/>
      <c r="BQ335" s="60"/>
      <c r="BR335" s="175" t="s">
        <v>1415</v>
      </c>
      <c r="BS335" s="51" t="s">
        <v>1416</v>
      </c>
      <c r="BU335" s="273" t="s">
        <v>1189</v>
      </c>
      <c r="BV335" s="273" t="s">
        <v>2356</v>
      </c>
      <c r="BX335" s="299" t="s">
        <v>1193</v>
      </c>
      <c r="BY335" s="299" t="s">
        <v>5371</v>
      </c>
    </row>
    <row r="336" spans="63:77" ht="21" customHeight="1">
      <c r="BK336" s="54" t="str">
        <f t="shared" si="5"/>
        <v>2帝京平成大学大学院</v>
      </c>
      <c r="BL336" s="256" t="s">
        <v>5038</v>
      </c>
      <c r="BM336">
        <v>2</v>
      </c>
      <c r="BN336" s="256" t="s">
        <v>5038</v>
      </c>
      <c r="BO336" s="290" t="s">
        <v>8886</v>
      </c>
      <c r="BP336" s="60"/>
      <c r="BQ336" s="60"/>
      <c r="BR336" s="175" t="s">
        <v>1417</v>
      </c>
      <c r="BS336" s="51" t="s">
        <v>1418</v>
      </c>
      <c r="BU336" s="273" t="s">
        <v>1191</v>
      </c>
      <c r="BV336" s="273" t="s">
        <v>2357</v>
      </c>
      <c r="BX336" s="299" t="s">
        <v>1195</v>
      </c>
      <c r="BY336" s="299" t="s">
        <v>5372</v>
      </c>
    </row>
    <row r="337" spans="63:77" ht="21" customHeight="1">
      <c r="BK337" s="54" t="str">
        <f t="shared" si="5"/>
        <v>2東邦大学大学院</v>
      </c>
      <c r="BL337" s="260" t="s">
        <v>754</v>
      </c>
      <c r="BM337">
        <v>2</v>
      </c>
      <c r="BN337" s="260" t="s">
        <v>754</v>
      </c>
      <c r="BO337" s="291" t="s">
        <v>8887</v>
      </c>
      <c r="BP337" s="60"/>
      <c r="BQ337" s="60"/>
      <c r="BR337" s="175" t="s">
        <v>1419</v>
      </c>
      <c r="BS337" s="51" t="s">
        <v>1420</v>
      </c>
      <c r="BU337" s="273" t="s">
        <v>1193</v>
      </c>
      <c r="BV337" s="273" t="s">
        <v>2358</v>
      </c>
      <c r="BX337" s="299" t="s">
        <v>1197</v>
      </c>
      <c r="BY337" s="299" t="s">
        <v>5373</v>
      </c>
    </row>
    <row r="338" spans="63:77" ht="21" customHeight="1">
      <c r="BK338" s="54" t="str">
        <f t="shared" si="5"/>
        <v>2芝浦工業大学大学院</v>
      </c>
      <c r="BL338" s="260" t="s">
        <v>755</v>
      </c>
      <c r="BM338">
        <v>2</v>
      </c>
      <c r="BN338" s="260" t="s">
        <v>755</v>
      </c>
      <c r="BO338" s="291" t="s">
        <v>8888</v>
      </c>
      <c r="BP338" s="60"/>
      <c r="BQ338" s="60"/>
      <c r="BR338" s="175" t="s">
        <v>1421</v>
      </c>
      <c r="BS338" s="51" t="s">
        <v>1422</v>
      </c>
      <c r="BU338" s="273" t="s">
        <v>1195</v>
      </c>
      <c r="BV338" s="273" t="s">
        <v>2359</v>
      </c>
      <c r="BX338" s="299" t="s">
        <v>1199</v>
      </c>
      <c r="BY338" s="299" t="s">
        <v>5374</v>
      </c>
    </row>
    <row r="339" spans="63:77" ht="21" customHeight="1">
      <c r="BK339" s="54" t="str">
        <f t="shared" si="5"/>
        <v>2文化学園大学大学院</v>
      </c>
      <c r="BL339" s="260" t="s">
        <v>756</v>
      </c>
      <c r="BM339">
        <v>2</v>
      </c>
      <c r="BN339" s="260" t="s">
        <v>756</v>
      </c>
      <c r="BO339" s="291" t="s">
        <v>757</v>
      </c>
      <c r="BP339" s="60"/>
      <c r="BQ339" s="60"/>
      <c r="BR339" s="175" t="s">
        <v>1423</v>
      </c>
      <c r="BS339" s="51" t="s">
        <v>1424</v>
      </c>
      <c r="BU339" s="273" t="s">
        <v>1197</v>
      </c>
      <c r="BV339" s="273" t="s">
        <v>2360</v>
      </c>
      <c r="BX339" s="299" t="s">
        <v>1201</v>
      </c>
      <c r="BY339" s="299" t="s">
        <v>5375</v>
      </c>
    </row>
    <row r="340" spans="63:77" ht="21" customHeight="1">
      <c r="BK340" s="54" t="str">
        <f t="shared" si="5"/>
        <v>2白梅学園大学大学院</v>
      </c>
      <c r="BL340" s="260" t="s">
        <v>758</v>
      </c>
      <c r="BM340">
        <v>2</v>
      </c>
      <c r="BN340" s="260" t="s">
        <v>758</v>
      </c>
      <c r="BO340" s="291" t="s">
        <v>759</v>
      </c>
      <c r="BP340" s="60"/>
      <c r="BQ340" s="60"/>
      <c r="BR340" s="175" t="s">
        <v>1425</v>
      </c>
      <c r="BS340" s="51" t="s">
        <v>1426</v>
      </c>
      <c r="BU340" s="273" t="s">
        <v>1199</v>
      </c>
      <c r="BV340" s="273" t="s">
        <v>2361</v>
      </c>
      <c r="BX340" s="299" t="s">
        <v>1203</v>
      </c>
      <c r="BY340" s="299" t="s">
        <v>5376</v>
      </c>
    </row>
    <row r="341" spans="63:77" ht="21" customHeight="1">
      <c r="BK341" s="54" t="str">
        <f t="shared" si="5"/>
        <v>2女子美術大学大学院</v>
      </c>
      <c r="BL341" s="289" t="s">
        <v>9019</v>
      </c>
      <c r="BM341">
        <v>2</v>
      </c>
      <c r="BN341" s="289" t="s">
        <v>9019</v>
      </c>
      <c r="BO341" s="291" t="s">
        <v>8889</v>
      </c>
      <c r="BP341" s="60"/>
      <c r="BQ341" s="60"/>
      <c r="BR341" s="175" t="s">
        <v>1427</v>
      </c>
      <c r="BS341" s="51" t="s">
        <v>1428</v>
      </c>
      <c r="BU341" s="273" t="s">
        <v>1201</v>
      </c>
      <c r="BV341" s="273" t="s">
        <v>2362</v>
      </c>
      <c r="BX341" s="299" t="s">
        <v>1205</v>
      </c>
      <c r="BY341" s="299" t="s">
        <v>5377</v>
      </c>
    </row>
    <row r="342" spans="63:77" ht="21" customHeight="1">
      <c r="BK342" s="54" t="str">
        <f t="shared" si="5"/>
        <v>2恵泉女学園大学大学院</v>
      </c>
      <c r="BL342" s="289" t="s">
        <v>9020</v>
      </c>
      <c r="BM342">
        <v>2</v>
      </c>
      <c r="BN342" s="289" t="s">
        <v>9020</v>
      </c>
      <c r="BO342" s="291" t="s">
        <v>8890</v>
      </c>
      <c r="BP342" s="60"/>
      <c r="BQ342" s="60"/>
      <c r="BR342" s="175" t="s">
        <v>1429</v>
      </c>
      <c r="BS342" s="51" t="s">
        <v>1430</v>
      </c>
      <c r="BU342" s="273" t="s">
        <v>1203</v>
      </c>
      <c r="BV342" s="273" t="s">
        <v>2363</v>
      </c>
      <c r="BX342" s="299" t="s">
        <v>1207</v>
      </c>
      <c r="BY342" s="299" t="s">
        <v>5378</v>
      </c>
    </row>
    <row r="343" spans="63:77" ht="21" customHeight="1">
      <c r="BK343" s="54" t="str">
        <f t="shared" si="5"/>
        <v>2桐朋学園大学大学院</v>
      </c>
      <c r="BL343" s="289" t="s">
        <v>8892</v>
      </c>
      <c r="BM343">
        <v>2</v>
      </c>
      <c r="BN343" s="289" t="s">
        <v>8892</v>
      </c>
      <c r="BO343" s="291" t="s">
        <v>8891</v>
      </c>
      <c r="BP343" s="60"/>
      <c r="BQ343" s="60"/>
      <c r="BR343" s="175" t="s">
        <v>1431</v>
      </c>
      <c r="BS343" s="51" t="s">
        <v>1432</v>
      </c>
      <c r="BU343" s="273" t="s">
        <v>1205</v>
      </c>
      <c r="BV343" s="273" t="s">
        <v>2364</v>
      </c>
      <c r="BX343" s="299" t="s">
        <v>1209</v>
      </c>
      <c r="BY343" s="299" t="s">
        <v>5379</v>
      </c>
    </row>
    <row r="344" spans="63:77" ht="21" customHeight="1">
      <c r="BK344" s="166"/>
      <c r="BL344" s="200"/>
      <c r="BM344"/>
      <c r="BN344" s="167"/>
      <c r="BO344" s="167"/>
      <c r="BP344" s="168"/>
      <c r="BQ344" s="60"/>
      <c r="BR344" s="175" t="s">
        <v>1433</v>
      </c>
      <c r="BS344" s="51" t="s">
        <v>1434</v>
      </c>
      <c r="BU344" s="273" t="s">
        <v>1207</v>
      </c>
      <c r="BV344" s="273" t="s">
        <v>2365</v>
      </c>
      <c r="BX344" s="299" t="s">
        <v>1211</v>
      </c>
      <c r="BY344" s="299" t="s">
        <v>5380</v>
      </c>
    </row>
    <row r="345" spans="63:77" ht="21" customHeight="1">
      <c r="BL345" s="201"/>
      <c r="BM345"/>
      <c r="BN345" s="169"/>
      <c r="BO345" s="169"/>
      <c r="BP345" s="60"/>
      <c r="BQ345" s="60"/>
      <c r="BR345" s="175" t="s">
        <v>1435</v>
      </c>
      <c r="BS345" s="51" t="s">
        <v>1436</v>
      </c>
      <c r="BU345" s="273" t="s">
        <v>1209</v>
      </c>
      <c r="BV345" s="273" t="s">
        <v>2366</v>
      </c>
      <c r="BX345" s="299" t="s">
        <v>1213</v>
      </c>
      <c r="BY345" s="299" t="s">
        <v>5381</v>
      </c>
    </row>
    <row r="346" spans="63:77" ht="21" customHeight="1">
      <c r="BL346" s="201"/>
      <c r="BM346"/>
      <c r="BN346" s="169"/>
      <c r="BO346" s="169"/>
      <c r="BP346" s="60"/>
      <c r="BQ346" s="60"/>
      <c r="BR346" s="175" t="s">
        <v>1437</v>
      </c>
      <c r="BS346" s="51" t="s">
        <v>1438</v>
      </c>
      <c r="BU346" s="273" t="s">
        <v>1211</v>
      </c>
      <c r="BV346" s="273" t="s">
        <v>2367</v>
      </c>
      <c r="BX346" s="299" t="s">
        <v>1215</v>
      </c>
      <c r="BY346" s="299" t="s">
        <v>5382</v>
      </c>
    </row>
    <row r="347" spans="63:77" ht="21" customHeight="1">
      <c r="BL347" s="201"/>
      <c r="BM347"/>
      <c r="BN347" s="169"/>
      <c r="BO347" s="169"/>
      <c r="BP347" s="60"/>
      <c r="BQ347" s="60"/>
      <c r="BR347" s="175" t="s">
        <v>1439</v>
      </c>
      <c r="BS347" s="51" t="s">
        <v>1440</v>
      </c>
      <c r="BU347" s="273" t="s">
        <v>1213</v>
      </c>
      <c r="BV347" s="273" t="s">
        <v>2368</v>
      </c>
      <c r="BX347" s="299" t="s">
        <v>1217</v>
      </c>
      <c r="BY347" s="299" t="s">
        <v>5383</v>
      </c>
    </row>
    <row r="348" spans="63:77" ht="21" customHeight="1">
      <c r="BL348" s="201"/>
      <c r="BM348"/>
      <c r="BN348" s="169"/>
      <c r="BO348" s="169"/>
      <c r="BP348" s="60"/>
      <c r="BQ348" s="60"/>
      <c r="BR348" s="175" t="s">
        <v>1441</v>
      </c>
      <c r="BS348" s="51" t="s">
        <v>1442</v>
      </c>
      <c r="BU348" s="273" t="s">
        <v>1215</v>
      </c>
      <c r="BV348" s="273" t="s">
        <v>2369</v>
      </c>
      <c r="BX348" s="299" t="s">
        <v>1219</v>
      </c>
      <c r="BY348" s="299" t="s">
        <v>5384</v>
      </c>
    </row>
    <row r="349" spans="63:77" ht="21" customHeight="1">
      <c r="BL349" s="201"/>
      <c r="BM349"/>
      <c r="BN349" s="169"/>
      <c r="BO349" s="169"/>
      <c r="BP349" s="60"/>
      <c r="BQ349" s="60"/>
      <c r="BR349" s="175" t="s">
        <v>1443</v>
      </c>
      <c r="BS349" s="51" t="s">
        <v>1444</v>
      </c>
      <c r="BU349" s="273" t="s">
        <v>1217</v>
      </c>
      <c r="BV349" s="273" t="s">
        <v>2370</v>
      </c>
      <c r="BX349" s="299" t="s">
        <v>1221</v>
      </c>
      <c r="BY349" s="299" t="s">
        <v>5385</v>
      </c>
    </row>
    <row r="350" spans="63:77" ht="21" customHeight="1">
      <c r="BL350" s="201"/>
      <c r="BM350"/>
      <c r="BN350" s="169"/>
      <c r="BO350" s="169"/>
      <c r="BP350" s="60"/>
      <c r="BQ350" s="60"/>
      <c r="BR350" s="175" t="s">
        <v>1445</v>
      </c>
      <c r="BS350" s="51" t="s">
        <v>1446</v>
      </c>
      <c r="BU350" s="273" t="s">
        <v>1219</v>
      </c>
      <c r="BV350" s="273" t="s">
        <v>2371</v>
      </c>
      <c r="BX350" s="299" t="s">
        <v>1223</v>
      </c>
      <c r="BY350" s="299" t="s">
        <v>5386</v>
      </c>
    </row>
    <row r="351" spans="63:77" ht="21" customHeight="1">
      <c r="BL351" s="201"/>
      <c r="BM351"/>
      <c r="BN351" s="169"/>
      <c r="BO351" s="169"/>
      <c r="BP351" s="60"/>
      <c r="BQ351" s="60"/>
      <c r="BR351" s="175" t="s">
        <v>1447</v>
      </c>
      <c r="BS351" s="51" t="s">
        <v>1448</v>
      </c>
      <c r="BU351" s="273" t="s">
        <v>1221</v>
      </c>
      <c r="BV351" s="273" t="s">
        <v>2372</v>
      </c>
      <c r="BX351" s="299" t="s">
        <v>1225</v>
      </c>
      <c r="BY351" s="299" t="s">
        <v>5387</v>
      </c>
    </row>
    <row r="352" spans="63:77" ht="21" customHeight="1">
      <c r="BL352" s="201"/>
      <c r="BM352"/>
      <c r="BN352" s="169"/>
      <c r="BO352" s="169"/>
      <c r="BP352" s="60"/>
      <c r="BQ352" s="60"/>
      <c r="BR352" s="175" t="s">
        <v>1449</v>
      </c>
      <c r="BS352" s="51" t="s">
        <v>1450</v>
      </c>
      <c r="BU352" s="273" t="s">
        <v>1223</v>
      </c>
      <c r="BV352" s="273" t="s">
        <v>2373</v>
      </c>
      <c r="BX352" s="299" t="s">
        <v>1227</v>
      </c>
      <c r="BY352" s="299" t="s">
        <v>5388</v>
      </c>
    </row>
    <row r="353" spans="64:77" ht="21" customHeight="1">
      <c r="BL353" s="201"/>
      <c r="BM353"/>
      <c r="BN353" s="169"/>
      <c r="BO353" s="169"/>
      <c r="BP353" s="60"/>
      <c r="BQ353" s="60"/>
      <c r="BR353" s="175" t="s">
        <v>1451</v>
      </c>
      <c r="BS353" s="51" t="s">
        <v>1452</v>
      </c>
      <c r="BU353" s="273" t="s">
        <v>1225</v>
      </c>
      <c r="BV353" s="273" t="s">
        <v>2374</v>
      </c>
      <c r="BX353" s="299" t="s">
        <v>1229</v>
      </c>
      <c r="BY353" s="299" t="s">
        <v>5389</v>
      </c>
    </row>
    <row r="354" spans="64:77" ht="21" customHeight="1">
      <c r="BM354"/>
      <c r="BN354" s="169"/>
      <c r="BO354" s="169"/>
      <c r="BP354" s="60"/>
      <c r="BQ354" s="60"/>
      <c r="BR354" s="175" t="s">
        <v>1453</v>
      </c>
      <c r="BS354" s="51" t="s">
        <v>1454</v>
      </c>
      <c r="BU354" s="273" t="s">
        <v>1227</v>
      </c>
      <c r="BV354" s="273" t="s">
        <v>2375</v>
      </c>
      <c r="BX354" s="299" t="s">
        <v>1231</v>
      </c>
      <c r="BY354" s="299" t="s">
        <v>5390</v>
      </c>
    </row>
    <row r="355" spans="64:77" ht="21" customHeight="1">
      <c r="BM355"/>
      <c r="BN355" s="169"/>
      <c r="BO355" s="169"/>
      <c r="BP355" s="60"/>
      <c r="BQ355" s="60"/>
      <c r="BR355" s="175" t="s">
        <v>1455</v>
      </c>
      <c r="BS355" s="51" t="s">
        <v>1456</v>
      </c>
      <c r="BU355" s="273" t="s">
        <v>1229</v>
      </c>
      <c r="BV355" s="273" t="s">
        <v>2376</v>
      </c>
      <c r="BX355" s="299" t="s">
        <v>1233</v>
      </c>
      <c r="BY355" s="299" t="s">
        <v>5391</v>
      </c>
    </row>
    <row r="356" spans="64:77" ht="21" customHeight="1">
      <c r="BM356"/>
      <c r="BN356" s="169"/>
      <c r="BO356" s="169"/>
      <c r="BP356" s="60"/>
      <c r="BQ356" s="60"/>
      <c r="BR356" s="175" t="s">
        <v>1457</v>
      </c>
      <c r="BS356" s="51" t="s">
        <v>1458</v>
      </c>
      <c r="BU356" s="273" t="s">
        <v>1231</v>
      </c>
      <c r="BV356" s="273" t="s">
        <v>2377</v>
      </c>
      <c r="BX356" s="299" t="s">
        <v>1235</v>
      </c>
      <c r="BY356" s="299" t="s">
        <v>5392</v>
      </c>
    </row>
    <row r="357" spans="64:77" ht="21" customHeight="1">
      <c r="BM357"/>
      <c r="BN357" s="169"/>
      <c r="BO357" s="169"/>
      <c r="BP357" s="60"/>
      <c r="BQ357" s="60"/>
      <c r="BR357" s="175" t="s">
        <v>1459</v>
      </c>
      <c r="BS357" s="51" t="s">
        <v>1460</v>
      </c>
      <c r="BU357" s="273" t="s">
        <v>1233</v>
      </c>
      <c r="BV357" s="273" t="s">
        <v>2378</v>
      </c>
      <c r="BX357" s="299" t="s">
        <v>1237</v>
      </c>
      <c r="BY357" s="299" t="s">
        <v>5393</v>
      </c>
    </row>
    <row r="358" spans="64:77" ht="21" customHeight="1">
      <c r="BM358"/>
      <c r="BN358" s="169"/>
      <c r="BO358" s="169"/>
      <c r="BP358" s="60"/>
      <c r="BQ358" s="60"/>
      <c r="BR358" s="175" t="s">
        <v>1461</v>
      </c>
      <c r="BS358" s="51" t="s">
        <v>1462</v>
      </c>
      <c r="BU358" s="273" t="s">
        <v>1235</v>
      </c>
      <c r="BV358" s="273" t="s">
        <v>2379</v>
      </c>
      <c r="BX358" s="299" t="s">
        <v>1239</v>
      </c>
      <c r="BY358" s="299" t="s">
        <v>5394</v>
      </c>
    </row>
    <row r="359" spans="64:77" ht="21" customHeight="1">
      <c r="BM359"/>
      <c r="BN359" s="169"/>
      <c r="BO359" s="169"/>
      <c r="BQ359" s="60"/>
      <c r="BR359" s="175" t="s">
        <v>1463</v>
      </c>
      <c r="BS359" s="51" t="s">
        <v>8834</v>
      </c>
      <c r="BU359" s="273" t="s">
        <v>1237</v>
      </c>
      <c r="BV359" s="273" t="s">
        <v>2380</v>
      </c>
      <c r="BX359" s="299" t="s">
        <v>1241</v>
      </c>
      <c r="BY359" s="299" t="s">
        <v>5395</v>
      </c>
    </row>
    <row r="360" spans="64:77" ht="21" customHeight="1">
      <c r="BM360"/>
      <c r="BN360" s="169"/>
      <c r="BO360" s="169"/>
      <c r="BQ360" s="60"/>
      <c r="BR360" s="175" t="s">
        <v>1464</v>
      </c>
      <c r="BS360" s="51" t="s">
        <v>8835</v>
      </c>
      <c r="BU360" s="273" t="s">
        <v>1239</v>
      </c>
      <c r="BV360" s="273" t="s">
        <v>2381</v>
      </c>
      <c r="BX360" s="299" t="s">
        <v>1243</v>
      </c>
      <c r="BY360" s="299" t="s">
        <v>5396</v>
      </c>
    </row>
    <row r="361" spans="64:77" ht="21" customHeight="1">
      <c r="BM361"/>
      <c r="BN361" s="169"/>
      <c r="BO361" s="169"/>
      <c r="BQ361" s="60"/>
      <c r="BR361" s="175" t="s">
        <v>1465</v>
      </c>
      <c r="BS361" s="51" t="s">
        <v>8836</v>
      </c>
      <c r="BU361" s="273" t="s">
        <v>1241</v>
      </c>
      <c r="BV361" s="273" t="s">
        <v>2382</v>
      </c>
      <c r="BX361" s="299" t="s">
        <v>1245</v>
      </c>
      <c r="BY361" s="299" t="s">
        <v>5397</v>
      </c>
    </row>
    <row r="362" spans="64:77" ht="21" customHeight="1">
      <c r="BM362"/>
      <c r="BN362" s="169"/>
      <c r="BO362" s="169"/>
      <c r="BQ362" s="60"/>
      <c r="BR362" s="175" t="s">
        <v>1466</v>
      </c>
      <c r="BS362" s="51" t="s">
        <v>1467</v>
      </c>
      <c r="BU362" s="273" t="s">
        <v>1243</v>
      </c>
      <c r="BV362" s="273" t="s">
        <v>2383</v>
      </c>
      <c r="BX362" s="299" t="s">
        <v>1247</v>
      </c>
      <c r="BY362" s="299" t="s">
        <v>2560</v>
      </c>
    </row>
    <row r="363" spans="64:77" ht="21" customHeight="1">
      <c r="BM363"/>
      <c r="BN363" s="169"/>
      <c r="BO363" s="169"/>
      <c r="BQ363" s="60"/>
      <c r="BR363" s="175" t="s">
        <v>1468</v>
      </c>
      <c r="BS363" s="51" t="s">
        <v>1469</v>
      </c>
      <c r="BU363" s="273" t="s">
        <v>1245</v>
      </c>
      <c r="BV363" s="273" t="s">
        <v>2384</v>
      </c>
      <c r="BX363" s="299" t="s">
        <v>1249</v>
      </c>
      <c r="BY363" s="299" t="s">
        <v>5398</v>
      </c>
    </row>
    <row r="364" spans="64:77" ht="21" customHeight="1">
      <c r="BM364"/>
      <c r="BN364" s="169"/>
      <c r="BO364" s="169"/>
      <c r="BQ364" s="60"/>
      <c r="BR364" s="175" t="s">
        <v>1470</v>
      </c>
      <c r="BS364" s="51" t="s">
        <v>1471</v>
      </c>
      <c r="BU364" s="273" t="s">
        <v>1247</v>
      </c>
      <c r="BV364" s="273" t="s">
        <v>2385</v>
      </c>
      <c r="BX364" s="299" t="s">
        <v>1251</v>
      </c>
      <c r="BY364" s="299" t="s">
        <v>5399</v>
      </c>
    </row>
    <row r="365" spans="64:77" ht="21" customHeight="1">
      <c r="BM365"/>
      <c r="BN365" s="169"/>
      <c r="BO365" s="169"/>
      <c r="BQ365" s="60"/>
      <c r="BR365" s="175" t="s">
        <v>1472</v>
      </c>
      <c r="BS365" s="51" t="s">
        <v>1473</v>
      </c>
      <c r="BU365" s="273" t="s">
        <v>1249</v>
      </c>
      <c r="BV365" s="273" t="s">
        <v>2386</v>
      </c>
      <c r="BX365" s="299" t="s">
        <v>1253</v>
      </c>
      <c r="BY365" s="299" t="s">
        <v>5400</v>
      </c>
    </row>
    <row r="366" spans="64:77" ht="21" customHeight="1">
      <c r="BM366"/>
      <c r="BN366" s="169"/>
      <c r="BO366" s="169"/>
      <c r="BQ366" s="60"/>
      <c r="BR366" s="175" t="s">
        <v>1474</v>
      </c>
      <c r="BS366" s="51" t="s">
        <v>1475</v>
      </c>
      <c r="BU366" s="273" t="s">
        <v>1251</v>
      </c>
      <c r="BV366" s="273" t="s">
        <v>2387</v>
      </c>
      <c r="BX366" s="299" t="s">
        <v>1255</v>
      </c>
      <c r="BY366" s="299" t="s">
        <v>5401</v>
      </c>
    </row>
    <row r="367" spans="64:77" ht="21" customHeight="1">
      <c r="BM367"/>
      <c r="BN367" s="169"/>
      <c r="BO367" s="169"/>
      <c r="BQ367" s="60"/>
      <c r="BR367" s="175" t="s">
        <v>1476</v>
      </c>
      <c r="BS367" s="51" t="s">
        <v>8837</v>
      </c>
      <c r="BU367" s="273" t="s">
        <v>1253</v>
      </c>
      <c r="BV367" s="273" t="s">
        <v>2388</v>
      </c>
      <c r="BX367" s="299" t="s">
        <v>1257</v>
      </c>
      <c r="BY367" s="299" t="s">
        <v>5402</v>
      </c>
    </row>
    <row r="368" spans="64:77" ht="21" customHeight="1">
      <c r="BM368"/>
      <c r="BN368" s="169"/>
      <c r="BO368" s="169"/>
      <c r="BQ368" s="60"/>
      <c r="BR368" s="175" t="s">
        <v>1477</v>
      </c>
      <c r="BS368" s="51" t="s">
        <v>1478</v>
      </c>
      <c r="BU368" s="273" t="s">
        <v>1255</v>
      </c>
      <c r="BV368" s="273" t="s">
        <v>2389</v>
      </c>
      <c r="BX368" s="299" t="s">
        <v>1259</v>
      </c>
      <c r="BY368" s="299" t="s">
        <v>5403</v>
      </c>
    </row>
    <row r="369" spans="65:77" ht="21" customHeight="1">
      <c r="BM369"/>
      <c r="BN369" s="169"/>
      <c r="BO369" s="169"/>
      <c r="BQ369" s="60"/>
      <c r="BR369" s="175" t="s">
        <v>1479</v>
      </c>
      <c r="BS369" s="51" t="s">
        <v>1480</v>
      </c>
      <c r="BU369" s="273" t="s">
        <v>1257</v>
      </c>
      <c r="BV369" s="273" t="s">
        <v>2390</v>
      </c>
      <c r="BX369" s="299" t="s">
        <v>2392</v>
      </c>
      <c r="BY369" s="299" t="s">
        <v>5404</v>
      </c>
    </row>
    <row r="370" spans="65:77" ht="21" customHeight="1">
      <c r="BM370"/>
      <c r="BN370" s="169"/>
      <c r="BO370" s="169"/>
      <c r="BQ370" s="60"/>
      <c r="BR370" s="175" t="s">
        <v>1482</v>
      </c>
      <c r="BS370" s="51" t="s">
        <v>1483</v>
      </c>
      <c r="BU370" s="273" t="s">
        <v>1259</v>
      </c>
      <c r="BV370" s="273" t="s">
        <v>2391</v>
      </c>
      <c r="BX370" s="299" t="s">
        <v>1261</v>
      </c>
      <c r="BY370" s="299" t="s">
        <v>5405</v>
      </c>
    </row>
    <row r="371" spans="65:77" ht="21" customHeight="1">
      <c r="BM371"/>
      <c r="BN371" s="169"/>
      <c r="BO371" s="169"/>
      <c r="BQ371" s="60"/>
      <c r="BR371" s="175" t="s">
        <v>1484</v>
      </c>
      <c r="BS371" s="51" t="s">
        <v>1485</v>
      </c>
      <c r="BU371" s="273" t="s">
        <v>2392</v>
      </c>
      <c r="BV371" s="273" t="s">
        <v>2393</v>
      </c>
      <c r="BX371" s="299" t="s">
        <v>2395</v>
      </c>
      <c r="BY371" s="299" t="s">
        <v>5406</v>
      </c>
    </row>
    <row r="372" spans="65:77" ht="21" customHeight="1">
      <c r="BM372"/>
      <c r="BN372" s="169"/>
      <c r="BO372" s="169"/>
      <c r="BQ372" s="60"/>
      <c r="BR372" s="175" t="s">
        <v>1486</v>
      </c>
      <c r="BS372" s="51" t="s">
        <v>1487</v>
      </c>
      <c r="BU372" s="273" t="s">
        <v>1261</v>
      </c>
      <c r="BV372" s="273" t="s">
        <v>2394</v>
      </c>
      <c r="BX372" s="299" t="s">
        <v>1263</v>
      </c>
      <c r="BY372" s="299" t="s">
        <v>5407</v>
      </c>
    </row>
    <row r="373" spans="65:77" ht="21" customHeight="1">
      <c r="BM373"/>
      <c r="BN373" s="169"/>
      <c r="BO373" s="169"/>
      <c r="BQ373" s="60"/>
      <c r="BR373" s="175" t="s">
        <v>1488</v>
      </c>
      <c r="BS373" s="51" t="s">
        <v>1489</v>
      </c>
      <c r="BU373" s="273" t="s">
        <v>2395</v>
      </c>
      <c r="BV373" s="273" t="s">
        <v>2396</v>
      </c>
      <c r="BX373" s="299" t="s">
        <v>1265</v>
      </c>
      <c r="BY373" s="299" t="s">
        <v>5408</v>
      </c>
    </row>
    <row r="374" spans="65:77" ht="21" customHeight="1">
      <c r="BM374"/>
      <c r="BN374" s="169"/>
      <c r="BO374" s="169"/>
      <c r="BQ374" s="60"/>
      <c r="BR374" s="175" t="s">
        <v>1490</v>
      </c>
      <c r="BS374" s="51" t="s">
        <v>1491</v>
      </c>
      <c r="BU374" s="273" t="s">
        <v>1263</v>
      </c>
      <c r="BV374" s="273" t="s">
        <v>2397</v>
      </c>
      <c r="BX374" s="299" t="s">
        <v>1267</v>
      </c>
      <c r="BY374" s="299" t="s">
        <v>5409</v>
      </c>
    </row>
    <row r="375" spans="65:77" ht="21" customHeight="1">
      <c r="BM375"/>
      <c r="BN375" s="169"/>
      <c r="BO375" s="169"/>
      <c r="BQ375" s="60"/>
      <c r="BR375" s="175" t="s">
        <v>1492</v>
      </c>
      <c r="BS375" s="51" t="s">
        <v>1493</v>
      </c>
      <c r="BU375" s="273" t="s">
        <v>1265</v>
      </c>
      <c r="BV375" s="273" t="s">
        <v>2398</v>
      </c>
      <c r="BX375" s="299" t="s">
        <v>1269</v>
      </c>
      <c r="BY375" s="299" t="s">
        <v>5410</v>
      </c>
    </row>
    <row r="376" spans="65:77" ht="21" customHeight="1">
      <c r="BM376"/>
      <c r="BN376" s="169"/>
      <c r="BO376" s="169"/>
      <c r="BQ376" s="60"/>
      <c r="BR376" s="175" t="s">
        <v>1494</v>
      </c>
      <c r="BS376" s="51" t="s">
        <v>1495</v>
      </c>
      <c r="BU376" s="273" t="s">
        <v>1267</v>
      </c>
      <c r="BV376" s="273" t="s">
        <v>2399</v>
      </c>
      <c r="BX376" s="299" t="s">
        <v>2401</v>
      </c>
      <c r="BY376" s="299" t="s">
        <v>5411</v>
      </c>
    </row>
    <row r="377" spans="65:77" ht="21" customHeight="1">
      <c r="BM377"/>
      <c r="BN377" s="169"/>
      <c r="BO377" s="169"/>
      <c r="BQ377" s="60"/>
      <c r="BR377" s="175" t="s">
        <v>1496</v>
      </c>
      <c r="BS377" s="51" t="s">
        <v>1497</v>
      </c>
      <c r="BU377" s="273" t="s">
        <v>1269</v>
      </c>
      <c r="BV377" s="273" t="s">
        <v>2400</v>
      </c>
      <c r="BX377" s="299" t="s">
        <v>2403</v>
      </c>
      <c r="BY377" s="299" t="s">
        <v>5412</v>
      </c>
    </row>
    <row r="378" spans="65:77" ht="21" customHeight="1">
      <c r="BM378"/>
      <c r="BN378" s="169"/>
      <c r="BO378" s="169"/>
      <c r="BQ378" s="60"/>
      <c r="BR378" s="175" t="s">
        <v>1498</v>
      </c>
      <c r="BS378" s="51" t="s">
        <v>1499</v>
      </c>
      <c r="BU378" s="273" t="s">
        <v>2401</v>
      </c>
      <c r="BV378" s="273" t="s">
        <v>2402</v>
      </c>
      <c r="BX378" s="299" t="s">
        <v>2405</v>
      </c>
      <c r="BY378" s="299" t="s">
        <v>5413</v>
      </c>
    </row>
    <row r="379" spans="65:77" ht="21" customHeight="1">
      <c r="BM379"/>
      <c r="BN379" s="169"/>
      <c r="BO379" s="169"/>
      <c r="BQ379" s="60"/>
      <c r="BR379" s="175" t="s">
        <v>1500</v>
      </c>
      <c r="BS379" s="51" t="s">
        <v>1501</v>
      </c>
      <c r="BU379" s="273" t="s">
        <v>2403</v>
      </c>
      <c r="BV379" s="273" t="s">
        <v>2404</v>
      </c>
      <c r="BX379" s="299" t="s">
        <v>1271</v>
      </c>
      <c r="BY379" s="299" t="s">
        <v>5414</v>
      </c>
    </row>
    <row r="380" spans="65:77" ht="21" customHeight="1">
      <c r="BM380"/>
      <c r="BN380" s="169"/>
      <c r="BO380" s="169"/>
      <c r="BQ380" s="60"/>
      <c r="BR380" s="175" t="s">
        <v>1502</v>
      </c>
      <c r="BS380" s="51" t="s">
        <v>1503</v>
      </c>
      <c r="BU380" s="273" t="s">
        <v>2405</v>
      </c>
      <c r="BV380" s="273" t="s">
        <v>2406</v>
      </c>
      <c r="BX380" s="299" t="s">
        <v>2408</v>
      </c>
      <c r="BY380" s="299" t="s">
        <v>5415</v>
      </c>
    </row>
    <row r="381" spans="65:77" ht="21" customHeight="1">
      <c r="BM381"/>
      <c r="BN381" s="169"/>
      <c r="BO381" s="169"/>
      <c r="BQ381" s="168"/>
      <c r="BR381" s="175" t="s">
        <v>1504</v>
      </c>
      <c r="BS381" s="51" t="s">
        <v>1505</v>
      </c>
      <c r="BU381" s="273" t="s">
        <v>1271</v>
      </c>
      <c r="BV381" s="273" t="s">
        <v>2407</v>
      </c>
      <c r="BX381" s="299" t="s">
        <v>2410</v>
      </c>
      <c r="BY381" s="299" t="s">
        <v>5416</v>
      </c>
    </row>
    <row r="382" spans="65:77" ht="21" customHeight="1">
      <c r="BM382"/>
      <c r="BN382" s="169"/>
      <c r="BO382" s="169"/>
      <c r="BQ382" s="60"/>
      <c r="BR382" s="175" t="s">
        <v>1506</v>
      </c>
      <c r="BS382" s="51" t="s">
        <v>1507</v>
      </c>
      <c r="BU382" s="273" t="s">
        <v>2408</v>
      </c>
      <c r="BV382" s="273" t="s">
        <v>2409</v>
      </c>
      <c r="BX382" s="299" t="s">
        <v>2412</v>
      </c>
      <c r="BY382" s="299" t="s">
        <v>5417</v>
      </c>
    </row>
    <row r="383" spans="65:77" ht="21" customHeight="1">
      <c r="BM383"/>
      <c r="BN383" s="169"/>
      <c r="BO383" s="169"/>
      <c r="BQ383" s="60"/>
      <c r="BR383" s="175" t="s">
        <v>1508</v>
      </c>
      <c r="BS383" s="51" t="s">
        <v>1509</v>
      </c>
      <c r="BU383" s="273" t="s">
        <v>2410</v>
      </c>
      <c r="BV383" s="273" t="s">
        <v>2411</v>
      </c>
      <c r="BX383" s="299" t="s">
        <v>1273</v>
      </c>
      <c r="BY383" s="299" t="s">
        <v>5418</v>
      </c>
    </row>
    <row r="384" spans="65:77" ht="21" customHeight="1">
      <c r="BM384"/>
      <c r="BN384" s="169"/>
      <c r="BO384" s="169"/>
      <c r="BQ384" s="60"/>
      <c r="BR384" s="175" t="s">
        <v>1510</v>
      </c>
      <c r="BS384" s="51" t="s">
        <v>1511</v>
      </c>
      <c r="BU384" s="273" t="s">
        <v>2412</v>
      </c>
      <c r="BV384" s="273" t="s">
        <v>2413</v>
      </c>
      <c r="BX384" s="299" t="s">
        <v>1275</v>
      </c>
      <c r="BY384" s="299" t="s">
        <v>5419</v>
      </c>
    </row>
    <row r="385" spans="65:77" ht="21" customHeight="1">
      <c r="BM385"/>
      <c r="BN385" s="169"/>
      <c r="BO385" s="169"/>
      <c r="BQ385" s="60"/>
      <c r="BR385" s="175" t="s">
        <v>1512</v>
      </c>
      <c r="BS385" s="51" t="s">
        <v>1513</v>
      </c>
      <c r="BU385" s="273" t="s">
        <v>1273</v>
      </c>
      <c r="BV385" s="273" t="s">
        <v>2414</v>
      </c>
      <c r="BX385" s="299" t="s">
        <v>1277</v>
      </c>
      <c r="BY385" s="299" t="s">
        <v>5420</v>
      </c>
    </row>
    <row r="386" spans="65:77" ht="21" customHeight="1">
      <c r="BM386"/>
      <c r="BN386" s="169"/>
      <c r="BO386" s="169"/>
      <c r="BQ386" s="60"/>
      <c r="BR386" s="175" t="s">
        <v>1514</v>
      </c>
      <c r="BS386" s="51" t="s">
        <v>1515</v>
      </c>
      <c r="BU386" s="273" t="s">
        <v>1275</v>
      </c>
      <c r="BV386" s="273" t="s">
        <v>2415</v>
      </c>
      <c r="BX386" s="299" t="s">
        <v>1279</v>
      </c>
      <c r="BY386" s="299" t="s">
        <v>5421</v>
      </c>
    </row>
    <row r="387" spans="65:77" ht="21" customHeight="1">
      <c r="BM387"/>
      <c r="BN387" s="169"/>
      <c r="BO387" s="169"/>
      <c r="BQ387" s="60"/>
      <c r="BR387" s="175" t="s">
        <v>1516</v>
      </c>
      <c r="BS387" s="51" t="s">
        <v>1517</v>
      </c>
      <c r="BU387" s="273" t="s">
        <v>1277</v>
      </c>
      <c r="BV387" s="273" t="s">
        <v>2416</v>
      </c>
      <c r="BX387" s="299" t="s">
        <v>1281</v>
      </c>
      <c r="BY387" s="299" t="s">
        <v>5422</v>
      </c>
    </row>
    <row r="388" spans="65:77" ht="21" customHeight="1">
      <c r="BM388"/>
      <c r="BN388" s="169"/>
      <c r="BO388" s="169"/>
      <c r="BQ388" s="60"/>
      <c r="BR388" s="175" t="s">
        <v>1518</v>
      </c>
      <c r="BS388" s="51" t="s">
        <v>1519</v>
      </c>
      <c r="BU388" s="273" t="s">
        <v>1279</v>
      </c>
      <c r="BV388" s="273" t="s">
        <v>2417</v>
      </c>
      <c r="BX388" s="299" t="s">
        <v>1283</v>
      </c>
      <c r="BY388" s="299" t="s">
        <v>5423</v>
      </c>
    </row>
    <row r="389" spans="65:77" ht="21" customHeight="1">
      <c r="BM389"/>
      <c r="BN389" s="169"/>
      <c r="BO389" s="169"/>
      <c r="BQ389" s="60"/>
      <c r="BR389" s="175" t="s">
        <v>1520</v>
      </c>
      <c r="BS389" s="51" t="s">
        <v>1521</v>
      </c>
      <c r="BU389" s="273" t="s">
        <v>1281</v>
      </c>
      <c r="BV389" s="273" t="s">
        <v>2418</v>
      </c>
      <c r="BX389" s="299" t="s">
        <v>1285</v>
      </c>
      <c r="BY389" s="299" t="s">
        <v>5424</v>
      </c>
    </row>
    <row r="390" spans="65:77" ht="21" customHeight="1">
      <c r="BM390"/>
      <c r="BN390" s="169"/>
      <c r="BO390" s="169"/>
      <c r="BQ390" s="60"/>
      <c r="BR390" s="175" t="s">
        <v>1522</v>
      </c>
      <c r="BS390" s="51" t="s">
        <v>1523</v>
      </c>
      <c r="BU390" s="273" t="s">
        <v>1283</v>
      </c>
      <c r="BV390" s="273" t="s">
        <v>2419</v>
      </c>
      <c r="BX390" s="299" t="s">
        <v>1287</v>
      </c>
      <c r="BY390" s="299" t="s">
        <v>5425</v>
      </c>
    </row>
    <row r="391" spans="65:77" ht="21" customHeight="1">
      <c r="BM391"/>
      <c r="BN391" s="169"/>
      <c r="BO391" s="169"/>
      <c r="BQ391" s="60"/>
      <c r="BR391" s="175" t="s">
        <v>1524</v>
      </c>
      <c r="BS391" s="51" t="s">
        <v>1525</v>
      </c>
      <c r="BU391" s="273" t="s">
        <v>1285</v>
      </c>
      <c r="BV391" s="273" t="s">
        <v>2420</v>
      </c>
      <c r="BX391" s="299" t="s">
        <v>1289</v>
      </c>
      <c r="BY391" s="299" t="s">
        <v>5426</v>
      </c>
    </row>
    <row r="392" spans="65:77" ht="21" customHeight="1">
      <c r="BM392"/>
      <c r="BN392" s="169"/>
      <c r="BO392" s="169"/>
      <c r="BQ392" s="60"/>
      <c r="BR392" s="175" t="s">
        <v>1526</v>
      </c>
      <c r="BS392" s="51" t="s">
        <v>1527</v>
      </c>
      <c r="BU392" s="273" t="s">
        <v>1287</v>
      </c>
      <c r="BV392" s="273" t="s">
        <v>2421</v>
      </c>
      <c r="BX392" s="299" t="s">
        <v>1291</v>
      </c>
      <c r="BY392" s="299" t="s">
        <v>5427</v>
      </c>
    </row>
    <row r="393" spans="65:77" ht="21" customHeight="1">
      <c r="BM393"/>
      <c r="BN393" s="169"/>
      <c r="BO393" s="169"/>
      <c r="BQ393" s="60"/>
      <c r="BR393" s="175" t="s">
        <v>1528</v>
      </c>
      <c r="BS393" s="51" t="s">
        <v>1529</v>
      </c>
      <c r="BU393" s="273" t="s">
        <v>1289</v>
      </c>
      <c r="BV393" s="273" t="s">
        <v>2422</v>
      </c>
      <c r="BX393" s="299" t="s">
        <v>1293</v>
      </c>
      <c r="BY393" s="299" t="s">
        <v>5428</v>
      </c>
    </row>
    <row r="394" spans="65:77" ht="21" customHeight="1">
      <c r="BM394"/>
      <c r="BN394" s="169"/>
      <c r="BO394" s="169"/>
      <c r="BQ394" s="60"/>
      <c r="BR394" s="175" t="s">
        <v>1530</v>
      </c>
      <c r="BS394" s="51" t="s">
        <v>1531</v>
      </c>
      <c r="BU394" s="273" t="s">
        <v>1291</v>
      </c>
      <c r="BV394" s="273" t="s">
        <v>2423</v>
      </c>
      <c r="BX394" s="299" t="s">
        <v>1295</v>
      </c>
      <c r="BY394" s="299" t="s">
        <v>5429</v>
      </c>
    </row>
    <row r="395" spans="65:77" ht="21" customHeight="1">
      <c r="BM395"/>
      <c r="BN395" s="169"/>
      <c r="BO395" s="169"/>
      <c r="BQ395" s="60"/>
      <c r="BR395" s="175" t="s">
        <v>1532</v>
      </c>
      <c r="BS395" s="51" t="s">
        <v>1533</v>
      </c>
      <c r="BU395" s="273" t="s">
        <v>1293</v>
      </c>
      <c r="BV395" s="273" t="s">
        <v>2424</v>
      </c>
      <c r="BX395" s="299" t="s">
        <v>1297</v>
      </c>
      <c r="BY395" s="299" t="s">
        <v>5430</v>
      </c>
    </row>
    <row r="396" spans="65:77" ht="21" customHeight="1">
      <c r="BM396"/>
      <c r="BN396" s="169"/>
      <c r="BO396" s="169"/>
      <c r="BR396" s="175" t="s">
        <v>1534</v>
      </c>
      <c r="BS396" s="51" t="s">
        <v>1535</v>
      </c>
      <c r="BU396" s="273" t="s">
        <v>1295</v>
      </c>
      <c r="BV396" s="273" t="s">
        <v>2425</v>
      </c>
      <c r="BX396" s="299" t="s">
        <v>1299</v>
      </c>
      <c r="BY396" s="299" t="s">
        <v>5431</v>
      </c>
    </row>
    <row r="397" spans="65:77" ht="21" customHeight="1">
      <c r="BM397"/>
      <c r="BN397" s="169"/>
      <c r="BO397" s="169"/>
      <c r="BR397" s="175" t="s">
        <v>1536</v>
      </c>
      <c r="BS397" s="51" t="s">
        <v>1537</v>
      </c>
      <c r="BU397" s="273" t="s">
        <v>1297</v>
      </c>
      <c r="BV397" s="273" t="s">
        <v>2426</v>
      </c>
      <c r="BX397" s="299" t="s">
        <v>1301</v>
      </c>
      <c r="BY397" s="299" t="s">
        <v>5432</v>
      </c>
    </row>
    <row r="398" spans="65:77" ht="21" customHeight="1">
      <c r="BM398"/>
      <c r="BN398" s="169"/>
      <c r="BO398" s="169"/>
      <c r="BR398" s="175" t="s">
        <v>1538</v>
      </c>
      <c r="BS398" s="51" t="s">
        <v>1539</v>
      </c>
      <c r="BU398" s="273" t="s">
        <v>1299</v>
      </c>
      <c r="BV398" s="273" t="s">
        <v>2427</v>
      </c>
      <c r="BX398" s="299" t="s">
        <v>1303</v>
      </c>
      <c r="BY398" s="299" t="s">
        <v>5433</v>
      </c>
    </row>
    <row r="399" spans="65:77" ht="21" customHeight="1">
      <c r="BM399"/>
      <c r="BN399" s="169"/>
      <c r="BO399" s="169"/>
      <c r="BR399" s="175" t="s">
        <v>1540</v>
      </c>
      <c r="BS399" s="51" t="s">
        <v>1541</v>
      </c>
      <c r="BU399" s="273" t="s">
        <v>1301</v>
      </c>
      <c r="BV399" s="273" t="s">
        <v>2428</v>
      </c>
      <c r="BX399" s="299" t="s">
        <v>1305</v>
      </c>
      <c r="BY399" s="299" t="s">
        <v>1499</v>
      </c>
    </row>
    <row r="400" spans="65:77" ht="21" customHeight="1">
      <c r="BM400"/>
      <c r="BN400" s="169"/>
      <c r="BO400" s="169"/>
      <c r="BR400" s="175" t="s">
        <v>1542</v>
      </c>
      <c r="BS400" s="51" t="s">
        <v>1543</v>
      </c>
      <c r="BU400" s="273" t="s">
        <v>1303</v>
      </c>
      <c r="BV400" s="273" t="s">
        <v>2429</v>
      </c>
      <c r="BX400" s="299" t="s">
        <v>1307</v>
      </c>
      <c r="BY400" s="299" t="s">
        <v>5434</v>
      </c>
    </row>
    <row r="401" spans="65:77" ht="21" customHeight="1">
      <c r="BM401"/>
      <c r="BN401" s="169"/>
      <c r="BO401" s="169"/>
      <c r="BR401" s="175" t="s">
        <v>1544</v>
      </c>
      <c r="BS401" s="51" t="s">
        <v>1545</v>
      </c>
      <c r="BU401" s="273" t="s">
        <v>1305</v>
      </c>
      <c r="BV401" s="273" t="s">
        <v>2430</v>
      </c>
      <c r="BX401" s="299" t="s">
        <v>1309</v>
      </c>
      <c r="BY401" s="299" t="s">
        <v>5435</v>
      </c>
    </row>
    <row r="402" spans="65:77" ht="21" customHeight="1">
      <c r="BM402"/>
      <c r="BN402" s="169"/>
      <c r="BO402" s="169"/>
      <c r="BR402" s="175" t="s">
        <v>1546</v>
      </c>
      <c r="BS402" s="51" t="s">
        <v>1547</v>
      </c>
      <c r="BU402" s="273" t="s">
        <v>1307</v>
      </c>
      <c r="BV402" s="273" t="s">
        <v>2431</v>
      </c>
      <c r="BX402" s="299" t="s">
        <v>1311</v>
      </c>
      <c r="BY402" s="299" t="s">
        <v>5436</v>
      </c>
    </row>
    <row r="403" spans="65:77" ht="21" customHeight="1">
      <c r="BM403"/>
      <c r="BN403" s="169"/>
      <c r="BO403" s="169"/>
      <c r="BR403" s="175" t="s">
        <v>1548</v>
      </c>
      <c r="BS403" s="51" t="s">
        <v>1549</v>
      </c>
      <c r="BU403" s="273" t="s">
        <v>1309</v>
      </c>
      <c r="BV403" s="273" t="s">
        <v>2432</v>
      </c>
      <c r="BX403" s="299" t="s">
        <v>1312</v>
      </c>
      <c r="BY403" s="299" t="s">
        <v>5437</v>
      </c>
    </row>
    <row r="404" spans="65:77" ht="21" customHeight="1">
      <c r="BM404"/>
      <c r="BN404" s="169"/>
      <c r="BO404" s="169"/>
      <c r="BR404" s="175" t="s">
        <v>1550</v>
      </c>
      <c r="BS404" s="51" t="s">
        <v>1551</v>
      </c>
      <c r="BU404" s="273" t="s">
        <v>1311</v>
      </c>
      <c r="BV404" s="273" t="s">
        <v>2433</v>
      </c>
      <c r="BX404" s="299" t="s">
        <v>1314</v>
      </c>
      <c r="BY404" s="299" t="s">
        <v>5438</v>
      </c>
    </row>
    <row r="405" spans="65:77" ht="21" customHeight="1">
      <c r="BM405"/>
      <c r="BN405" s="169"/>
      <c r="BO405" s="169"/>
      <c r="BR405" s="175" t="s">
        <v>1552</v>
      </c>
      <c r="BS405" s="51" t="s">
        <v>1553</v>
      </c>
      <c r="BU405" s="273" t="s">
        <v>1312</v>
      </c>
      <c r="BV405" s="273" t="s">
        <v>2434</v>
      </c>
      <c r="BX405" s="299" t="s">
        <v>1316</v>
      </c>
      <c r="BY405" s="299" t="s">
        <v>5439</v>
      </c>
    </row>
    <row r="406" spans="65:77" ht="21" customHeight="1">
      <c r="BM406"/>
      <c r="BN406" s="169"/>
      <c r="BO406" s="169"/>
      <c r="BR406" s="175" t="s">
        <v>1554</v>
      </c>
      <c r="BS406" s="51" t="s">
        <v>1555</v>
      </c>
      <c r="BU406" s="273" t="s">
        <v>1314</v>
      </c>
      <c r="BV406" s="273" t="s">
        <v>2435</v>
      </c>
      <c r="BX406" s="299" t="s">
        <v>1318</v>
      </c>
      <c r="BY406" s="299" t="s">
        <v>5440</v>
      </c>
    </row>
    <row r="407" spans="65:77" ht="21" customHeight="1">
      <c r="BM407"/>
      <c r="BN407" s="169"/>
      <c r="BO407" s="169"/>
      <c r="BR407" s="175" t="s">
        <v>1556</v>
      </c>
      <c r="BS407" s="51" t="s">
        <v>1557</v>
      </c>
      <c r="BU407" s="273" t="s">
        <v>1316</v>
      </c>
      <c r="BV407" s="273" t="s">
        <v>2436</v>
      </c>
      <c r="BX407" s="299" t="s">
        <v>1320</v>
      </c>
      <c r="BY407" s="299" t="s">
        <v>5441</v>
      </c>
    </row>
    <row r="408" spans="65:77" ht="21" customHeight="1">
      <c r="BM408"/>
      <c r="BN408" s="169"/>
      <c r="BO408" s="169"/>
      <c r="BR408" s="175" t="s">
        <v>1558</v>
      </c>
      <c r="BS408" s="51" t="s">
        <v>1559</v>
      </c>
      <c r="BU408" s="273" t="s">
        <v>1318</v>
      </c>
      <c r="BV408" s="273" t="s">
        <v>2437</v>
      </c>
      <c r="BX408" s="299" t="s">
        <v>2439</v>
      </c>
      <c r="BY408" s="299" t="s">
        <v>5442</v>
      </c>
    </row>
    <row r="409" spans="65:77" ht="21" customHeight="1">
      <c r="BM409"/>
      <c r="BN409" s="169"/>
      <c r="BO409" s="169"/>
      <c r="BR409" s="175" t="s">
        <v>1560</v>
      </c>
      <c r="BS409" s="51" t="s">
        <v>1561</v>
      </c>
      <c r="BU409" s="273" t="s">
        <v>1320</v>
      </c>
      <c r="BV409" s="273" t="s">
        <v>2438</v>
      </c>
      <c r="BX409" s="299" t="s">
        <v>1322</v>
      </c>
      <c r="BY409" s="299" t="s">
        <v>5443</v>
      </c>
    </row>
    <row r="410" spans="65:77" ht="21" customHeight="1">
      <c r="BM410"/>
      <c r="BN410" s="169"/>
      <c r="BO410" s="169"/>
      <c r="BR410" s="175" t="s">
        <v>1562</v>
      </c>
      <c r="BS410" s="51" t="s">
        <v>1563</v>
      </c>
      <c r="BU410" s="273" t="s">
        <v>2439</v>
      </c>
      <c r="BV410" s="273" t="s">
        <v>2440</v>
      </c>
      <c r="BX410" s="299" t="s">
        <v>1324</v>
      </c>
      <c r="BY410" s="299" t="s">
        <v>5444</v>
      </c>
    </row>
    <row r="411" spans="65:77" ht="21" customHeight="1">
      <c r="BM411"/>
      <c r="BN411" s="169"/>
      <c r="BO411" s="169"/>
      <c r="BR411" s="175" t="s">
        <v>1564</v>
      </c>
      <c r="BS411" s="51" t="s">
        <v>1565</v>
      </c>
      <c r="BU411" s="273" t="s">
        <v>1322</v>
      </c>
      <c r="BV411" s="273" t="s">
        <v>2441</v>
      </c>
      <c r="BX411" s="299" t="s">
        <v>1326</v>
      </c>
      <c r="BY411" s="299" t="s">
        <v>5445</v>
      </c>
    </row>
    <row r="412" spans="65:77" ht="21" customHeight="1">
      <c r="BM412"/>
      <c r="BN412" s="169"/>
      <c r="BO412" s="169"/>
      <c r="BR412" s="175" t="s">
        <v>1566</v>
      </c>
      <c r="BS412" s="51" t="s">
        <v>1567</v>
      </c>
      <c r="BU412" s="273" t="s">
        <v>1324</v>
      </c>
      <c r="BV412" s="273" t="s">
        <v>2442</v>
      </c>
      <c r="BX412" s="299" t="s">
        <v>1328</v>
      </c>
      <c r="BY412" s="299" t="s">
        <v>5446</v>
      </c>
    </row>
    <row r="413" spans="65:77" ht="21" customHeight="1">
      <c r="BM413"/>
      <c r="BN413" s="169"/>
      <c r="BO413" s="169"/>
      <c r="BR413" s="175" t="s">
        <v>1568</v>
      </c>
      <c r="BS413" s="51" t="s">
        <v>1569</v>
      </c>
      <c r="BU413" s="273" t="s">
        <v>1326</v>
      </c>
      <c r="BV413" s="273" t="s">
        <v>2443</v>
      </c>
      <c r="BX413" s="299" t="s">
        <v>1330</v>
      </c>
      <c r="BY413" s="299" t="s">
        <v>5447</v>
      </c>
    </row>
    <row r="414" spans="65:77" ht="21" customHeight="1">
      <c r="BM414"/>
      <c r="BN414" s="169"/>
      <c r="BO414" s="169"/>
      <c r="BR414" s="175" t="s">
        <v>1570</v>
      </c>
      <c r="BS414" s="51" t="s">
        <v>1571</v>
      </c>
      <c r="BU414" s="273" t="s">
        <v>1328</v>
      </c>
      <c r="BV414" s="273" t="s">
        <v>2444</v>
      </c>
      <c r="BX414" s="299" t="s">
        <v>1332</v>
      </c>
      <c r="BY414" s="299" t="s">
        <v>5448</v>
      </c>
    </row>
    <row r="415" spans="65:77" ht="21" customHeight="1">
      <c r="BM415"/>
      <c r="BN415" s="169"/>
      <c r="BO415" s="169"/>
      <c r="BR415" s="175" t="s">
        <v>1572</v>
      </c>
      <c r="BS415" s="51" t="s">
        <v>1573</v>
      </c>
      <c r="BU415" s="273" t="s">
        <v>1330</v>
      </c>
      <c r="BV415" s="273" t="s">
        <v>2445</v>
      </c>
      <c r="BX415" s="299" t="s">
        <v>1334</v>
      </c>
      <c r="BY415" s="299" t="s">
        <v>5449</v>
      </c>
    </row>
    <row r="416" spans="65:77" ht="21" customHeight="1">
      <c r="BM416"/>
      <c r="BN416" s="169"/>
      <c r="BO416" s="169"/>
      <c r="BR416" s="175" t="s">
        <v>1574</v>
      </c>
      <c r="BS416" s="51" t="s">
        <v>1575</v>
      </c>
      <c r="BU416" s="273" t="s">
        <v>1332</v>
      </c>
      <c r="BV416" s="273" t="s">
        <v>2446</v>
      </c>
      <c r="BX416" s="299" t="s">
        <v>1336</v>
      </c>
      <c r="BY416" s="299" t="s">
        <v>5450</v>
      </c>
    </row>
    <row r="417" spans="65:77" ht="21" customHeight="1">
      <c r="BM417"/>
      <c r="BN417" s="169"/>
      <c r="BO417" s="169"/>
      <c r="BR417" s="175" t="s">
        <v>1576</v>
      </c>
      <c r="BS417" s="51" t="s">
        <v>1577</v>
      </c>
      <c r="BU417" s="273" t="s">
        <v>1334</v>
      </c>
      <c r="BV417" s="273" t="s">
        <v>2447</v>
      </c>
      <c r="BX417" s="299" t="s">
        <v>1338</v>
      </c>
      <c r="BY417" s="299" t="s">
        <v>5451</v>
      </c>
    </row>
    <row r="418" spans="65:77" ht="21" customHeight="1">
      <c r="BM418"/>
      <c r="BN418" s="169"/>
      <c r="BO418" s="169"/>
      <c r="BR418" s="175" t="s">
        <v>1578</v>
      </c>
      <c r="BS418" s="51" t="s">
        <v>1579</v>
      </c>
      <c r="BU418" s="273" t="s">
        <v>1336</v>
      </c>
      <c r="BV418" s="273" t="s">
        <v>2448</v>
      </c>
      <c r="BX418" s="299" t="s">
        <v>1340</v>
      </c>
      <c r="BY418" s="299" t="s">
        <v>5452</v>
      </c>
    </row>
    <row r="419" spans="65:77" ht="21" customHeight="1">
      <c r="BM419"/>
      <c r="BN419" s="169"/>
      <c r="BO419" s="169"/>
      <c r="BR419" s="175" t="s">
        <v>1580</v>
      </c>
      <c r="BS419" s="51" t="s">
        <v>1581</v>
      </c>
      <c r="BU419" s="273" t="s">
        <v>1338</v>
      </c>
      <c r="BV419" s="273" t="s">
        <v>2449</v>
      </c>
      <c r="BX419" s="299" t="s">
        <v>1342</v>
      </c>
      <c r="BY419" s="299" t="s">
        <v>5453</v>
      </c>
    </row>
    <row r="420" spans="65:77" ht="21" customHeight="1">
      <c r="BM420"/>
      <c r="BN420" s="169"/>
      <c r="BO420" s="169"/>
      <c r="BR420" s="175" t="s">
        <v>1582</v>
      </c>
      <c r="BS420" s="51" t="s">
        <v>1583</v>
      </c>
      <c r="BU420" s="273" t="s">
        <v>1340</v>
      </c>
      <c r="BV420" s="273" t="s">
        <v>2450</v>
      </c>
      <c r="BX420" s="299" t="s">
        <v>1343</v>
      </c>
      <c r="BY420" s="299" t="s">
        <v>5454</v>
      </c>
    </row>
    <row r="421" spans="65:77" ht="21" customHeight="1">
      <c r="BM421"/>
      <c r="BN421" s="169"/>
      <c r="BO421" s="169"/>
      <c r="BR421" s="175" t="s">
        <v>1584</v>
      </c>
      <c r="BS421" s="51" t="s">
        <v>1585</v>
      </c>
      <c r="BU421" s="273" t="s">
        <v>1342</v>
      </c>
      <c r="BV421" s="273" t="s">
        <v>2451</v>
      </c>
      <c r="BX421" s="299" t="s">
        <v>1345</v>
      </c>
      <c r="BY421" s="299" t="s">
        <v>5455</v>
      </c>
    </row>
    <row r="422" spans="65:77" ht="21" customHeight="1">
      <c r="BM422"/>
      <c r="BN422" s="169"/>
      <c r="BO422" s="169"/>
      <c r="BR422" s="175" t="s">
        <v>1586</v>
      </c>
      <c r="BS422" s="51" t="s">
        <v>1587</v>
      </c>
      <c r="BU422" s="273" t="s">
        <v>1343</v>
      </c>
      <c r="BV422" s="273" t="s">
        <v>2452</v>
      </c>
      <c r="BX422" s="299" t="s">
        <v>1347</v>
      </c>
      <c r="BY422" s="299" t="s">
        <v>5456</v>
      </c>
    </row>
    <row r="423" spans="65:77" ht="21" customHeight="1">
      <c r="BM423"/>
      <c r="BN423" s="169"/>
      <c r="BO423" s="169"/>
      <c r="BR423" s="175" t="s">
        <v>1588</v>
      </c>
      <c r="BS423" s="51" t="s">
        <v>1589</v>
      </c>
      <c r="BU423" s="273" t="s">
        <v>1345</v>
      </c>
      <c r="BV423" s="273" t="s">
        <v>2453</v>
      </c>
      <c r="BX423" s="299" t="s">
        <v>1349</v>
      </c>
      <c r="BY423" s="299" t="s">
        <v>5457</v>
      </c>
    </row>
    <row r="424" spans="65:77" ht="21" customHeight="1">
      <c r="BM424"/>
      <c r="BN424" s="169"/>
      <c r="BO424" s="169"/>
      <c r="BR424" s="175" t="s">
        <v>1590</v>
      </c>
      <c r="BS424" s="51" t="s">
        <v>1591</v>
      </c>
      <c r="BU424" s="273" t="s">
        <v>1347</v>
      </c>
      <c r="BV424" s="273" t="s">
        <v>2454</v>
      </c>
      <c r="BX424" s="299" t="s">
        <v>1351</v>
      </c>
      <c r="BY424" s="299" t="s">
        <v>5458</v>
      </c>
    </row>
    <row r="425" spans="65:77" ht="21" customHeight="1">
      <c r="BM425"/>
      <c r="BN425" s="169"/>
      <c r="BO425" s="169"/>
      <c r="BR425" s="175" t="s">
        <v>1592</v>
      </c>
      <c r="BS425" s="51" t="s">
        <v>1593</v>
      </c>
      <c r="BU425" s="273" t="s">
        <v>1349</v>
      </c>
      <c r="BV425" s="273" t="s">
        <v>2455</v>
      </c>
      <c r="BX425" s="299" t="s">
        <v>1353</v>
      </c>
      <c r="BY425" s="299" t="s">
        <v>5459</v>
      </c>
    </row>
    <row r="426" spans="65:77" ht="21" customHeight="1">
      <c r="BM426"/>
      <c r="BN426" s="169"/>
      <c r="BO426" s="169"/>
      <c r="BR426" s="175" t="s">
        <v>1594</v>
      </c>
      <c r="BS426" s="51" t="s">
        <v>1595</v>
      </c>
      <c r="BU426" s="273" t="s">
        <v>1351</v>
      </c>
      <c r="BV426" s="273" t="s">
        <v>2456</v>
      </c>
      <c r="BX426" s="299" t="s">
        <v>1355</v>
      </c>
      <c r="BY426" s="299" t="s">
        <v>5460</v>
      </c>
    </row>
    <row r="427" spans="65:77" ht="21" customHeight="1">
      <c r="BM427"/>
      <c r="BN427" s="169"/>
      <c r="BO427" s="169"/>
      <c r="BR427" s="175" t="s">
        <v>1596</v>
      </c>
      <c r="BS427" s="51" t="s">
        <v>1597</v>
      </c>
      <c r="BU427" s="273" t="s">
        <v>1353</v>
      </c>
      <c r="BV427" s="273" t="s">
        <v>2457</v>
      </c>
      <c r="BX427" s="299" t="s">
        <v>1357</v>
      </c>
      <c r="BY427" s="299" t="s">
        <v>5461</v>
      </c>
    </row>
    <row r="428" spans="65:77" ht="21" customHeight="1">
      <c r="BM428"/>
      <c r="BN428" s="169"/>
      <c r="BO428" s="169"/>
      <c r="BR428" s="175" t="s">
        <v>1598</v>
      </c>
      <c r="BS428" s="51" t="s">
        <v>1599</v>
      </c>
      <c r="BU428" s="273" t="s">
        <v>1355</v>
      </c>
      <c r="BV428" s="273" t="s">
        <v>2458</v>
      </c>
      <c r="BX428" s="299" t="s">
        <v>1359</v>
      </c>
      <c r="BY428" s="299" t="s">
        <v>5462</v>
      </c>
    </row>
    <row r="429" spans="65:77" ht="21" customHeight="1">
      <c r="BM429"/>
      <c r="BN429" s="169"/>
      <c r="BO429" s="169"/>
      <c r="BR429" s="175" t="s">
        <v>1600</v>
      </c>
      <c r="BS429" s="51" t="s">
        <v>1601</v>
      </c>
      <c r="BU429" s="273" t="s">
        <v>1357</v>
      </c>
      <c r="BV429" s="273" t="s">
        <v>2459</v>
      </c>
      <c r="BX429" s="299" t="s">
        <v>1361</v>
      </c>
      <c r="BY429" s="299" t="s">
        <v>5463</v>
      </c>
    </row>
    <row r="430" spans="65:77" ht="21" customHeight="1">
      <c r="BM430"/>
      <c r="BN430" s="169"/>
      <c r="BO430" s="169"/>
      <c r="BR430" s="175" t="s">
        <v>1602</v>
      </c>
      <c r="BS430" s="51" t="s">
        <v>1603</v>
      </c>
      <c r="BU430" s="273" t="s">
        <v>1359</v>
      </c>
      <c r="BV430" s="273" t="s">
        <v>2460</v>
      </c>
      <c r="BX430" s="299" t="s">
        <v>1363</v>
      </c>
      <c r="BY430" s="299" t="s">
        <v>5464</v>
      </c>
    </row>
    <row r="431" spans="65:77" ht="21" customHeight="1">
      <c r="BM431"/>
      <c r="BN431" s="169"/>
      <c r="BO431" s="169"/>
      <c r="BR431" s="175" t="s">
        <v>1604</v>
      </c>
      <c r="BS431" s="51" t="s">
        <v>1605</v>
      </c>
      <c r="BU431" s="273" t="s">
        <v>1361</v>
      </c>
      <c r="BV431" s="273" t="s">
        <v>2461</v>
      </c>
      <c r="BX431" s="299" t="s">
        <v>1365</v>
      </c>
      <c r="BY431" s="299" t="s">
        <v>5465</v>
      </c>
    </row>
    <row r="432" spans="65:77" ht="21" customHeight="1">
      <c r="BM432"/>
      <c r="BN432" s="169"/>
      <c r="BO432" s="169"/>
      <c r="BR432" s="175" t="s">
        <v>1606</v>
      </c>
      <c r="BS432" s="51" t="s">
        <v>1607</v>
      </c>
      <c r="BU432" s="273" t="s">
        <v>1363</v>
      </c>
      <c r="BV432" s="273" t="s">
        <v>2462</v>
      </c>
      <c r="BX432" s="299" t="s">
        <v>1367</v>
      </c>
      <c r="BY432" s="299" t="s">
        <v>5466</v>
      </c>
    </row>
    <row r="433" spans="65:77" ht="21" customHeight="1">
      <c r="BM433"/>
      <c r="BN433" s="169"/>
      <c r="BO433" s="169"/>
      <c r="BR433" s="175" t="s">
        <v>1608</v>
      </c>
      <c r="BS433" s="51" t="s">
        <v>1609</v>
      </c>
      <c r="BU433" s="273" t="s">
        <v>1365</v>
      </c>
      <c r="BV433" s="273" t="s">
        <v>2463</v>
      </c>
      <c r="BX433" s="299" t="s">
        <v>1369</v>
      </c>
      <c r="BY433" s="299" t="s">
        <v>5467</v>
      </c>
    </row>
    <row r="434" spans="65:77" ht="21" customHeight="1">
      <c r="BM434"/>
      <c r="BN434" s="169"/>
      <c r="BO434" s="169"/>
      <c r="BR434" s="175" t="s">
        <v>1610</v>
      </c>
      <c r="BS434" s="51" t="s">
        <v>1611</v>
      </c>
      <c r="BU434" s="273" t="s">
        <v>1367</v>
      </c>
      <c r="BV434" s="273" t="s">
        <v>2464</v>
      </c>
      <c r="BX434" s="299" t="s">
        <v>1371</v>
      </c>
      <c r="BY434" s="299" t="s">
        <v>5468</v>
      </c>
    </row>
    <row r="435" spans="65:77" ht="21" customHeight="1">
      <c r="BM435"/>
      <c r="BN435" s="169"/>
      <c r="BO435" s="169"/>
      <c r="BR435" s="175" t="s">
        <v>1612</v>
      </c>
      <c r="BS435" s="51" t="s">
        <v>1613</v>
      </c>
      <c r="BU435" s="273" t="s">
        <v>1369</v>
      </c>
      <c r="BV435" s="273" t="s">
        <v>2465</v>
      </c>
      <c r="BX435" s="299" t="s">
        <v>1373</v>
      </c>
      <c r="BY435" s="299" t="s">
        <v>5469</v>
      </c>
    </row>
    <row r="436" spans="65:77" ht="21" customHeight="1">
      <c r="BM436"/>
      <c r="BN436" s="169"/>
      <c r="BO436" s="169"/>
      <c r="BR436" s="175" t="s">
        <v>1614</v>
      </c>
      <c r="BS436" s="51" t="s">
        <v>1615</v>
      </c>
      <c r="BU436" s="273" t="s">
        <v>1371</v>
      </c>
      <c r="BV436" s="273" t="s">
        <v>2466</v>
      </c>
      <c r="BX436" s="299" t="s">
        <v>1375</v>
      </c>
      <c r="BY436" s="299" t="s">
        <v>5470</v>
      </c>
    </row>
    <row r="437" spans="65:77" ht="21" customHeight="1">
      <c r="BM437"/>
      <c r="BN437" s="169"/>
      <c r="BO437" s="169"/>
      <c r="BR437" s="175" t="s">
        <v>1616</v>
      </c>
      <c r="BS437" s="51" t="s">
        <v>1617</v>
      </c>
      <c r="BU437" s="273" t="s">
        <v>1373</v>
      </c>
      <c r="BV437" s="273" t="s">
        <v>2467</v>
      </c>
      <c r="BX437" s="299" t="s">
        <v>1377</v>
      </c>
      <c r="BY437" s="299" t="s">
        <v>5471</v>
      </c>
    </row>
    <row r="438" spans="65:77" ht="21" customHeight="1">
      <c r="BM438"/>
      <c r="BN438" s="169"/>
      <c r="BO438" s="169"/>
      <c r="BR438" s="175" t="s">
        <v>1618</v>
      </c>
      <c r="BS438" s="51" t="s">
        <v>1619</v>
      </c>
      <c r="BU438" s="273" t="s">
        <v>1375</v>
      </c>
      <c r="BV438" s="273" t="s">
        <v>2468</v>
      </c>
      <c r="BX438" s="299" t="s">
        <v>1379</v>
      </c>
      <c r="BY438" s="299" t="s">
        <v>5472</v>
      </c>
    </row>
    <row r="439" spans="65:77" ht="21" customHeight="1">
      <c r="BM439"/>
      <c r="BN439" s="169"/>
      <c r="BO439" s="169"/>
      <c r="BR439" s="175" t="s">
        <v>1620</v>
      </c>
      <c r="BS439" s="51" t="s">
        <v>1621</v>
      </c>
      <c r="BU439" s="273" t="s">
        <v>1377</v>
      </c>
      <c r="BV439" s="273" t="s">
        <v>2469</v>
      </c>
      <c r="BX439" s="299" t="s">
        <v>1381</v>
      </c>
      <c r="BY439" s="299" t="s">
        <v>5473</v>
      </c>
    </row>
    <row r="440" spans="65:77" ht="21" customHeight="1">
      <c r="BM440"/>
      <c r="BN440" s="169"/>
      <c r="BO440" s="169"/>
      <c r="BR440" s="175" t="s">
        <v>1622</v>
      </c>
      <c r="BS440" s="51" t="s">
        <v>1623</v>
      </c>
      <c r="BU440" s="273" t="s">
        <v>1379</v>
      </c>
      <c r="BV440" s="273" t="s">
        <v>2470</v>
      </c>
      <c r="BX440" s="299" t="s">
        <v>1383</v>
      </c>
      <c r="BY440" s="299" t="s">
        <v>5474</v>
      </c>
    </row>
    <row r="441" spans="65:77" ht="21" customHeight="1">
      <c r="BM441"/>
      <c r="BN441" s="169"/>
      <c r="BO441" s="169"/>
      <c r="BR441" s="175" t="s">
        <v>1624</v>
      </c>
      <c r="BS441" s="51" t="s">
        <v>1625</v>
      </c>
      <c r="BU441" s="273" t="s">
        <v>1381</v>
      </c>
      <c r="BV441" s="273" t="s">
        <v>2471</v>
      </c>
      <c r="BX441" s="299" t="s">
        <v>1385</v>
      </c>
      <c r="BY441" s="299" t="s">
        <v>5475</v>
      </c>
    </row>
    <row r="442" spans="65:77" ht="21" customHeight="1">
      <c r="BM442"/>
      <c r="BN442" s="169"/>
      <c r="BO442" s="169"/>
      <c r="BR442" s="175" t="s">
        <v>1626</v>
      </c>
      <c r="BS442" s="51" t="s">
        <v>8838</v>
      </c>
      <c r="BU442" s="273" t="s">
        <v>1383</v>
      </c>
      <c r="BV442" s="273" t="s">
        <v>2472</v>
      </c>
      <c r="BX442" s="299" t="s">
        <v>1387</v>
      </c>
      <c r="BY442" s="299" t="s">
        <v>5476</v>
      </c>
    </row>
    <row r="443" spans="65:77" ht="21" customHeight="1">
      <c r="BM443"/>
      <c r="BN443" s="169"/>
      <c r="BO443" s="169"/>
      <c r="BR443" s="175" t="s">
        <v>1627</v>
      </c>
      <c r="BS443" s="51" t="s">
        <v>1628</v>
      </c>
      <c r="BU443" s="273" t="s">
        <v>1385</v>
      </c>
      <c r="BV443" s="273" t="s">
        <v>2473</v>
      </c>
      <c r="BX443" s="299" t="s">
        <v>1389</v>
      </c>
      <c r="BY443" s="299" t="s">
        <v>5477</v>
      </c>
    </row>
    <row r="444" spans="65:77" ht="21" customHeight="1">
      <c r="BM444"/>
      <c r="BN444" s="169"/>
      <c r="BO444" s="169"/>
      <c r="BR444" s="175" t="s">
        <v>1629</v>
      </c>
      <c r="BS444" s="51" t="s">
        <v>1630</v>
      </c>
      <c r="BU444" s="273" t="s">
        <v>1387</v>
      </c>
      <c r="BV444" s="273" t="s">
        <v>2474</v>
      </c>
      <c r="BX444" s="299" t="s">
        <v>1391</v>
      </c>
      <c r="BY444" s="299" t="s">
        <v>5478</v>
      </c>
    </row>
    <row r="445" spans="65:77" ht="21" customHeight="1">
      <c r="BM445"/>
      <c r="BN445" s="169"/>
      <c r="BO445" s="169"/>
      <c r="BR445" s="175" t="s">
        <v>1631</v>
      </c>
      <c r="BS445" s="51" t="s">
        <v>1632</v>
      </c>
      <c r="BU445" s="273" t="s">
        <v>1389</v>
      </c>
      <c r="BV445" s="273" t="s">
        <v>2475</v>
      </c>
      <c r="BX445" s="299" t="s">
        <v>1393</v>
      </c>
      <c r="BY445" s="299" t="s">
        <v>5479</v>
      </c>
    </row>
    <row r="446" spans="65:77" ht="21" customHeight="1">
      <c r="BM446"/>
      <c r="BN446" s="169"/>
      <c r="BO446" s="169"/>
      <c r="BR446" s="175" t="s">
        <v>1633</v>
      </c>
      <c r="BS446" s="51" t="s">
        <v>1634</v>
      </c>
      <c r="BU446" s="273" t="s">
        <v>1391</v>
      </c>
      <c r="BV446" s="273" t="s">
        <v>2476</v>
      </c>
      <c r="BX446" s="299" t="s">
        <v>1395</v>
      </c>
      <c r="BY446" s="299" t="s">
        <v>5480</v>
      </c>
    </row>
    <row r="447" spans="65:77" ht="21" customHeight="1">
      <c r="BM447"/>
      <c r="BN447" s="169"/>
      <c r="BO447" s="169"/>
      <c r="BR447" s="175" t="s">
        <v>1635</v>
      </c>
      <c r="BS447" s="51" t="s">
        <v>1636</v>
      </c>
      <c r="BU447" s="273" t="s">
        <v>1393</v>
      </c>
      <c r="BV447" s="273" t="s">
        <v>2477</v>
      </c>
      <c r="BX447" s="299" t="s">
        <v>1397</v>
      </c>
      <c r="BY447" s="299" t="s">
        <v>5481</v>
      </c>
    </row>
    <row r="448" spans="65:77" ht="21" customHeight="1">
      <c r="BM448"/>
      <c r="BN448" s="169"/>
      <c r="BO448" s="169"/>
      <c r="BR448" s="175" t="s">
        <v>1637</v>
      </c>
      <c r="BS448" s="51" t="s">
        <v>1638</v>
      </c>
      <c r="BU448" s="273" t="s">
        <v>1395</v>
      </c>
      <c r="BV448" s="273" t="s">
        <v>2478</v>
      </c>
      <c r="BX448" s="299" t="s">
        <v>1399</v>
      </c>
      <c r="BY448" s="299" t="s">
        <v>5482</v>
      </c>
    </row>
    <row r="449" spans="65:77" ht="21" customHeight="1">
      <c r="BM449"/>
      <c r="BN449" s="169"/>
      <c r="BO449" s="169"/>
      <c r="BR449" s="175" t="s">
        <v>1639</v>
      </c>
      <c r="BS449" s="51" t="s">
        <v>1640</v>
      </c>
      <c r="BU449" s="273" t="s">
        <v>1397</v>
      </c>
      <c r="BV449" s="273" t="s">
        <v>2479</v>
      </c>
      <c r="BX449" s="299" t="s">
        <v>1401</v>
      </c>
      <c r="BY449" s="299" t="s">
        <v>5483</v>
      </c>
    </row>
    <row r="450" spans="65:77" ht="21" customHeight="1">
      <c r="BM450"/>
      <c r="BN450" s="169"/>
      <c r="BO450" s="169"/>
      <c r="BR450" s="175" t="s">
        <v>1641</v>
      </c>
      <c r="BS450" s="51" t="s">
        <v>1642</v>
      </c>
      <c r="BU450" s="273" t="s">
        <v>1399</v>
      </c>
      <c r="BV450" s="273" t="s">
        <v>2480</v>
      </c>
      <c r="BX450" s="299" t="s">
        <v>1403</v>
      </c>
      <c r="BY450" s="299" t="s">
        <v>5484</v>
      </c>
    </row>
    <row r="451" spans="65:77" ht="21" customHeight="1">
      <c r="BM451"/>
      <c r="BN451" s="169"/>
      <c r="BO451" s="169"/>
      <c r="BR451" s="175" t="s">
        <v>1643</v>
      </c>
      <c r="BS451" s="51" t="s">
        <v>1644</v>
      </c>
      <c r="BU451" s="273" t="s">
        <v>1401</v>
      </c>
      <c r="BV451" s="273" t="s">
        <v>2481</v>
      </c>
      <c r="BX451" s="299" t="s">
        <v>1405</v>
      </c>
      <c r="BY451" s="299" t="s">
        <v>2621</v>
      </c>
    </row>
    <row r="452" spans="65:77" ht="21" customHeight="1">
      <c r="BM452"/>
      <c r="BN452" s="169"/>
      <c r="BO452" s="169"/>
      <c r="BR452" s="175" t="s">
        <v>1645</v>
      </c>
      <c r="BS452" s="51" t="s">
        <v>1646</v>
      </c>
      <c r="BU452" s="273" t="s">
        <v>1403</v>
      </c>
      <c r="BV452" s="273" t="s">
        <v>2482</v>
      </c>
      <c r="BX452" s="299" t="s">
        <v>1407</v>
      </c>
      <c r="BY452" s="299" t="s">
        <v>2481</v>
      </c>
    </row>
    <row r="453" spans="65:77" ht="21" customHeight="1">
      <c r="BM453"/>
      <c r="BN453" s="169"/>
      <c r="BO453" s="169"/>
      <c r="BR453" s="175" t="s">
        <v>1647</v>
      </c>
      <c r="BS453" s="51" t="s">
        <v>1648</v>
      </c>
      <c r="BU453" s="273" t="s">
        <v>1405</v>
      </c>
      <c r="BV453" s="273" t="s">
        <v>2483</v>
      </c>
      <c r="BX453" s="299" t="s">
        <v>1409</v>
      </c>
      <c r="BY453" s="299" t="s">
        <v>5485</v>
      </c>
    </row>
    <row r="454" spans="65:77" ht="21" customHeight="1">
      <c r="BM454"/>
      <c r="BN454" s="169"/>
      <c r="BO454" s="169"/>
      <c r="BR454" s="175" t="s">
        <v>1649</v>
      </c>
      <c r="BS454" s="51" t="s">
        <v>1650</v>
      </c>
      <c r="BU454" s="273" t="s">
        <v>1407</v>
      </c>
      <c r="BV454" s="273" t="s">
        <v>2484</v>
      </c>
      <c r="BX454" s="299" t="s">
        <v>1411</v>
      </c>
      <c r="BY454" s="299" t="s">
        <v>2188</v>
      </c>
    </row>
    <row r="455" spans="65:77" ht="21" customHeight="1">
      <c r="BM455"/>
      <c r="BN455" s="169"/>
      <c r="BO455" s="169"/>
      <c r="BR455" s="175" t="s">
        <v>1651</v>
      </c>
      <c r="BS455" s="51" t="s">
        <v>1652</v>
      </c>
      <c r="BU455" s="273" t="s">
        <v>1409</v>
      </c>
      <c r="BV455" s="273" t="s">
        <v>2485</v>
      </c>
      <c r="BX455" s="299" t="s">
        <v>1413</v>
      </c>
      <c r="BY455" s="299" t="s">
        <v>5486</v>
      </c>
    </row>
    <row r="456" spans="65:77" ht="21" customHeight="1">
      <c r="BM456"/>
      <c r="BN456" s="169"/>
      <c r="BO456" s="169"/>
      <c r="BR456" s="175" t="s">
        <v>1653</v>
      </c>
      <c r="BS456" s="51" t="s">
        <v>1654</v>
      </c>
      <c r="BU456" s="273" t="s">
        <v>1411</v>
      </c>
      <c r="BV456" s="273" t="s">
        <v>2486</v>
      </c>
      <c r="BX456" s="299" t="s">
        <v>1415</v>
      </c>
      <c r="BY456" s="299" t="s">
        <v>5487</v>
      </c>
    </row>
    <row r="457" spans="65:77" ht="21" customHeight="1">
      <c r="BM457"/>
      <c r="BN457" s="169"/>
      <c r="BO457" s="169"/>
      <c r="BR457" s="175" t="s">
        <v>1655</v>
      </c>
      <c r="BS457" s="51" t="s">
        <v>1656</v>
      </c>
      <c r="BU457" s="273" t="s">
        <v>1413</v>
      </c>
      <c r="BV457" s="273" t="s">
        <v>2487</v>
      </c>
      <c r="BX457" s="299" t="s">
        <v>1417</v>
      </c>
      <c r="BY457" s="299" t="s">
        <v>5488</v>
      </c>
    </row>
    <row r="458" spans="65:77" ht="21" customHeight="1">
      <c r="BM458"/>
      <c r="BN458" s="169"/>
      <c r="BO458" s="169"/>
      <c r="BR458" s="175" t="s">
        <v>1657</v>
      </c>
      <c r="BS458" s="51" t="s">
        <v>1658</v>
      </c>
      <c r="BU458" s="273" t="s">
        <v>1415</v>
      </c>
      <c r="BV458" s="273" t="s">
        <v>2488</v>
      </c>
      <c r="BX458" s="299" t="s">
        <v>1419</v>
      </c>
      <c r="BY458" s="299" t="s">
        <v>5489</v>
      </c>
    </row>
    <row r="459" spans="65:77" ht="21" customHeight="1">
      <c r="BM459"/>
      <c r="BN459" s="169"/>
      <c r="BO459" s="169"/>
      <c r="BR459" s="175" t="s">
        <v>1659</v>
      </c>
      <c r="BS459" s="51" t="s">
        <v>1660</v>
      </c>
      <c r="BU459" s="273" t="s">
        <v>1417</v>
      </c>
      <c r="BV459" s="273" t="s">
        <v>2489</v>
      </c>
      <c r="BX459" s="299" t="s">
        <v>1421</v>
      </c>
      <c r="BY459" s="299" t="s">
        <v>5490</v>
      </c>
    </row>
    <row r="460" spans="65:77" ht="21" customHeight="1">
      <c r="BM460"/>
      <c r="BN460" s="169"/>
      <c r="BO460" s="169"/>
      <c r="BR460" s="175" t="s">
        <v>1661</v>
      </c>
      <c r="BS460" s="51" t="s">
        <v>1662</v>
      </c>
      <c r="BU460" s="273" t="s">
        <v>1419</v>
      </c>
      <c r="BV460" s="273" t="s">
        <v>2490</v>
      </c>
      <c r="BX460" s="299" t="s">
        <v>1423</v>
      </c>
      <c r="BY460" s="299" t="s">
        <v>5491</v>
      </c>
    </row>
    <row r="461" spans="65:77" ht="21" customHeight="1">
      <c r="BM461"/>
      <c r="BN461" s="169"/>
      <c r="BO461" s="169"/>
      <c r="BR461" s="175" t="s">
        <v>1663</v>
      </c>
      <c r="BS461" s="51" t="s">
        <v>1664</v>
      </c>
      <c r="BU461" s="273" t="s">
        <v>1421</v>
      </c>
      <c r="BV461" s="273" t="s">
        <v>2491</v>
      </c>
      <c r="BX461" s="299" t="s">
        <v>1425</v>
      </c>
      <c r="BY461" s="299" t="s">
        <v>5492</v>
      </c>
    </row>
    <row r="462" spans="65:77" ht="21" customHeight="1">
      <c r="BM462"/>
      <c r="BN462" s="169"/>
      <c r="BO462" s="169"/>
      <c r="BR462" s="175" t="s">
        <v>1665</v>
      </c>
      <c r="BS462" s="51" t="s">
        <v>1666</v>
      </c>
      <c r="BU462" s="273" t="s">
        <v>1423</v>
      </c>
      <c r="BV462" s="273" t="s">
        <v>2492</v>
      </c>
      <c r="BX462" s="299" t="s">
        <v>1427</v>
      </c>
      <c r="BY462" s="299" t="s">
        <v>5493</v>
      </c>
    </row>
    <row r="463" spans="65:77" ht="21" customHeight="1">
      <c r="BM463"/>
      <c r="BN463" s="169"/>
      <c r="BO463" s="169"/>
      <c r="BR463" s="175" t="s">
        <v>1667</v>
      </c>
      <c r="BS463" s="51" t="s">
        <v>1668</v>
      </c>
      <c r="BU463" s="273" t="s">
        <v>1425</v>
      </c>
      <c r="BV463" s="273" t="s">
        <v>2493</v>
      </c>
      <c r="BX463" s="299" t="s">
        <v>1429</v>
      </c>
      <c r="BY463" s="299" t="s">
        <v>5494</v>
      </c>
    </row>
    <row r="464" spans="65:77" ht="21" customHeight="1">
      <c r="BM464"/>
      <c r="BN464" s="169"/>
      <c r="BO464" s="169"/>
      <c r="BR464" s="175" t="s">
        <v>1669</v>
      </c>
      <c r="BS464" s="51" t="s">
        <v>1670</v>
      </c>
      <c r="BU464" s="273" t="s">
        <v>1427</v>
      </c>
      <c r="BV464" s="273" t="s">
        <v>2494</v>
      </c>
      <c r="BX464" s="299" t="s">
        <v>1431</v>
      </c>
      <c r="BY464" s="299" t="s">
        <v>5495</v>
      </c>
    </row>
    <row r="465" spans="65:77" ht="21" customHeight="1">
      <c r="BM465"/>
      <c r="BN465" s="169"/>
      <c r="BO465" s="169"/>
      <c r="BR465" s="175" t="s">
        <v>1671</v>
      </c>
      <c r="BS465" s="51" t="s">
        <v>1672</v>
      </c>
      <c r="BU465" s="273" t="s">
        <v>1429</v>
      </c>
      <c r="BV465" s="273" t="s">
        <v>2495</v>
      </c>
      <c r="BX465" s="299" t="s">
        <v>1433</v>
      </c>
      <c r="BY465" s="299" t="s">
        <v>5496</v>
      </c>
    </row>
    <row r="466" spans="65:77" ht="21" customHeight="1">
      <c r="BM466"/>
      <c r="BN466" s="169"/>
      <c r="BO466" s="169"/>
      <c r="BR466" s="175" t="s">
        <v>1673</v>
      </c>
      <c r="BS466" s="51" t="s">
        <v>1674</v>
      </c>
      <c r="BU466" s="273" t="s">
        <v>1431</v>
      </c>
      <c r="BV466" s="273" t="s">
        <v>2496</v>
      </c>
      <c r="BX466" s="299" t="s">
        <v>2497</v>
      </c>
      <c r="BY466" s="299" t="s">
        <v>5497</v>
      </c>
    </row>
    <row r="467" spans="65:77" ht="21" customHeight="1">
      <c r="BM467"/>
      <c r="BN467" s="169"/>
      <c r="BO467" s="169"/>
      <c r="BR467" s="175" t="s">
        <v>1675</v>
      </c>
      <c r="BS467" s="51" t="s">
        <v>1676</v>
      </c>
      <c r="BU467" s="273" t="s">
        <v>2497</v>
      </c>
      <c r="BV467" s="273" t="s">
        <v>2498</v>
      </c>
      <c r="BX467" s="299" t="s">
        <v>1435</v>
      </c>
      <c r="BY467" s="299" t="s">
        <v>5498</v>
      </c>
    </row>
    <row r="468" spans="65:77" ht="21" customHeight="1">
      <c r="BM468"/>
      <c r="BN468" s="169"/>
      <c r="BO468" s="169"/>
      <c r="BR468" s="175" t="s">
        <v>1677</v>
      </c>
      <c r="BS468" s="51" t="s">
        <v>1678</v>
      </c>
      <c r="BU468" s="273" t="s">
        <v>1435</v>
      </c>
      <c r="BV468" s="273" t="s">
        <v>2499</v>
      </c>
      <c r="BX468" s="299" t="s">
        <v>1437</v>
      </c>
      <c r="BY468" s="299" t="s">
        <v>5499</v>
      </c>
    </row>
    <row r="469" spans="65:77" ht="21" customHeight="1">
      <c r="BM469"/>
      <c r="BN469" s="169"/>
      <c r="BO469" s="169"/>
      <c r="BR469" s="175" t="s">
        <v>1679</v>
      </c>
      <c r="BS469" s="51" t="s">
        <v>1680</v>
      </c>
      <c r="BU469" s="273" t="s">
        <v>1437</v>
      </c>
      <c r="BV469" s="273" t="s">
        <v>2500</v>
      </c>
      <c r="BX469" s="299" t="s">
        <v>1439</v>
      </c>
      <c r="BY469" s="299" t="s">
        <v>5500</v>
      </c>
    </row>
    <row r="470" spans="65:77" ht="21" customHeight="1">
      <c r="BM470"/>
      <c r="BN470" s="169"/>
      <c r="BO470" s="169"/>
      <c r="BR470" s="175" t="s">
        <v>1681</v>
      </c>
      <c r="BS470" s="51" t="s">
        <v>1682</v>
      </c>
      <c r="BU470" s="273" t="s">
        <v>1439</v>
      </c>
      <c r="BV470" s="273" t="s">
        <v>2501</v>
      </c>
      <c r="BX470" s="299" t="s">
        <v>1441</v>
      </c>
      <c r="BY470" s="299" t="s">
        <v>5501</v>
      </c>
    </row>
    <row r="471" spans="65:77" ht="21" customHeight="1">
      <c r="BM471"/>
      <c r="BN471" s="169"/>
      <c r="BO471" s="169"/>
      <c r="BR471" s="175" t="s">
        <v>1683</v>
      </c>
      <c r="BS471" s="51" t="s">
        <v>1684</v>
      </c>
      <c r="BU471" s="273" t="s">
        <v>1441</v>
      </c>
      <c r="BV471" s="273" t="s">
        <v>2502</v>
      </c>
      <c r="BX471" s="299" t="s">
        <v>1443</v>
      </c>
      <c r="BY471" s="299" t="s">
        <v>5502</v>
      </c>
    </row>
    <row r="472" spans="65:77" ht="21" customHeight="1">
      <c r="BM472"/>
      <c r="BN472" s="169"/>
      <c r="BO472" s="169"/>
      <c r="BR472" s="175" t="s">
        <v>1685</v>
      </c>
      <c r="BS472" s="51" t="s">
        <v>1686</v>
      </c>
      <c r="BU472" s="273" t="s">
        <v>1443</v>
      </c>
      <c r="BV472" s="273" t="s">
        <v>2503</v>
      </c>
      <c r="BX472" s="299" t="s">
        <v>1445</v>
      </c>
      <c r="BY472" s="299" t="s">
        <v>5503</v>
      </c>
    </row>
    <row r="473" spans="65:77" ht="21" customHeight="1">
      <c r="BM473"/>
      <c r="BN473" s="169"/>
      <c r="BO473" s="169"/>
      <c r="BR473" s="175" t="s">
        <v>1687</v>
      </c>
      <c r="BS473" s="51" t="s">
        <v>1688</v>
      </c>
      <c r="BU473" s="273" t="s">
        <v>1447</v>
      </c>
      <c r="BV473" s="273" t="s">
        <v>2504</v>
      </c>
      <c r="BX473" s="299" t="s">
        <v>1447</v>
      </c>
      <c r="BY473" s="299" t="s">
        <v>5504</v>
      </c>
    </row>
    <row r="474" spans="65:77" ht="21" customHeight="1">
      <c r="BM474"/>
      <c r="BN474" s="169"/>
      <c r="BO474" s="169"/>
      <c r="BR474" s="175" t="s">
        <v>1689</v>
      </c>
      <c r="BS474" s="51" t="s">
        <v>1690</v>
      </c>
      <c r="BU474" s="273" t="s">
        <v>1449</v>
      </c>
      <c r="BV474" s="273" t="s">
        <v>2505</v>
      </c>
      <c r="BX474" s="299" t="s">
        <v>1449</v>
      </c>
      <c r="BY474" s="299" t="s">
        <v>5505</v>
      </c>
    </row>
    <row r="475" spans="65:77" ht="21" customHeight="1">
      <c r="BM475"/>
      <c r="BN475" s="170"/>
      <c r="BO475" s="170"/>
      <c r="BR475" s="175" t="s">
        <v>1692</v>
      </c>
      <c r="BS475" s="51" t="s">
        <v>1693</v>
      </c>
      <c r="BU475" s="273" t="s">
        <v>1451</v>
      </c>
      <c r="BV475" s="273" t="s">
        <v>2506</v>
      </c>
      <c r="BX475" s="299" t="s">
        <v>1451</v>
      </c>
      <c r="BY475" s="299" t="s">
        <v>5506</v>
      </c>
    </row>
    <row r="476" spans="65:77" ht="21" customHeight="1">
      <c r="BM476"/>
      <c r="BN476" s="171"/>
      <c r="BO476" s="170"/>
      <c r="BR476" s="175" t="s">
        <v>1694</v>
      </c>
      <c r="BS476" s="51" t="s">
        <v>1695</v>
      </c>
      <c r="BU476" s="273" t="s">
        <v>1453</v>
      </c>
      <c r="BV476" s="273" t="s">
        <v>819</v>
      </c>
      <c r="BX476" s="299" t="s">
        <v>1453</v>
      </c>
      <c r="BY476" s="299" t="s">
        <v>5507</v>
      </c>
    </row>
    <row r="477" spans="65:77" ht="21" customHeight="1">
      <c r="BM477"/>
      <c r="BN477" s="170"/>
      <c r="BO477" s="170"/>
      <c r="BR477" s="175" t="s">
        <v>1697</v>
      </c>
      <c r="BS477" s="51" t="s">
        <v>1698</v>
      </c>
      <c r="BU477" s="273" t="s">
        <v>1455</v>
      </c>
      <c r="BV477" s="273" t="s">
        <v>2507</v>
      </c>
      <c r="BX477" s="299" t="s">
        <v>1455</v>
      </c>
      <c r="BY477" s="299" t="s">
        <v>5508</v>
      </c>
    </row>
    <row r="478" spans="65:77" ht="21" customHeight="1">
      <c r="BM478"/>
      <c r="BN478" s="172"/>
      <c r="BO478" s="229"/>
      <c r="BP478" s="229"/>
      <c r="BR478" s="175" t="s">
        <v>1699</v>
      </c>
      <c r="BS478" s="51" t="s">
        <v>1700</v>
      </c>
      <c r="BU478" s="273" t="s">
        <v>1457</v>
      </c>
      <c r="BV478" s="273" t="s">
        <v>2508</v>
      </c>
      <c r="BX478" s="299" t="s">
        <v>1457</v>
      </c>
      <c r="BY478" s="299" t="s">
        <v>5509</v>
      </c>
    </row>
    <row r="479" spans="65:77" ht="21" customHeight="1">
      <c r="BM479"/>
      <c r="BN479" s="172"/>
      <c r="BO479" s="229"/>
      <c r="BP479" s="229"/>
      <c r="BR479" s="175" t="s">
        <v>1701</v>
      </c>
      <c r="BS479" s="51" t="s">
        <v>1702</v>
      </c>
      <c r="BU479" s="273" t="s">
        <v>1461</v>
      </c>
      <c r="BV479" s="273" t="s">
        <v>2509</v>
      </c>
      <c r="BX479" s="299" t="s">
        <v>1459</v>
      </c>
      <c r="BY479" s="299" t="s">
        <v>5510</v>
      </c>
    </row>
    <row r="480" spans="65:77" ht="21" customHeight="1">
      <c r="BM480"/>
      <c r="BN480" s="172"/>
      <c r="BO480" s="171"/>
      <c r="BR480" s="175" t="s">
        <v>1703</v>
      </c>
      <c r="BS480" s="51" t="s">
        <v>1704</v>
      </c>
      <c r="BU480" s="273" t="s">
        <v>1463</v>
      </c>
      <c r="BV480" s="273" t="s">
        <v>2510</v>
      </c>
      <c r="BX480" s="299" t="s">
        <v>1461</v>
      </c>
      <c r="BY480" s="299" t="s">
        <v>5511</v>
      </c>
    </row>
    <row r="481" spans="65:77" ht="21" customHeight="1">
      <c r="BM481"/>
      <c r="BN481" s="172"/>
      <c r="BO481" s="173"/>
      <c r="BR481" s="175" t="s">
        <v>1705</v>
      </c>
      <c r="BS481" s="51" t="s">
        <v>1706</v>
      </c>
      <c r="BU481" s="273" t="s">
        <v>1465</v>
      </c>
      <c r="BV481" s="273" t="s">
        <v>2511</v>
      </c>
      <c r="BX481" s="299" t="s">
        <v>1463</v>
      </c>
      <c r="BY481" s="299" t="s">
        <v>5512</v>
      </c>
    </row>
    <row r="482" spans="65:77" ht="21" customHeight="1">
      <c r="BM482"/>
      <c r="BN482" s="172"/>
      <c r="BO482" s="173"/>
      <c r="BR482" s="175" t="s">
        <v>1707</v>
      </c>
      <c r="BS482" s="51" t="s">
        <v>1708</v>
      </c>
      <c r="BU482" s="273" t="s">
        <v>1466</v>
      </c>
      <c r="BV482" s="273" t="s">
        <v>2512</v>
      </c>
      <c r="BX482" s="299" t="s">
        <v>1464</v>
      </c>
      <c r="BY482" s="299" t="s">
        <v>5513</v>
      </c>
    </row>
    <row r="483" spans="65:77" ht="21" customHeight="1">
      <c r="BM483"/>
      <c r="BN483" s="161"/>
      <c r="BO483" s="174"/>
      <c r="BR483" s="175" t="s">
        <v>1709</v>
      </c>
      <c r="BS483" s="51" t="s">
        <v>1710</v>
      </c>
      <c r="BU483" s="273" t="s">
        <v>1468</v>
      </c>
      <c r="BV483" s="273" t="s">
        <v>2513</v>
      </c>
      <c r="BX483" s="299" t="s">
        <v>1465</v>
      </c>
      <c r="BY483" s="299" t="s">
        <v>5514</v>
      </c>
    </row>
    <row r="484" spans="65:77" ht="21" customHeight="1">
      <c r="BM484"/>
      <c r="BN484" s="161"/>
      <c r="BO484"/>
      <c r="BR484" s="175" t="s">
        <v>1711</v>
      </c>
      <c r="BS484" s="51" t="s">
        <v>1712</v>
      </c>
      <c r="BU484" s="273" t="s">
        <v>1470</v>
      </c>
      <c r="BV484" s="273" t="s">
        <v>2514</v>
      </c>
      <c r="BX484" s="299" t="s">
        <v>1466</v>
      </c>
      <c r="BY484" s="299" t="s">
        <v>5515</v>
      </c>
    </row>
    <row r="485" spans="65:77" ht="21" customHeight="1">
      <c r="BM485"/>
      <c r="BN485" s="87"/>
      <c r="BO485" s="87"/>
      <c r="BR485" s="175" t="s">
        <v>1713</v>
      </c>
      <c r="BS485" s="51" t="s">
        <v>1714</v>
      </c>
      <c r="BU485" s="273" t="s">
        <v>1472</v>
      </c>
      <c r="BV485" s="273" t="s">
        <v>2515</v>
      </c>
      <c r="BX485" s="299" t="s">
        <v>1468</v>
      </c>
      <c r="BY485" s="299" t="s">
        <v>5516</v>
      </c>
    </row>
    <row r="486" spans="65:77" ht="21" customHeight="1">
      <c r="BM486"/>
      <c r="BN486" s="87"/>
      <c r="BO486" s="87"/>
      <c r="BR486" s="175" t="s">
        <v>1715</v>
      </c>
      <c r="BS486" s="51" t="s">
        <v>1716</v>
      </c>
      <c r="BU486" s="273" t="s">
        <v>1476</v>
      </c>
      <c r="BV486" s="273" t="s">
        <v>2516</v>
      </c>
      <c r="BX486" s="299" t="s">
        <v>1470</v>
      </c>
      <c r="BY486" s="299" t="s">
        <v>5517</v>
      </c>
    </row>
    <row r="487" spans="65:77" ht="21" customHeight="1">
      <c r="BM487"/>
      <c r="BN487" s="87"/>
      <c r="BO487" s="87"/>
      <c r="BR487" s="175" t="s">
        <v>1717</v>
      </c>
      <c r="BS487" s="51" t="s">
        <v>1718</v>
      </c>
      <c r="BU487" s="273" t="s">
        <v>2517</v>
      </c>
      <c r="BV487" s="273" t="s">
        <v>2518</v>
      </c>
      <c r="BX487" s="299" t="s">
        <v>1472</v>
      </c>
      <c r="BY487" s="299" t="s">
        <v>5518</v>
      </c>
    </row>
    <row r="488" spans="65:77" ht="21" customHeight="1">
      <c r="BM488"/>
      <c r="BN488" s="87"/>
      <c r="BO488" s="87"/>
      <c r="BR488" s="175" t="s">
        <v>1719</v>
      </c>
      <c r="BS488" s="51" t="s">
        <v>1720</v>
      </c>
      <c r="BU488" s="273" t="s">
        <v>2519</v>
      </c>
      <c r="BV488" s="273" t="s">
        <v>2520</v>
      </c>
      <c r="BX488" s="299" t="s">
        <v>1474</v>
      </c>
      <c r="BY488" s="299" t="s">
        <v>5519</v>
      </c>
    </row>
    <row r="489" spans="65:77" ht="21" customHeight="1">
      <c r="BM489"/>
      <c r="BN489" s="87"/>
      <c r="BO489" s="87"/>
      <c r="BR489" s="175" t="s">
        <v>1721</v>
      </c>
      <c r="BS489" s="51" t="s">
        <v>1722</v>
      </c>
      <c r="BU489" s="273" t="s">
        <v>2521</v>
      </c>
      <c r="BV489" s="273" t="s">
        <v>2522</v>
      </c>
      <c r="BX489" s="299" t="s">
        <v>1476</v>
      </c>
      <c r="BY489" s="299" t="s">
        <v>5520</v>
      </c>
    </row>
    <row r="490" spans="65:77" ht="21" customHeight="1">
      <c r="BM490"/>
      <c r="BN490" s="87"/>
      <c r="BO490" s="87"/>
      <c r="BR490" s="175" t="s">
        <v>1723</v>
      </c>
      <c r="BS490" s="51" t="s">
        <v>1724</v>
      </c>
      <c r="BU490" s="273" t="s">
        <v>2523</v>
      </c>
      <c r="BV490" s="273" t="s">
        <v>323</v>
      </c>
      <c r="BX490" s="299" t="s">
        <v>2517</v>
      </c>
      <c r="BY490" s="299" t="s">
        <v>5521</v>
      </c>
    </row>
    <row r="491" spans="65:77" ht="21" customHeight="1">
      <c r="BM491"/>
      <c r="BN491" s="87"/>
      <c r="BO491" s="87"/>
      <c r="BR491" s="175" t="s">
        <v>1725</v>
      </c>
      <c r="BS491" s="51" t="s">
        <v>1726</v>
      </c>
      <c r="BU491" s="273" t="s">
        <v>2524</v>
      </c>
      <c r="BV491" s="273" t="s">
        <v>2525</v>
      </c>
      <c r="BX491" s="299" t="s">
        <v>2519</v>
      </c>
      <c r="BY491" s="299" t="s">
        <v>5522</v>
      </c>
    </row>
    <row r="492" spans="65:77" ht="21" customHeight="1">
      <c r="BM492"/>
      <c r="BN492" s="87"/>
      <c r="BO492" s="87"/>
      <c r="BR492" s="175" t="s">
        <v>1727</v>
      </c>
      <c r="BS492" s="51" t="s">
        <v>1728</v>
      </c>
      <c r="BU492" s="273" t="s">
        <v>2526</v>
      </c>
      <c r="BV492" s="273" t="s">
        <v>2527</v>
      </c>
      <c r="BX492" s="299" t="s">
        <v>2521</v>
      </c>
      <c r="BY492" s="299" t="s">
        <v>5523</v>
      </c>
    </row>
    <row r="493" spans="65:77" ht="21" customHeight="1">
      <c r="BM493"/>
      <c r="BN493" s="87"/>
      <c r="BO493" s="87"/>
      <c r="BR493" s="175" t="s">
        <v>1730</v>
      </c>
      <c r="BS493" s="51" t="s">
        <v>1731</v>
      </c>
      <c r="BU493" s="273" t="s">
        <v>2528</v>
      </c>
      <c r="BV493" s="273" t="s">
        <v>2529</v>
      </c>
      <c r="BX493" s="299" t="s">
        <v>2523</v>
      </c>
      <c r="BY493" s="299" t="s">
        <v>5524</v>
      </c>
    </row>
    <row r="494" spans="65:77" ht="21" customHeight="1">
      <c r="BM494"/>
      <c r="BN494" s="87"/>
      <c r="BO494" s="87"/>
      <c r="BR494" s="175" t="s">
        <v>1732</v>
      </c>
      <c r="BS494" s="51" t="s">
        <v>1733</v>
      </c>
      <c r="BU494" s="273" t="s">
        <v>2530</v>
      </c>
      <c r="BV494" s="273" t="s">
        <v>2531</v>
      </c>
      <c r="BX494" s="299" t="s">
        <v>2524</v>
      </c>
      <c r="BY494" s="299" t="s">
        <v>5525</v>
      </c>
    </row>
    <row r="495" spans="65:77" ht="21" customHeight="1">
      <c r="BM495"/>
      <c r="BN495" s="87"/>
      <c r="BO495" s="87"/>
      <c r="BR495" s="175" t="s">
        <v>1734</v>
      </c>
      <c r="BS495" s="51" t="s">
        <v>1735</v>
      </c>
      <c r="BU495" s="273" t="s">
        <v>2532</v>
      </c>
      <c r="BV495" s="273" t="s">
        <v>2533</v>
      </c>
      <c r="BX495" s="299" t="s">
        <v>2526</v>
      </c>
      <c r="BY495" s="299" t="s">
        <v>5526</v>
      </c>
    </row>
    <row r="496" spans="65:77" ht="21" customHeight="1">
      <c r="BM496"/>
      <c r="BN496" s="87"/>
      <c r="BO496" s="87"/>
      <c r="BR496" s="175" t="s">
        <v>1736</v>
      </c>
      <c r="BS496" s="51" t="s">
        <v>1737</v>
      </c>
      <c r="BU496" s="273" t="s">
        <v>2534</v>
      </c>
      <c r="BV496" s="273" t="s">
        <v>2535</v>
      </c>
      <c r="BX496" s="299" t="s">
        <v>2528</v>
      </c>
      <c r="BY496" s="299" t="s">
        <v>5527</v>
      </c>
    </row>
    <row r="497" spans="65:77" ht="21" customHeight="1">
      <c r="BM497"/>
      <c r="BN497" s="87"/>
      <c r="BO497" s="87"/>
      <c r="BR497" s="175" t="s">
        <v>1739</v>
      </c>
      <c r="BS497" s="51" t="s">
        <v>1740</v>
      </c>
      <c r="BU497" s="273" t="s">
        <v>1477</v>
      </c>
      <c r="BV497" s="273" t="s">
        <v>2536</v>
      </c>
      <c r="BX497" s="299" t="s">
        <v>2530</v>
      </c>
      <c r="BY497" s="299" t="s">
        <v>5528</v>
      </c>
    </row>
    <row r="498" spans="65:77" ht="21" customHeight="1">
      <c r="BM498"/>
      <c r="BN498" s="87"/>
      <c r="BO498" s="87"/>
      <c r="BR498" s="175" t="s">
        <v>1741</v>
      </c>
      <c r="BS498" s="51" t="s">
        <v>1742</v>
      </c>
      <c r="BU498" s="273" t="s">
        <v>1479</v>
      </c>
      <c r="BV498" s="273" t="s">
        <v>2537</v>
      </c>
      <c r="BX498" s="299" t="s">
        <v>5529</v>
      </c>
      <c r="BY498" s="299" t="s">
        <v>5530</v>
      </c>
    </row>
    <row r="499" spans="65:77" ht="21" customHeight="1">
      <c r="BM499"/>
      <c r="BN499" s="87"/>
      <c r="BO499" s="87"/>
      <c r="BR499" s="175" t="s">
        <v>1743</v>
      </c>
      <c r="BS499" s="51" t="s">
        <v>1744</v>
      </c>
      <c r="BU499" s="273" t="s">
        <v>1481</v>
      </c>
      <c r="BV499" s="273" t="s">
        <v>2538</v>
      </c>
      <c r="BX499" s="299" t="s">
        <v>2532</v>
      </c>
      <c r="BY499" s="299" t="s">
        <v>5531</v>
      </c>
    </row>
    <row r="500" spans="65:77" ht="21" customHeight="1">
      <c r="BM500"/>
      <c r="BN500" s="87"/>
      <c r="BO500" s="87"/>
      <c r="BR500" s="175" t="s">
        <v>1745</v>
      </c>
      <c r="BS500" s="51" t="s">
        <v>1746</v>
      </c>
      <c r="BU500" s="273" t="s">
        <v>1482</v>
      </c>
      <c r="BV500" s="273" t="s">
        <v>2539</v>
      </c>
      <c r="BX500" s="299" t="s">
        <v>2534</v>
      </c>
      <c r="BY500" s="299" t="s">
        <v>5532</v>
      </c>
    </row>
    <row r="501" spans="65:77" ht="21" customHeight="1">
      <c r="BM501"/>
      <c r="BN501" s="87"/>
      <c r="BO501" s="87"/>
      <c r="BR501" s="175" t="s">
        <v>1747</v>
      </c>
      <c r="BS501" s="51" t="s">
        <v>1748</v>
      </c>
      <c r="BU501" s="273" t="s">
        <v>1484</v>
      </c>
      <c r="BV501" s="273" t="s">
        <v>2540</v>
      </c>
      <c r="BX501" s="299" t="s">
        <v>1477</v>
      </c>
      <c r="BY501" s="299" t="s">
        <v>5533</v>
      </c>
    </row>
    <row r="502" spans="65:77" ht="21" customHeight="1">
      <c r="BM502"/>
      <c r="BN502" s="87"/>
      <c r="BO502" s="87"/>
      <c r="BR502" s="175" t="s">
        <v>1749</v>
      </c>
      <c r="BS502" s="51" t="s">
        <v>1750</v>
      </c>
      <c r="BU502" s="273" t="s">
        <v>1486</v>
      </c>
      <c r="BV502" s="273" t="s">
        <v>2541</v>
      </c>
      <c r="BX502" s="299" t="s">
        <v>1479</v>
      </c>
      <c r="BY502" s="299" t="s">
        <v>5534</v>
      </c>
    </row>
    <row r="503" spans="65:77" ht="21" customHeight="1">
      <c r="BM503"/>
      <c r="BN503" s="87"/>
      <c r="BO503" s="87"/>
      <c r="BR503" s="175" t="s">
        <v>1751</v>
      </c>
      <c r="BS503" s="51" t="s">
        <v>1752</v>
      </c>
      <c r="BU503" s="273" t="s">
        <v>1488</v>
      </c>
      <c r="BV503" s="273" t="s">
        <v>2542</v>
      </c>
      <c r="BX503" s="299" t="s">
        <v>1481</v>
      </c>
      <c r="BY503" s="299" t="s">
        <v>5535</v>
      </c>
    </row>
    <row r="504" spans="65:77" ht="21" customHeight="1">
      <c r="BM504"/>
      <c r="BN504" s="87"/>
      <c r="BO504" s="87"/>
      <c r="BR504" s="175" t="s">
        <v>1753</v>
      </c>
      <c r="BS504" s="51" t="s">
        <v>1754</v>
      </c>
      <c r="BU504" s="273" t="s">
        <v>1490</v>
      </c>
      <c r="BV504" s="273" t="s">
        <v>2543</v>
      </c>
      <c r="BX504" s="299" t="s">
        <v>1482</v>
      </c>
      <c r="BY504" s="299" t="s">
        <v>5536</v>
      </c>
    </row>
    <row r="505" spans="65:77" ht="21" customHeight="1">
      <c r="BM505"/>
      <c r="BN505" s="87"/>
      <c r="BO505" s="87"/>
      <c r="BR505" s="175" t="s">
        <v>1755</v>
      </c>
      <c r="BS505" s="51" t="s">
        <v>1756</v>
      </c>
      <c r="BU505" s="273" t="s">
        <v>1492</v>
      </c>
      <c r="BV505" s="273" t="s">
        <v>2544</v>
      </c>
      <c r="BX505" s="299" t="s">
        <v>1484</v>
      </c>
      <c r="BY505" s="299" t="s">
        <v>5537</v>
      </c>
    </row>
    <row r="506" spans="65:77" ht="21" customHeight="1">
      <c r="BM506"/>
      <c r="BN506" s="87"/>
      <c r="BO506" s="87"/>
      <c r="BR506" s="175" t="s">
        <v>1757</v>
      </c>
      <c r="BS506" s="51" t="s">
        <v>1758</v>
      </c>
      <c r="BU506" s="273" t="s">
        <v>1494</v>
      </c>
      <c r="BV506" s="273" t="s">
        <v>2545</v>
      </c>
      <c r="BX506" s="299" t="s">
        <v>1486</v>
      </c>
      <c r="BY506" s="299" t="s">
        <v>5538</v>
      </c>
    </row>
    <row r="507" spans="65:77" ht="21" customHeight="1">
      <c r="BM507"/>
      <c r="BN507" s="87"/>
      <c r="BO507" s="87"/>
      <c r="BR507" s="175" t="s">
        <v>1759</v>
      </c>
      <c r="BS507" s="51" t="s">
        <v>1760</v>
      </c>
      <c r="BU507" s="273" t="s">
        <v>1496</v>
      </c>
      <c r="BV507" s="273" t="s">
        <v>2546</v>
      </c>
      <c r="BX507" s="299" t="s">
        <v>1488</v>
      </c>
      <c r="BY507" s="299" t="s">
        <v>5539</v>
      </c>
    </row>
    <row r="508" spans="65:77" ht="21" customHeight="1">
      <c r="BM508"/>
      <c r="BN508" s="87"/>
      <c r="BO508" s="87"/>
      <c r="BR508" s="175" t="s">
        <v>1761</v>
      </c>
      <c r="BS508" s="51" t="s">
        <v>1762</v>
      </c>
      <c r="BU508" s="273" t="s">
        <v>1498</v>
      </c>
      <c r="BV508" s="273" t="s">
        <v>2547</v>
      </c>
      <c r="BX508" s="299" t="s">
        <v>1490</v>
      </c>
      <c r="BY508" s="299" t="s">
        <v>5540</v>
      </c>
    </row>
    <row r="509" spans="65:77" ht="21" customHeight="1">
      <c r="BM509"/>
      <c r="BN509" s="87"/>
      <c r="BO509" s="87"/>
      <c r="BR509" s="175" t="s">
        <v>1763</v>
      </c>
      <c r="BS509" s="51" t="s">
        <v>1764</v>
      </c>
      <c r="BU509" s="273" t="s">
        <v>1500</v>
      </c>
      <c r="BV509" s="273" t="s">
        <v>2548</v>
      </c>
      <c r="BX509" s="299" t="s">
        <v>1492</v>
      </c>
      <c r="BY509" s="299" t="s">
        <v>5541</v>
      </c>
    </row>
    <row r="510" spans="65:77" ht="21" customHeight="1">
      <c r="BM510"/>
      <c r="BN510" s="87"/>
      <c r="BO510" s="87"/>
      <c r="BR510" s="175" t="s">
        <v>1765</v>
      </c>
      <c r="BS510" s="51" t="s">
        <v>1766</v>
      </c>
      <c r="BU510" s="273" t="s">
        <v>1502</v>
      </c>
      <c r="BV510" s="273" t="s">
        <v>2549</v>
      </c>
      <c r="BX510" s="299" t="s">
        <v>1494</v>
      </c>
      <c r="BY510" s="299" t="s">
        <v>5542</v>
      </c>
    </row>
    <row r="511" spans="65:77" ht="21" customHeight="1">
      <c r="BM511"/>
      <c r="BN511" s="87"/>
      <c r="BO511" s="87"/>
      <c r="BR511" s="175" t="s">
        <v>1767</v>
      </c>
      <c r="BS511" s="51" t="s">
        <v>1768</v>
      </c>
      <c r="BU511" s="273" t="s">
        <v>1504</v>
      </c>
      <c r="BV511" s="273" t="s">
        <v>2550</v>
      </c>
      <c r="BX511" s="299" t="s">
        <v>1496</v>
      </c>
      <c r="BY511" s="299" t="s">
        <v>5543</v>
      </c>
    </row>
    <row r="512" spans="65:77" ht="21" customHeight="1">
      <c r="BM512"/>
      <c r="BN512" s="87"/>
      <c r="BO512" s="87"/>
      <c r="BR512" s="175" t="s">
        <v>1769</v>
      </c>
      <c r="BS512" s="51" t="s">
        <v>8839</v>
      </c>
      <c r="BU512" s="273" t="s">
        <v>1506</v>
      </c>
      <c r="BV512" s="273" t="s">
        <v>1480</v>
      </c>
      <c r="BX512" s="299" t="s">
        <v>1498</v>
      </c>
      <c r="BY512" s="299" t="s">
        <v>5544</v>
      </c>
    </row>
    <row r="513" spans="65:77" ht="21" customHeight="1">
      <c r="BM513"/>
      <c r="BN513" s="87"/>
      <c r="BO513" s="87"/>
      <c r="BR513" s="175" t="s">
        <v>1770</v>
      </c>
      <c r="BS513" s="51" t="s">
        <v>1771</v>
      </c>
      <c r="BU513" s="273" t="s">
        <v>1508</v>
      </c>
      <c r="BV513" s="273" t="s">
        <v>2551</v>
      </c>
      <c r="BX513" s="299" t="s">
        <v>1500</v>
      </c>
      <c r="BY513" s="299" t="s">
        <v>5545</v>
      </c>
    </row>
    <row r="514" spans="65:77" ht="21" customHeight="1">
      <c r="BM514"/>
      <c r="BN514" s="87"/>
      <c r="BO514" s="87"/>
      <c r="BR514" s="175" t="s">
        <v>1772</v>
      </c>
      <c r="BS514" s="51" t="s">
        <v>8840</v>
      </c>
      <c r="BU514" s="273" t="s">
        <v>1510</v>
      </c>
      <c r="BV514" s="273" t="s">
        <v>2552</v>
      </c>
      <c r="BX514" s="299" t="s">
        <v>1502</v>
      </c>
      <c r="BY514" s="299" t="s">
        <v>5546</v>
      </c>
    </row>
    <row r="515" spans="65:77" ht="21" customHeight="1">
      <c r="BM515"/>
      <c r="BN515" s="87"/>
      <c r="BO515" s="87"/>
      <c r="BQ515" s="229"/>
      <c r="BR515" s="175" t="s">
        <v>1773</v>
      </c>
      <c r="BS515" s="51" t="s">
        <v>8841</v>
      </c>
      <c r="BU515" s="273" t="s">
        <v>2553</v>
      </c>
      <c r="BV515" s="273" t="s">
        <v>2554</v>
      </c>
      <c r="BX515" s="299" t="s">
        <v>1504</v>
      </c>
      <c r="BY515" s="299" t="s">
        <v>2438</v>
      </c>
    </row>
    <row r="516" spans="65:77" ht="21" customHeight="1">
      <c r="BM516"/>
      <c r="BN516" s="87"/>
      <c r="BO516" s="87"/>
      <c r="BQ516" s="229"/>
      <c r="BR516" s="175" t="s">
        <v>1774</v>
      </c>
      <c r="BS516" s="51" t="s">
        <v>1775</v>
      </c>
      <c r="BU516" s="273" t="s">
        <v>1512</v>
      </c>
      <c r="BV516" s="273" t="s">
        <v>2555</v>
      </c>
      <c r="BX516" s="299" t="s">
        <v>1506</v>
      </c>
      <c r="BY516" s="299" t="s">
        <v>5547</v>
      </c>
    </row>
    <row r="517" spans="65:77" ht="21" customHeight="1">
      <c r="BM517"/>
      <c r="BN517" s="87"/>
      <c r="BO517" s="87"/>
      <c r="BR517" s="175" t="s">
        <v>1776</v>
      </c>
      <c r="BS517" s="51" t="s">
        <v>8842</v>
      </c>
      <c r="BU517" s="273" t="s">
        <v>1514</v>
      </c>
      <c r="BV517" s="273" t="s">
        <v>2556</v>
      </c>
      <c r="BX517" s="299" t="s">
        <v>1508</v>
      </c>
      <c r="BY517" s="299" t="s">
        <v>5548</v>
      </c>
    </row>
    <row r="518" spans="65:77" ht="21" customHeight="1">
      <c r="BM518"/>
      <c r="BN518" s="87"/>
      <c r="BO518" s="87"/>
      <c r="BR518" s="175" t="s">
        <v>1777</v>
      </c>
      <c r="BS518" s="51" t="s">
        <v>8843</v>
      </c>
      <c r="BU518" s="273" t="s">
        <v>2557</v>
      </c>
      <c r="BV518" s="273" t="s">
        <v>2558</v>
      </c>
      <c r="BX518" s="299" t="s">
        <v>1510</v>
      </c>
      <c r="BY518" s="299" t="s">
        <v>5549</v>
      </c>
    </row>
    <row r="519" spans="65:77" ht="21" customHeight="1">
      <c r="BM519"/>
      <c r="BN519" s="87"/>
      <c r="BO519" s="87"/>
      <c r="BR519" s="175" t="s">
        <v>1778</v>
      </c>
      <c r="BS519" s="51" t="s">
        <v>9028</v>
      </c>
      <c r="BU519" s="273" t="s">
        <v>1516</v>
      </c>
      <c r="BV519" s="273" t="s">
        <v>2559</v>
      </c>
      <c r="BX519" s="299" t="s">
        <v>2553</v>
      </c>
      <c r="BY519" s="299" t="s">
        <v>5550</v>
      </c>
    </row>
    <row r="520" spans="65:77" ht="21" customHeight="1">
      <c r="BM520"/>
      <c r="BN520" s="87"/>
      <c r="BO520" s="87"/>
      <c r="BR520" s="175" t="s">
        <v>1779</v>
      </c>
      <c r="BS520" s="51" t="s">
        <v>8844</v>
      </c>
      <c r="BU520" s="273" t="s">
        <v>1518</v>
      </c>
      <c r="BV520" s="273" t="s">
        <v>2560</v>
      </c>
      <c r="BX520" s="299" t="s">
        <v>1512</v>
      </c>
      <c r="BY520" s="299" t="s">
        <v>5551</v>
      </c>
    </row>
    <row r="521" spans="65:77" ht="21" customHeight="1">
      <c r="BM521"/>
      <c r="BN521" s="87"/>
      <c r="BO521" s="87"/>
      <c r="BR521" s="175" t="s">
        <v>1780</v>
      </c>
      <c r="BS521" s="51" t="s">
        <v>8845</v>
      </c>
      <c r="BU521" s="273" t="s">
        <v>1520</v>
      </c>
      <c r="BV521" s="273" t="s">
        <v>2561</v>
      </c>
      <c r="BX521" s="299" t="s">
        <v>1514</v>
      </c>
      <c r="BY521" s="299" t="s">
        <v>5552</v>
      </c>
    </row>
    <row r="522" spans="65:77" ht="21" customHeight="1">
      <c r="BM522"/>
      <c r="BN522" s="87"/>
      <c r="BO522" s="87"/>
      <c r="BR522" s="175" t="s">
        <v>1781</v>
      </c>
      <c r="BS522" s="51" t="s">
        <v>8846</v>
      </c>
      <c r="BU522" s="273" t="s">
        <v>1522</v>
      </c>
      <c r="BV522" s="273" t="s">
        <v>2562</v>
      </c>
      <c r="BX522" s="299" t="s">
        <v>2557</v>
      </c>
      <c r="BY522" s="299" t="s">
        <v>5553</v>
      </c>
    </row>
    <row r="523" spans="65:77" ht="21" customHeight="1">
      <c r="BM523"/>
      <c r="BN523" s="87"/>
      <c r="BO523" s="87"/>
      <c r="BR523" s="175" t="s">
        <v>1782</v>
      </c>
      <c r="BS523" s="51" t="s">
        <v>8847</v>
      </c>
      <c r="BU523" s="273" t="s">
        <v>1524</v>
      </c>
      <c r="BV523" s="273" t="s">
        <v>2563</v>
      </c>
      <c r="BX523" s="299" t="s">
        <v>1516</v>
      </c>
      <c r="BY523" s="299" t="s">
        <v>5554</v>
      </c>
    </row>
    <row r="524" spans="65:77" ht="21" customHeight="1">
      <c r="BM524"/>
      <c r="BN524" s="87"/>
      <c r="BO524" s="87"/>
      <c r="BR524" s="175" t="s">
        <v>1783</v>
      </c>
      <c r="BS524" s="51" t="s">
        <v>1784</v>
      </c>
      <c r="BU524" s="273" t="s">
        <v>2564</v>
      </c>
      <c r="BV524" s="273" t="s">
        <v>2565</v>
      </c>
      <c r="BX524" s="299" t="s">
        <v>1518</v>
      </c>
      <c r="BY524" s="299" t="s">
        <v>5555</v>
      </c>
    </row>
    <row r="525" spans="65:77" ht="21" customHeight="1">
      <c r="BM525"/>
      <c r="BN525" s="87"/>
      <c r="BO525" s="87"/>
      <c r="BR525" s="175" t="s">
        <v>1785</v>
      </c>
      <c r="BS525" s="51" t="s">
        <v>1786</v>
      </c>
      <c r="BU525" s="273" t="s">
        <v>1528</v>
      </c>
      <c r="BV525" s="273" t="s">
        <v>2566</v>
      </c>
      <c r="BX525" s="299" t="s">
        <v>1520</v>
      </c>
      <c r="BY525" s="299" t="s">
        <v>5556</v>
      </c>
    </row>
    <row r="526" spans="65:77" ht="21" customHeight="1">
      <c r="BM526"/>
      <c r="BN526" s="87"/>
      <c r="BO526" s="87"/>
      <c r="BR526" s="175" t="s">
        <v>1787</v>
      </c>
      <c r="BS526" s="51" t="s">
        <v>1788</v>
      </c>
      <c r="BU526" s="273" t="s">
        <v>1530</v>
      </c>
      <c r="BV526" s="273" t="s">
        <v>2567</v>
      </c>
      <c r="BX526" s="299" t="s">
        <v>1522</v>
      </c>
      <c r="BY526" s="299" t="s">
        <v>5557</v>
      </c>
    </row>
    <row r="527" spans="65:77" ht="21" customHeight="1">
      <c r="BM527"/>
      <c r="BR527" s="175" t="s">
        <v>1789</v>
      </c>
      <c r="BS527" s="51" t="s">
        <v>1790</v>
      </c>
      <c r="BU527" s="273" t="s">
        <v>1532</v>
      </c>
      <c r="BV527" s="273" t="s">
        <v>2568</v>
      </c>
      <c r="BX527" s="299" t="s">
        <v>1524</v>
      </c>
      <c r="BY527" s="299" t="s">
        <v>5558</v>
      </c>
    </row>
    <row r="528" spans="65:77" ht="21" customHeight="1">
      <c r="BM528"/>
      <c r="BR528" s="175" t="s">
        <v>1791</v>
      </c>
      <c r="BS528" s="51" t="s">
        <v>1792</v>
      </c>
      <c r="BU528" s="273" t="s">
        <v>1534</v>
      </c>
      <c r="BV528" s="273" t="s">
        <v>2569</v>
      </c>
      <c r="BX528" s="299" t="s">
        <v>2564</v>
      </c>
      <c r="BY528" s="299" t="s">
        <v>5559</v>
      </c>
    </row>
    <row r="529" spans="65:77" ht="21" customHeight="1">
      <c r="BM529"/>
      <c r="BR529" s="175" t="s">
        <v>1793</v>
      </c>
      <c r="BS529" s="51" t="s">
        <v>1794</v>
      </c>
      <c r="BU529" s="273" t="s">
        <v>1536</v>
      </c>
      <c r="BV529" s="273" t="s">
        <v>2570</v>
      </c>
      <c r="BX529" s="299" t="s">
        <v>1526</v>
      </c>
      <c r="BY529" s="299" t="s">
        <v>5560</v>
      </c>
    </row>
    <row r="530" spans="65:77" ht="21" customHeight="1">
      <c r="BM530"/>
      <c r="BR530" s="175" t="s">
        <v>1795</v>
      </c>
      <c r="BS530" s="51" t="s">
        <v>1796</v>
      </c>
      <c r="BU530" s="273" t="s">
        <v>1538</v>
      </c>
      <c r="BV530" s="273" t="s">
        <v>2571</v>
      </c>
      <c r="BX530" s="299" t="s">
        <v>1528</v>
      </c>
      <c r="BY530" s="299" t="s">
        <v>5561</v>
      </c>
    </row>
    <row r="531" spans="65:77" ht="21" customHeight="1">
      <c r="BM531"/>
      <c r="BR531" s="175" t="s">
        <v>1797</v>
      </c>
      <c r="BS531" s="51" t="s">
        <v>1798</v>
      </c>
      <c r="BU531" s="273" t="s">
        <v>1540</v>
      </c>
      <c r="BV531" s="273" t="s">
        <v>2572</v>
      </c>
      <c r="BX531" s="299" t="s">
        <v>1530</v>
      </c>
      <c r="BY531" s="299" t="s">
        <v>5562</v>
      </c>
    </row>
    <row r="532" spans="65:77" ht="21" customHeight="1">
      <c r="BM532"/>
      <c r="BR532" s="175" t="s">
        <v>1799</v>
      </c>
      <c r="BS532" s="51" t="s">
        <v>1800</v>
      </c>
      <c r="BU532" s="273" t="s">
        <v>1542</v>
      </c>
      <c r="BV532" s="273" t="s">
        <v>2573</v>
      </c>
      <c r="BX532" s="299" t="s">
        <v>1532</v>
      </c>
      <c r="BY532" s="299" t="s">
        <v>5563</v>
      </c>
    </row>
    <row r="533" spans="65:77" ht="21" customHeight="1">
      <c r="BM533"/>
      <c r="BR533" s="175" t="s">
        <v>1801</v>
      </c>
      <c r="BS533" s="51" t="s">
        <v>1802</v>
      </c>
      <c r="BU533" s="273" t="s">
        <v>1544</v>
      </c>
      <c r="BV533" s="273" t="s">
        <v>2574</v>
      </c>
      <c r="BX533" s="299" t="s">
        <v>1534</v>
      </c>
      <c r="BY533" s="299" t="s">
        <v>5564</v>
      </c>
    </row>
    <row r="534" spans="65:77" ht="21" customHeight="1">
      <c r="BM534"/>
      <c r="BR534" s="175" t="s">
        <v>1803</v>
      </c>
      <c r="BS534" s="51" t="s">
        <v>1804</v>
      </c>
      <c r="BU534" s="273" t="s">
        <v>1546</v>
      </c>
      <c r="BV534" s="273" t="s">
        <v>2575</v>
      </c>
      <c r="BX534" s="299" t="s">
        <v>1536</v>
      </c>
      <c r="BY534" s="299" t="s">
        <v>5565</v>
      </c>
    </row>
    <row r="535" spans="65:77" ht="21" customHeight="1">
      <c r="BM535"/>
      <c r="BR535" s="175" t="s">
        <v>1805</v>
      </c>
      <c r="BS535" s="51" t="s">
        <v>1806</v>
      </c>
      <c r="BU535" s="273" t="s">
        <v>1548</v>
      </c>
      <c r="BV535" s="273" t="s">
        <v>2576</v>
      </c>
      <c r="BX535" s="299" t="s">
        <v>1538</v>
      </c>
      <c r="BY535" s="299" t="s">
        <v>5566</v>
      </c>
    </row>
    <row r="536" spans="65:77" ht="21" customHeight="1">
      <c r="BM536"/>
      <c r="BR536" s="175" t="s">
        <v>1807</v>
      </c>
      <c r="BS536" s="51" t="s">
        <v>1808</v>
      </c>
      <c r="BU536" s="273" t="s">
        <v>1550</v>
      </c>
      <c r="BV536" s="273" t="s">
        <v>2577</v>
      </c>
      <c r="BX536" s="299" t="s">
        <v>1540</v>
      </c>
      <c r="BY536" s="299" t="s">
        <v>5567</v>
      </c>
    </row>
    <row r="537" spans="65:77" ht="21" customHeight="1">
      <c r="BM537"/>
      <c r="BR537" s="175" t="s">
        <v>1809</v>
      </c>
      <c r="BS537" s="51" t="s">
        <v>1810</v>
      </c>
      <c r="BU537" s="273" t="s">
        <v>1552</v>
      </c>
      <c r="BV537" s="273" t="s">
        <v>2578</v>
      </c>
      <c r="BX537" s="299" t="s">
        <v>1542</v>
      </c>
      <c r="BY537" s="299" t="s">
        <v>5568</v>
      </c>
    </row>
    <row r="538" spans="65:77" ht="21" customHeight="1">
      <c r="BM538"/>
      <c r="BR538" s="175" t="s">
        <v>1811</v>
      </c>
      <c r="BS538" s="51" t="s">
        <v>1812</v>
      </c>
      <c r="BU538" s="273" t="s">
        <v>1554</v>
      </c>
      <c r="BV538" s="273" t="s">
        <v>2579</v>
      </c>
      <c r="BX538" s="299" t="s">
        <v>1544</v>
      </c>
      <c r="BY538" s="299" t="s">
        <v>5569</v>
      </c>
    </row>
    <row r="539" spans="65:77" ht="21" customHeight="1">
      <c r="BM539"/>
      <c r="BR539" s="175" t="s">
        <v>1813</v>
      </c>
      <c r="BS539" s="51" t="s">
        <v>1814</v>
      </c>
      <c r="BU539" s="273" t="s">
        <v>1556</v>
      </c>
      <c r="BV539" s="273" t="s">
        <v>2580</v>
      </c>
      <c r="BX539" s="299" t="s">
        <v>1546</v>
      </c>
      <c r="BY539" s="299" t="s">
        <v>5570</v>
      </c>
    </row>
    <row r="540" spans="65:77" ht="21" customHeight="1">
      <c r="BM540"/>
      <c r="BR540" s="175" t="s">
        <v>1815</v>
      </c>
      <c r="BS540" s="51" t="s">
        <v>1816</v>
      </c>
      <c r="BU540" s="273" t="s">
        <v>1558</v>
      </c>
      <c r="BV540" s="273" t="s">
        <v>2581</v>
      </c>
      <c r="BX540" s="299" t="s">
        <v>1548</v>
      </c>
      <c r="BY540" s="299" t="s">
        <v>5571</v>
      </c>
    </row>
    <row r="541" spans="65:77" ht="21" customHeight="1">
      <c r="BM541"/>
      <c r="BR541" s="175" t="s">
        <v>1817</v>
      </c>
      <c r="BS541" s="51" t="s">
        <v>1818</v>
      </c>
      <c r="BU541" s="273" t="s">
        <v>1560</v>
      </c>
      <c r="BV541" s="273" t="s">
        <v>2582</v>
      </c>
      <c r="BX541" s="299" t="s">
        <v>1550</v>
      </c>
      <c r="BY541" s="299" t="s">
        <v>5572</v>
      </c>
    </row>
    <row r="542" spans="65:77" ht="21" customHeight="1">
      <c r="BM542"/>
      <c r="BR542" s="175" t="s">
        <v>1819</v>
      </c>
      <c r="BS542" s="51" t="s">
        <v>1820</v>
      </c>
      <c r="BU542" s="273" t="s">
        <v>1562</v>
      </c>
      <c r="BV542" s="273" t="s">
        <v>2583</v>
      </c>
      <c r="BX542" s="299" t="s">
        <v>1552</v>
      </c>
      <c r="BY542" s="299" t="s">
        <v>5573</v>
      </c>
    </row>
    <row r="543" spans="65:77" ht="21" customHeight="1">
      <c r="BM543"/>
      <c r="BR543" s="175" t="s">
        <v>1821</v>
      </c>
      <c r="BS543" s="51" t="s">
        <v>1822</v>
      </c>
      <c r="BU543" s="273" t="s">
        <v>1564</v>
      </c>
      <c r="BV543" s="273" t="s">
        <v>2584</v>
      </c>
      <c r="BX543" s="299" t="s">
        <v>1554</v>
      </c>
      <c r="BY543" s="299" t="s">
        <v>5574</v>
      </c>
    </row>
    <row r="544" spans="65:77" ht="21" customHeight="1">
      <c r="BM544"/>
      <c r="BR544" s="175" t="s">
        <v>1823</v>
      </c>
      <c r="BS544" s="51" t="s">
        <v>1824</v>
      </c>
      <c r="BU544" s="273" t="s">
        <v>1566</v>
      </c>
      <c r="BV544" s="273" t="s">
        <v>2585</v>
      </c>
      <c r="BX544" s="299" t="s">
        <v>1556</v>
      </c>
      <c r="BY544" s="299" t="s">
        <v>5575</v>
      </c>
    </row>
    <row r="545" spans="65:77" ht="21" customHeight="1">
      <c r="BM545"/>
      <c r="BR545" s="175" t="s">
        <v>1825</v>
      </c>
      <c r="BS545" s="51" t="s">
        <v>1826</v>
      </c>
      <c r="BU545" s="273" t="s">
        <v>1568</v>
      </c>
      <c r="BV545" s="273" t="s">
        <v>2586</v>
      </c>
      <c r="BX545" s="299" t="s">
        <v>1558</v>
      </c>
      <c r="BY545" s="299" t="s">
        <v>5576</v>
      </c>
    </row>
    <row r="546" spans="65:77" ht="21" customHeight="1">
      <c r="BM546"/>
      <c r="BR546" s="175" t="s">
        <v>1827</v>
      </c>
      <c r="BS546" s="51" t="s">
        <v>1828</v>
      </c>
      <c r="BU546" s="273" t="s">
        <v>1570</v>
      </c>
      <c r="BV546" s="273" t="s">
        <v>2587</v>
      </c>
      <c r="BX546" s="299" t="s">
        <v>1560</v>
      </c>
      <c r="BY546" s="299" t="s">
        <v>2434</v>
      </c>
    </row>
    <row r="547" spans="65:77" ht="21" customHeight="1">
      <c r="BM547"/>
      <c r="BR547" s="175" t="s">
        <v>1829</v>
      </c>
      <c r="BS547" s="51" t="s">
        <v>1830</v>
      </c>
      <c r="BU547" s="273" t="s">
        <v>1572</v>
      </c>
      <c r="BV547" s="273" t="s">
        <v>2588</v>
      </c>
      <c r="BX547" s="299" t="s">
        <v>1562</v>
      </c>
      <c r="BY547" s="299" t="s">
        <v>5577</v>
      </c>
    </row>
    <row r="548" spans="65:77" ht="21" customHeight="1">
      <c r="BM548"/>
      <c r="BR548" s="175" t="s">
        <v>1831</v>
      </c>
      <c r="BS548" s="51" t="s">
        <v>1832</v>
      </c>
      <c r="BU548" s="273" t="s">
        <v>1574</v>
      </c>
      <c r="BV548" s="273" t="s">
        <v>2589</v>
      </c>
      <c r="BX548" s="299" t="s">
        <v>1564</v>
      </c>
      <c r="BY548" s="299" t="s">
        <v>2441</v>
      </c>
    </row>
    <row r="549" spans="65:77" ht="21" customHeight="1">
      <c r="BM549"/>
      <c r="BR549" s="175" t="s">
        <v>1833</v>
      </c>
      <c r="BS549" s="51" t="s">
        <v>1834</v>
      </c>
      <c r="BU549" s="273" t="s">
        <v>1576</v>
      </c>
      <c r="BV549" s="273" t="s">
        <v>2590</v>
      </c>
      <c r="BX549" s="299" t="s">
        <v>1566</v>
      </c>
      <c r="BY549" s="299" t="s">
        <v>5578</v>
      </c>
    </row>
    <row r="550" spans="65:77" ht="21" customHeight="1">
      <c r="BM550"/>
      <c r="BR550" s="175" t="s">
        <v>1835</v>
      </c>
      <c r="BS550" s="51" t="s">
        <v>1836</v>
      </c>
      <c r="BU550" s="273" t="s">
        <v>1578</v>
      </c>
      <c r="BV550" s="273" t="s">
        <v>2591</v>
      </c>
      <c r="BX550" s="299" t="s">
        <v>1568</v>
      </c>
      <c r="BY550" s="299" t="s">
        <v>5579</v>
      </c>
    </row>
    <row r="551" spans="65:77" ht="21" customHeight="1">
      <c r="BM551"/>
      <c r="BR551" s="175" t="s">
        <v>1837</v>
      </c>
      <c r="BS551" s="51" t="s">
        <v>1838</v>
      </c>
      <c r="BU551" s="273" t="s">
        <v>1580</v>
      </c>
      <c r="BV551" s="273" t="s">
        <v>2592</v>
      </c>
      <c r="BX551" s="299" t="s">
        <v>1570</v>
      </c>
      <c r="BY551" s="299" t="s">
        <v>5580</v>
      </c>
    </row>
    <row r="552" spans="65:77" ht="21" customHeight="1">
      <c r="BM552"/>
      <c r="BR552" s="175" t="s">
        <v>1839</v>
      </c>
      <c r="BS552" s="51" t="s">
        <v>1840</v>
      </c>
      <c r="BU552" s="273" t="s">
        <v>1582</v>
      </c>
      <c r="BV552" s="273" t="s">
        <v>2593</v>
      </c>
      <c r="BX552" s="299" t="s">
        <v>1572</v>
      </c>
      <c r="BY552" s="299" t="s">
        <v>2435</v>
      </c>
    </row>
    <row r="553" spans="65:77" ht="21" customHeight="1">
      <c r="BM553"/>
      <c r="BR553" s="175" t="s">
        <v>1842</v>
      </c>
      <c r="BS553" s="51" t="s">
        <v>1843</v>
      </c>
      <c r="BU553" s="273" t="s">
        <v>1584</v>
      </c>
      <c r="BV553" s="273" t="s">
        <v>2594</v>
      </c>
      <c r="BX553" s="299" t="s">
        <v>1574</v>
      </c>
      <c r="BY553" s="299" t="s">
        <v>2436</v>
      </c>
    </row>
    <row r="554" spans="65:77" ht="21" customHeight="1">
      <c r="BM554"/>
      <c r="BR554" s="175" t="s">
        <v>1844</v>
      </c>
      <c r="BS554" s="51" t="s">
        <v>1845</v>
      </c>
      <c r="BU554" s="273" t="s">
        <v>1586</v>
      </c>
      <c r="BV554" s="273" t="s">
        <v>2595</v>
      </c>
      <c r="BX554" s="299" t="s">
        <v>1576</v>
      </c>
      <c r="BY554" s="299" t="s">
        <v>5581</v>
      </c>
    </row>
    <row r="555" spans="65:77" ht="21" customHeight="1">
      <c r="BM555"/>
      <c r="BR555" s="175" t="s">
        <v>1846</v>
      </c>
      <c r="BS555" s="51" t="s">
        <v>1847</v>
      </c>
      <c r="BU555" s="273" t="s">
        <v>1588</v>
      </c>
      <c r="BV555" s="273" t="s">
        <v>2596</v>
      </c>
      <c r="BX555" s="299" t="s">
        <v>1578</v>
      </c>
      <c r="BY555" s="299" t="s">
        <v>5582</v>
      </c>
    </row>
    <row r="556" spans="65:77" ht="21" customHeight="1">
      <c r="BM556"/>
      <c r="BR556" s="175" t="s">
        <v>1848</v>
      </c>
      <c r="BS556" s="51" t="s">
        <v>1849</v>
      </c>
      <c r="BU556" s="273" t="s">
        <v>1590</v>
      </c>
      <c r="BV556" s="273" t="s">
        <v>2597</v>
      </c>
      <c r="BX556" s="299" t="s">
        <v>1580</v>
      </c>
      <c r="BY556" s="299" t="s">
        <v>5583</v>
      </c>
    </row>
    <row r="557" spans="65:77" ht="21" customHeight="1">
      <c r="BM557"/>
      <c r="BR557" s="175" t="s">
        <v>1850</v>
      </c>
      <c r="BS557" s="51" t="s">
        <v>1851</v>
      </c>
      <c r="BU557" s="273" t="s">
        <v>1592</v>
      </c>
      <c r="BV557" s="273" t="s">
        <v>2598</v>
      </c>
      <c r="BX557" s="299" t="s">
        <v>1582</v>
      </c>
      <c r="BY557" s="299" t="s">
        <v>5584</v>
      </c>
    </row>
    <row r="558" spans="65:77" ht="21" customHeight="1">
      <c r="BM558"/>
      <c r="BR558" s="175" t="s">
        <v>1852</v>
      </c>
      <c r="BS558" s="51" t="s">
        <v>1853</v>
      </c>
      <c r="BU558" s="273" t="s">
        <v>1594</v>
      </c>
      <c r="BV558" s="273" t="s">
        <v>1503</v>
      </c>
      <c r="BX558" s="299" t="s">
        <v>1584</v>
      </c>
      <c r="BY558" s="299" t="s">
        <v>5585</v>
      </c>
    </row>
    <row r="559" spans="65:77" ht="21" customHeight="1">
      <c r="BM559"/>
      <c r="BR559" s="175" t="s">
        <v>1854</v>
      </c>
      <c r="BS559" s="51" t="s">
        <v>1855</v>
      </c>
      <c r="BU559" s="273" t="s">
        <v>1596</v>
      </c>
      <c r="BV559" s="273" t="s">
        <v>2599</v>
      </c>
      <c r="BX559" s="299" t="s">
        <v>1586</v>
      </c>
      <c r="BY559" s="299" t="s">
        <v>5586</v>
      </c>
    </row>
    <row r="560" spans="65:77" ht="21" customHeight="1">
      <c r="BM560"/>
      <c r="BR560" s="175" t="s">
        <v>1856</v>
      </c>
      <c r="BS560" s="51" t="s">
        <v>1857</v>
      </c>
      <c r="BU560" s="273" t="s">
        <v>1598</v>
      </c>
      <c r="BV560" s="273" t="s">
        <v>2600</v>
      </c>
      <c r="BX560" s="299" t="s">
        <v>1588</v>
      </c>
      <c r="BY560" s="299" t="s">
        <v>5587</v>
      </c>
    </row>
    <row r="561" spans="65:77" ht="21" customHeight="1">
      <c r="BM561"/>
      <c r="BR561" s="175" t="s">
        <v>1858</v>
      </c>
      <c r="BS561" s="51" t="s">
        <v>1859</v>
      </c>
      <c r="BU561" s="273" t="s">
        <v>1600</v>
      </c>
      <c r="BV561" s="273" t="s">
        <v>2601</v>
      </c>
      <c r="BX561" s="299" t="s">
        <v>1590</v>
      </c>
      <c r="BY561" s="299" t="s">
        <v>5588</v>
      </c>
    </row>
    <row r="562" spans="65:77" ht="21" customHeight="1">
      <c r="BM562"/>
      <c r="BR562" s="175" t="s">
        <v>1860</v>
      </c>
      <c r="BS562" s="51" t="s">
        <v>1861</v>
      </c>
      <c r="BU562" s="273" t="s">
        <v>2602</v>
      </c>
      <c r="BV562" s="273" t="s">
        <v>2603</v>
      </c>
      <c r="BX562" s="299" t="s">
        <v>1592</v>
      </c>
      <c r="BY562" s="299" t="s">
        <v>5589</v>
      </c>
    </row>
    <row r="563" spans="65:77" ht="21" customHeight="1">
      <c r="BM563"/>
      <c r="BR563" s="175" t="s">
        <v>1862</v>
      </c>
      <c r="BS563" s="51" t="s">
        <v>1863</v>
      </c>
      <c r="BU563" s="273" t="s">
        <v>2604</v>
      </c>
      <c r="BV563" s="273" t="s">
        <v>2605</v>
      </c>
      <c r="BX563" s="299" t="s">
        <v>1594</v>
      </c>
      <c r="BY563" s="299" t="s">
        <v>5590</v>
      </c>
    </row>
    <row r="564" spans="65:77" ht="21" customHeight="1">
      <c r="BM564"/>
      <c r="BR564" s="175" t="s">
        <v>1864</v>
      </c>
      <c r="BS564" s="51" t="s">
        <v>1865</v>
      </c>
      <c r="BU564" s="273" t="s">
        <v>2606</v>
      </c>
      <c r="BV564" s="273" t="s">
        <v>2607</v>
      </c>
      <c r="BX564" s="299" t="s">
        <v>1596</v>
      </c>
      <c r="BY564" s="299" t="s">
        <v>5591</v>
      </c>
    </row>
    <row r="565" spans="65:77" ht="21" customHeight="1">
      <c r="BM565"/>
      <c r="BR565" s="175" t="s">
        <v>1866</v>
      </c>
      <c r="BS565" s="51" t="s">
        <v>1867</v>
      </c>
      <c r="BU565" s="273" t="s">
        <v>2608</v>
      </c>
      <c r="BV565" s="273" t="s">
        <v>2609</v>
      </c>
      <c r="BX565" s="299" t="s">
        <v>1598</v>
      </c>
      <c r="BY565" s="299" t="s">
        <v>5592</v>
      </c>
    </row>
    <row r="566" spans="65:77" ht="21" customHeight="1">
      <c r="BM566"/>
      <c r="BR566" s="175" t="s">
        <v>1868</v>
      </c>
      <c r="BS566" s="51" t="s">
        <v>1869</v>
      </c>
      <c r="BU566" s="273" t="s">
        <v>2610</v>
      </c>
      <c r="BV566" s="273" t="s">
        <v>2611</v>
      </c>
      <c r="BX566" s="299" t="s">
        <v>1600</v>
      </c>
      <c r="BY566" s="299" t="s">
        <v>5593</v>
      </c>
    </row>
    <row r="567" spans="65:77" ht="21" customHeight="1">
      <c r="BM567"/>
      <c r="BR567" s="175" t="s">
        <v>1870</v>
      </c>
      <c r="BS567" s="51" t="s">
        <v>1871</v>
      </c>
      <c r="BU567" s="273" t="s">
        <v>2612</v>
      </c>
      <c r="BV567" s="273" t="s">
        <v>2613</v>
      </c>
      <c r="BX567" s="299" t="s">
        <v>2602</v>
      </c>
      <c r="BY567" s="299" t="s">
        <v>5594</v>
      </c>
    </row>
    <row r="568" spans="65:77" ht="21" customHeight="1">
      <c r="BM568"/>
      <c r="BR568" s="175" t="s">
        <v>1872</v>
      </c>
      <c r="BS568" s="51" t="s">
        <v>1873</v>
      </c>
      <c r="BU568" s="273" t="s">
        <v>2614</v>
      </c>
      <c r="BV568" s="273" t="s">
        <v>2615</v>
      </c>
      <c r="BX568" s="299" t="s">
        <v>2604</v>
      </c>
      <c r="BY568" s="299" t="s">
        <v>5595</v>
      </c>
    </row>
    <row r="569" spans="65:77" ht="21" customHeight="1">
      <c r="BM569"/>
      <c r="BR569" s="175" t="s">
        <v>1874</v>
      </c>
      <c r="BS569" s="51" t="s">
        <v>1875</v>
      </c>
      <c r="BU569" s="273" t="s">
        <v>2616</v>
      </c>
      <c r="BV569" s="273" t="s">
        <v>2617</v>
      </c>
      <c r="BX569" s="299" t="s">
        <v>2606</v>
      </c>
      <c r="BY569" s="299" t="s">
        <v>5596</v>
      </c>
    </row>
    <row r="570" spans="65:77" ht="21" customHeight="1">
      <c r="BM570"/>
      <c r="BR570" s="175" t="s">
        <v>1876</v>
      </c>
      <c r="BS570" s="51" t="s">
        <v>1877</v>
      </c>
      <c r="BU570" s="273" t="s">
        <v>2618</v>
      </c>
      <c r="BV570" s="273" t="s">
        <v>2619</v>
      </c>
      <c r="BX570" s="299" t="s">
        <v>2608</v>
      </c>
      <c r="BY570" s="299" t="s">
        <v>5597</v>
      </c>
    </row>
    <row r="571" spans="65:77" ht="21" customHeight="1">
      <c r="BM571"/>
      <c r="BR571" s="175" t="s">
        <v>1878</v>
      </c>
      <c r="BS571" s="51" t="s">
        <v>1879</v>
      </c>
      <c r="BU571" s="273" t="s">
        <v>2620</v>
      </c>
      <c r="BV571" s="273" t="s">
        <v>2621</v>
      </c>
      <c r="BX571" s="299" t="s">
        <v>2610</v>
      </c>
      <c r="BY571" s="299" t="s">
        <v>5598</v>
      </c>
    </row>
    <row r="572" spans="65:77" ht="21" customHeight="1">
      <c r="BM572"/>
      <c r="BR572" s="175" t="s">
        <v>1880</v>
      </c>
      <c r="BS572" s="51" t="s">
        <v>1881</v>
      </c>
      <c r="BU572" s="273" t="s">
        <v>2624</v>
      </c>
      <c r="BV572" s="273" t="s">
        <v>2625</v>
      </c>
      <c r="BX572" s="299" t="s">
        <v>2612</v>
      </c>
      <c r="BY572" s="299" t="s">
        <v>5599</v>
      </c>
    </row>
    <row r="573" spans="65:77" ht="21" customHeight="1">
      <c r="BM573"/>
      <c r="BR573" s="175" t="s">
        <v>1882</v>
      </c>
      <c r="BS573" s="51" t="s">
        <v>1883</v>
      </c>
      <c r="BU573" s="273" t="s">
        <v>2626</v>
      </c>
      <c r="BV573" s="273" t="s">
        <v>2627</v>
      </c>
      <c r="BX573" s="299" t="s">
        <v>2614</v>
      </c>
      <c r="BY573" s="299" t="s">
        <v>5600</v>
      </c>
    </row>
    <row r="574" spans="65:77" ht="21" customHeight="1">
      <c r="BM574"/>
      <c r="BR574" s="175" t="s">
        <v>1884</v>
      </c>
      <c r="BS574" s="51" t="s">
        <v>1885</v>
      </c>
      <c r="BU574" s="273" t="s">
        <v>2628</v>
      </c>
      <c r="BV574" s="273" t="s">
        <v>2629</v>
      </c>
      <c r="BX574" s="299" t="s">
        <v>2616</v>
      </c>
      <c r="BY574" s="299" t="s">
        <v>5601</v>
      </c>
    </row>
    <row r="575" spans="65:77" ht="21" customHeight="1">
      <c r="BM575"/>
      <c r="BR575" s="175" t="s">
        <v>1886</v>
      </c>
      <c r="BS575" s="51" t="s">
        <v>1887</v>
      </c>
      <c r="BU575" s="273" t="s">
        <v>2630</v>
      </c>
      <c r="BV575" s="273" t="s">
        <v>2631</v>
      </c>
      <c r="BX575" s="299" t="s">
        <v>2618</v>
      </c>
      <c r="BY575" s="299" t="s">
        <v>5602</v>
      </c>
    </row>
    <row r="576" spans="65:77" ht="21" customHeight="1">
      <c r="BM576"/>
      <c r="BR576" s="175" t="s">
        <v>1888</v>
      </c>
      <c r="BS576" s="51" t="s">
        <v>1889</v>
      </c>
      <c r="BU576" s="273" t="s">
        <v>2632</v>
      </c>
      <c r="BV576" s="273" t="s">
        <v>2633</v>
      </c>
      <c r="BX576" s="299" t="s">
        <v>2620</v>
      </c>
      <c r="BY576" s="299" t="s">
        <v>5603</v>
      </c>
    </row>
    <row r="577" spans="65:77" ht="21" customHeight="1">
      <c r="BM577"/>
      <c r="BR577" s="175" t="s">
        <v>1890</v>
      </c>
      <c r="BS577" s="51" t="s">
        <v>1891</v>
      </c>
      <c r="BU577" s="273" t="s">
        <v>2634</v>
      </c>
      <c r="BV577" s="273" t="s">
        <v>2635</v>
      </c>
      <c r="BX577" s="299" t="s">
        <v>5604</v>
      </c>
      <c r="BY577" s="299" t="s">
        <v>5605</v>
      </c>
    </row>
    <row r="578" spans="65:77" ht="21" customHeight="1">
      <c r="BM578"/>
      <c r="BR578" s="175" t="s">
        <v>1892</v>
      </c>
      <c r="BS578" s="51" t="s">
        <v>1893</v>
      </c>
      <c r="BU578" s="273" t="s">
        <v>2636</v>
      </c>
      <c r="BV578" s="273" t="s">
        <v>2637</v>
      </c>
      <c r="BX578" s="299" t="s">
        <v>2622</v>
      </c>
      <c r="BY578" s="299" t="s">
        <v>5606</v>
      </c>
    </row>
    <row r="579" spans="65:77" ht="21" customHeight="1">
      <c r="BM579"/>
      <c r="BR579" s="175" t="s">
        <v>1894</v>
      </c>
      <c r="BS579" s="51" t="s">
        <v>1895</v>
      </c>
      <c r="BU579" s="273" t="s">
        <v>2638</v>
      </c>
      <c r="BV579" s="273" t="s">
        <v>2639</v>
      </c>
      <c r="BX579" s="299" t="s">
        <v>2624</v>
      </c>
      <c r="BY579" s="299" t="s">
        <v>5607</v>
      </c>
    </row>
    <row r="580" spans="65:77" ht="21" customHeight="1">
      <c r="BM580"/>
      <c r="BR580" s="175" t="s">
        <v>1896</v>
      </c>
      <c r="BS580" s="51" t="s">
        <v>1897</v>
      </c>
      <c r="BU580" s="273" t="s">
        <v>2640</v>
      </c>
      <c r="BV580" s="273" t="s">
        <v>2641</v>
      </c>
      <c r="BX580" s="299" t="s">
        <v>2626</v>
      </c>
      <c r="BY580" s="299" t="s">
        <v>5608</v>
      </c>
    </row>
    <row r="581" spans="65:77" ht="21" customHeight="1">
      <c r="BM581"/>
      <c r="BR581" s="175" t="s">
        <v>1898</v>
      </c>
      <c r="BS581" s="51" t="s">
        <v>1899</v>
      </c>
      <c r="BU581" s="273" t="s">
        <v>2642</v>
      </c>
      <c r="BV581" s="273" t="s">
        <v>2643</v>
      </c>
      <c r="BX581" s="299" t="s">
        <v>2628</v>
      </c>
      <c r="BY581" s="299" t="s">
        <v>5609</v>
      </c>
    </row>
    <row r="582" spans="65:77" ht="21" customHeight="1">
      <c r="BM582"/>
      <c r="BR582" s="175" t="s">
        <v>1900</v>
      </c>
      <c r="BS582" s="51" t="s">
        <v>1901</v>
      </c>
      <c r="BU582" s="273" t="s">
        <v>2644</v>
      </c>
      <c r="BV582" s="273" t="s">
        <v>2645</v>
      </c>
      <c r="BX582" s="299" t="s">
        <v>2630</v>
      </c>
      <c r="BY582" s="299" t="s">
        <v>5610</v>
      </c>
    </row>
    <row r="583" spans="65:77" ht="21" customHeight="1">
      <c r="BM583"/>
      <c r="BR583" s="175" t="s">
        <v>1902</v>
      </c>
      <c r="BS583" s="51" t="s">
        <v>1903</v>
      </c>
      <c r="BU583" s="273" t="s">
        <v>2646</v>
      </c>
      <c r="BV583" s="273" t="s">
        <v>2647</v>
      </c>
      <c r="BX583" s="299" t="s">
        <v>2632</v>
      </c>
      <c r="BY583" s="299" t="s">
        <v>5611</v>
      </c>
    </row>
    <row r="584" spans="65:77" ht="21" customHeight="1">
      <c r="BM584"/>
      <c r="BR584" s="175" t="s">
        <v>1904</v>
      </c>
      <c r="BS584" s="51" t="s">
        <v>1905</v>
      </c>
      <c r="BU584" s="273" t="s">
        <v>2648</v>
      </c>
      <c r="BV584" s="273" t="s">
        <v>2649</v>
      </c>
      <c r="BX584" s="299" t="s">
        <v>2634</v>
      </c>
      <c r="BY584" s="299" t="s">
        <v>5612</v>
      </c>
    </row>
    <row r="585" spans="65:77" ht="21" customHeight="1">
      <c r="BM585"/>
      <c r="BR585" s="175" t="s">
        <v>405</v>
      </c>
      <c r="BS585" s="51" t="s">
        <v>1906</v>
      </c>
      <c r="BU585" s="273" t="s">
        <v>2650</v>
      </c>
      <c r="BV585" s="273" t="s">
        <v>2651</v>
      </c>
      <c r="BX585" s="299" t="s">
        <v>2636</v>
      </c>
      <c r="BY585" s="299" t="s">
        <v>5613</v>
      </c>
    </row>
    <row r="586" spans="65:77" ht="21" customHeight="1">
      <c r="BM586"/>
      <c r="BR586" s="175" t="s">
        <v>1907</v>
      </c>
      <c r="BS586" s="51" t="s">
        <v>1908</v>
      </c>
      <c r="BU586" s="273" t="s">
        <v>2652</v>
      </c>
      <c r="BV586" s="273" t="s">
        <v>2653</v>
      </c>
      <c r="BX586" s="299" t="s">
        <v>2638</v>
      </c>
      <c r="BY586" s="299" t="s">
        <v>5614</v>
      </c>
    </row>
    <row r="587" spans="65:77" ht="21" customHeight="1">
      <c r="BM587"/>
      <c r="BR587" s="175" t="s">
        <v>1909</v>
      </c>
      <c r="BS587" s="51" t="s">
        <v>1910</v>
      </c>
      <c r="BU587" s="273" t="s">
        <v>2654</v>
      </c>
      <c r="BV587" s="273" t="s">
        <v>2655</v>
      </c>
      <c r="BX587" s="299" t="s">
        <v>2640</v>
      </c>
      <c r="BY587" s="299" t="s">
        <v>5615</v>
      </c>
    </row>
    <row r="588" spans="65:77" ht="21" customHeight="1">
      <c r="BM588"/>
      <c r="BR588" s="175" t="s">
        <v>1911</v>
      </c>
      <c r="BS588" s="51" t="s">
        <v>1912</v>
      </c>
      <c r="BU588" s="273" t="s">
        <v>2656</v>
      </c>
      <c r="BV588" s="273" t="s">
        <v>2657</v>
      </c>
      <c r="BX588" s="299" t="s">
        <v>2642</v>
      </c>
      <c r="BY588" s="299" t="s">
        <v>5616</v>
      </c>
    </row>
    <row r="589" spans="65:77" ht="21" customHeight="1">
      <c r="BM589"/>
      <c r="BR589" s="175" t="s">
        <v>1913</v>
      </c>
      <c r="BS589" s="51" t="s">
        <v>1914</v>
      </c>
      <c r="BU589" s="273" t="s">
        <v>2658</v>
      </c>
      <c r="BV589" s="273" t="s">
        <v>2659</v>
      </c>
      <c r="BX589" s="299" t="s">
        <v>2644</v>
      </c>
      <c r="BY589" s="299" t="s">
        <v>5617</v>
      </c>
    </row>
    <row r="590" spans="65:77" ht="21" customHeight="1">
      <c r="BM590"/>
      <c r="BR590" s="175" t="s">
        <v>1915</v>
      </c>
      <c r="BS590" s="51" t="s">
        <v>1916</v>
      </c>
      <c r="BU590" s="273" t="s">
        <v>2660</v>
      </c>
      <c r="BV590" s="273" t="s">
        <v>2661</v>
      </c>
      <c r="BX590" s="299" t="s">
        <v>2646</v>
      </c>
      <c r="BY590" s="299" t="s">
        <v>5618</v>
      </c>
    </row>
    <row r="591" spans="65:77" ht="21" customHeight="1">
      <c r="BM591"/>
      <c r="BR591" s="175" t="s">
        <v>1917</v>
      </c>
      <c r="BS591" s="51" t="s">
        <v>1918</v>
      </c>
      <c r="BU591" s="273" t="s">
        <v>2662</v>
      </c>
      <c r="BV591" s="273" t="s">
        <v>2663</v>
      </c>
      <c r="BX591" s="299" t="s">
        <v>2648</v>
      </c>
      <c r="BY591" s="299" t="s">
        <v>5619</v>
      </c>
    </row>
    <row r="592" spans="65:77" ht="21" customHeight="1">
      <c r="BM592"/>
      <c r="BR592" s="175" t="s">
        <v>1919</v>
      </c>
      <c r="BS592" s="51" t="s">
        <v>1920</v>
      </c>
      <c r="BU592" s="273" t="s">
        <v>2664</v>
      </c>
      <c r="BV592" s="273" t="s">
        <v>2665</v>
      </c>
      <c r="BX592" s="299" t="s">
        <v>2650</v>
      </c>
      <c r="BY592" s="299" t="s">
        <v>5620</v>
      </c>
    </row>
    <row r="593" spans="65:77" ht="21" customHeight="1">
      <c r="BM593"/>
      <c r="BR593" s="175" t="s">
        <v>1921</v>
      </c>
      <c r="BS593" s="51" t="s">
        <v>1922</v>
      </c>
      <c r="BU593" s="273" t="s">
        <v>2666</v>
      </c>
      <c r="BV593" s="273" t="s">
        <v>2667</v>
      </c>
      <c r="BX593" s="299" t="s">
        <v>2652</v>
      </c>
      <c r="BY593" s="299" t="s">
        <v>5621</v>
      </c>
    </row>
    <row r="594" spans="65:77" ht="21" customHeight="1">
      <c r="BM594"/>
      <c r="BR594" s="175" t="s">
        <v>1923</v>
      </c>
      <c r="BS594" s="51" t="s">
        <v>1924</v>
      </c>
      <c r="BU594" s="273" t="s">
        <v>2668</v>
      </c>
      <c r="BV594" s="273" t="s">
        <v>2669</v>
      </c>
      <c r="BX594" s="299" t="s">
        <v>2654</v>
      </c>
      <c r="BY594" s="299" t="s">
        <v>5622</v>
      </c>
    </row>
    <row r="595" spans="65:77" ht="21" customHeight="1">
      <c r="BM595"/>
      <c r="BR595" s="175" t="s">
        <v>1925</v>
      </c>
      <c r="BS595" s="51" t="s">
        <v>1926</v>
      </c>
      <c r="BU595" s="273" t="s">
        <v>2670</v>
      </c>
      <c r="BV595" s="273" t="s">
        <v>2671</v>
      </c>
      <c r="BX595" s="299" t="s">
        <v>2656</v>
      </c>
      <c r="BY595" s="299" t="s">
        <v>5623</v>
      </c>
    </row>
    <row r="596" spans="65:77" ht="21" customHeight="1">
      <c r="BM596"/>
      <c r="BR596" s="175" t="s">
        <v>1927</v>
      </c>
      <c r="BS596" s="51" t="s">
        <v>1928</v>
      </c>
      <c r="BU596" s="273" t="s">
        <v>2672</v>
      </c>
      <c r="BV596" s="273" t="s">
        <v>2673</v>
      </c>
      <c r="BX596" s="299" t="s">
        <v>2658</v>
      </c>
      <c r="BY596" s="299" t="s">
        <v>5624</v>
      </c>
    </row>
    <row r="597" spans="65:77" ht="21" customHeight="1">
      <c r="BM597"/>
      <c r="BR597" s="175" t="s">
        <v>1929</v>
      </c>
      <c r="BS597" s="51" t="s">
        <v>1930</v>
      </c>
      <c r="BU597" s="273" t="s">
        <v>2674</v>
      </c>
      <c r="BV597" s="273" t="s">
        <v>2675</v>
      </c>
      <c r="BX597" s="299" t="s">
        <v>2660</v>
      </c>
      <c r="BY597" s="299" t="s">
        <v>5625</v>
      </c>
    </row>
    <row r="598" spans="65:77" ht="21" customHeight="1">
      <c r="BM598"/>
      <c r="BR598" s="175" t="s">
        <v>1931</v>
      </c>
      <c r="BS598" s="51" t="s">
        <v>1932</v>
      </c>
      <c r="BU598" s="273" t="s">
        <v>2676</v>
      </c>
      <c r="BV598" s="273" t="s">
        <v>2677</v>
      </c>
      <c r="BX598" s="299" t="s">
        <v>2662</v>
      </c>
      <c r="BY598" s="299" t="s">
        <v>5626</v>
      </c>
    </row>
    <row r="599" spans="65:77" ht="21" customHeight="1">
      <c r="BM599"/>
      <c r="BR599" s="175" t="s">
        <v>1933</v>
      </c>
      <c r="BS599" s="51" t="s">
        <v>1934</v>
      </c>
      <c r="BU599" s="273" t="s">
        <v>2678</v>
      </c>
      <c r="BV599" s="273" t="s">
        <v>2679</v>
      </c>
      <c r="BX599" s="299" t="s">
        <v>2664</v>
      </c>
      <c r="BY599" s="299" t="s">
        <v>5627</v>
      </c>
    </row>
    <row r="600" spans="65:77" ht="21" customHeight="1">
      <c r="BM600"/>
      <c r="BR600" s="175" t="s">
        <v>1935</v>
      </c>
      <c r="BS600" s="51" t="s">
        <v>1936</v>
      </c>
      <c r="BU600" s="273" t="s">
        <v>2680</v>
      </c>
      <c r="BV600" s="273" t="s">
        <v>2681</v>
      </c>
      <c r="BX600" s="299" t="s">
        <v>2666</v>
      </c>
      <c r="BY600" s="299" t="s">
        <v>5628</v>
      </c>
    </row>
    <row r="601" spans="65:77" ht="21" customHeight="1">
      <c r="BM601"/>
      <c r="BR601" s="175" t="s">
        <v>1937</v>
      </c>
      <c r="BS601" s="51" t="s">
        <v>1938</v>
      </c>
      <c r="BU601" s="273" t="s">
        <v>2682</v>
      </c>
      <c r="BV601" s="273" t="s">
        <v>2683</v>
      </c>
      <c r="BX601" s="299" t="s">
        <v>2668</v>
      </c>
      <c r="BY601" s="299" t="s">
        <v>5629</v>
      </c>
    </row>
    <row r="602" spans="65:77" ht="21" customHeight="1">
      <c r="BM602"/>
      <c r="BR602" s="175" t="s">
        <v>1939</v>
      </c>
      <c r="BS602" s="51" t="s">
        <v>1940</v>
      </c>
      <c r="BU602" s="273" t="s">
        <v>2684</v>
      </c>
      <c r="BV602" s="273" t="s">
        <v>2685</v>
      </c>
      <c r="BX602" s="299" t="s">
        <v>2670</v>
      </c>
      <c r="BY602" s="299" t="s">
        <v>2433</v>
      </c>
    </row>
    <row r="603" spans="65:77" ht="21" customHeight="1">
      <c r="BM603"/>
      <c r="BR603" s="175" t="s">
        <v>1941</v>
      </c>
      <c r="BS603" s="51" t="s">
        <v>1942</v>
      </c>
      <c r="BU603" s="273" t="s">
        <v>2686</v>
      </c>
      <c r="BV603" s="273" t="s">
        <v>2687</v>
      </c>
      <c r="BX603" s="299" t="s">
        <v>2672</v>
      </c>
      <c r="BY603" s="299" t="s">
        <v>2437</v>
      </c>
    </row>
    <row r="604" spans="65:77" ht="21" customHeight="1">
      <c r="BM604"/>
      <c r="BR604" s="175" t="s">
        <v>1943</v>
      </c>
      <c r="BS604" s="51" t="s">
        <v>1944</v>
      </c>
      <c r="BU604" s="273" t="s">
        <v>2688</v>
      </c>
      <c r="BV604" s="273" t="s">
        <v>2689</v>
      </c>
      <c r="BX604" s="299" t="s">
        <v>2674</v>
      </c>
      <c r="BY604" s="299" t="s">
        <v>5630</v>
      </c>
    </row>
    <row r="605" spans="65:77" ht="21" customHeight="1">
      <c r="BM605"/>
      <c r="BR605" s="175" t="s">
        <v>1945</v>
      </c>
      <c r="BS605" s="51" t="s">
        <v>1946</v>
      </c>
      <c r="BU605" s="273" t="s">
        <v>2690</v>
      </c>
      <c r="BV605" s="273" t="s">
        <v>2691</v>
      </c>
      <c r="BX605" s="299" t="s">
        <v>2676</v>
      </c>
      <c r="BY605" s="299" t="s">
        <v>5631</v>
      </c>
    </row>
    <row r="606" spans="65:77" ht="21" customHeight="1">
      <c r="BM606"/>
      <c r="BR606" s="175" t="s">
        <v>1947</v>
      </c>
      <c r="BS606" s="51" t="s">
        <v>1948</v>
      </c>
      <c r="BU606" s="273" t="s">
        <v>2692</v>
      </c>
      <c r="BV606" s="273" t="s">
        <v>2693</v>
      </c>
      <c r="BX606" s="299" t="s">
        <v>2678</v>
      </c>
      <c r="BY606" s="299" t="s">
        <v>5632</v>
      </c>
    </row>
    <row r="607" spans="65:77" ht="21" customHeight="1">
      <c r="BM607"/>
      <c r="BR607" s="175" t="s">
        <v>1949</v>
      </c>
      <c r="BS607" s="51" t="s">
        <v>1950</v>
      </c>
      <c r="BU607" s="273" t="s">
        <v>2694</v>
      </c>
      <c r="BV607" s="273" t="s">
        <v>2695</v>
      </c>
      <c r="BX607" s="299" t="s">
        <v>2680</v>
      </c>
      <c r="BY607" s="299" t="s">
        <v>5633</v>
      </c>
    </row>
    <row r="608" spans="65:77" ht="21" customHeight="1">
      <c r="BM608"/>
      <c r="BR608" s="175" t="s">
        <v>1951</v>
      </c>
      <c r="BS608" s="51" t="s">
        <v>1952</v>
      </c>
      <c r="BU608" s="273" t="s">
        <v>2696</v>
      </c>
      <c r="BV608" s="273" t="s">
        <v>2697</v>
      </c>
      <c r="BX608" s="299" t="s">
        <v>2682</v>
      </c>
      <c r="BY608" s="299" t="s">
        <v>5634</v>
      </c>
    </row>
    <row r="609" spans="65:77" ht="21" customHeight="1">
      <c r="BM609"/>
      <c r="BR609" s="175" t="s">
        <v>1953</v>
      </c>
      <c r="BS609" s="51" t="s">
        <v>1954</v>
      </c>
      <c r="BU609" s="273" t="s">
        <v>2698</v>
      </c>
      <c r="BV609" s="273" t="s">
        <v>2699</v>
      </c>
      <c r="BX609" s="299" t="s">
        <v>2684</v>
      </c>
      <c r="BY609" s="299" t="s">
        <v>5635</v>
      </c>
    </row>
    <row r="610" spans="65:77" ht="21" customHeight="1">
      <c r="BM610"/>
      <c r="BR610" s="175" t="s">
        <v>1955</v>
      </c>
      <c r="BS610" s="51" t="s">
        <v>1956</v>
      </c>
      <c r="BU610" s="273" t="s">
        <v>2700</v>
      </c>
      <c r="BV610" s="273" t="s">
        <v>2701</v>
      </c>
      <c r="BX610" s="299" t="s">
        <v>2686</v>
      </c>
      <c r="BY610" s="299" t="s">
        <v>5636</v>
      </c>
    </row>
    <row r="611" spans="65:77" ht="21" customHeight="1">
      <c r="BM611"/>
      <c r="BR611" s="175" t="s">
        <v>1957</v>
      </c>
      <c r="BS611" s="51" t="s">
        <v>1958</v>
      </c>
      <c r="BU611" s="273" t="s">
        <v>2702</v>
      </c>
      <c r="BV611" s="273" t="s">
        <v>2703</v>
      </c>
      <c r="BX611" s="299" t="s">
        <v>2688</v>
      </c>
      <c r="BY611" s="299" t="s">
        <v>5637</v>
      </c>
    </row>
    <row r="612" spans="65:77" ht="21" customHeight="1">
      <c r="BM612"/>
      <c r="BR612" s="175" t="s">
        <v>1959</v>
      </c>
      <c r="BS612" s="51" t="s">
        <v>1960</v>
      </c>
      <c r="BU612" s="273" t="s">
        <v>2704</v>
      </c>
      <c r="BV612" s="273" t="s">
        <v>2705</v>
      </c>
      <c r="BX612" s="299" t="s">
        <v>2690</v>
      </c>
      <c r="BY612" s="299" t="s">
        <v>5638</v>
      </c>
    </row>
    <row r="613" spans="65:77" ht="21" customHeight="1">
      <c r="BM613"/>
      <c r="BR613" s="175" t="s">
        <v>1961</v>
      </c>
      <c r="BS613" s="51" t="s">
        <v>1962</v>
      </c>
      <c r="BU613" s="273" t="s">
        <v>2706</v>
      </c>
      <c r="BV613" s="273" t="s">
        <v>2707</v>
      </c>
      <c r="BX613" s="299" t="s">
        <v>2692</v>
      </c>
      <c r="BY613" s="299" t="s">
        <v>5639</v>
      </c>
    </row>
    <row r="614" spans="65:77" ht="21" customHeight="1">
      <c r="BM614"/>
      <c r="BR614" s="175" t="s">
        <v>1963</v>
      </c>
      <c r="BS614" s="51" t="s">
        <v>1964</v>
      </c>
      <c r="BU614" s="273" t="s">
        <v>2708</v>
      </c>
      <c r="BV614" s="273" t="s">
        <v>2709</v>
      </c>
      <c r="BX614" s="299" t="s">
        <v>2696</v>
      </c>
      <c r="BY614" s="299" t="s">
        <v>5640</v>
      </c>
    </row>
    <row r="615" spans="65:77" ht="21" customHeight="1">
      <c r="BM615"/>
      <c r="BR615" s="175" t="s">
        <v>1965</v>
      </c>
      <c r="BS615" s="51" t="s">
        <v>1966</v>
      </c>
      <c r="BU615" s="273" t="s">
        <v>2710</v>
      </c>
      <c r="BV615" s="273" t="s">
        <v>2711</v>
      </c>
      <c r="BX615" s="299" t="s">
        <v>2698</v>
      </c>
      <c r="BY615" s="299" t="s">
        <v>5641</v>
      </c>
    </row>
    <row r="616" spans="65:77" ht="21" customHeight="1">
      <c r="BM616"/>
      <c r="BR616" s="175" t="s">
        <v>1967</v>
      </c>
      <c r="BS616" s="51" t="s">
        <v>1968</v>
      </c>
      <c r="BU616" s="273" t="s">
        <v>2712</v>
      </c>
      <c r="BV616" s="273" t="s">
        <v>2713</v>
      </c>
      <c r="BX616" s="299" t="s">
        <v>2700</v>
      </c>
      <c r="BY616" s="299" t="s">
        <v>5642</v>
      </c>
    </row>
    <row r="617" spans="65:77" ht="21" customHeight="1">
      <c r="BM617"/>
      <c r="BR617" s="175" t="s">
        <v>1969</v>
      </c>
      <c r="BS617" s="51" t="s">
        <v>1970</v>
      </c>
      <c r="BU617" s="273" t="s">
        <v>2714</v>
      </c>
      <c r="BV617" s="273" t="s">
        <v>2715</v>
      </c>
      <c r="BX617" s="299" t="s">
        <v>2702</v>
      </c>
      <c r="BY617" s="299" t="s">
        <v>5643</v>
      </c>
    </row>
    <row r="618" spans="65:77" ht="21" customHeight="1">
      <c r="BM618"/>
      <c r="BR618" s="175" t="s">
        <v>1971</v>
      </c>
      <c r="BS618" s="51" t="s">
        <v>1972</v>
      </c>
      <c r="BU618" s="273" t="s">
        <v>2716</v>
      </c>
      <c r="BV618" s="273" t="s">
        <v>2717</v>
      </c>
      <c r="BX618" s="299" t="s">
        <v>2704</v>
      </c>
      <c r="BY618" s="299" t="s">
        <v>5644</v>
      </c>
    </row>
    <row r="619" spans="65:77" ht="21" customHeight="1">
      <c r="BM619"/>
      <c r="BR619" s="175" t="s">
        <v>1973</v>
      </c>
      <c r="BS619" s="51" t="s">
        <v>1974</v>
      </c>
      <c r="BU619" s="273" t="s">
        <v>2718</v>
      </c>
      <c r="BV619" s="273" t="s">
        <v>2719</v>
      </c>
      <c r="BX619" s="299" t="s">
        <v>2706</v>
      </c>
      <c r="BY619" s="299" t="s">
        <v>5645</v>
      </c>
    </row>
    <row r="620" spans="65:77" ht="21" customHeight="1">
      <c r="BM620"/>
      <c r="BR620" s="175" t="s">
        <v>1975</v>
      </c>
      <c r="BS620" s="51" t="s">
        <v>1976</v>
      </c>
      <c r="BU620" s="273" t="s">
        <v>2720</v>
      </c>
      <c r="BV620" s="273" t="s">
        <v>2721</v>
      </c>
      <c r="BX620" s="299" t="s">
        <v>2708</v>
      </c>
      <c r="BY620" s="299" t="s">
        <v>5646</v>
      </c>
    </row>
    <row r="621" spans="65:77" ht="21" customHeight="1">
      <c r="BM621"/>
      <c r="BR621" s="175" t="s">
        <v>1977</v>
      </c>
      <c r="BS621" s="51" t="s">
        <v>1978</v>
      </c>
      <c r="BU621" s="273" t="s">
        <v>2722</v>
      </c>
      <c r="BV621" s="273" t="s">
        <v>2723</v>
      </c>
      <c r="BX621" s="299" t="s">
        <v>2710</v>
      </c>
      <c r="BY621" s="299" t="s">
        <v>5647</v>
      </c>
    </row>
    <row r="622" spans="65:77" ht="21" customHeight="1">
      <c r="BM622"/>
      <c r="BR622" s="175" t="s">
        <v>1979</v>
      </c>
      <c r="BS622" s="51" t="s">
        <v>1980</v>
      </c>
      <c r="BU622" s="273" t="s">
        <v>2724</v>
      </c>
      <c r="BV622" s="273" t="s">
        <v>2725</v>
      </c>
      <c r="BX622" s="299" t="s">
        <v>2712</v>
      </c>
      <c r="BY622" s="299" t="s">
        <v>5648</v>
      </c>
    </row>
    <row r="623" spans="65:77" ht="21" customHeight="1">
      <c r="BM623"/>
      <c r="BR623" s="175" t="s">
        <v>1981</v>
      </c>
      <c r="BS623" s="51" t="s">
        <v>1982</v>
      </c>
      <c r="BU623" s="273" t="s">
        <v>2726</v>
      </c>
      <c r="BV623" s="273" t="s">
        <v>2727</v>
      </c>
      <c r="BX623" s="299" t="s">
        <v>2714</v>
      </c>
      <c r="BY623" s="299" t="s">
        <v>5649</v>
      </c>
    </row>
    <row r="624" spans="65:77" ht="21" customHeight="1">
      <c r="BM624"/>
      <c r="BR624" s="175" t="s">
        <v>1983</v>
      </c>
      <c r="BS624" s="51" t="s">
        <v>1984</v>
      </c>
      <c r="BU624" s="273" t="s">
        <v>2728</v>
      </c>
      <c r="BV624" s="273" t="s">
        <v>2729</v>
      </c>
      <c r="BX624" s="299" t="s">
        <v>2716</v>
      </c>
      <c r="BY624" s="299" t="s">
        <v>5650</v>
      </c>
    </row>
    <row r="625" spans="65:77" ht="21" customHeight="1">
      <c r="BM625"/>
      <c r="BR625" s="175" t="s">
        <v>406</v>
      </c>
      <c r="BS625" s="51" t="s">
        <v>1985</v>
      </c>
      <c r="BU625" s="273" t="s">
        <v>2730</v>
      </c>
      <c r="BV625" s="273" t="s">
        <v>2731</v>
      </c>
      <c r="BX625" s="299" t="s">
        <v>2718</v>
      </c>
      <c r="BY625" s="299" t="s">
        <v>5651</v>
      </c>
    </row>
    <row r="626" spans="65:77" ht="21" customHeight="1">
      <c r="BM626"/>
      <c r="BR626" s="175" t="s">
        <v>1986</v>
      </c>
      <c r="BS626" s="51" t="s">
        <v>1987</v>
      </c>
      <c r="BU626" s="273" t="s">
        <v>2732</v>
      </c>
      <c r="BV626" s="273" t="s">
        <v>2733</v>
      </c>
      <c r="BX626" s="299" t="s">
        <v>2720</v>
      </c>
      <c r="BY626" s="299" t="s">
        <v>5652</v>
      </c>
    </row>
    <row r="627" spans="65:77" ht="21" customHeight="1">
      <c r="BM627"/>
      <c r="BR627" s="175" t="s">
        <v>1988</v>
      </c>
      <c r="BS627" s="51" t="s">
        <v>1989</v>
      </c>
      <c r="BU627" s="273" t="s">
        <v>2734</v>
      </c>
      <c r="BV627" s="273" t="s">
        <v>2735</v>
      </c>
      <c r="BX627" s="299" t="s">
        <v>2722</v>
      </c>
      <c r="BY627" s="299" t="s">
        <v>5653</v>
      </c>
    </row>
    <row r="628" spans="65:77" ht="21" customHeight="1">
      <c r="BM628"/>
      <c r="BR628" s="175" t="s">
        <v>1990</v>
      </c>
      <c r="BS628" s="51" t="s">
        <v>1991</v>
      </c>
      <c r="BU628" s="273" t="s">
        <v>2736</v>
      </c>
      <c r="BV628" s="273" t="s">
        <v>2737</v>
      </c>
      <c r="BX628" s="299" t="s">
        <v>2724</v>
      </c>
      <c r="BY628" s="299" t="s">
        <v>5654</v>
      </c>
    </row>
    <row r="629" spans="65:77" ht="21" customHeight="1">
      <c r="BM629"/>
      <c r="BR629" s="175" t="s">
        <v>1992</v>
      </c>
      <c r="BS629" s="51" t="s">
        <v>1993</v>
      </c>
      <c r="BU629" s="273" t="s">
        <v>2738</v>
      </c>
      <c r="BV629" s="273" t="s">
        <v>2739</v>
      </c>
      <c r="BX629" s="299" t="s">
        <v>2726</v>
      </c>
      <c r="BY629" s="299" t="s">
        <v>5655</v>
      </c>
    </row>
    <row r="630" spans="65:77" ht="21" customHeight="1">
      <c r="BM630"/>
      <c r="BR630" s="175" t="s">
        <v>1994</v>
      </c>
      <c r="BS630" s="51" t="s">
        <v>1995</v>
      </c>
      <c r="BU630" s="273" t="s">
        <v>2740</v>
      </c>
      <c r="BV630" s="273" t="s">
        <v>2741</v>
      </c>
      <c r="BX630" s="299" t="s">
        <v>2728</v>
      </c>
      <c r="BY630" s="299" t="s">
        <v>5656</v>
      </c>
    </row>
    <row r="631" spans="65:77" ht="21" customHeight="1">
      <c r="BM631"/>
      <c r="BR631" s="175" t="s">
        <v>1996</v>
      </c>
      <c r="BS631" s="51" t="s">
        <v>1997</v>
      </c>
      <c r="BU631" s="273" t="s">
        <v>2742</v>
      </c>
      <c r="BV631" s="273" t="s">
        <v>2743</v>
      </c>
      <c r="BX631" s="299" t="s">
        <v>2730</v>
      </c>
      <c r="BY631" s="299" t="s">
        <v>5657</v>
      </c>
    </row>
    <row r="632" spans="65:77" ht="21" customHeight="1">
      <c r="BM632"/>
      <c r="BR632" s="175" t="s">
        <v>1998</v>
      </c>
      <c r="BS632" s="51" t="s">
        <v>1999</v>
      </c>
      <c r="BU632" s="273" t="s">
        <v>2744</v>
      </c>
      <c r="BV632" s="273" t="s">
        <v>2745</v>
      </c>
      <c r="BX632" s="299" t="s">
        <v>5658</v>
      </c>
      <c r="BY632" s="299" t="s">
        <v>5659</v>
      </c>
    </row>
    <row r="633" spans="65:77" ht="21" customHeight="1">
      <c r="BM633"/>
      <c r="BR633" s="175" t="s">
        <v>2000</v>
      </c>
      <c r="BS633" s="51" t="s">
        <v>2001</v>
      </c>
      <c r="BU633" s="273" t="s">
        <v>2746</v>
      </c>
      <c r="BV633" s="273" t="s">
        <v>2747</v>
      </c>
      <c r="BX633" s="299" t="s">
        <v>2732</v>
      </c>
      <c r="BY633" s="299" t="s">
        <v>5660</v>
      </c>
    </row>
    <row r="634" spans="65:77" ht="21" customHeight="1">
      <c r="BM634"/>
      <c r="BR634" s="175" t="s">
        <v>2002</v>
      </c>
      <c r="BS634" s="51" t="s">
        <v>2003</v>
      </c>
      <c r="BU634" s="273" t="s">
        <v>2748</v>
      </c>
      <c r="BV634" s="273" t="s">
        <v>2749</v>
      </c>
      <c r="BX634" s="299" t="s">
        <v>2734</v>
      </c>
      <c r="BY634" s="299" t="s">
        <v>5661</v>
      </c>
    </row>
    <row r="635" spans="65:77" ht="21" customHeight="1">
      <c r="BM635"/>
      <c r="BR635" s="175" t="s">
        <v>2004</v>
      </c>
      <c r="BS635" s="51" t="s">
        <v>2005</v>
      </c>
      <c r="BU635" s="273" t="s">
        <v>2750</v>
      </c>
      <c r="BV635" s="273" t="s">
        <v>2751</v>
      </c>
      <c r="BX635" s="299" t="s">
        <v>2736</v>
      </c>
      <c r="BY635" s="299" t="s">
        <v>5662</v>
      </c>
    </row>
    <row r="636" spans="65:77" ht="21" customHeight="1">
      <c r="BM636"/>
      <c r="BR636" s="175" t="s">
        <v>2006</v>
      </c>
      <c r="BS636" s="51" t="s">
        <v>2007</v>
      </c>
      <c r="BU636" s="273" t="s">
        <v>2752</v>
      </c>
      <c r="BV636" s="273" t="s">
        <v>2753</v>
      </c>
      <c r="BX636" s="299" t="s">
        <v>2738</v>
      </c>
      <c r="BY636" s="299" t="s">
        <v>5663</v>
      </c>
    </row>
    <row r="637" spans="65:77" ht="21" customHeight="1">
      <c r="BM637"/>
      <c r="BR637" s="175" t="s">
        <v>2008</v>
      </c>
      <c r="BS637" s="51" t="s">
        <v>2009</v>
      </c>
      <c r="BU637" s="273" t="s">
        <v>2754</v>
      </c>
      <c r="BV637" s="273" t="s">
        <v>2755</v>
      </c>
      <c r="BX637" s="299" t="s">
        <v>2740</v>
      </c>
      <c r="BY637" s="299" t="s">
        <v>5664</v>
      </c>
    </row>
    <row r="638" spans="65:77" ht="21" customHeight="1">
      <c r="BM638"/>
      <c r="BR638" s="175" t="s">
        <v>3363</v>
      </c>
      <c r="BS638" s="51" t="s">
        <v>8848</v>
      </c>
      <c r="BU638" s="273" t="s">
        <v>2756</v>
      </c>
      <c r="BV638" s="273" t="s">
        <v>2757</v>
      </c>
      <c r="BX638" s="299" t="s">
        <v>2742</v>
      </c>
      <c r="BY638" s="299" t="s">
        <v>5665</v>
      </c>
    </row>
    <row r="639" spans="65:77" ht="21" customHeight="1">
      <c r="BM639"/>
      <c r="BR639" s="175" t="s">
        <v>3365</v>
      </c>
      <c r="BS639" s="51" t="s">
        <v>8849</v>
      </c>
      <c r="BU639" s="273" t="s">
        <v>2758</v>
      </c>
      <c r="BV639" s="273" t="s">
        <v>2759</v>
      </c>
      <c r="BX639" s="299" t="s">
        <v>2744</v>
      </c>
      <c r="BY639" s="299" t="s">
        <v>5666</v>
      </c>
    </row>
    <row r="640" spans="65:77" ht="21" customHeight="1">
      <c r="BM640"/>
      <c r="BR640" s="175" t="s">
        <v>3367</v>
      </c>
      <c r="BS640" s="51" t="s">
        <v>8850</v>
      </c>
      <c r="BU640" s="273" t="s">
        <v>2760</v>
      </c>
      <c r="BV640" s="273" t="s">
        <v>2761</v>
      </c>
      <c r="BX640" s="299" t="s">
        <v>2746</v>
      </c>
      <c r="BY640" s="299" t="s">
        <v>5667</v>
      </c>
    </row>
    <row r="641" spans="65:77" ht="21" customHeight="1">
      <c r="BM641"/>
      <c r="BR641" s="175" t="s">
        <v>3369</v>
      </c>
      <c r="BS641" s="51" t="s">
        <v>8851</v>
      </c>
      <c r="BU641" s="273" t="s">
        <v>2762</v>
      </c>
      <c r="BV641" s="273" t="s">
        <v>2763</v>
      </c>
      <c r="BX641" s="299" t="s">
        <v>2748</v>
      </c>
      <c r="BY641" s="299" t="s">
        <v>5668</v>
      </c>
    </row>
    <row r="642" spans="65:77" ht="21" customHeight="1">
      <c r="BM642"/>
      <c r="BR642" s="175" t="s">
        <v>3371</v>
      </c>
      <c r="BS642" s="51" t="s">
        <v>8852</v>
      </c>
      <c r="BU642" s="273" t="s">
        <v>2764</v>
      </c>
      <c r="BV642" s="273" t="s">
        <v>2765</v>
      </c>
      <c r="BX642" s="299" t="s">
        <v>2750</v>
      </c>
      <c r="BY642" s="299" t="s">
        <v>2440</v>
      </c>
    </row>
    <row r="643" spans="65:77" ht="21" customHeight="1">
      <c r="BM643"/>
      <c r="BR643" s="175" t="s">
        <v>3373</v>
      </c>
      <c r="BS643" s="51" t="s">
        <v>8853</v>
      </c>
      <c r="BU643" s="273" t="s">
        <v>2766</v>
      </c>
      <c r="BV643" s="273" t="s">
        <v>2767</v>
      </c>
      <c r="BX643" s="299" t="s">
        <v>2752</v>
      </c>
      <c r="BY643" s="299" t="s">
        <v>5669</v>
      </c>
    </row>
    <row r="644" spans="65:77" ht="21" customHeight="1">
      <c r="BM644"/>
      <c r="BR644" s="175" t="s">
        <v>3375</v>
      </c>
      <c r="BS644" s="51" t="s">
        <v>8854</v>
      </c>
      <c r="BU644" s="273" t="s">
        <v>2768</v>
      </c>
      <c r="BV644" s="273" t="s">
        <v>2769</v>
      </c>
      <c r="BX644" s="299" t="s">
        <v>2754</v>
      </c>
      <c r="BY644" s="299" t="s">
        <v>5670</v>
      </c>
    </row>
    <row r="645" spans="65:77" ht="21" customHeight="1">
      <c r="BM645"/>
      <c r="BR645" s="177" t="s">
        <v>3377</v>
      </c>
      <c r="BS645" s="51" t="s">
        <v>8855</v>
      </c>
      <c r="BU645" s="273" t="s">
        <v>2770</v>
      </c>
      <c r="BV645" s="273" t="s">
        <v>2771</v>
      </c>
      <c r="BX645" s="299" t="s">
        <v>2756</v>
      </c>
      <c r="BY645" s="299" t="s">
        <v>5671</v>
      </c>
    </row>
    <row r="646" spans="65:77" ht="21" customHeight="1">
      <c r="BM646"/>
      <c r="BR646" s="177" t="s">
        <v>3379</v>
      </c>
      <c r="BS646" s="51" t="s">
        <v>8856</v>
      </c>
      <c r="BU646" s="273" t="s">
        <v>2772</v>
      </c>
      <c r="BV646" s="273" t="s">
        <v>2773</v>
      </c>
      <c r="BX646" s="299" t="s">
        <v>2758</v>
      </c>
      <c r="BY646" s="299" t="s">
        <v>5672</v>
      </c>
    </row>
    <row r="647" spans="65:77" ht="21" customHeight="1">
      <c r="BM647"/>
      <c r="BR647" s="177" t="s">
        <v>3381</v>
      </c>
      <c r="BS647" s="51" t="s">
        <v>8857</v>
      </c>
      <c r="BU647" s="273" t="s">
        <v>2774</v>
      </c>
      <c r="BV647" s="273" t="s">
        <v>2775</v>
      </c>
      <c r="BX647" s="299" t="s">
        <v>2760</v>
      </c>
      <c r="BY647" s="299" t="s">
        <v>5673</v>
      </c>
    </row>
    <row r="648" spans="65:77" ht="21" customHeight="1">
      <c r="BM648"/>
      <c r="BR648" s="177" t="s">
        <v>3383</v>
      </c>
      <c r="BS648" s="51" t="s">
        <v>8858</v>
      </c>
      <c r="BU648" s="273" t="s">
        <v>2776</v>
      </c>
      <c r="BV648" s="273" t="s">
        <v>2777</v>
      </c>
      <c r="BX648" s="299" t="s">
        <v>2762</v>
      </c>
      <c r="BY648" s="299" t="s">
        <v>5674</v>
      </c>
    </row>
    <row r="649" spans="65:77" ht="21" customHeight="1">
      <c r="BM649"/>
      <c r="BR649" s="177" t="s">
        <v>3385</v>
      </c>
      <c r="BS649" s="51" t="s">
        <v>8859</v>
      </c>
      <c r="BU649" s="273" t="s">
        <v>2778</v>
      </c>
      <c r="BV649" s="273" t="s">
        <v>2779</v>
      </c>
      <c r="BX649" s="299" t="s">
        <v>2764</v>
      </c>
      <c r="BY649" s="299" t="s">
        <v>5675</v>
      </c>
    </row>
    <row r="650" spans="65:77" ht="21" customHeight="1">
      <c r="BM650"/>
      <c r="BR650" s="177" t="s">
        <v>3387</v>
      </c>
      <c r="BS650" s="51" t="s">
        <v>8860</v>
      </c>
      <c r="BU650" s="273" t="s">
        <v>2780</v>
      </c>
      <c r="BV650" s="273" t="s">
        <v>2781</v>
      </c>
      <c r="BX650" s="299" t="s">
        <v>2766</v>
      </c>
      <c r="BY650" s="299" t="s">
        <v>5676</v>
      </c>
    </row>
    <row r="651" spans="65:77" ht="21" customHeight="1">
      <c r="BM651"/>
      <c r="BR651" s="177" t="s">
        <v>3389</v>
      </c>
      <c r="BS651" s="51" t="s">
        <v>8861</v>
      </c>
      <c r="BU651" s="273" t="s">
        <v>2782</v>
      </c>
      <c r="BV651" s="273" t="s">
        <v>2783</v>
      </c>
      <c r="BX651" s="299" t="s">
        <v>2768</v>
      </c>
      <c r="BY651" s="299" t="s">
        <v>5677</v>
      </c>
    </row>
    <row r="652" spans="65:77" ht="21" customHeight="1">
      <c r="BM652"/>
      <c r="BR652" s="177" t="s">
        <v>3391</v>
      </c>
      <c r="BS652" s="51" t="s">
        <v>8862</v>
      </c>
      <c r="BU652" s="273" t="s">
        <v>2784</v>
      </c>
      <c r="BV652" s="273" t="s">
        <v>2785</v>
      </c>
      <c r="BX652" s="299" t="s">
        <v>2770</v>
      </c>
      <c r="BY652" s="299" t="s">
        <v>5678</v>
      </c>
    </row>
    <row r="653" spans="65:77" ht="21" customHeight="1">
      <c r="BM653"/>
      <c r="BR653" s="177" t="s">
        <v>3393</v>
      </c>
      <c r="BS653" s="51" t="s">
        <v>8863</v>
      </c>
      <c r="BU653" s="273" t="s">
        <v>2786</v>
      </c>
      <c r="BV653" s="273" t="s">
        <v>2787</v>
      </c>
      <c r="BX653" s="299" t="s">
        <v>2772</v>
      </c>
      <c r="BY653" s="299" t="s">
        <v>5679</v>
      </c>
    </row>
    <row r="654" spans="65:77" ht="21" customHeight="1">
      <c r="BM654"/>
      <c r="BR654" s="177" t="s">
        <v>3395</v>
      </c>
      <c r="BS654" s="51" t="s">
        <v>8864</v>
      </c>
      <c r="BU654" s="273" t="s">
        <v>2788</v>
      </c>
      <c r="BV654" s="273" t="s">
        <v>2789</v>
      </c>
      <c r="BX654" s="299" t="s">
        <v>2774</v>
      </c>
      <c r="BY654" s="299" t="s">
        <v>5680</v>
      </c>
    </row>
    <row r="655" spans="65:77" ht="21" customHeight="1">
      <c r="BM655"/>
      <c r="BR655" s="177" t="s">
        <v>3397</v>
      </c>
      <c r="BS655" s="51" t="s">
        <v>8865</v>
      </c>
      <c r="BU655" s="273" t="s">
        <v>2790</v>
      </c>
      <c r="BV655" s="273" t="s">
        <v>2791</v>
      </c>
      <c r="BX655" s="299" t="s">
        <v>2776</v>
      </c>
      <c r="BY655" s="299" t="s">
        <v>5681</v>
      </c>
    </row>
    <row r="656" spans="65:77" ht="21" customHeight="1">
      <c r="BM656"/>
      <c r="BR656" s="178" t="s">
        <v>3399</v>
      </c>
      <c r="BS656" s="51" t="s">
        <v>8866</v>
      </c>
      <c r="BU656" s="273" t="s">
        <v>2792</v>
      </c>
      <c r="BV656" s="273" t="s">
        <v>2793</v>
      </c>
      <c r="BX656" s="299" t="s">
        <v>2778</v>
      </c>
      <c r="BY656" s="299" t="s">
        <v>5682</v>
      </c>
    </row>
    <row r="657" spans="65:77" ht="21" customHeight="1">
      <c r="BM657"/>
      <c r="BR657" s="178" t="s">
        <v>3401</v>
      </c>
      <c r="BS657" s="51" t="s">
        <v>8867</v>
      </c>
      <c r="BU657" s="273" t="s">
        <v>2794</v>
      </c>
      <c r="BV657" s="273" t="s">
        <v>2795</v>
      </c>
      <c r="BX657" s="299" t="s">
        <v>2780</v>
      </c>
      <c r="BY657" s="299" t="s">
        <v>5683</v>
      </c>
    </row>
    <row r="658" spans="65:77" ht="21" customHeight="1">
      <c r="BM658"/>
      <c r="BR658" s="178" t="s">
        <v>3403</v>
      </c>
      <c r="BS658" s="51" t="s">
        <v>8868</v>
      </c>
      <c r="BU658" s="273" t="s">
        <v>2796</v>
      </c>
      <c r="BV658" s="273" t="s">
        <v>2797</v>
      </c>
      <c r="BX658" s="299" t="s">
        <v>2782</v>
      </c>
      <c r="BY658" s="299" t="s">
        <v>5684</v>
      </c>
    </row>
    <row r="659" spans="65:77" ht="21" customHeight="1">
      <c r="BM659"/>
      <c r="BR659" s="178" t="s">
        <v>3405</v>
      </c>
      <c r="BS659" s="51" t="s">
        <v>8869</v>
      </c>
      <c r="BU659" s="273" t="s">
        <v>2798</v>
      </c>
      <c r="BV659" s="273" t="s">
        <v>2799</v>
      </c>
      <c r="BX659" s="299" t="s">
        <v>2784</v>
      </c>
      <c r="BY659" s="299" t="s">
        <v>5685</v>
      </c>
    </row>
    <row r="660" spans="65:77" ht="21" customHeight="1">
      <c r="BM660"/>
      <c r="BR660" s="178" t="s">
        <v>3407</v>
      </c>
      <c r="BS660" s="51" t="s">
        <v>8893</v>
      </c>
      <c r="BU660" s="273" t="s">
        <v>2800</v>
      </c>
      <c r="BV660" s="273" t="s">
        <v>2801</v>
      </c>
      <c r="BX660" s="299" t="s">
        <v>2786</v>
      </c>
      <c r="BY660" s="299" t="s">
        <v>5686</v>
      </c>
    </row>
    <row r="661" spans="65:77" ht="21" customHeight="1">
      <c r="BM661"/>
      <c r="BR661" s="178" t="s">
        <v>3409</v>
      </c>
      <c r="BS661" s="51" t="s">
        <v>8870</v>
      </c>
      <c r="BU661" s="273" t="s">
        <v>2802</v>
      </c>
      <c r="BV661" s="273" t="s">
        <v>2803</v>
      </c>
      <c r="BX661" s="299" t="s">
        <v>2788</v>
      </c>
      <c r="BY661" s="299" t="s">
        <v>5687</v>
      </c>
    </row>
    <row r="662" spans="65:77" ht="21" customHeight="1">
      <c r="BM662"/>
      <c r="BR662" s="178" t="s">
        <v>3411</v>
      </c>
      <c r="BS662" s="51" t="s">
        <v>8871</v>
      </c>
      <c r="BU662" s="273" t="s">
        <v>2804</v>
      </c>
      <c r="BV662" s="273" t="s">
        <v>2805</v>
      </c>
      <c r="BX662" s="299" t="s">
        <v>2790</v>
      </c>
      <c r="BY662" s="299" t="s">
        <v>5688</v>
      </c>
    </row>
    <row r="663" spans="65:77" ht="21" customHeight="1">
      <c r="BM663"/>
      <c r="BR663" s="178" t="s">
        <v>3413</v>
      </c>
      <c r="BS663" s="51" t="s">
        <v>8872</v>
      </c>
      <c r="BU663" s="273" t="s">
        <v>2806</v>
      </c>
      <c r="BV663" s="273" t="s">
        <v>2807</v>
      </c>
      <c r="BX663" s="299" t="s">
        <v>2792</v>
      </c>
      <c r="BY663" s="299" t="s">
        <v>5689</v>
      </c>
    </row>
    <row r="664" spans="65:77" ht="21" customHeight="1">
      <c r="BM664"/>
      <c r="BR664" s="178" t="s">
        <v>3415</v>
      </c>
      <c r="BS664" s="51" t="s">
        <v>8894</v>
      </c>
      <c r="BU664" s="273" t="s">
        <v>2808</v>
      </c>
      <c r="BV664" s="273" t="s">
        <v>2809</v>
      </c>
      <c r="BX664" s="299" t="s">
        <v>2794</v>
      </c>
      <c r="BY664" s="299" t="s">
        <v>5690</v>
      </c>
    </row>
    <row r="665" spans="65:77" ht="21" customHeight="1">
      <c r="BM665"/>
      <c r="BR665" s="178" t="s">
        <v>3417</v>
      </c>
      <c r="BS665" s="51" t="s">
        <v>8895</v>
      </c>
      <c r="BU665" s="273" t="s">
        <v>2810</v>
      </c>
      <c r="BV665" s="273" t="s">
        <v>2811</v>
      </c>
      <c r="BX665" s="299" t="s">
        <v>2796</v>
      </c>
      <c r="BY665" s="299" t="s">
        <v>5691</v>
      </c>
    </row>
    <row r="666" spans="65:77" ht="21" customHeight="1">
      <c r="BM666"/>
      <c r="BR666" s="178" t="s">
        <v>3419</v>
      </c>
      <c r="BS666" s="51" t="s">
        <v>8873</v>
      </c>
      <c r="BU666" s="273" t="s">
        <v>2812</v>
      </c>
      <c r="BV666" s="273" t="s">
        <v>2813</v>
      </c>
      <c r="BX666" s="299" t="s">
        <v>2798</v>
      </c>
      <c r="BY666" s="299" t="s">
        <v>5692</v>
      </c>
    </row>
    <row r="667" spans="65:77" ht="21" customHeight="1">
      <c r="BM667"/>
      <c r="BR667" s="178" t="s">
        <v>3421</v>
      </c>
      <c r="BS667" s="51" t="s">
        <v>8874</v>
      </c>
      <c r="BU667" s="273" t="s">
        <v>2814</v>
      </c>
      <c r="BV667" s="273" t="s">
        <v>2815</v>
      </c>
      <c r="BX667" s="299" t="s">
        <v>2800</v>
      </c>
      <c r="BY667" s="299" t="s">
        <v>5693</v>
      </c>
    </row>
    <row r="668" spans="65:77" ht="21" customHeight="1">
      <c r="BM668"/>
      <c r="BR668" s="178" t="s">
        <v>3423</v>
      </c>
      <c r="BS668" s="51" t="s">
        <v>8875</v>
      </c>
      <c r="BU668" s="273" t="s">
        <v>2816</v>
      </c>
      <c r="BV668" s="273" t="s">
        <v>2817</v>
      </c>
      <c r="BX668" s="299" t="s">
        <v>2802</v>
      </c>
      <c r="BY668" s="299" t="s">
        <v>5694</v>
      </c>
    </row>
    <row r="669" spans="65:77" ht="21" customHeight="1">
      <c r="BM669"/>
      <c r="BR669" s="178" t="s">
        <v>3425</v>
      </c>
      <c r="BS669" s="51" t="s">
        <v>9029</v>
      </c>
      <c r="BU669" s="273" t="s">
        <v>2818</v>
      </c>
      <c r="BV669" s="273" t="s">
        <v>2819</v>
      </c>
      <c r="BX669" s="299" t="s">
        <v>2804</v>
      </c>
      <c r="BY669" s="299" t="s">
        <v>5695</v>
      </c>
    </row>
    <row r="670" spans="65:77" ht="21" customHeight="1">
      <c r="BM670"/>
      <c r="BR670" s="178" t="s">
        <v>3427</v>
      </c>
      <c r="BS670" s="51" t="s">
        <v>9030</v>
      </c>
      <c r="BU670" s="273" t="s">
        <v>2820</v>
      </c>
      <c r="BV670" s="273" t="s">
        <v>2821</v>
      </c>
      <c r="BX670" s="299" t="s">
        <v>2806</v>
      </c>
      <c r="BY670" s="299" t="s">
        <v>5696</v>
      </c>
    </row>
    <row r="671" spans="65:77" ht="21" customHeight="1">
      <c r="BM671"/>
      <c r="BU671" s="273" t="s">
        <v>2822</v>
      </c>
      <c r="BV671" s="273" t="s">
        <v>2823</v>
      </c>
      <c r="BX671" s="299" t="s">
        <v>2808</v>
      </c>
      <c r="BY671" s="299" t="s">
        <v>5697</v>
      </c>
    </row>
    <row r="672" spans="65:77" ht="21" customHeight="1">
      <c r="BM672"/>
      <c r="BU672" s="273" t="s">
        <v>2824</v>
      </c>
      <c r="BV672" s="273" t="s">
        <v>2825</v>
      </c>
      <c r="BX672" s="299" t="s">
        <v>2810</v>
      </c>
      <c r="BY672" s="299" t="s">
        <v>5698</v>
      </c>
    </row>
    <row r="673" spans="65:77" ht="21" customHeight="1">
      <c r="BM673"/>
      <c r="BU673" s="273" t="s">
        <v>2826</v>
      </c>
      <c r="BV673" s="273" t="s">
        <v>2827</v>
      </c>
      <c r="BX673" s="299" t="s">
        <v>2812</v>
      </c>
      <c r="BY673" s="299" t="s">
        <v>5699</v>
      </c>
    </row>
    <row r="674" spans="65:77" ht="21" customHeight="1">
      <c r="BM674"/>
      <c r="BU674" s="273" t="s">
        <v>2828</v>
      </c>
      <c r="BV674" s="273" t="s">
        <v>2829</v>
      </c>
      <c r="BX674" s="299" t="s">
        <v>2814</v>
      </c>
      <c r="BY674" s="299" t="s">
        <v>5700</v>
      </c>
    </row>
    <row r="675" spans="65:77" ht="21" customHeight="1">
      <c r="BM675"/>
      <c r="BU675" s="273" t="s">
        <v>2830</v>
      </c>
      <c r="BV675" s="273" t="s">
        <v>2831</v>
      </c>
      <c r="BX675" s="299" t="s">
        <v>2816</v>
      </c>
      <c r="BY675" s="299" t="s">
        <v>5701</v>
      </c>
    </row>
    <row r="676" spans="65:77" ht="21" customHeight="1">
      <c r="BM676"/>
      <c r="BU676" s="273" t="s">
        <v>2832</v>
      </c>
      <c r="BV676" s="273" t="s">
        <v>2833</v>
      </c>
      <c r="BX676" s="299" t="s">
        <v>2818</v>
      </c>
      <c r="BY676" s="299" t="s">
        <v>5702</v>
      </c>
    </row>
    <row r="677" spans="65:77" ht="21" customHeight="1">
      <c r="BM677"/>
      <c r="BU677" s="273" t="s">
        <v>2834</v>
      </c>
      <c r="BV677" s="273" t="s">
        <v>2835</v>
      </c>
      <c r="BX677" s="299" t="s">
        <v>2820</v>
      </c>
      <c r="BY677" s="299" t="s">
        <v>5703</v>
      </c>
    </row>
    <row r="678" spans="65:77" ht="21" customHeight="1">
      <c r="BM678"/>
      <c r="BU678" s="273" t="s">
        <v>2836</v>
      </c>
      <c r="BV678" s="273" t="s">
        <v>2837</v>
      </c>
      <c r="BX678" s="299" t="s">
        <v>2822</v>
      </c>
      <c r="BY678" s="299" t="s">
        <v>2060</v>
      </c>
    </row>
    <row r="679" spans="65:77" ht="21" customHeight="1">
      <c r="BM679"/>
      <c r="BU679" s="273" t="s">
        <v>2838</v>
      </c>
      <c r="BV679" s="273" t="s">
        <v>2839</v>
      </c>
      <c r="BX679" s="299" t="s">
        <v>2824</v>
      </c>
      <c r="BY679" s="299" t="s">
        <v>5704</v>
      </c>
    </row>
    <row r="680" spans="65:77" ht="21" customHeight="1">
      <c r="BM680"/>
      <c r="BU680" s="273" t="s">
        <v>2840</v>
      </c>
      <c r="BV680" s="273" t="s">
        <v>2841</v>
      </c>
      <c r="BX680" s="299" t="s">
        <v>2826</v>
      </c>
      <c r="BY680" s="299" t="s">
        <v>5705</v>
      </c>
    </row>
    <row r="681" spans="65:77" ht="21" customHeight="1">
      <c r="BM681"/>
      <c r="BU681" s="273" t="s">
        <v>2842</v>
      </c>
      <c r="BV681" s="273" t="s">
        <v>2843</v>
      </c>
      <c r="BX681" s="299" t="s">
        <v>2828</v>
      </c>
      <c r="BY681" s="299" t="s">
        <v>5706</v>
      </c>
    </row>
    <row r="682" spans="65:77" ht="21" customHeight="1">
      <c r="BM682"/>
      <c r="BU682" s="273" t="s">
        <v>2844</v>
      </c>
      <c r="BV682" s="273" t="s">
        <v>2845</v>
      </c>
      <c r="BX682" s="299" t="s">
        <v>2830</v>
      </c>
      <c r="BY682" s="299" t="s">
        <v>5707</v>
      </c>
    </row>
    <row r="683" spans="65:77" ht="21" customHeight="1">
      <c r="BM683"/>
      <c r="BU683" s="273" t="s">
        <v>2846</v>
      </c>
      <c r="BV683" s="273" t="s">
        <v>2847</v>
      </c>
      <c r="BX683" s="299" t="s">
        <v>2832</v>
      </c>
      <c r="BY683" s="299" t="s">
        <v>5708</v>
      </c>
    </row>
    <row r="684" spans="65:77" ht="21" customHeight="1">
      <c r="BM684"/>
      <c r="BU684" s="273" t="s">
        <v>2848</v>
      </c>
      <c r="BV684" s="273" t="s">
        <v>2849</v>
      </c>
      <c r="BX684" s="299" t="s">
        <v>2834</v>
      </c>
      <c r="BY684" s="299" t="s">
        <v>5709</v>
      </c>
    </row>
    <row r="685" spans="65:77" ht="21" customHeight="1">
      <c r="BM685"/>
      <c r="BU685" s="273" t="s">
        <v>2850</v>
      </c>
      <c r="BV685" s="273" t="s">
        <v>2851</v>
      </c>
      <c r="BX685" s="299" t="s">
        <v>2836</v>
      </c>
      <c r="BY685" s="299" t="s">
        <v>5710</v>
      </c>
    </row>
    <row r="686" spans="65:77" ht="21" customHeight="1">
      <c r="BM686"/>
      <c r="BU686" s="273" t="s">
        <v>2852</v>
      </c>
      <c r="BV686" s="273" t="s">
        <v>2853</v>
      </c>
      <c r="BX686" s="299" t="s">
        <v>2838</v>
      </c>
      <c r="BY686" s="299" t="s">
        <v>5711</v>
      </c>
    </row>
    <row r="687" spans="65:77" ht="21" customHeight="1">
      <c r="BM687"/>
      <c r="BU687" s="273" t="s">
        <v>2854</v>
      </c>
      <c r="BV687" s="273" t="s">
        <v>2855</v>
      </c>
      <c r="BX687" s="299" t="s">
        <v>2840</v>
      </c>
      <c r="BY687" s="299" t="s">
        <v>5712</v>
      </c>
    </row>
    <row r="688" spans="65:77" ht="21" customHeight="1">
      <c r="BM688"/>
      <c r="BU688" s="273" t="s">
        <v>2856</v>
      </c>
      <c r="BV688" s="273" t="s">
        <v>2857</v>
      </c>
      <c r="BX688" s="299" t="s">
        <v>2842</v>
      </c>
      <c r="BY688" s="299" t="s">
        <v>5713</v>
      </c>
    </row>
    <row r="689" spans="65:77" ht="21" customHeight="1">
      <c r="BM689"/>
      <c r="BU689" s="273" t="s">
        <v>2858</v>
      </c>
      <c r="BV689" s="273" t="s">
        <v>2859</v>
      </c>
      <c r="BX689" s="299" t="s">
        <v>2844</v>
      </c>
      <c r="BY689" s="299" t="s">
        <v>5714</v>
      </c>
    </row>
    <row r="690" spans="65:77" ht="21" customHeight="1">
      <c r="BM690"/>
      <c r="BU690" s="273" t="s">
        <v>2860</v>
      </c>
      <c r="BV690" s="273" t="s">
        <v>2861</v>
      </c>
      <c r="BX690" s="299" t="s">
        <v>2846</v>
      </c>
      <c r="BY690" s="299" t="s">
        <v>5715</v>
      </c>
    </row>
    <row r="691" spans="65:77" ht="21" customHeight="1">
      <c r="BM691"/>
      <c r="BU691" s="273" t="s">
        <v>2862</v>
      </c>
      <c r="BV691" s="273" t="s">
        <v>2863</v>
      </c>
      <c r="BX691" s="299" t="s">
        <v>2848</v>
      </c>
      <c r="BY691" s="299" t="s">
        <v>5716</v>
      </c>
    </row>
    <row r="692" spans="65:77" ht="21" customHeight="1">
      <c r="BM692"/>
      <c r="BU692" s="273" t="s">
        <v>1602</v>
      </c>
      <c r="BV692" s="273" t="s">
        <v>2864</v>
      </c>
      <c r="BX692" s="299" t="s">
        <v>2850</v>
      </c>
      <c r="BY692" s="299" t="s">
        <v>5717</v>
      </c>
    </row>
    <row r="693" spans="65:77" ht="21" customHeight="1">
      <c r="BM693"/>
      <c r="BU693" s="273" t="s">
        <v>1604</v>
      </c>
      <c r="BV693" s="273" t="s">
        <v>2865</v>
      </c>
      <c r="BX693" s="299" t="s">
        <v>2852</v>
      </c>
      <c r="BY693" s="299" t="s">
        <v>5718</v>
      </c>
    </row>
    <row r="694" spans="65:77" ht="21" customHeight="1">
      <c r="BM694"/>
      <c r="BU694" s="273" t="s">
        <v>1606</v>
      </c>
      <c r="BV694" s="273" t="s">
        <v>2866</v>
      </c>
      <c r="BX694" s="299" t="s">
        <v>2854</v>
      </c>
      <c r="BY694" s="299" t="s">
        <v>5719</v>
      </c>
    </row>
    <row r="695" spans="65:77" ht="21" customHeight="1">
      <c r="BM695"/>
      <c r="BU695" s="273" t="s">
        <v>1608</v>
      </c>
      <c r="BV695" s="273" t="s">
        <v>2867</v>
      </c>
      <c r="BX695" s="299" t="s">
        <v>2856</v>
      </c>
      <c r="BY695" s="299" t="s">
        <v>5720</v>
      </c>
    </row>
    <row r="696" spans="65:77" ht="21" customHeight="1">
      <c r="BM696"/>
      <c r="BU696" s="273" t="s">
        <v>1610</v>
      </c>
      <c r="BV696" s="273" t="s">
        <v>2868</v>
      </c>
      <c r="BX696" s="299" t="s">
        <v>2858</v>
      </c>
      <c r="BY696" s="299" t="s">
        <v>5721</v>
      </c>
    </row>
    <row r="697" spans="65:77" ht="21" customHeight="1">
      <c r="BM697"/>
      <c r="BU697" s="273" t="s">
        <v>1612</v>
      </c>
      <c r="BV697" s="273" t="s">
        <v>2869</v>
      </c>
      <c r="BX697" s="299" t="s">
        <v>2860</v>
      </c>
      <c r="BY697" s="299" t="s">
        <v>5722</v>
      </c>
    </row>
    <row r="698" spans="65:77" ht="21" customHeight="1">
      <c r="BM698"/>
      <c r="BU698" s="273" t="s">
        <v>1614</v>
      </c>
      <c r="BV698" s="273" t="s">
        <v>2870</v>
      </c>
      <c r="BX698" s="299" t="s">
        <v>2862</v>
      </c>
      <c r="BY698" s="299" t="s">
        <v>5723</v>
      </c>
    </row>
    <row r="699" spans="65:77" ht="21" customHeight="1">
      <c r="BM699"/>
      <c r="BU699" s="273" t="s">
        <v>1616</v>
      </c>
      <c r="BV699" s="273" t="s">
        <v>2871</v>
      </c>
      <c r="BX699" s="299" t="s">
        <v>1602</v>
      </c>
      <c r="BY699" s="299" t="s">
        <v>5724</v>
      </c>
    </row>
    <row r="700" spans="65:77" ht="21" customHeight="1">
      <c r="BM700"/>
      <c r="BU700" s="273" t="s">
        <v>1618</v>
      </c>
      <c r="BV700" s="273" t="s">
        <v>2872</v>
      </c>
      <c r="BX700" s="299" t="s">
        <v>1604</v>
      </c>
      <c r="BY700" s="299" t="s">
        <v>5725</v>
      </c>
    </row>
    <row r="701" spans="65:77" ht="21" customHeight="1">
      <c r="BM701"/>
      <c r="BU701" s="273" t="s">
        <v>1620</v>
      </c>
      <c r="BV701" s="273" t="s">
        <v>2873</v>
      </c>
      <c r="BX701" s="299" t="s">
        <v>1606</v>
      </c>
      <c r="BY701" s="299" t="s">
        <v>5726</v>
      </c>
    </row>
    <row r="702" spans="65:77" ht="21" customHeight="1">
      <c r="BM702"/>
      <c r="BU702" s="273" t="s">
        <v>1622</v>
      </c>
      <c r="BV702" s="273" t="s">
        <v>2874</v>
      </c>
      <c r="BX702" s="299" t="s">
        <v>1608</v>
      </c>
      <c r="BY702" s="299" t="s">
        <v>5727</v>
      </c>
    </row>
    <row r="703" spans="65:77" ht="21" customHeight="1">
      <c r="BM703"/>
      <c r="BU703" s="273" t="s">
        <v>1624</v>
      </c>
      <c r="BV703" s="273" t="s">
        <v>2875</v>
      </c>
      <c r="BX703" s="299" t="s">
        <v>1610</v>
      </c>
      <c r="BY703" s="299" t="s">
        <v>5728</v>
      </c>
    </row>
    <row r="704" spans="65:77" ht="21" customHeight="1">
      <c r="BM704"/>
      <c r="BU704" s="273" t="s">
        <v>1626</v>
      </c>
      <c r="BV704" s="273" t="s">
        <v>2876</v>
      </c>
      <c r="BX704" s="299" t="s">
        <v>1612</v>
      </c>
      <c r="BY704" s="299" t="s">
        <v>5729</v>
      </c>
    </row>
    <row r="705" spans="65:77" ht="21" customHeight="1">
      <c r="BM705"/>
      <c r="BU705" s="273" t="s">
        <v>2877</v>
      </c>
      <c r="BV705" s="273" t="s">
        <v>2878</v>
      </c>
      <c r="BX705" s="299" t="s">
        <v>1614</v>
      </c>
      <c r="BY705" s="299" t="s">
        <v>5730</v>
      </c>
    </row>
    <row r="706" spans="65:77" ht="21" customHeight="1">
      <c r="BM706"/>
      <c r="BU706" s="273" t="s">
        <v>1627</v>
      </c>
      <c r="BV706" s="273" t="s">
        <v>2879</v>
      </c>
      <c r="BX706" s="299" t="s">
        <v>1616</v>
      </c>
      <c r="BY706" s="299" t="s">
        <v>5731</v>
      </c>
    </row>
    <row r="707" spans="65:77" ht="21" customHeight="1">
      <c r="BM707"/>
      <c r="BU707" s="273" t="s">
        <v>1629</v>
      </c>
      <c r="BV707" s="273" t="s">
        <v>2880</v>
      </c>
      <c r="BX707" s="299" t="s">
        <v>1618</v>
      </c>
      <c r="BY707" s="299" t="s">
        <v>5732</v>
      </c>
    </row>
    <row r="708" spans="65:77" ht="21" customHeight="1">
      <c r="BM708"/>
      <c r="BU708" s="273" t="s">
        <v>1631</v>
      </c>
      <c r="BV708" s="273" t="s">
        <v>2881</v>
      </c>
      <c r="BX708" s="299" t="s">
        <v>1620</v>
      </c>
      <c r="BY708" s="299" t="s">
        <v>5733</v>
      </c>
    </row>
    <row r="709" spans="65:77" ht="21" customHeight="1">
      <c r="BM709"/>
      <c r="BU709" s="273" t="s">
        <v>1633</v>
      </c>
      <c r="BV709" s="273" t="s">
        <v>2882</v>
      </c>
      <c r="BX709" s="299" t="s">
        <v>1622</v>
      </c>
      <c r="BY709" s="299" t="s">
        <v>5734</v>
      </c>
    </row>
    <row r="710" spans="65:77" ht="21" customHeight="1">
      <c r="BM710"/>
      <c r="BU710" s="273" t="s">
        <v>1635</v>
      </c>
      <c r="BV710" s="273" t="s">
        <v>2883</v>
      </c>
      <c r="BX710" s="299" t="s">
        <v>1624</v>
      </c>
      <c r="BY710" s="299" t="s">
        <v>5735</v>
      </c>
    </row>
    <row r="711" spans="65:77" ht="21" customHeight="1">
      <c r="BM711"/>
      <c r="BU711" s="273" t="s">
        <v>1637</v>
      </c>
      <c r="BV711" s="273" t="s">
        <v>2884</v>
      </c>
      <c r="BX711" s="299" t="s">
        <v>1626</v>
      </c>
      <c r="BY711" s="299" t="s">
        <v>5736</v>
      </c>
    </row>
    <row r="712" spans="65:77" ht="21" customHeight="1">
      <c r="BM712"/>
      <c r="BU712" s="273" t="s">
        <v>1639</v>
      </c>
      <c r="BV712" s="273" t="s">
        <v>2885</v>
      </c>
      <c r="BX712" s="299" t="s">
        <v>2877</v>
      </c>
      <c r="BY712" s="299" t="s">
        <v>5737</v>
      </c>
    </row>
    <row r="713" spans="65:77" ht="21" customHeight="1">
      <c r="BM713"/>
      <c r="BU713" s="273" t="s">
        <v>1641</v>
      </c>
      <c r="BV713" s="273" t="s">
        <v>2886</v>
      </c>
      <c r="BX713" s="299" t="s">
        <v>1627</v>
      </c>
      <c r="BY713" s="299" t="s">
        <v>5738</v>
      </c>
    </row>
    <row r="714" spans="65:77" ht="21" customHeight="1">
      <c r="BM714"/>
      <c r="BU714" s="273" t="s">
        <v>1643</v>
      </c>
      <c r="BV714" s="273" t="s">
        <v>2887</v>
      </c>
      <c r="BX714" s="299" t="s">
        <v>1629</v>
      </c>
      <c r="BY714" s="299" t="s">
        <v>5739</v>
      </c>
    </row>
    <row r="715" spans="65:77" ht="21" customHeight="1">
      <c r="BM715"/>
      <c r="BU715" s="273" t="s">
        <v>1645</v>
      </c>
      <c r="BV715" s="273" t="s">
        <v>2888</v>
      </c>
      <c r="BX715" s="299" t="s">
        <v>1631</v>
      </c>
      <c r="BY715" s="299" t="s">
        <v>5740</v>
      </c>
    </row>
    <row r="716" spans="65:77" ht="21" customHeight="1">
      <c r="BM716"/>
      <c r="BU716" s="273" t="s">
        <v>1647</v>
      </c>
      <c r="BV716" s="273" t="s">
        <v>2889</v>
      </c>
      <c r="BX716" s="299" t="s">
        <v>1633</v>
      </c>
      <c r="BY716" s="299" t="s">
        <v>5741</v>
      </c>
    </row>
    <row r="717" spans="65:77" ht="21" customHeight="1">
      <c r="BM717"/>
      <c r="BU717" s="273" t="s">
        <v>1649</v>
      </c>
      <c r="BV717" s="273" t="s">
        <v>2890</v>
      </c>
      <c r="BX717" s="299" t="s">
        <v>1635</v>
      </c>
      <c r="BY717" s="299" t="s">
        <v>5742</v>
      </c>
    </row>
    <row r="718" spans="65:77" ht="21" customHeight="1">
      <c r="BM718"/>
      <c r="BU718" s="273" t="s">
        <v>1651</v>
      </c>
      <c r="BV718" s="273" t="s">
        <v>2891</v>
      </c>
      <c r="BX718" s="299" t="s">
        <v>1637</v>
      </c>
      <c r="BY718" s="299" t="s">
        <v>5743</v>
      </c>
    </row>
    <row r="719" spans="65:77" ht="21" customHeight="1">
      <c r="BM719"/>
      <c r="BU719" s="273" t="s">
        <v>1653</v>
      </c>
      <c r="BV719" s="273" t="s">
        <v>2892</v>
      </c>
      <c r="BX719" s="299" t="s">
        <v>1639</v>
      </c>
      <c r="BY719" s="299" t="s">
        <v>5744</v>
      </c>
    </row>
    <row r="720" spans="65:77" ht="21" customHeight="1">
      <c r="BM720"/>
      <c r="BU720" s="273" t="s">
        <v>1655</v>
      </c>
      <c r="BV720" s="273" t="s">
        <v>2893</v>
      </c>
      <c r="BX720" s="299" t="s">
        <v>1641</v>
      </c>
      <c r="BY720" s="299" t="s">
        <v>5745</v>
      </c>
    </row>
    <row r="721" spans="65:77" ht="21" customHeight="1">
      <c r="BM721"/>
      <c r="BU721" s="273" t="s">
        <v>1657</v>
      </c>
      <c r="BV721" s="273" t="s">
        <v>2894</v>
      </c>
      <c r="BX721" s="299" t="s">
        <v>1643</v>
      </c>
      <c r="BY721" s="299" t="s">
        <v>5746</v>
      </c>
    </row>
    <row r="722" spans="65:77" ht="21" customHeight="1">
      <c r="BM722"/>
      <c r="BU722" s="273" t="s">
        <v>1659</v>
      </c>
      <c r="BV722" s="273" t="s">
        <v>2895</v>
      </c>
      <c r="BX722" s="299" t="s">
        <v>1645</v>
      </c>
      <c r="BY722" s="299" t="s">
        <v>5747</v>
      </c>
    </row>
    <row r="723" spans="65:77" ht="21" customHeight="1">
      <c r="BM723"/>
      <c r="BU723" s="273" t="s">
        <v>1663</v>
      </c>
      <c r="BV723" s="273" t="s">
        <v>2896</v>
      </c>
      <c r="BX723" s="299" t="s">
        <v>1647</v>
      </c>
      <c r="BY723" s="299" t="s">
        <v>5748</v>
      </c>
    </row>
    <row r="724" spans="65:77" ht="21" customHeight="1">
      <c r="BM724"/>
      <c r="BU724" s="273" t="s">
        <v>1665</v>
      </c>
      <c r="BV724" s="273" t="s">
        <v>2897</v>
      </c>
      <c r="BX724" s="299" t="s">
        <v>1649</v>
      </c>
      <c r="BY724" s="299" t="s">
        <v>5749</v>
      </c>
    </row>
    <row r="725" spans="65:77" ht="21" customHeight="1">
      <c r="BM725"/>
      <c r="BU725" s="273" t="s">
        <v>1667</v>
      </c>
      <c r="BV725" s="273" t="s">
        <v>2898</v>
      </c>
      <c r="BX725" s="299" t="s">
        <v>1651</v>
      </c>
      <c r="BY725" s="299" t="s">
        <v>5750</v>
      </c>
    </row>
    <row r="726" spans="65:77" ht="21" customHeight="1">
      <c r="BM726"/>
      <c r="BU726" s="273" t="s">
        <v>1669</v>
      </c>
      <c r="BV726" s="273" t="s">
        <v>2899</v>
      </c>
      <c r="BX726" s="299" t="s">
        <v>1653</v>
      </c>
      <c r="BY726" s="299" t="s">
        <v>5751</v>
      </c>
    </row>
    <row r="727" spans="65:77" ht="21" customHeight="1">
      <c r="BM727"/>
      <c r="BU727" s="273" t="s">
        <v>1671</v>
      </c>
      <c r="BV727" s="273" t="s">
        <v>2900</v>
      </c>
      <c r="BX727" s="299" t="s">
        <v>1655</v>
      </c>
      <c r="BY727" s="299" t="s">
        <v>5752</v>
      </c>
    </row>
    <row r="728" spans="65:77" ht="21" customHeight="1">
      <c r="BM728"/>
      <c r="BU728" s="273" t="s">
        <v>1673</v>
      </c>
      <c r="BV728" s="273" t="s">
        <v>2901</v>
      </c>
      <c r="BX728" s="299" t="s">
        <v>1657</v>
      </c>
      <c r="BY728" s="299" t="s">
        <v>5753</v>
      </c>
    </row>
    <row r="729" spans="65:77" ht="21" customHeight="1">
      <c r="BM729"/>
      <c r="BU729" s="273" t="s">
        <v>1675</v>
      </c>
      <c r="BV729" s="273" t="s">
        <v>2902</v>
      </c>
      <c r="BX729" s="299" t="s">
        <v>1659</v>
      </c>
      <c r="BY729" s="299" t="s">
        <v>5754</v>
      </c>
    </row>
    <row r="730" spans="65:77" ht="21" customHeight="1">
      <c r="BM730"/>
      <c r="BU730" s="273" t="s">
        <v>1677</v>
      </c>
      <c r="BV730" s="273" t="s">
        <v>2903</v>
      </c>
      <c r="BX730" s="299" t="s">
        <v>1661</v>
      </c>
      <c r="BY730" s="299" t="s">
        <v>5755</v>
      </c>
    </row>
    <row r="731" spans="65:77" ht="21" customHeight="1">
      <c r="BM731"/>
      <c r="BU731" s="273" t="s">
        <v>1679</v>
      </c>
      <c r="BV731" s="273" t="s">
        <v>2904</v>
      </c>
      <c r="BX731" s="299" t="s">
        <v>1663</v>
      </c>
      <c r="BY731" s="299" t="s">
        <v>5756</v>
      </c>
    </row>
    <row r="732" spans="65:77" ht="21" customHeight="1">
      <c r="BM732"/>
      <c r="BU732" s="273" t="s">
        <v>1681</v>
      </c>
      <c r="BV732" s="273" t="s">
        <v>2905</v>
      </c>
      <c r="BX732" s="299" t="s">
        <v>1665</v>
      </c>
      <c r="BY732" s="299" t="s">
        <v>5757</v>
      </c>
    </row>
    <row r="733" spans="65:77" ht="21" customHeight="1">
      <c r="BM733"/>
      <c r="BU733" s="273" t="s">
        <v>1683</v>
      </c>
      <c r="BV733" s="273" t="s">
        <v>2906</v>
      </c>
      <c r="BX733" s="299" t="s">
        <v>1667</v>
      </c>
      <c r="BY733" s="299" t="s">
        <v>5758</v>
      </c>
    </row>
    <row r="734" spans="65:77" ht="21" customHeight="1">
      <c r="BM734"/>
      <c r="BU734" s="273" t="s">
        <v>1685</v>
      </c>
      <c r="BV734" s="273" t="s">
        <v>2907</v>
      </c>
      <c r="BX734" s="299" t="s">
        <v>1669</v>
      </c>
      <c r="BY734" s="299" t="s">
        <v>5759</v>
      </c>
    </row>
    <row r="735" spans="65:77" ht="21" customHeight="1">
      <c r="BM735"/>
      <c r="BU735" s="273" t="s">
        <v>1687</v>
      </c>
      <c r="BV735" s="273" t="s">
        <v>2908</v>
      </c>
      <c r="BX735" s="299" t="s">
        <v>1671</v>
      </c>
      <c r="BY735" s="299" t="s">
        <v>5760</v>
      </c>
    </row>
    <row r="736" spans="65:77" ht="21" customHeight="1">
      <c r="BM736"/>
      <c r="BU736" s="273" t="s">
        <v>1689</v>
      </c>
      <c r="BV736" s="273" t="s">
        <v>2909</v>
      </c>
      <c r="BX736" s="299" t="s">
        <v>1673</v>
      </c>
      <c r="BY736" s="299" t="s">
        <v>5761</v>
      </c>
    </row>
    <row r="737" spans="65:77" ht="21" customHeight="1">
      <c r="BM737"/>
      <c r="BU737" s="273" t="s">
        <v>1691</v>
      </c>
      <c r="BV737" s="273" t="s">
        <v>2910</v>
      </c>
      <c r="BX737" s="299" t="s">
        <v>1675</v>
      </c>
      <c r="BY737" s="299" t="s">
        <v>5762</v>
      </c>
    </row>
    <row r="738" spans="65:77" ht="21" customHeight="1">
      <c r="BM738"/>
      <c r="BU738" s="273" t="s">
        <v>1692</v>
      </c>
      <c r="BV738" s="273" t="s">
        <v>2911</v>
      </c>
      <c r="BX738" s="299" t="s">
        <v>1677</v>
      </c>
      <c r="BY738" s="299" t="s">
        <v>5763</v>
      </c>
    </row>
    <row r="739" spans="65:77" ht="21" customHeight="1">
      <c r="BM739"/>
      <c r="BU739" s="273" t="s">
        <v>1694</v>
      </c>
      <c r="BV739" s="273" t="s">
        <v>2912</v>
      </c>
      <c r="BX739" s="299" t="s">
        <v>1679</v>
      </c>
      <c r="BY739" s="299" t="s">
        <v>5764</v>
      </c>
    </row>
    <row r="740" spans="65:77" ht="21" customHeight="1">
      <c r="BM740"/>
      <c r="BU740" s="273" t="s">
        <v>1696</v>
      </c>
      <c r="BV740" s="273" t="s">
        <v>2913</v>
      </c>
      <c r="BX740" s="299" t="s">
        <v>1681</v>
      </c>
      <c r="BY740" s="299" t="s">
        <v>5765</v>
      </c>
    </row>
    <row r="741" spans="65:77" ht="21" customHeight="1">
      <c r="BM741"/>
      <c r="BU741" s="273" t="s">
        <v>1697</v>
      </c>
      <c r="BV741" s="273" t="s">
        <v>2914</v>
      </c>
      <c r="BX741" s="299" t="s">
        <v>1683</v>
      </c>
      <c r="BY741" s="299" t="s">
        <v>5766</v>
      </c>
    </row>
    <row r="742" spans="65:77" ht="21" customHeight="1">
      <c r="BM742"/>
      <c r="BU742" s="273" t="s">
        <v>1699</v>
      </c>
      <c r="BV742" s="273" t="s">
        <v>2915</v>
      </c>
      <c r="BX742" s="299" t="s">
        <v>1685</v>
      </c>
      <c r="BY742" s="299" t="s">
        <v>5767</v>
      </c>
    </row>
    <row r="743" spans="65:77" ht="21" customHeight="1">
      <c r="BM743"/>
      <c r="BU743" s="273" t="s">
        <v>1701</v>
      </c>
      <c r="BV743" s="273" t="s">
        <v>2916</v>
      </c>
      <c r="BX743" s="299" t="s">
        <v>1687</v>
      </c>
      <c r="BY743" s="299" t="s">
        <v>5768</v>
      </c>
    </row>
    <row r="744" spans="65:77" ht="21" customHeight="1">
      <c r="BM744"/>
      <c r="BU744" s="273" t="s">
        <v>1703</v>
      </c>
      <c r="BV744" s="273" t="s">
        <v>2917</v>
      </c>
      <c r="BX744" s="299" t="s">
        <v>1689</v>
      </c>
      <c r="BY744" s="299" t="s">
        <v>5769</v>
      </c>
    </row>
    <row r="745" spans="65:77" ht="21" customHeight="1">
      <c r="BM745"/>
      <c r="BU745" s="273" t="s">
        <v>1705</v>
      </c>
      <c r="BV745" s="273" t="s">
        <v>2918</v>
      </c>
      <c r="BX745" s="299" t="s">
        <v>1691</v>
      </c>
      <c r="BY745" s="299" t="s">
        <v>5770</v>
      </c>
    </row>
    <row r="746" spans="65:77" ht="21" customHeight="1">
      <c r="BM746"/>
      <c r="BU746" s="273" t="s">
        <v>1707</v>
      </c>
      <c r="BV746" s="273" t="s">
        <v>2919</v>
      </c>
      <c r="BX746" s="299" t="s">
        <v>1692</v>
      </c>
      <c r="BY746" s="299" t="s">
        <v>5771</v>
      </c>
    </row>
    <row r="747" spans="65:77" ht="21" customHeight="1">
      <c r="BM747"/>
      <c r="BU747" s="273" t="s">
        <v>1709</v>
      </c>
      <c r="BV747" s="273" t="s">
        <v>2920</v>
      </c>
      <c r="BX747" s="299" t="s">
        <v>1694</v>
      </c>
      <c r="BY747" s="299" t="s">
        <v>5772</v>
      </c>
    </row>
    <row r="748" spans="65:77" ht="21" customHeight="1">
      <c r="BM748"/>
      <c r="BU748" s="273" t="s">
        <v>1711</v>
      </c>
      <c r="BV748" s="273" t="s">
        <v>2921</v>
      </c>
      <c r="BX748" s="299" t="s">
        <v>1696</v>
      </c>
      <c r="BY748" s="299" t="s">
        <v>5773</v>
      </c>
    </row>
    <row r="749" spans="65:77" ht="21" customHeight="1">
      <c r="BM749"/>
      <c r="BU749" s="273" t="s">
        <v>1713</v>
      </c>
      <c r="BV749" s="273" t="s">
        <v>2922</v>
      </c>
      <c r="BX749" s="299" t="s">
        <v>1697</v>
      </c>
      <c r="BY749" s="299" t="s">
        <v>5774</v>
      </c>
    </row>
    <row r="750" spans="65:77" ht="21" customHeight="1">
      <c r="BM750"/>
      <c r="BU750" s="273" t="s">
        <v>1715</v>
      </c>
      <c r="BV750" s="273" t="s">
        <v>2923</v>
      </c>
      <c r="BX750" s="299" t="s">
        <v>1699</v>
      </c>
      <c r="BY750" s="299" t="s">
        <v>5775</v>
      </c>
    </row>
    <row r="751" spans="65:77" ht="21" customHeight="1">
      <c r="BM751"/>
      <c r="BU751" s="273" t="s">
        <v>1717</v>
      </c>
      <c r="BV751" s="273" t="s">
        <v>2924</v>
      </c>
      <c r="BX751" s="299" t="s">
        <v>1701</v>
      </c>
      <c r="BY751" s="299" t="s">
        <v>5776</v>
      </c>
    </row>
    <row r="752" spans="65:77" ht="21" customHeight="1">
      <c r="BM752"/>
      <c r="BU752" s="273" t="s">
        <v>1719</v>
      </c>
      <c r="BV752" s="273" t="s">
        <v>2925</v>
      </c>
      <c r="BX752" s="299" t="s">
        <v>1703</v>
      </c>
      <c r="BY752" s="299" t="s">
        <v>5777</v>
      </c>
    </row>
    <row r="753" spans="65:77" ht="21" customHeight="1">
      <c r="BM753"/>
      <c r="BU753" s="273" t="s">
        <v>1721</v>
      </c>
      <c r="BV753" s="273" t="s">
        <v>2926</v>
      </c>
      <c r="BX753" s="299" t="s">
        <v>1705</v>
      </c>
      <c r="BY753" s="299" t="s">
        <v>5778</v>
      </c>
    </row>
    <row r="754" spans="65:77" ht="21" customHeight="1">
      <c r="BM754"/>
      <c r="BU754" s="273" t="s">
        <v>1723</v>
      </c>
      <c r="BV754" s="273" t="s">
        <v>2927</v>
      </c>
      <c r="BX754" s="299" t="s">
        <v>1707</v>
      </c>
      <c r="BY754" s="299" t="s">
        <v>5779</v>
      </c>
    </row>
    <row r="755" spans="65:77" ht="21" customHeight="1">
      <c r="BM755"/>
      <c r="BU755" s="273" t="s">
        <v>1725</v>
      </c>
      <c r="BV755" s="273" t="s">
        <v>2928</v>
      </c>
      <c r="BX755" s="299" t="s">
        <v>1709</v>
      </c>
      <c r="BY755" s="299" t="s">
        <v>5780</v>
      </c>
    </row>
    <row r="756" spans="65:77" ht="21" customHeight="1">
      <c r="BM756"/>
      <c r="BU756" s="273" t="s">
        <v>1727</v>
      </c>
      <c r="BV756" s="273" t="s">
        <v>2929</v>
      </c>
      <c r="BX756" s="299" t="s">
        <v>1711</v>
      </c>
      <c r="BY756" s="299" t="s">
        <v>5781</v>
      </c>
    </row>
    <row r="757" spans="65:77" ht="21" customHeight="1">
      <c r="BM757"/>
      <c r="BU757" s="273" t="s">
        <v>1729</v>
      </c>
      <c r="BV757" s="273" t="s">
        <v>2930</v>
      </c>
      <c r="BX757" s="299" t="s">
        <v>1713</v>
      </c>
      <c r="BY757" s="299" t="s">
        <v>5782</v>
      </c>
    </row>
    <row r="758" spans="65:77" ht="21" customHeight="1">
      <c r="BM758"/>
      <c r="BU758" s="273" t="s">
        <v>1730</v>
      </c>
      <c r="BV758" s="273" t="s">
        <v>2931</v>
      </c>
      <c r="BX758" s="299" t="s">
        <v>1715</v>
      </c>
      <c r="BY758" s="299" t="s">
        <v>5783</v>
      </c>
    </row>
    <row r="759" spans="65:77" ht="21" customHeight="1">
      <c r="BM759"/>
      <c r="BU759" s="273" t="s">
        <v>1732</v>
      </c>
      <c r="BV759" s="273" t="s">
        <v>2932</v>
      </c>
      <c r="BX759" s="299" t="s">
        <v>1717</v>
      </c>
      <c r="BY759" s="299" t="s">
        <v>5784</v>
      </c>
    </row>
    <row r="760" spans="65:77" ht="21" customHeight="1">
      <c r="BM760"/>
      <c r="BU760" s="273" t="s">
        <v>1734</v>
      </c>
      <c r="BV760" s="273" t="s">
        <v>2933</v>
      </c>
      <c r="BX760" s="299" t="s">
        <v>1719</v>
      </c>
      <c r="BY760" s="299" t="s">
        <v>5785</v>
      </c>
    </row>
    <row r="761" spans="65:77" ht="21" customHeight="1">
      <c r="BM761"/>
      <c r="BU761" s="273" t="s">
        <v>1736</v>
      </c>
      <c r="BV761" s="273" t="s">
        <v>2934</v>
      </c>
      <c r="BX761" s="299" t="s">
        <v>1721</v>
      </c>
      <c r="BY761" s="299" t="s">
        <v>5786</v>
      </c>
    </row>
    <row r="762" spans="65:77" ht="21" customHeight="1">
      <c r="BM762"/>
      <c r="BU762" s="273" t="s">
        <v>1738</v>
      </c>
      <c r="BV762" s="273" t="s">
        <v>2935</v>
      </c>
      <c r="BX762" s="299" t="s">
        <v>1723</v>
      </c>
      <c r="BY762" s="299" t="s">
        <v>5787</v>
      </c>
    </row>
    <row r="763" spans="65:77" ht="21" customHeight="1">
      <c r="BM763"/>
      <c r="BU763" s="273" t="s">
        <v>2936</v>
      </c>
      <c r="BV763" s="273" t="s">
        <v>2937</v>
      </c>
      <c r="BX763" s="299" t="s">
        <v>1725</v>
      </c>
      <c r="BY763" s="299" t="s">
        <v>5788</v>
      </c>
    </row>
    <row r="764" spans="65:77" ht="21" customHeight="1">
      <c r="BM764"/>
      <c r="BU764" s="273" t="s">
        <v>1739</v>
      </c>
      <c r="BV764" s="273" t="s">
        <v>2938</v>
      </c>
      <c r="BX764" s="299" t="s">
        <v>1727</v>
      </c>
      <c r="BY764" s="299" t="s">
        <v>5789</v>
      </c>
    </row>
    <row r="765" spans="65:77" ht="21" customHeight="1">
      <c r="BM765"/>
      <c r="BU765" s="273" t="s">
        <v>1741</v>
      </c>
      <c r="BV765" s="273" t="s">
        <v>2939</v>
      </c>
      <c r="BX765" s="299" t="s">
        <v>1729</v>
      </c>
      <c r="BY765" s="299" t="s">
        <v>5790</v>
      </c>
    </row>
    <row r="766" spans="65:77" ht="21" customHeight="1">
      <c r="BM766"/>
      <c r="BU766" s="273" t="s">
        <v>1743</v>
      </c>
      <c r="BV766" s="273" t="s">
        <v>2940</v>
      </c>
      <c r="BX766" s="299" t="s">
        <v>1730</v>
      </c>
      <c r="BY766" s="299" t="s">
        <v>5791</v>
      </c>
    </row>
    <row r="767" spans="65:77" ht="21" customHeight="1">
      <c r="BM767"/>
      <c r="BU767" s="273" t="s">
        <v>1745</v>
      </c>
      <c r="BV767" s="273" t="s">
        <v>2941</v>
      </c>
      <c r="BX767" s="299" t="s">
        <v>1732</v>
      </c>
      <c r="BY767" s="299" t="s">
        <v>5792</v>
      </c>
    </row>
    <row r="768" spans="65:77" ht="21" customHeight="1">
      <c r="BM768"/>
      <c r="BU768" s="273" t="s">
        <v>1747</v>
      </c>
      <c r="BV768" s="273" t="s">
        <v>2942</v>
      </c>
      <c r="BX768" s="299" t="s">
        <v>1734</v>
      </c>
      <c r="BY768" s="299" t="s">
        <v>5793</v>
      </c>
    </row>
    <row r="769" spans="65:77" ht="21" customHeight="1">
      <c r="BM769"/>
      <c r="BU769" s="273" t="s">
        <v>1749</v>
      </c>
      <c r="BV769" s="273" t="s">
        <v>2943</v>
      </c>
      <c r="BX769" s="299" t="s">
        <v>1736</v>
      </c>
      <c r="BY769" s="299" t="s">
        <v>5794</v>
      </c>
    </row>
    <row r="770" spans="65:77" ht="21" customHeight="1">
      <c r="BM770"/>
      <c r="BU770" s="273" t="s">
        <v>1751</v>
      </c>
      <c r="BV770" s="273" t="s">
        <v>2944</v>
      </c>
      <c r="BX770" s="299" t="s">
        <v>1738</v>
      </c>
      <c r="BY770" s="299" t="s">
        <v>5795</v>
      </c>
    </row>
    <row r="771" spans="65:77" ht="21" customHeight="1">
      <c r="BM771"/>
      <c r="BU771" s="273" t="s">
        <v>1753</v>
      </c>
      <c r="BV771" s="273" t="s">
        <v>2945</v>
      </c>
      <c r="BX771" s="299" t="s">
        <v>2936</v>
      </c>
      <c r="BY771" s="299" t="s">
        <v>5796</v>
      </c>
    </row>
    <row r="772" spans="65:77" ht="21" customHeight="1">
      <c r="BM772"/>
      <c r="BU772" s="273" t="s">
        <v>1755</v>
      </c>
      <c r="BV772" s="273" t="s">
        <v>2946</v>
      </c>
      <c r="BX772" s="299" t="s">
        <v>1739</v>
      </c>
      <c r="BY772" s="299" t="s">
        <v>5797</v>
      </c>
    </row>
    <row r="773" spans="65:77" ht="21" customHeight="1">
      <c r="BM773"/>
      <c r="BU773" s="273" t="s">
        <v>1757</v>
      </c>
      <c r="BV773" s="273" t="s">
        <v>2947</v>
      </c>
      <c r="BX773" s="299" t="s">
        <v>1741</v>
      </c>
      <c r="BY773" s="299" t="s">
        <v>5798</v>
      </c>
    </row>
    <row r="774" spans="65:77" ht="21" customHeight="1">
      <c r="BM774"/>
      <c r="BU774" s="273" t="s">
        <v>1759</v>
      </c>
      <c r="BV774" s="273" t="s">
        <v>2948</v>
      </c>
      <c r="BX774" s="299" t="s">
        <v>1743</v>
      </c>
      <c r="BY774" s="299" t="s">
        <v>3382</v>
      </c>
    </row>
    <row r="775" spans="65:77" ht="21" customHeight="1">
      <c r="BM775"/>
      <c r="BU775" s="273" t="s">
        <v>1761</v>
      </c>
      <c r="BV775" s="273" t="s">
        <v>2949</v>
      </c>
      <c r="BX775" s="299" t="s">
        <v>1745</v>
      </c>
      <c r="BY775" s="299" t="s">
        <v>5799</v>
      </c>
    </row>
    <row r="776" spans="65:77" ht="21" customHeight="1">
      <c r="BM776"/>
      <c r="BU776" s="273" t="s">
        <v>1763</v>
      </c>
      <c r="BV776" s="273" t="s">
        <v>2950</v>
      </c>
      <c r="BX776" s="299" t="s">
        <v>1747</v>
      </c>
      <c r="BY776" s="299" t="s">
        <v>5800</v>
      </c>
    </row>
    <row r="777" spans="65:77" ht="21" customHeight="1">
      <c r="BM777"/>
      <c r="BU777" s="273" t="s">
        <v>1765</v>
      </c>
      <c r="BV777" s="273" t="s">
        <v>2951</v>
      </c>
      <c r="BX777" s="299" t="s">
        <v>1749</v>
      </c>
      <c r="BY777" s="299" t="s">
        <v>5801</v>
      </c>
    </row>
    <row r="778" spans="65:77" ht="21" customHeight="1">
      <c r="BM778"/>
      <c r="BU778" s="273" t="s">
        <v>1767</v>
      </c>
      <c r="BV778" s="273" t="s">
        <v>2952</v>
      </c>
      <c r="BX778" s="299" t="s">
        <v>1751</v>
      </c>
      <c r="BY778" s="299" t="s">
        <v>5802</v>
      </c>
    </row>
    <row r="779" spans="65:77" ht="21" customHeight="1">
      <c r="BM779"/>
      <c r="BU779" s="273" t="s">
        <v>1769</v>
      </c>
      <c r="BV779" s="273" t="s">
        <v>2953</v>
      </c>
      <c r="BX779" s="299" t="s">
        <v>1753</v>
      </c>
      <c r="BY779" s="299" t="s">
        <v>5803</v>
      </c>
    </row>
    <row r="780" spans="65:77" ht="21" customHeight="1">
      <c r="BM780"/>
      <c r="BU780" s="273" t="s">
        <v>1770</v>
      </c>
      <c r="BV780" s="273" t="s">
        <v>2954</v>
      </c>
      <c r="BX780" s="299" t="s">
        <v>1755</v>
      </c>
      <c r="BY780" s="299" t="s">
        <v>5804</v>
      </c>
    </row>
    <row r="781" spans="65:77" ht="21" customHeight="1">
      <c r="BM781"/>
      <c r="BU781" s="273" t="s">
        <v>1772</v>
      </c>
      <c r="BV781" s="273" t="s">
        <v>2955</v>
      </c>
      <c r="BX781" s="299" t="s">
        <v>1757</v>
      </c>
      <c r="BY781" s="299" t="s">
        <v>5805</v>
      </c>
    </row>
    <row r="782" spans="65:77" ht="21" customHeight="1">
      <c r="BM782"/>
      <c r="BU782" s="273" t="s">
        <v>1773</v>
      </c>
      <c r="BV782" s="273" t="s">
        <v>2956</v>
      </c>
      <c r="BX782" s="299" t="s">
        <v>1759</v>
      </c>
      <c r="BY782" s="299" t="s">
        <v>5806</v>
      </c>
    </row>
    <row r="783" spans="65:77" ht="21" customHeight="1">
      <c r="BM783"/>
      <c r="BU783" s="273" t="s">
        <v>1774</v>
      </c>
      <c r="BV783" s="273" t="s">
        <v>2957</v>
      </c>
      <c r="BX783" s="299" t="s">
        <v>1761</v>
      </c>
      <c r="BY783" s="299" t="s">
        <v>5807</v>
      </c>
    </row>
    <row r="784" spans="65:77" ht="21" customHeight="1">
      <c r="BM784"/>
      <c r="BU784" s="273" t="s">
        <v>1776</v>
      </c>
      <c r="BV784" s="273" t="s">
        <v>2958</v>
      </c>
      <c r="BX784" s="299" t="s">
        <v>1763</v>
      </c>
      <c r="BY784" s="299" t="s">
        <v>5808</v>
      </c>
    </row>
    <row r="785" spans="65:77" ht="21" customHeight="1">
      <c r="BM785"/>
      <c r="BU785" s="273" t="s">
        <v>1777</v>
      </c>
      <c r="BV785" s="273" t="s">
        <v>2959</v>
      </c>
      <c r="BX785" s="299" t="s">
        <v>1765</v>
      </c>
      <c r="BY785" s="299" t="s">
        <v>5809</v>
      </c>
    </row>
    <row r="786" spans="65:77" ht="21" customHeight="1">
      <c r="BM786"/>
      <c r="BU786" s="273" t="s">
        <v>1778</v>
      </c>
      <c r="BV786" s="273" t="s">
        <v>2960</v>
      </c>
      <c r="BX786" s="299" t="s">
        <v>1767</v>
      </c>
      <c r="BY786" s="299" t="s">
        <v>5810</v>
      </c>
    </row>
    <row r="787" spans="65:77" ht="21" customHeight="1">
      <c r="BM787"/>
      <c r="BU787" s="273" t="s">
        <v>1779</v>
      </c>
      <c r="BV787" s="273" t="s">
        <v>2961</v>
      </c>
      <c r="BX787" s="299" t="s">
        <v>1769</v>
      </c>
      <c r="BY787" s="299" t="s">
        <v>5811</v>
      </c>
    </row>
    <row r="788" spans="65:77" ht="21" customHeight="1">
      <c r="BM788"/>
      <c r="BU788" s="273" t="s">
        <v>1780</v>
      </c>
      <c r="BV788" s="273" t="s">
        <v>2962</v>
      </c>
      <c r="BX788" s="299" t="s">
        <v>1770</v>
      </c>
      <c r="BY788" s="299" t="s">
        <v>5812</v>
      </c>
    </row>
    <row r="789" spans="65:77" ht="21" customHeight="1">
      <c r="BM789"/>
      <c r="BU789" s="273" t="s">
        <v>1781</v>
      </c>
      <c r="BV789" s="273" t="s">
        <v>2963</v>
      </c>
      <c r="BX789" s="299" t="s">
        <v>1772</v>
      </c>
      <c r="BY789" s="299" t="s">
        <v>5813</v>
      </c>
    </row>
    <row r="790" spans="65:77" ht="21" customHeight="1">
      <c r="BM790"/>
      <c r="BU790" s="273" t="s">
        <v>1782</v>
      </c>
      <c r="BV790" s="273" t="s">
        <v>2964</v>
      </c>
      <c r="BX790" s="299" t="s">
        <v>1773</v>
      </c>
      <c r="BY790" s="299" t="s">
        <v>5814</v>
      </c>
    </row>
    <row r="791" spans="65:77" ht="21" customHeight="1">
      <c r="BM791"/>
      <c r="BU791" s="273" t="s">
        <v>2965</v>
      </c>
      <c r="BV791" s="273" t="s">
        <v>2966</v>
      </c>
      <c r="BX791" s="299" t="s">
        <v>1774</v>
      </c>
      <c r="BY791" s="299" t="s">
        <v>5815</v>
      </c>
    </row>
    <row r="792" spans="65:77" ht="21" customHeight="1">
      <c r="BM792"/>
      <c r="BU792" s="273" t="s">
        <v>2967</v>
      </c>
      <c r="BV792" s="273" t="s">
        <v>2968</v>
      </c>
      <c r="BX792" s="299" t="s">
        <v>1776</v>
      </c>
      <c r="BY792" s="299" t="s">
        <v>5816</v>
      </c>
    </row>
    <row r="793" spans="65:77" ht="21" customHeight="1">
      <c r="BM793"/>
      <c r="BU793" s="273" t="s">
        <v>2969</v>
      </c>
      <c r="BV793" s="273" t="s">
        <v>2970</v>
      </c>
      <c r="BX793" s="299" t="s">
        <v>1777</v>
      </c>
      <c r="BY793" s="299" t="s">
        <v>5817</v>
      </c>
    </row>
    <row r="794" spans="65:77" ht="21" customHeight="1">
      <c r="BM794"/>
      <c r="BU794" s="273" t="s">
        <v>2971</v>
      </c>
      <c r="BV794" s="273" t="s">
        <v>2972</v>
      </c>
      <c r="BX794" s="299" t="s">
        <v>1778</v>
      </c>
      <c r="BY794" s="299" t="s">
        <v>5818</v>
      </c>
    </row>
    <row r="795" spans="65:77" ht="21" customHeight="1">
      <c r="BM795"/>
      <c r="BU795" s="273" t="s">
        <v>2973</v>
      </c>
      <c r="BV795" s="273" t="s">
        <v>2974</v>
      </c>
      <c r="BX795" s="299" t="s">
        <v>1779</v>
      </c>
      <c r="BY795" s="299" t="s">
        <v>5819</v>
      </c>
    </row>
    <row r="796" spans="65:77" ht="21" customHeight="1">
      <c r="BM796"/>
      <c r="BU796" s="273" t="s">
        <v>2975</v>
      </c>
      <c r="BV796" s="273" t="s">
        <v>2976</v>
      </c>
      <c r="BX796" s="299" t="s">
        <v>1780</v>
      </c>
      <c r="BY796" s="299" t="s">
        <v>5820</v>
      </c>
    </row>
    <row r="797" spans="65:77" ht="21" customHeight="1">
      <c r="BM797"/>
      <c r="BU797" s="273" t="s">
        <v>2977</v>
      </c>
      <c r="BV797" s="273" t="s">
        <v>2978</v>
      </c>
      <c r="BX797" s="299" t="s">
        <v>1781</v>
      </c>
      <c r="BY797" s="299" t="s">
        <v>5821</v>
      </c>
    </row>
    <row r="798" spans="65:77" ht="21" customHeight="1">
      <c r="BM798"/>
      <c r="BU798" s="273" t="s">
        <v>2979</v>
      </c>
      <c r="BV798" s="273" t="s">
        <v>2980</v>
      </c>
      <c r="BX798" s="299" t="s">
        <v>1782</v>
      </c>
      <c r="BY798" s="299" t="s">
        <v>5822</v>
      </c>
    </row>
    <row r="799" spans="65:77" ht="21" customHeight="1">
      <c r="BM799"/>
      <c r="BU799" s="273" t="s">
        <v>2981</v>
      </c>
      <c r="BV799" s="273" t="s">
        <v>2982</v>
      </c>
      <c r="BX799" s="299" t="s">
        <v>2965</v>
      </c>
      <c r="BY799" s="299" t="s">
        <v>5823</v>
      </c>
    </row>
    <row r="800" spans="65:77" ht="21" customHeight="1">
      <c r="BM800"/>
      <c r="BU800" s="273" t="s">
        <v>2983</v>
      </c>
      <c r="BV800" s="273" t="s">
        <v>2984</v>
      </c>
      <c r="BX800" s="299" t="s">
        <v>2967</v>
      </c>
      <c r="BY800" s="299" t="s">
        <v>5824</v>
      </c>
    </row>
    <row r="801" spans="65:77" ht="21" customHeight="1">
      <c r="BM801"/>
      <c r="BU801" s="273" t="s">
        <v>2985</v>
      </c>
      <c r="BV801" s="273" t="s">
        <v>2986</v>
      </c>
      <c r="BX801" s="299" t="s">
        <v>2969</v>
      </c>
      <c r="BY801" s="299" t="s">
        <v>5825</v>
      </c>
    </row>
    <row r="802" spans="65:77" ht="21" customHeight="1">
      <c r="BM802"/>
      <c r="BU802" s="273" t="s">
        <v>2987</v>
      </c>
      <c r="BV802" s="273" t="s">
        <v>2988</v>
      </c>
      <c r="BX802" s="299" t="s">
        <v>2971</v>
      </c>
      <c r="BY802" s="299" t="s">
        <v>5826</v>
      </c>
    </row>
    <row r="803" spans="65:77" ht="21" customHeight="1">
      <c r="BM803"/>
      <c r="BU803" s="273" t="s">
        <v>2989</v>
      </c>
      <c r="BV803" s="273" t="s">
        <v>2990</v>
      </c>
      <c r="BX803" s="299" t="s">
        <v>2973</v>
      </c>
      <c r="BY803" s="299" t="s">
        <v>5827</v>
      </c>
    </row>
    <row r="804" spans="65:77" ht="21" customHeight="1">
      <c r="BM804"/>
      <c r="BU804" s="273" t="s">
        <v>2991</v>
      </c>
      <c r="BV804" s="273" t="s">
        <v>2992</v>
      </c>
      <c r="BX804" s="299" t="s">
        <v>2975</v>
      </c>
      <c r="BY804" s="299" t="s">
        <v>5828</v>
      </c>
    </row>
    <row r="805" spans="65:77" ht="21" customHeight="1">
      <c r="BM805"/>
      <c r="BU805" s="273" t="s">
        <v>2993</v>
      </c>
      <c r="BV805" s="273" t="s">
        <v>2994</v>
      </c>
      <c r="BX805" s="299" t="s">
        <v>2977</v>
      </c>
      <c r="BY805" s="299" t="s">
        <v>5829</v>
      </c>
    </row>
    <row r="806" spans="65:77" ht="21" customHeight="1">
      <c r="BM806"/>
      <c r="BU806" s="273" t="s">
        <v>2995</v>
      </c>
      <c r="BV806" s="273" t="s">
        <v>2996</v>
      </c>
      <c r="BX806" s="299" t="s">
        <v>2979</v>
      </c>
      <c r="BY806" s="299" t="s">
        <v>5830</v>
      </c>
    </row>
    <row r="807" spans="65:77" ht="21" customHeight="1">
      <c r="BM807"/>
      <c r="BU807" s="273" t="s">
        <v>2997</v>
      </c>
      <c r="BV807" s="273" t="s">
        <v>2998</v>
      </c>
      <c r="BX807" s="299" t="s">
        <v>2981</v>
      </c>
      <c r="BY807" s="299" t="s">
        <v>5831</v>
      </c>
    </row>
    <row r="808" spans="65:77" ht="21" customHeight="1">
      <c r="BM808"/>
      <c r="BU808" s="273" t="s">
        <v>2999</v>
      </c>
      <c r="BV808" s="273" t="s">
        <v>3000</v>
      </c>
      <c r="BX808" s="299" t="s">
        <v>2983</v>
      </c>
      <c r="BY808" s="299" t="s">
        <v>5832</v>
      </c>
    </row>
    <row r="809" spans="65:77" ht="21" customHeight="1">
      <c r="BM809"/>
      <c r="BU809" s="273" t="s">
        <v>3001</v>
      </c>
      <c r="BV809" s="273" t="s">
        <v>1625</v>
      </c>
      <c r="BX809" s="299" t="s">
        <v>2985</v>
      </c>
      <c r="BY809" s="299" t="s">
        <v>5833</v>
      </c>
    </row>
    <row r="810" spans="65:77" ht="21" customHeight="1">
      <c r="BM810"/>
      <c r="BU810" s="273" t="s">
        <v>3002</v>
      </c>
      <c r="BV810" s="273" t="s">
        <v>3003</v>
      </c>
      <c r="BX810" s="299" t="s">
        <v>2987</v>
      </c>
      <c r="BY810" s="299" t="s">
        <v>5834</v>
      </c>
    </row>
    <row r="811" spans="65:77" ht="21" customHeight="1">
      <c r="BM811"/>
      <c r="BU811" s="273" t="s">
        <v>3004</v>
      </c>
      <c r="BV811" s="273" t="s">
        <v>3005</v>
      </c>
      <c r="BX811" s="299" t="s">
        <v>2989</v>
      </c>
      <c r="BY811" s="299" t="s">
        <v>5835</v>
      </c>
    </row>
    <row r="812" spans="65:77" ht="21" customHeight="1">
      <c r="BM812"/>
      <c r="BU812" s="273" t="s">
        <v>3006</v>
      </c>
      <c r="BV812" s="273" t="s">
        <v>3007</v>
      </c>
      <c r="BX812" s="299" t="s">
        <v>2991</v>
      </c>
      <c r="BY812" s="299" t="s">
        <v>5836</v>
      </c>
    </row>
    <row r="813" spans="65:77" ht="21" customHeight="1">
      <c r="BM813"/>
      <c r="BU813" s="273" t="s">
        <v>3008</v>
      </c>
      <c r="BV813" s="273" t="s">
        <v>3009</v>
      </c>
      <c r="BX813" s="299" t="s">
        <v>2993</v>
      </c>
      <c r="BY813" s="299" t="s">
        <v>5837</v>
      </c>
    </row>
    <row r="814" spans="65:77" ht="21" customHeight="1">
      <c r="BM814"/>
      <c r="BU814" s="273" t="s">
        <v>3010</v>
      </c>
      <c r="BV814" s="273" t="s">
        <v>3011</v>
      </c>
      <c r="BX814" s="299" t="s">
        <v>2995</v>
      </c>
      <c r="BY814" s="299" t="s">
        <v>5838</v>
      </c>
    </row>
    <row r="815" spans="65:77" ht="21" customHeight="1">
      <c r="BM815"/>
      <c r="BU815" s="273" t="s">
        <v>3012</v>
      </c>
      <c r="BV815" s="273" t="s">
        <v>3013</v>
      </c>
      <c r="BX815" s="299" t="s">
        <v>2997</v>
      </c>
      <c r="BY815" s="299" t="s">
        <v>5839</v>
      </c>
    </row>
    <row r="816" spans="65:77" ht="21" customHeight="1">
      <c r="BM816"/>
      <c r="BU816" s="273" t="s">
        <v>3014</v>
      </c>
      <c r="BV816" s="273" t="s">
        <v>3015</v>
      </c>
      <c r="BX816" s="299" t="s">
        <v>2999</v>
      </c>
      <c r="BY816" s="299" t="s">
        <v>5840</v>
      </c>
    </row>
    <row r="817" spans="65:77" ht="21" customHeight="1">
      <c r="BM817"/>
      <c r="BU817" s="273" t="s">
        <v>3016</v>
      </c>
      <c r="BV817" s="273" t="s">
        <v>3017</v>
      </c>
      <c r="BX817" s="299" t="s">
        <v>3001</v>
      </c>
      <c r="BY817" s="299" t="s">
        <v>5841</v>
      </c>
    </row>
    <row r="818" spans="65:77" ht="21" customHeight="1">
      <c r="BM818"/>
      <c r="BU818" s="273" t="s">
        <v>3018</v>
      </c>
      <c r="BV818" s="273" t="s">
        <v>3019</v>
      </c>
      <c r="BX818" s="299" t="s">
        <v>3002</v>
      </c>
      <c r="BY818" s="299" t="s">
        <v>5842</v>
      </c>
    </row>
    <row r="819" spans="65:77" ht="21" customHeight="1">
      <c r="BM819"/>
      <c r="BU819" s="273" t="s">
        <v>3020</v>
      </c>
      <c r="BV819" s="273" t="s">
        <v>3021</v>
      </c>
      <c r="BX819" s="299" t="s">
        <v>3004</v>
      </c>
      <c r="BY819" s="299" t="s">
        <v>5843</v>
      </c>
    </row>
    <row r="820" spans="65:77" ht="21" customHeight="1">
      <c r="BM820"/>
      <c r="BU820" s="273" t="s">
        <v>3022</v>
      </c>
      <c r="BV820" s="273" t="s">
        <v>3023</v>
      </c>
      <c r="BX820" s="299" t="s">
        <v>3006</v>
      </c>
      <c r="BY820" s="299" t="s">
        <v>5844</v>
      </c>
    </row>
    <row r="821" spans="65:77" ht="21" customHeight="1">
      <c r="BM821"/>
      <c r="BU821" s="273" t="s">
        <v>3024</v>
      </c>
      <c r="BV821" s="273" t="s">
        <v>3025</v>
      </c>
      <c r="BX821" s="299" t="s">
        <v>3008</v>
      </c>
      <c r="BY821" s="299" t="s">
        <v>5845</v>
      </c>
    </row>
    <row r="822" spans="65:77" ht="21" customHeight="1">
      <c r="BM822"/>
      <c r="BU822" s="273" t="s">
        <v>3026</v>
      </c>
      <c r="BV822" s="273" t="s">
        <v>3027</v>
      </c>
      <c r="BX822" s="299" t="s">
        <v>3010</v>
      </c>
      <c r="BY822" s="299" t="s">
        <v>2493</v>
      </c>
    </row>
    <row r="823" spans="65:77" ht="21" customHeight="1">
      <c r="BM823"/>
      <c r="BU823" s="273" t="s">
        <v>3028</v>
      </c>
      <c r="BV823" s="273" t="s">
        <v>3029</v>
      </c>
      <c r="BX823" s="299" t="s">
        <v>3012</v>
      </c>
      <c r="BY823" s="299" t="s">
        <v>5846</v>
      </c>
    </row>
    <row r="824" spans="65:77" ht="21" customHeight="1">
      <c r="BM824"/>
      <c r="BU824" s="273" t="s">
        <v>3030</v>
      </c>
      <c r="BV824" s="273" t="s">
        <v>3031</v>
      </c>
      <c r="BX824" s="299" t="s">
        <v>3014</v>
      </c>
      <c r="BY824" s="299" t="s">
        <v>5847</v>
      </c>
    </row>
    <row r="825" spans="65:77" ht="21" customHeight="1">
      <c r="BM825"/>
      <c r="BU825" s="273" t="s">
        <v>3032</v>
      </c>
      <c r="BV825" s="273" t="s">
        <v>3033</v>
      </c>
      <c r="BX825" s="299" t="s">
        <v>3016</v>
      </c>
      <c r="BY825" s="299" t="s">
        <v>5848</v>
      </c>
    </row>
    <row r="826" spans="65:77" ht="21" customHeight="1">
      <c r="BM826"/>
      <c r="BU826" s="273" t="s">
        <v>3034</v>
      </c>
      <c r="BV826" s="273" t="s">
        <v>3035</v>
      </c>
      <c r="BX826" s="299" t="s">
        <v>3018</v>
      </c>
      <c r="BY826" s="299" t="s">
        <v>5849</v>
      </c>
    </row>
    <row r="827" spans="65:77" ht="21" customHeight="1">
      <c r="BM827"/>
      <c r="BU827" s="273" t="s">
        <v>3036</v>
      </c>
      <c r="BV827" s="273" t="s">
        <v>3037</v>
      </c>
      <c r="BX827" s="299" t="s">
        <v>3020</v>
      </c>
      <c r="BY827" s="299" t="s">
        <v>5850</v>
      </c>
    </row>
    <row r="828" spans="65:77" ht="21" customHeight="1">
      <c r="BM828"/>
      <c r="BU828" s="273" t="s">
        <v>3038</v>
      </c>
      <c r="BV828" s="273" t="s">
        <v>3039</v>
      </c>
      <c r="BX828" s="299" t="s">
        <v>3022</v>
      </c>
      <c r="BY828" s="299" t="s">
        <v>5851</v>
      </c>
    </row>
    <row r="829" spans="65:77" ht="21" customHeight="1">
      <c r="BM829"/>
      <c r="BU829" s="273" t="s">
        <v>3040</v>
      </c>
      <c r="BV829" s="273" t="s">
        <v>3041</v>
      </c>
      <c r="BX829" s="299" t="s">
        <v>3024</v>
      </c>
      <c r="BY829" s="299" t="s">
        <v>5852</v>
      </c>
    </row>
    <row r="830" spans="65:77" ht="21" customHeight="1">
      <c r="BM830"/>
      <c r="BU830" s="273" t="s">
        <v>3042</v>
      </c>
      <c r="BV830" s="273" t="s">
        <v>3043</v>
      </c>
      <c r="BX830" s="299" t="s">
        <v>3026</v>
      </c>
      <c r="BY830" s="299" t="s">
        <v>5853</v>
      </c>
    </row>
    <row r="831" spans="65:77" ht="21" customHeight="1">
      <c r="BM831"/>
      <c r="BU831" s="273" t="s">
        <v>3044</v>
      </c>
      <c r="BV831" s="273" t="s">
        <v>3045</v>
      </c>
      <c r="BX831" s="299" t="s">
        <v>3028</v>
      </c>
      <c r="BY831" s="299" t="s">
        <v>5854</v>
      </c>
    </row>
    <row r="832" spans="65:77" ht="21" customHeight="1">
      <c r="BM832"/>
      <c r="BU832" s="273" t="s">
        <v>3046</v>
      </c>
      <c r="BV832" s="273" t="s">
        <v>3047</v>
      </c>
      <c r="BX832" s="299" t="s">
        <v>3030</v>
      </c>
      <c r="BY832" s="299" t="s">
        <v>5855</v>
      </c>
    </row>
    <row r="833" spans="65:77" ht="21" customHeight="1">
      <c r="BM833"/>
      <c r="BU833" s="273" t="s">
        <v>3048</v>
      </c>
      <c r="BV833" s="273" t="s">
        <v>3049</v>
      </c>
      <c r="BX833" s="299" t="s">
        <v>3032</v>
      </c>
      <c r="BY833" s="299" t="s">
        <v>5856</v>
      </c>
    </row>
    <row r="834" spans="65:77" ht="21" customHeight="1">
      <c r="BM834"/>
      <c r="BU834" s="273" t="s">
        <v>3050</v>
      </c>
      <c r="BV834" s="273" t="s">
        <v>3051</v>
      </c>
      <c r="BX834" s="299" t="s">
        <v>3034</v>
      </c>
      <c r="BY834" s="299" t="s">
        <v>5857</v>
      </c>
    </row>
    <row r="835" spans="65:77" ht="21" customHeight="1">
      <c r="BM835"/>
      <c r="BU835" s="273" t="s">
        <v>3052</v>
      </c>
      <c r="BV835" s="273" t="s">
        <v>3053</v>
      </c>
      <c r="BX835" s="299" t="s">
        <v>3036</v>
      </c>
      <c r="BY835" s="299" t="s">
        <v>5858</v>
      </c>
    </row>
    <row r="836" spans="65:77" ht="21" customHeight="1">
      <c r="BM836"/>
      <c r="BU836" s="273" t="s">
        <v>3054</v>
      </c>
      <c r="BV836" s="273" t="s">
        <v>3055</v>
      </c>
      <c r="BX836" s="299" t="s">
        <v>3038</v>
      </c>
      <c r="BY836" s="299" t="s">
        <v>5859</v>
      </c>
    </row>
    <row r="837" spans="65:77" ht="21" customHeight="1">
      <c r="BM837"/>
      <c r="BU837" s="273" t="s">
        <v>3056</v>
      </c>
      <c r="BV837" s="273" t="s">
        <v>3057</v>
      </c>
      <c r="BX837" s="299" t="s">
        <v>3040</v>
      </c>
      <c r="BY837" s="299" t="s">
        <v>5860</v>
      </c>
    </row>
    <row r="838" spans="65:77" ht="21" customHeight="1">
      <c r="BM838"/>
      <c r="BU838" s="273" t="s">
        <v>3058</v>
      </c>
      <c r="BV838" s="273" t="s">
        <v>3059</v>
      </c>
      <c r="BX838" s="299" t="s">
        <v>3042</v>
      </c>
      <c r="BY838" s="299" t="s">
        <v>5861</v>
      </c>
    </row>
    <row r="839" spans="65:77" ht="21" customHeight="1">
      <c r="BM839"/>
      <c r="BU839" s="273" t="s">
        <v>3060</v>
      </c>
      <c r="BV839" s="273" t="s">
        <v>3061</v>
      </c>
      <c r="BX839" s="299" t="s">
        <v>3044</v>
      </c>
      <c r="BY839" s="299" t="s">
        <v>5862</v>
      </c>
    </row>
    <row r="840" spans="65:77" ht="21" customHeight="1">
      <c r="BM840"/>
      <c r="BU840" s="273" t="s">
        <v>3062</v>
      </c>
      <c r="BV840" s="273" t="s">
        <v>3063</v>
      </c>
      <c r="BX840" s="299" t="s">
        <v>3046</v>
      </c>
      <c r="BY840" s="299" t="s">
        <v>5863</v>
      </c>
    </row>
    <row r="841" spans="65:77" ht="21" customHeight="1">
      <c r="BM841"/>
      <c r="BU841" s="273" t="s">
        <v>3064</v>
      </c>
      <c r="BV841" s="273" t="s">
        <v>3065</v>
      </c>
      <c r="BX841" s="299" t="s">
        <v>3048</v>
      </c>
      <c r="BY841" s="299" t="s">
        <v>5864</v>
      </c>
    </row>
    <row r="842" spans="65:77" ht="21" customHeight="1">
      <c r="BM842"/>
      <c r="BU842" s="273" t="s">
        <v>3066</v>
      </c>
      <c r="BV842" s="273" t="s">
        <v>3067</v>
      </c>
      <c r="BX842" s="299" t="s">
        <v>3050</v>
      </c>
      <c r="BY842" s="299" t="s">
        <v>5865</v>
      </c>
    </row>
    <row r="843" spans="65:77" ht="21" customHeight="1">
      <c r="BM843"/>
      <c r="BU843" s="273" t="s">
        <v>3068</v>
      </c>
      <c r="BV843" s="273" t="s">
        <v>3069</v>
      </c>
      <c r="BX843" s="299" t="s">
        <v>3052</v>
      </c>
      <c r="BY843" s="299" t="s">
        <v>5866</v>
      </c>
    </row>
    <row r="844" spans="65:77" ht="21" customHeight="1">
      <c r="BM844"/>
      <c r="BU844" s="273" t="s">
        <v>3070</v>
      </c>
      <c r="BV844" s="273" t="s">
        <v>3071</v>
      </c>
      <c r="BX844" s="299" t="s">
        <v>3054</v>
      </c>
      <c r="BY844" s="299" t="s">
        <v>5867</v>
      </c>
    </row>
    <row r="845" spans="65:77" ht="21" customHeight="1">
      <c r="BM845"/>
      <c r="BU845" s="273" t="s">
        <v>3072</v>
      </c>
      <c r="BV845" s="273" t="s">
        <v>3073</v>
      </c>
      <c r="BX845" s="299" t="s">
        <v>3056</v>
      </c>
      <c r="BY845" s="299" t="s">
        <v>5868</v>
      </c>
    </row>
    <row r="846" spans="65:77" ht="21" customHeight="1">
      <c r="BM846"/>
      <c r="BU846" s="273" t="s">
        <v>3074</v>
      </c>
      <c r="BV846" s="273" t="s">
        <v>3075</v>
      </c>
      <c r="BX846" s="299" t="s">
        <v>3058</v>
      </c>
      <c r="BY846" s="299" t="s">
        <v>5869</v>
      </c>
    </row>
    <row r="847" spans="65:77" ht="21" customHeight="1">
      <c r="BM847"/>
      <c r="BU847" s="273" t="s">
        <v>3076</v>
      </c>
      <c r="BV847" s="273" t="s">
        <v>3077</v>
      </c>
      <c r="BX847" s="299" t="s">
        <v>3060</v>
      </c>
      <c r="BY847" s="299" t="s">
        <v>5870</v>
      </c>
    </row>
    <row r="848" spans="65:77" ht="21" customHeight="1">
      <c r="BM848"/>
      <c r="BU848" s="273" t="s">
        <v>3078</v>
      </c>
      <c r="BV848" s="273" t="s">
        <v>3079</v>
      </c>
      <c r="BX848" s="299" t="s">
        <v>3062</v>
      </c>
      <c r="BY848" s="299" t="s">
        <v>5871</v>
      </c>
    </row>
    <row r="849" spans="65:77" ht="21" customHeight="1">
      <c r="BM849"/>
      <c r="BU849" s="273" t="s">
        <v>3080</v>
      </c>
      <c r="BV849" s="273" t="s">
        <v>3081</v>
      </c>
      <c r="BX849" s="299" t="s">
        <v>3064</v>
      </c>
      <c r="BY849" s="299" t="s">
        <v>5872</v>
      </c>
    </row>
    <row r="850" spans="65:77" ht="21" customHeight="1">
      <c r="BM850"/>
      <c r="BU850" s="273" t="s">
        <v>3082</v>
      </c>
      <c r="BV850" s="273" t="s">
        <v>3083</v>
      </c>
      <c r="BX850" s="299" t="s">
        <v>3066</v>
      </c>
      <c r="BY850" s="299" t="s">
        <v>5873</v>
      </c>
    </row>
    <row r="851" spans="65:77" ht="21" customHeight="1">
      <c r="BM851"/>
      <c r="BU851" s="273" t="s">
        <v>3084</v>
      </c>
      <c r="BV851" s="273" t="s">
        <v>3085</v>
      </c>
      <c r="BX851" s="299" t="s">
        <v>3068</v>
      </c>
      <c r="BY851" s="299" t="s">
        <v>5874</v>
      </c>
    </row>
    <row r="852" spans="65:77" ht="21" customHeight="1">
      <c r="BM852"/>
      <c r="BU852" s="273" t="s">
        <v>3086</v>
      </c>
      <c r="BV852" s="273" t="s">
        <v>3087</v>
      </c>
      <c r="BX852" s="299" t="s">
        <v>3070</v>
      </c>
      <c r="BY852" s="299" t="s">
        <v>5875</v>
      </c>
    </row>
    <row r="853" spans="65:77" ht="21" customHeight="1">
      <c r="BM853"/>
      <c r="BU853" s="273" t="s">
        <v>3088</v>
      </c>
      <c r="BV853" s="273" t="s">
        <v>3089</v>
      </c>
      <c r="BX853" s="299" t="s">
        <v>3072</v>
      </c>
      <c r="BY853" s="299" t="s">
        <v>5876</v>
      </c>
    </row>
    <row r="854" spans="65:77" ht="21" customHeight="1">
      <c r="BM854"/>
      <c r="BU854" s="273" t="s">
        <v>3090</v>
      </c>
      <c r="BV854" s="273" t="s">
        <v>3091</v>
      </c>
      <c r="BX854" s="299" t="s">
        <v>3074</v>
      </c>
      <c r="BY854" s="299" t="s">
        <v>5877</v>
      </c>
    </row>
    <row r="855" spans="65:77" ht="21" customHeight="1">
      <c r="BM855"/>
      <c r="BU855" s="273" t="s">
        <v>3092</v>
      </c>
      <c r="BV855" s="273" t="s">
        <v>3093</v>
      </c>
      <c r="BX855" s="299" t="s">
        <v>3076</v>
      </c>
      <c r="BY855" s="299" t="s">
        <v>5878</v>
      </c>
    </row>
    <row r="856" spans="65:77" ht="21" customHeight="1">
      <c r="BM856"/>
      <c r="BU856" s="273" t="s">
        <v>3094</v>
      </c>
      <c r="BV856" s="273" t="s">
        <v>3095</v>
      </c>
      <c r="BX856" s="299" t="s">
        <v>3078</v>
      </c>
      <c r="BY856" s="299" t="s">
        <v>5879</v>
      </c>
    </row>
    <row r="857" spans="65:77" ht="21" customHeight="1">
      <c r="BM857"/>
      <c r="BU857" s="273" t="s">
        <v>3096</v>
      </c>
      <c r="BV857" s="273" t="s">
        <v>3097</v>
      </c>
      <c r="BX857" s="299" t="s">
        <v>3080</v>
      </c>
      <c r="BY857" s="299" t="s">
        <v>5880</v>
      </c>
    </row>
    <row r="858" spans="65:77" ht="21" customHeight="1">
      <c r="BM858"/>
      <c r="BU858" s="273" t="s">
        <v>3098</v>
      </c>
      <c r="BV858" s="273" t="s">
        <v>3099</v>
      </c>
      <c r="BX858" s="299" t="s">
        <v>3082</v>
      </c>
      <c r="BY858" s="299" t="s">
        <v>5881</v>
      </c>
    </row>
    <row r="859" spans="65:77" ht="21" customHeight="1">
      <c r="BM859"/>
      <c r="BU859" s="273" t="s">
        <v>3100</v>
      </c>
      <c r="BV859" s="273" t="s">
        <v>3101</v>
      </c>
      <c r="BX859" s="299" t="s">
        <v>3084</v>
      </c>
      <c r="BY859" s="299" t="s">
        <v>5882</v>
      </c>
    </row>
    <row r="860" spans="65:77" ht="21" customHeight="1">
      <c r="BM860"/>
      <c r="BU860" s="273" t="s">
        <v>3102</v>
      </c>
      <c r="BV860" s="273" t="s">
        <v>3103</v>
      </c>
      <c r="BX860" s="299" t="s">
        <v>3086</v>
      </c>
      <c r="BY860" s="299" t="s">
        <v>5883</v>
      </c>
    </row>
    <row r="861" spans="65:77" ht="21" customHeight="1">
      <c r="BM861"/>
      <c r="BU861" s="273" t="s">
        <v>3104</v>
      </c>
      <c r="BV861" s="273" t="s">
        <v>3105</v>
      </c>
      <c r="BX861" s="299" t="s">
        <v>3088</v>
      </c>
      <c r="BY861" s="299" t="s">
        <v>5884</v>
      </c>
    </row>
    <row r="862" spans="65:77" ht="21" customHeight="1">
      <c r="BM862"/>
      <c r="BU862" s="273" t="s">
        <v>3106</v>
      </c>
      <c r="BV862" s="273" t="s">
        <v>3107</v>
      </c>
      <c r="BX862" s="299" t="s">
        <v>3090</v>
      </c>
      <c r="BY862" s="299" t="s">
        <v>5885</v>
      </c>
    </row>
    <row r="863" spans="65:77" ht="21" customHeight="1">
      <c r="BM863"/>
      <c r="BU863" s="273" t="s">
        <v>3108</v>
      </c>
      <c r="BV863" s="273" t="s">
        <v>3109</v>
      </c>
      <c r="BX863" s="299" t="s">
        <v>3092</v>
      </c>
      <c r="BY863" s="299" t="s">
        <v>5886</v>
      </c>
    </row>
    <row r="864" spans="65:77" ht="21" customHeight="1">
      <c r="BM864"/>
      <c r="BU864" s="273" t="s">
        <v>3110</v>
      </c>
      <c r="BV864" s="273" t="s">
        <v>3111</v>
      </c>
      <c r="BX864" s="299" t="s">
        <v>3094</v>
      </c>
      <c r="BY864" s="299" t="s">
        <v>5887</v>
      </c>
    </row>
    <row r="865" spans="65:77" ht="21" customHeight="1">
      <c r="BM865"/>
      <c r="BU865" s="273" t="s">
        <v>3112</v>
      </c>
      <c r="BV865" s="273" t="s">
        <v>3113</v>
      </c>
      <c r="BX865" s="299" t="s">
        <v>3096</v>
      </c>
      <c r="BY865" s="299" t="s">
        <v>5888</v>
      </c>
    </row>
    <row r="866" spans="65:77" ht="21" customHeight="1">
      <c r="BM866"/>
      <c r="BU866" s="273" t="s">
        <v>3114</v>
      </c>
      <c r="BV866" s="273" t="s">
        <v>3115</v>
      </c>
      <c r="BX866" s="299" t="s">
        <v>3098</v>
      </c>
      <c r="BY866" s="299" t="s">
        <v>5889</v>
      </c>
    </row>
    <row r="867" spans="65:77" ht="21" customHeight="1">
      <c r="BM867"/>
      <c r="BU867" s="273" t="s">
        <v>3116</v>
      </c>
      <c r="BV867" s="273" t="s">
        <v>3117</v>
      </c>
      <c r="BX867" s="299" t="s">
        <v>3100</v>
      </c>
      <c r="BY867" s="299" t="s">
        <v>5890</v>
      </c>
    </row>
    <row r="868" spans="65:77" ht="21" customHeight="1">
      <c r="BM868"/>
      <c r="BU868" s="273" t="s">
        <v>3118</v>
      </c>
      <c r="BV868" s="273" t="s">
        <v>3119</v>
      </c>
      <c r="BX868" s="299" t="s">
        <v>3102</v>
      </c>
      <c r="BY868" s="299" t="s">
        <v>5891</v>
      </c>
    </row>
    <row r="869" spans="65:77" ht="21" customHeight="1">
      <c r="BM869"/>
      <c r="BU869" s="273" t="s">
        <v>3120</v>
      </c>
      <c r="BV869" s="273" t="s">
        <v>3121</v>
      </c>
      <c r="BX869" s="299" t="s">
        <v>3104</v>
      </c>
      <c r="BY869" s="299" t="s">
        <v>5892</v>
      </c>
    </row>
    <row r="870" spans="65:77" ht="21" customHeight="1">
      <c r="BM870"/>
      <c r="BU870" s="273" t="s">
        <v>3122</v>
      </c>
      <c r="BV870" s="273" t="s">
        <v>3123</v>
      </c>
      <c r="BX870" s="299" t="s">
        <v>3106</v>
      </c>
      <c r="BY870" s="299" t="s">
        <v>5893</v>
      </c>
    </row>
    <row r="871" spans="65:77" ht="21" customHeight="1">
      <c r="BM871"/>
      <c r="BU871" s="273" t="s">
        <v>3124</v>
      </c>
      <c r="BV871" s="273" t="s">
        <v>3125</v>
      </c>
      <c r="BX871" s="299" t="s">
        <v>3108</v>
      </c>
      <c r="BY871" s="299" t="s">
        <v>5894</v>
      </c>
    </row>
    <row r="872" spans="65:77" ht="21" customHeight="1">
      <c r="BM872"/>
      <c r="BU872" s="273" t="s">
        <v>3126</v>
      </c>
      <c r="BV872" s="273" t="s">
        <v>3127</v>
      </c>
      <c r="BX872" s="299" t="s">
        <v>3110</v>
      </c>
      <c r="BY872" s="299" t="s">
        <v>5895</v>
      </c>
    </row>
    <row r="873" spans="65:77" ht="21" customHeight="1">
      <c r="BM873"/>
      <c r="BU873" s="273" t="s">
        <v>3128</v>
      </c>
      <c r="BV873" s="273" t="s">
        <v>3129</v>
      </c>
      <c r="BX873" s="299" t="s">
        <v>3112</v>
      </c>
      <c r="BY873" s="299" t="s">
        <v>5896</v>
      </c>
    </row>
    <row r="874" spans="65:77" ht="21" customHeight="1">
      <c r="BM874"/>
      <c r="BU874" s="273" t="s">
        <v>3130</v>
      </c>
      <c r="BV874" s="273" t="s">
        <v>3131</v>
      </c>
      <c r="BX874" s="299" t="s">
        <v>3114</v>
      </c>
      <c r="BY874" s="299" t="s">
        <v>5897</v>
      </c>
    </row>
    <row r="875" spans="65:77" ht="21" customHeight="1">
      <c r="BM875"/>
      <c r="BU875" s="273" t="s">
        <v>3132</v>
      </c>
      <c r="BV875" s="273" t="s">
        <v>3133</v>
      </c>
      <c r="BX875" s="299" t="s">
        <v>3116</v>
      </c>
      <c r="BY875" s="299" t="s">
        <v>5898</v>
      </c>
    </row>
    <row r="876" spans="65:77" ht="21" customHeight="1">
      <c r="BM876"/>
      <c r="BU876" s="273" t="s">
        <v>3134</v>
      </c>
      <c r="BV876" s="273" t="s">
        <v>3135</v>
      </c>
      <c r="BX876" s="299" t="s">
        <v>3118</v>
      </c>
      <c r="BY876" s="299" t="s">
        <v>5899</v>
      </c>
    </row>
    <row r="877" spans="65:77" ht="21" customHeight="1">
      <c r="BM877"/>
      <c r="BU877" s="273" t="s">
        <v>3136</v>
      </c>
      <c r="BV877" s="273" t="s">
        <v>3137</v>
      </c>
      <c r="BX877" s="299" t="s">
        <v>3120</v>
      </c>
      <c r="BY877" s="299" t="s">
        <v>5900</v>
      </c>
    </row>
    <row r="878" spans="65:77" ht="21" customHeight="1">
      <c r="BM878"/>
      <c r="BU878" s="273" t="s">
        <v>3138</v>
      </c>
      <c r="BV878" s="273" t="s">
        <v>3139</v>
      </c>
      <c r="BX878" s="299" t="s">
        <v>3122</v>
      </c>
      <c r="BY878" s="299" t="s">
        <v>5901</v>
      </c>
    </row>
    <row r="879" spans="65:77" ht="21" customHeight="1">
      <c r="BM879"/>
      <c r="BU879" s="273" t="s">
        <v>3140</v>
      </c>
      <c r="BV879" s="273" t="s">
        <v>3141</v>
      </c>
      <c r="BX879" s="299" t="s">
        <v>3124</v>
      </c>
      <c r="BY879" s="299" t="s">
        <v>5902</v>
      </c>
    </row>
    <row r="880" spans="65:77" ht="21" customHeight="1">
      <c r="BM880"/>
      <c r="BU880" s="273" t="s">
        <v>3142</v>
      </c>
      <c r="BV880" s="273" t="s">
        <v>3143</v>
      </c>
      <c r="BX880" s="299" t="s">
        <v>3126</v>
      </c>
      <c r="BY880" s="299" t="s">
        <v>5903</v>
      </c>
    </row>
    <row r="881" spans="65:77" ht="21" customHeight="1">
      <c r="BM881"/>
      <c r="BU881" s="273" t="s">
        <v>3144</v>
      </c>
      <c r="BV881" s="273" t="s">
        <v>3145</v>
      </c>
      <c r="BX881" s="299" t="s">
        <v>3128</v>
      </c>
      <c r="BY881" s="299" t="s">
        <v>5904</v>
      </c>
    </row>
    <row r="882" spans="65:77" ht="21" customHeight="1">
      <c r="BM882"/>
      <c r="BU882" s="273" t="s">
        <v>3146</v>
      </c>
      <c r="BV882" s="273" t="s">
        <v>3147</v>
      </c>
      <c r="BX882" s="299" t="s">
        <v>3130</v>
      </c>
      <c r="BY882" s="299" t="s">
        <v>5905</v>
      </c>
    </row>
    <row r="883" spans="65:77" ht="21" customHeight="1">
      <c r="BM883"/>
      <c r="BU883" s="273" t="s">
        <v>3148</v>
      </c>
      <c r="BV883" s="273" t="s">
        <v>3149</v>
      </c>
      <c r="BX883" s="299" t="s">
        <v>3132</v>
      </c>
      <c r="BY883" s="299" t="s">
        <v>5906</v>
      </c>
    </row>
    <row r="884" spans="65:77" ht="21" customHeight="1">
      <c r="BM884"/>
      <c r="BU884" s="273" t="s">
        <v>3150</v>
      </c>
      <c r="BV884" s="273" t="s">
        <v>3151</v>
      </c>
      <c r="BX884" s="299" t="s">
        <v>3134</v>
      </c>
      <c r="BY884" s="299" t="s">
        <v>5907</v>
      </c>
    </row>
    <row r="885" spans="65:77" ht="21" customHeight="1">
      <c r="BM885"/>
      <c r="BU885" s="273" t="s">
        <v>3152</v>
      </c>
      <c r="BV885" s="273" t="s">
        <v>3153</v>
      </c>
      <c r="BX885" s="299" t="s">
        <v>3136</v>
      </c>
      <c r="BY885" s="299" t="s">
        <v>5908</v>
      </c>
    </row>
    <row r="886" spans="65:77" ht="21" customHeight="1">
      <c r="BM886"/>
      <c r="BU886" s="273" t="s">
        <v>3154</v>
      </c>
      <c r="BV886" s="273" t="s">
        <v>3155</v>
      </c>
      <c r="BX886" s="299" t="s">
        <v>3138</v>
      </c>
      <c r="BY886" s="299" t="s">
        <v>5909</v>
      </c>
    </row>
    <row r="887" spans="65:77" ht="21" customHeight="1">
      <c r="BM887"/>
      <c r="BU887" s="273" t="s">
        <v>3156</v>
      </c>
      <c r="BV887" s="273" t="s">
        <v>3157</v>
      </c>
      <c r="BX887" s="299" t="s">
        <v>3140</v>
      </c>
      <c r="BY887" s="299" t="s">
        <v>5910</v>
      </c>
    </row>
    <row r="888" spans="65:77" ht="21" customHeight="1">
      <c r="BM888"/>
      <c r="BU888" s="273" t="s">
        <v>3158</v>
      </c>
      <c r="BV888" s="273" t="s">
        <v>3159</v>
      </c>
      <c r="BX888" s="299" t="s">
        <v>3142</v>
      </c>
      <c r="BY888" s="299" t="s">
        <v>5911</v>
      </c>
    </row>
    <row r="889" spans="65:77" ht="21" customHeight="1">
      <c r="BM889"/>
      <c r="BU889" s="273" t="s">
        <v>3160</v>
      </c>
      <c r="BV889" s="273" t="s">
        <v>3161</v>
      </c>
      <c r="BX889" s="299" t="s">
        <v>3144</v>
      </c>
      <c r="BY889" s="299" t="s">
        <v>5912</v>
      </c>
    </row>
    <row r="890" spans="65:77" ht="21" customHeight="1">
      <c r="BM890"/>
      <c r="BU890" s="273" t="s">
        <v>3162</v>
      </c>
      <c r="BV890" s="273" t="s">
        <v>3163</v>
      </c>
      <c r="BX890" s="299" t="s">
        <v>3146</v>
      </c>
      <c r="BY890" s="299" t="s">
        <v>5913</v>
      </c>
    </row>
    <row r="891" spans="65:77" ht="21" customHeight="1">
      <c r="BM891"/>
      <c r="BU891" s="273" t="s">
        <v>3164</v>
      </c>
      <c r="BV891" s="273" t="s">
        <v>3165</v>
      </c>
      <c r="BX891" s="299" t="s">
        <v>3148</v>
      </c>
      <c r="BY891" s="299" t="s">
        <v>5914</v>
      </c>
    </row>
    <row r="892" spans="65:77" ht="21" customHeight="1">
      <c r="BM892"/>
      <c r="BU892" s="273" t="s">
        <v>1783</v>
      </c>
      <c r="BV892" s="273" t="s">
        <v>3166</v>
      </c>
      <c r="BX892" s="299" t="s">
        <v>3150</v>
      </c>
      <c r="BY892" s="299" t="s">
        <v>5915</v>
      </c>
    </row>
    <row r="893" spans="65:77" ht="21" customHeight="1">
      <c r="BM893"/>
      <c r="BU893" s="273" t="s">
        <v>1785</v>
      </c>
      <c r="BV893" s="273" t="s">
        <v>3167</v>
      </c>
      <c r="BX893" s="299" t="s">
        <v>3152</v>
      </c>
      <c r="BY893" s="299" t="s">
        <v>5916</v>
      </c>
    </row>
    <row r="894" spans="65:77" ht="21" customHeight="1">
      <c r="BM894"/>
      <c r="BU894" s="273" t="s">
        <v>1787</v>
      </c>
      <c r="BV894" s="273" t="s">
        <v>3168</v>
      </c>
      <c r="BX894" s="299" t="s">
        <v>3154</v>
      </c>
      <c r="BY894" s="299" t="s">
        <v>5917</v>
      </c>
    </row>
    <row r="895" spans="65:77" ht="21" customHeight="1">
      <c r="BM895"/>
      <c r="BU895" s="273" t="s">
        <v>1789</v>
      </c>
      <c r="BV895" s="273" t="s">
        <v>3169</v>
      </c>
      <c r="BX895" s="299" t="s">
        <v>3156</v>
      </c>
      <c r="BY895" s="299" t="s">
        <v>5918</v>
      </c>
    </row>
    <row r="896" spans="65:77" ht="21" customHeight="1">
      <c r="BM896"/>
      <c r="BU896" s="273" t="s">
        <v>1791</v>
      </c>
      <c r="BV896" s="273" t="s">
        <v>3170</v>
      </c>
      <c r="BX896" s="299" t="s">
        <v>3158</v>
      </c>
      <c r="BY896" s="299" t="s">
        <v>5919</v>
      </c>
    </row>
    <row r="897" spans="65:77" ht="21" customHeight="1">
      <c r="BM897"/>
      <c r="BU897" s="273" t="s">
        <v>1793</v>
      </c>
      <c r="BV897" s="273" t="s">
        <v>3171</v>
      </c>
      <c r="BX897" s="299" t="s">
        <v>3160</v>
      </c>
      <c r="BY897" s="299" t="s">
        <v>5920</v>
      </c>
    </row>
    <row r="898" spans="65:77" ht="21" customHeight="1">
      <c r="BM898"/>
      <c r="BU898" s="273" t="s">
        <v>1795</v>
      </c>
      <c r="BV898" s="273" t="s">
        <v>3172</v>
      </c>
      <c r="BX898" s="299" t="s">
        <v>3162</v>
      </c>
      <c r="BY898" s="299" t="s">
        <v>5921</v>
      </c>
    </row>
    <row r="899" spans="65:77" ht="21" customHeight="1">
      <c r="BM899"/>
      <c r="BU899" s="273" t="s">
        <v>1797</v>
      </c>
      <c r="BV899" s="273" t="s">
        <v>3173</v>
      </c>
      <c r="BX899" s="299" t="s">
        <v>3164</v>
      </c>
      <c r="BY899" s="299" t="s">
        <v>5922</v>
      </c>
    </row>
    <row r="900" spans="65:77" ht="21" customHeight="1">
      <c r="BM900"/>
      <c r="BU900" s="273" t="s">
        <v>1799</v>
      </c>
      <c r="BV900" s="273" t="s">
        <v>3174</v>
      </c>
      <c r="BX900" s="299" t="s">
        <v>1783</v>
      </c>
      <c r="BY900" s="299" t="s">
        <v>5923</v>
      </c>
    </row>
    <row r="901" spans="65:77" ht="21" customHeight="1">
      <c r="BM901"/>
      <c r="BU901" s="273" t="s">
        <v>1801</v>
      </c>
      <c r="BV901" s="273" t="s">
        <v>3175</v>
      </c>
      <c r="BX901" s="299" t="s">
        <v>1785</v>
      </c>
      <c r="BY901" s="299" t="s">
        <v>5924</v>
      </c>
    </row>
    <row r="902" spans="65:77" ht="21" customHeight="1">
      <c r="BM902"/>
      <c r="BU902" s="273" t="s">
        <v>3176</v>
      </c>
      <c r="BV902" s="273" t="s">
        <v>3177</v>
      </c>
      <c r="BX902" s="299" t="s">
        <v>1787</v>
      </c>
      <c r="BY902" s="299" t="s">
        <v>5925</v>
      </c>
    </row>
    <row r="903" spans="65:77" ht="21" customHeight="1">
      <c r="BM903"/>
      <c r="BU903" s="273" t="s">
        <v>3178</v>
      </c>
      <c r="BV903" s="273" t="s">
        <v>3179</v>
      </c>
      <c r="BX903" s="299" t="s">
        <v>1789</v>
      </c>
      <c r="BY903" s="299" t="s">
        <v>5926</v>
      </c>
    </row>
    <row r="904" spans="65:77" ht="21" customHeight="1">
      <c r="BM904"/>
      <c r="BU904" s="273" t="s">
        <v>3180</v>
      </c>
      <c r="BV904" s="273" t="s">
        <v>3181</v>
      </c>
      <c r="BX904" s="299" t="s">
        <v>1791</v>
      </c>
      <c r="BY904" s="299" t="s">
        <v>5927</v>
      </c>
    </row>
    <row r="905" spans="65:77" ht="21" customHeight="1">
      <c r="BM905"/>
      <c r="BU905" s="273" t="s">
        <v>3182</v>
      </c>
      <c r="BV905" s="273" t="s">
        <v>3183</v>
      </c>
      <c r="BX905" s="299" t="s">
        <v>1793</v>
      </c>
      <c r="BY905" s="299" t="s">
        <v>5928</v>
      </c>
    </row>
    <row r="906" spans="65:77" ht="21" customHeight="1">
      <c r="BM906"/>
      <c r="BU906" s="273" t="s">
        <v>3184</v>
      </c>
      <c r="BV906" s="273" t="s">
        <v>3185</v>
      </c>
      <c r="BX906" s="299" t="s">
        <v>1795</v>
      </c>
      <c r="BY906" s="299" t="s">
        <v>5929</v>
      </c>
    </row>
    <row r="907" spans="65:77" ht="21" customHeight="1">
      <c r="BM907"/>
      <c r="BU907" s="273" t="s">
        <v>3186</v>
      </c>
      <c r="BV907" s="273" t="s">
        <v>3187</v>
      </c>
      <c r="BX907" s="299" t="s">
        <v>1797</v>
      </c>
      <c r="BY907" s="299" t="s">
        <v>5930</v>
      </c>
    </row>
    <row r="908" spans="65:77" ht="21" customHeight="1">
      <c r="BM908"/>
      <c r="BU908" s="273" t="s">
        <v>3188</v>
      </c>
      <c r="BV908" s="273" t="s">
        <v>3189</v>
      </c>
      <c r="BX908" s="299" t="s">
        <v>1799</v>
      </c>
      <c r="BY908" s="299" t="s">
        <v>5931</v>
      </c>
    </row>
    <row r="909" spans="65:77" ht="21" customHeight="1">
      <c r="BM909"/>
      <c r="BU909" s="273" t="s">
        <v>3190</v>
      </c>
      <c r="BV909" s="273" t="s">
        <v>3191</v>
      </c>
      <c r="BX909" s="299" t="s">
        <v>1801</v>
      </c>
      <c r="BY909" s="299" t="s">
        <v>5932</v>
      </c>
    </row>
    <row r="910" spans="65:77" ht="21" customHeight="1">
      <c r="BM910"/>
      <c r="BU910" s="273" t="s">
        <v>3192</v>
      </c>
      <c r="BV910" s="273" t="s">
        <v>3193</v>
      </c>
      <c r="BX910" s="299" t="s">
        <v>3176</v>
      </c>
      <c r="BY910" s="299" t="s">
        <v>5933</v>
      </c>
    </row>
    <row r="911" spans="65:77" ht="21" customHeight="1">
      <c r="BM911"/>
      <c r="BU911" s="273" t="s">
        <v>3194</v>
      </c>
      <c r="BV911" s="273" t="s">
        <v>3195</v>
      </c>
      <c r="BX911" s="299" t="s">
        <v>3178</v>
      </c>
      <c r="BY911" s="299" t="s">
        <v>5934</v>
      </c>
    </row>
    <row r="912" spans="65:77" ht="21" customHeight="1">
      <c r="BM912"/>
      <c r="BU912" s="273" t="s">
        <v>3196</v>
      </c>
      <c r="BV912" s="273" t="s">
        <v>3197</v>
      </c>
      <c r="BX912" s="299" t="s">
        <v>3180</v>
      </c>
      <c r="BY912" s="299" t="s">
        <v>5935</v>
      </c>
    </row>
    <row r="913" spans="65:77" ht="21" customHeight="1">
      <c r="BM913"/>
      <c r="BU913" s="273" t="s">
        <v>3198</v>
      </c>
      <c r="BV913" s="273" t="s">
        <v>3199</v>
      </c>
      <c r="BX913" s="299" t="s">
        <v>3182</v>
      </c>
      <c r="BY913" s="299" t="s">
        <v>5936</v>
      </c>
    </row>
    <row r="914" spans="65:77" ht="21" customHeight="1">
      <c r="BM914"/>
      <c r="BU914" s="273" t="s">
        <v>3200</v>
      </c>
      <c r="BV914" s="273" t="s">
        <v>3201</v>
      </c>
      <c r="BX914" s="299" t="s">
        <v>3184</v>
      </c>
      <c r="BY914" s="299" t="s">
        <v>5937</v>
      </c>
    </row>
    <row r="915" spans="65:77" ht="21" customHeight="1">
      <c r="BM915"/>
      <c r="BU915" s="273" t="s">
        <v>3202</v>
      </c>
      <c r="BV915" s="273" t="s">
        <v>3203</v>
      </c>
      <c r="BX915" s="299" t="s">
        <v>3186</v>
      </c>
      <c r="BY915" s="299" t="s">
        <v>5938</v>
      </c>
    </row>
    <row r="916" spans="65:77" ht="21" customHeight="1">
      <c r="BM916"/>
      <c r="BU916" s="273" t="s">
        <v>3204</v>
      </c>
      <c r="BV916" s="273" t="s">
        <v>3205</v>
      </c>
      <c r="BX916" s="299" t="s">
        <v>3188</v>
      </c>
      <c r="BY916" s="299" t="s">
        <v>5939</v>
      </c>
    </row>
    <row r="917" spans="65:77" ht="21" customHeight="1">
      <c r="BM917"/>
      <c r="BU917" s="273" t="s">
        <v>3206</v>
      </c>
      <c r="BV917" s="273" t="s">
        <v>3207</v>
      </c>
      <c r="BX917" s="299" t="s">
        <v>3190</v>
      </c>
      <c r="BY917" s="299" t="s">
        <v>5940</v>
      </c>
    </row>
    <row r="918" spans="65:77" ht="21" customHeight="1">
      <c r="BM918"/>
      <c r="BU918" s="273" t="s">
        <v>3208</v>
      </c>
      <c r="BV918" s="273" t="s">
        <v>3209</v>
      </c>
      <c r="BX918" s="299" t="s">
        <v>3192</v>
      </c>
      <c r="BY918" s="299" t="s">
        <v>5941</v>
      </c>
    </row>
    <row r="919" spans="65:77" ht="21" customHeight="1">
      <c r="BM919"/>
      <c r="BU919" s="273" t="s">
        <v>3210</v>
      </c>
      <c r="BV919" s="273" t="s">
        <v>3211</v>
      </c>
      <c r="BX919" s="299" t="s">
        <v>3194</v>
      </c>
      <c r="BY919" s="299" t="s">
        <v>5942</v>
      </c>
    </row>
    <row r="920" spans="65:77" ht="21" customHeight="1">
      <c r="BM920"/>
      <c r="BU920" s="273" t="s">
        <v>3212</v>
      </c>
      <c r="BV920" s="273" t="s">
        <v>3213</v>
      </c>
      <c r="BX920" s="299" t="s">
        <v>3196</v>
      </c>
      <c r="BY920" s="299" t="s">
        <v>5943</v>
      </c>
    </row>
    <row r="921" spans="65:77" ht="21" customHeight="1">
      <c r="BM921"/>
      <c r="BU921" s="273" t="s">
        <v>3214</v>
      </c>
      <c r="BV921" s="273" t="s">
        <v>3215</v>
      </c>
      <c r="BX921" s="299" t="s">
        <v>3198</v>
      </c>
      <c r="BY921" s="299" t="s">
        <v>5944</v>
      </c>
    </row>
    <row r="922" spans="65:77" ht="21" customHeight="1">
      <c r="BM922"/>
      <c r="BU922" s="273" t="s">
        <v>3216</v>
      </c>
      <c r="BV922" s="273" t="s">
        <v>3217</v>
      </c>
      <c r="BX922" s="299" t="s">
        <v>3200</v>
      </c>
      <c r="BY922" s="299" t="s">
        <v>5945</v>
      </c>
    </row>
    <row r="923" spans="65:77" ht="21" customHeight="1">
      <c r="BM923"/>
      <c r="BU923" s="273" t="s">
        <v>3218</v>
      </c>
      <c r="BV923" s="273" t="s">
        <v>3219</v>
      </c>
      <c r="BX923" s="299" t="s">
        <v>3202</v>
      </c>
      <c r="BY923" s="299" t="s">
        <v>5946</v>
      </c>
    </row>
    <row r="924" spans="65:77" ht="21" customHeight="1">
      <c r="BM924"/>
      <c r="BU924" s="273" t="s">
        <v>3220</v>
      </c>
      <c r="BV924" s="273" t="s">
        <v>3221</v>
      </c>
      <c r="BX924" s="299" t="s">
        <v>3204</v>
      </c>
      <c r="BY924" s="299" t="s">
        <v>5947</v>
      </c>
    </row>
    <row r="925" spans="65:77" ht="21" customHeight="1">
      <c r="BM925"/>
      <c r="BU925" s="273" t="s">
        <v>3222</v>
      </c>
      <c r="BV925" s="273" t="s">
        <v>3223</v>
      </c>
      <c r="BX925" s="299" t="s">
        <v>3208</v>
      </c>
      <c r="BY925" s="299" t="s">
        <v>5948</v>
      </c>
    </row>
    <row r="926" spans="65:77" ht="21" customHeight="1">
      <c r="BM926"/>
      <c r="BU926" s="273" t="s">
        <v>3224</v>
      </c>
      <c r="BV926" s="273" t="s">
        <v>3225</v>
      </c>
      <c r="BX926" s="299" t="s">
        <v>3210</v>
      </c>
      <c r="BY926" s="299" t="s">
        <v>5949</v>
      </c>
    </row>
    <row r="927" spans="65:77" ht="21" customHeight="1">
      <c r="BM927"/>
      <c r="BU927" s="273" t="s">
        <v>3226</v>
      </c>
      <c r="BV927" s="273" t="s">
        <v>3227</v>
      </c>
      <c r="BX927" s="299" t="s">
        <v>3212</v>
      </c>
      <c r="BY927" s="299" t="s">
        <v>5950</v>
      </c>
    </row>
    <row r="928" spans="65:77" ht="21" customHeight="1">
      <c r="BM928"/>
      <c r="BU928" s="273" t="s">
        <v>3228</v>
      </c>
      <c r="BV928" s="273" t="s">
        <v>3229</v>
      </c>
      <c r="BX928" s="299" t="s">
        <v>3214</v>
      </c>
      <c r="BY928" s="299" t="s">
        <v>5951</v>
      </c>
    </row>
    <row r="929" spans="65:77" ht="21" customHeight="1">
      <c r="BM929"/>
      <c r="BU929" s="273" t="s">
        <v>3230</v>
      </c>
      <c r="BV929" s="273" t="s">
        <v>3231</v>
      </c>
      <c r="BX929" s="299" t="s">
        <v>3216</v>
      </c>
      <c r="BY929" s="299" t="s">
        <v>5952</v>
      </c>
    </row>
    <row r="930" spans="65:77" ht="21" customHeight="1">
      <c r="BM930"/>
      <c r="BU930" s="273" t="s">
        <v>3232</v>
      </c>
      <c r="BV930" s="273" t="s">
        <v>3233</v>
      </c>
      <c r="BX930" s="299" t="s">
        <v>3218</v>
      </c>
      <c r="BY930" s="299" t="s">
        <v>5953</v>
      </c>
    </row>
    <row r="931" spans="65:77" ht="21" customHeight="1">
      <c r="BM931"/>
      <c r="BU931" s="273" t="s">
        <v>3234</v>
      </c>
      <c r="BV931" s="273" t="s">
        <v>3235</v>
      </c>
      <c r="BX931" s="299" t="s">
        <v>3220</v>
      </c>
      <c r="BY931" s="299" t="s">
        <v>5954</v>
      </c>
    </row>
    <row r="932" spans="65:77" ht="21" customHeight="1">
      <c r="BM932"/>
      <c r="BU932" s="273" t="s">
        <v>3236</v>
      </c>
      <c r="BV932" s="273" t="s">
        <v>3237</v>
      </c>
      <c r="BX932" s="299" t="s">
        <v>3222</v>
      </c>
      <c r="BY932" s="299" t="s">
        <v>5955</v>
      </c>
    </row>
    <row r="933" spans="65:77" ht="21" customHeight="1">
      <c r="BM933"/>
      <c r="BU933" s="273" t="s">
        <v>3238</v>
      </c>
      <c r="BV933" s="273" t="s">
        <v>3239</v>
      </c>
      <c r="BX933" s="299" t="s">
        <v>3224</v>
      </c>
      <c r="BY933" s="299" t="s">
        <v>5956</v>
      </c>
    </row>
    <row r="934" spans="65:77" ht="21" customHeight="1">
      <c r="BM934"/>
      <c r="BU934" s="273" t="s">
        <v>3240</v>
      </c>
      <c r="BV934" s="273" t="s">
        <v>3241</v>
      </c>
      <c r="BX934" s="299" t="s">
        <v>3226</v>
      </c>
      <c r="BY934" s="299" t="s">
        <v>5957</v>
      </c>
    </row>
    <row r="935" spans="65:77" ht="21" customHeight="1">
      <c r="BM935"/>
      <c r="BU935" s="273" t="s">
        <v>3242</v>
      </c>
      <c r="BV935" s="273" t="s">
        <v>3243</v>
      </c>
      <c r="BX935" s="299" t="s">
        <v>3228</v>
      </c>
      <c r="BY935" s="299" t="s">
        <v>5958</v>
      </c>
    </row>
    <row r="936" spans="65:77" ht="21" customHeight="1">
      <c r="BM936"/>
      <c r="BU936" s="273" t="s">
        <v>3244</v>
      </c>
      <c r="BV936" s="273" t="s">
        <v>3245</v>
      </c>
      <c r="BX936" s="299" t="s">
        <v>3230</v>
      </c>
      <c r="BY936" s="299" t="s">
        <v>5959</v>
      </c>
    </row>
    <row r="937" spans="65:77" ht="21" customHeight="1">
      <c r="BM937"/>
      <c r="BU937" s="273" t="s">
        <v>3246</v>
      </c>
      <c r="BV937" s="273" t="s">
        <v>3247</v>
      </c>
      <c r="BX937" s="299" t="s">
        <v>3232</v>
      </c>
      <c r="BY937" s="299" t="s">
        <v>5960</v>
      </c>
    </row>
    <row r="938" spans="65:77" ht="21" customHeight="1">
      <c r="BM938"/>
      <c r="BU938" s="273" t="s">
        <v>3248</v>
      </c>
      <c r="BV938" s="273" t="s">
        <v>3249</v>
      </c>
      <c r="BX938" s="299" t="s">
        <v>3234</v>
      </c>
      <c r="BY938" s="299" t="s">
        <v>5961</v>
      </c>
    </row>
    <row r="939" spans="65:77" ht="21" customHeight="1">
      <c r="BM939"/>
      <c r="BU939" s="273" t="s">
        <v>3250</v>
      </c>
      <c r="BV939" s="273" t="s">
        <v>3251</v>
      </c>
      <c r="BX939" s="299" t="s">
        <v>3236</v>
      </c>
      <c r="BY939" s="299" t="s">
        <v>5962</v>
      </c>
    </row>
    <row r="940" spans="65:77" ht="21" customHeight="1">
      <c r="BM940"/>
      <c r="BU940" s="273" t="s">
        <v>3252</v>
      </c>
      <c r="BV940" s="273" t="s">
        <v>3253</v>
      </c>
      <c r="BX940" s="299" t="s">
        <v>3238</v>
      </c>
      <c r="BY940" s="299" t="s">
        <v>5963</v>
      </c>
    </row>
    <row r="941" spans="65:77" ht="21" customHeight="1">
      <c r="BM941"/>
      <c r="BU941" s="273" t="s">
        <v>3254</v>
      </c>
      <c r="BV941" s="273" t="s">
        <v>3255</v>
      </c>
      <c r="BX941" s="299" t="s">
        <v>3240</v>
      </c>
      <c r="BY941" s="299" t="s">
        <v>5964</v>
      </c>
    </row>
    <row r="942" spans="65:77" ht="21" customHeight="1">
      <c r="BM942"/>
      <c r="BU942" s="273" t="s">
        <v>1803</v>
      </c>
      <c r="BV942" s="273" t="s">
        <v>3256</v>
      </c>
      <c r="BX942" s="299" t="s">
        <v>3242</v>
      </c>
      <c r="BY942" s="299" t="s">
        <v>5965</v>
      </c>
    </row>
    <row r="943" spans="65:77" ht="21" customHeight="1">
      <c r="BM943"/>
      <c r="BU943" s="273" t="s">
        <v>1805</v>
      </c>
      <c r="BV943" s="273" t="s">
        <v>3257</v>
      </c>
      <c r="BX943" s="299" t="s">
        <v>3244</v>
      </c>
      <c r="BY943" s="299" t="s">
        <v>5966</v>
      </c>
    </row>
    <row r="944" spans="65:77" ht="21" customHeight="1">
      <c r="BM944"/>
      <c r="BU944" s="273" t="s">
        <v>1807</v>
      </c>
      <c r="BV944" s="273" t="s">
        <v>3258</v>
      </c>
      <c r="BX944" s="299" t="s">
        <v>3246</v>
      </c>
      <c r="BY944" s="299" t="s">
        <v>5967</v>
      </c>
    </row>
    <row r="945" spans="65:77" ht="21" customHeight="1">
      <c r="BM945"/>
      <c r="BU945" s="273" t="s">
        <v>1809</v>
      </c>
      <c r="BV945" s="273" t="s">
        <v>3259</v>
      </c>
      <c r="BX945" s="299" t="s">
        <v>3248</v>
      </c>
      <c r="BY945" s="299" t="s">
        <v>5968</v>
      </c>
    </row>
    <row r="946" spans="65:77" ht="21" customHeight="1">
      <c r="BM946"/>
      <c r="BU946" s="273" t="s">
        <v>1811</v>
      </c>
      <c r="BV946" s="273" t="s">
        <v>3260</v>
      </c>
      <c r="BX946" s="299" t="s">
        <v>3250</v>
      </c>
      <c r="BY946" s="299" t="s">
        <v>5969</v>
      </c>
    </row>
    <row r="947" spans="65:77" ht="21" customHeight="1">
      <c r="BM947"/>
      <c r="BU947" s="273" t="s">
        <v>1813</v>
      </c>
      <c r="BV947" s="273" t="s">
        <v>3261</v>
      </c>
      <c r="BX947" s="299" t="s">
        <v>3252</v>
      </c>
      <c r="BY947" s="299" t="s">
        <v>5970</v>
      </c>
    </row>
    <row r="948" spans="65:77" ht="21" customHeight="1">
      <c r="BM948"/>
      <c r="BU948" s="273" t="s">
        <v>1815</v>
      </c>
      <c r="BV948" s="273" t="s">
        <v>3262</v>
      </c>
      <c r="BX948" s="299" t="s">
        <v>3254</v>
      </c>
      <c r="BY948" s="299" t="s">
        <v>5971</v>
      </c>
    </row>
    <row r="949" spans="65:77" ht="21" customHeight="1">
      <c r="BM949"/>
      <c r="BU949" s="273" t="s">
        <v>1817</v>
      </c>
      <c r="BV949" s="273" t="s">
        <v>3263</v>
      </c>
      <c r="BX949" s="299" t="s">
        <v>1803</v>
      </c>
      <c r="BY949" s="299" t="s">
        <v>5972</v>
      </c>
    </row>
    <row r="950" spans="65:77" ht="21" customHeight="1">
      <c r="BM950"/>
      <c r="BU950" s="273" t="s">
        <v>1819</v>
      </c>
      <c r="BV950" s="273" t="s">
        <v>3264</v>
      </c>
      <c r="BX950" s="299" t="s">
        <v>1805</v>
      </c>
      <c r="BY950" s="299" t="s">
        <v>5973</v>
      </c>
    </row>
    <row r="951" spans="65:77" ht="21" customHeight="1">
      <c r="BM951"/>
      <c r="BU951" s="273" t="s">
        <v>1821</v>
      </c>
      <c r="BV951" s="273" t="s">
        <v>3265</v>
      </c>
      <c r="BX951" s="299" t="s">
        <v>1807</v>
      </c>
      <c r="BY951" s="299" t="s">
        <v>5974</v>
      </c>
    </row>
    <row r="952" spans="65:77" ht="21" customHeight="1">
      <c r="BM952"/>
      <c r="BU952" s="273" t="s">
        <v>1823</v>
      </c>
      <c r="BV952" s="273" t="s">
        <v>3266</v>
      </c>
      <c r="BX952" s="299" t="s">
        <v>1809</v>
      </c>
      <c r="BY952" s="299" t="s">
        <v>5975</v>
      </c>
    </row>
    <row r="953" spans="65:77" ht="21" customHeight="1">
      <c r="BM953"/>
      <c r="BU953" s="273" t="s">
        <v>1825</v>
      </c>
      <c r="BV953" s="273" t="s">
        <v>3267</v>
      </c>
      <c r="BX953" s="299" t="s">
        <v>1811</v>
      </c>
      <c r="BY953" s="299" t="s">
        <v>5976</v>
      </c>
    </row>
    <row r="954" spans="65:77" ht="21" customHeight="1">
      <c r="BM954"/>
      <c r="BU954" s="273" t="s">
        <v>1827</v>
      </c>
      <c r="BV954" s="273" t="s">
        <v>3268</v>
      </c>
      <c r="BX954" s="299" t="s">
        <v>1813</v>
      </c>
      <c r="BY954" s="299" t="s">
        <v>5977</v>
      </c>
    </row>
    <row r="955" spans="65:77" ht="21" customHeight="1">
      <c r="BM955"/>
      <c r="BU955" s="273" t="s">
        <v>1829</v>
      </c>
      <c r="BV955" s="273" t="s">
        <v>3269</v>
      </c>
      <c r="BX955" s="299" t="s">
        <v>1815</v>
      </c>
      <c r="BY955" s="299" t="s">
        <v>5978</v>
      </c>
    </row>
    <row r="956" spans="65:77" ht="21" customHeight="1">
      <c r="BM956"/>
      <c r="BU956" s="273" t="s">
        <v>1831</v>
      </c>
      <c r="BV956" s="273" t="s">
        <v>3270</v>
      </c>
      <c r="BX956" s="299" t="s">
        <v>1817</v>
      </c>
      <c r="BY956" s="299" t="s">
        <v>5979</v>
      </c>
    </row>
    <row r="957" spans="65:77" ht="21" customHeight="1">
      <c r="BM957"/>
      <c r="BU957" s="273" t="s">
        <v>1833</v>
      </c>
      <c r="BV957" s="273" t="s">
        <v>3271</v>
      </c>
      <c r="BX957" s="299" t="s">
        <v>1819</v>
      </c>
      <c r="BY957" s="299" t="s">
        <v>5980</v>
      </c>
    </row>
    <row r="958" spans="65:77" ht="21" customHeight="1">
      <c r="BM958"/>
      <c r="BU958" s="273" t="s">
        <v>1835</v>
      </c>
      <c r="BV958" s="273" t="s">
        <v>3272</v>
      </c>
      <c r="BX958" s="299" t="s">
        <v>1821</v>
      </c>
      <c r="BY958" s="299" t="s">
        <v>5981</v>
      </c>
    </row>
    <row r="959" spans="65:77" ht="21" customHeight="1">
      <c r="BM959"/>
      <c r="BU959" s="273" t="s">
        <v>1837</v>
      </c>
      <c r="BV959" s="273" t="s">
        <v>3273</v>
      </c>
      <c r="BX959" s="299" t="s">
        <v>1823</v>
      </c>
      <c r="BY959" s="299" t="s">
        <v>5982</v>
      </c>
    </row>
    <row r="960" spans="65:77" ht="21" customHeight="1">
      <c r="BM960"/>
      <c r="BU960" s="273" t="s">
        <v>1839</v>
      </c>
      <c r="BV960" s="273" t="s">
        <v>3274</v>
      </c>
      <c r="BX960" s="299" t="s">
        <v>1825</v>
      </c>
      <c r="BY960" s="299" t="s">
        <v>5983</v>
      </c>
    </row>
    <row r="961" spans="65:77" ht="21" customHeight="1">
      <c r="BM961"/>
      <c r="BU961" s="273" t="s">
        <v>1841</v>
      </c>
      <c r="BV961" s="273" t="s">
        <v>3275</v>
      </c>
      <c r="BX961" s="299" t="s">
        <v>1827</v>
      </c>
      <c r="BY961" s="299" t="s">
        <v>5984</v>
      </c>
    </row>
    <row r="962" spans="65:77" ht="21" customHeight="1">
      <c r="BM962"/>
      <c r="BU962" s="273" t="s">
        <v>1842</v>
      </c>
      <c r="BV962" s="273" t="s">
        <v>3276</v>
      </c>
      <c r="BX962" s="299" t="s">
        <v>1829</v>
      </c>
      <c r="BY962" s="299" t="s">
        <v>5985</v>
      </c>
    </row>
    <row r="963" spans="65:77" ht="21" customHeight="1">
      <c r="BM963"/>
      <c r="BU963" s="273" t="s">
        <v>1844</v>
      </c>
      <c r="BV963" s="273" t="s">
        <v>3277</v>
      </c>
      <c r="BX963" s="299" t="s">
        <v>1831</v>
      </c>
      <c r="BY963" s="299" t="s">
        <v>5986</v>
      </c>
    </row>
    <row r="964" spans="65:77" ht="21" customHeight="1">
      <c r="BM964"/>
      <c r="BU964" s="273" t="s">
        <v>1846</v>
      </c>
      <c r="BV964" s="273" t="s">
        <v>3278</v>
      </c>
      <c r="BX964" s="299" t="s">
        <v>1833</v>
      </c>
      <c r="BY964" s="299" t="s">
        <v>5987</v>
      </c>
    </row>
    <row r="965" spans="65:77" ht="21" customHeight="1">
      <c r="BM965"/>
      <c r="BU965" s="273" t="s">
        <v>1848</v>
      </c>
      <c r="BV965" s="273" t="s">
        <v>3279</v>
      </c>
      <c r="BX965" s="299" t="s">
        <v>1835</v>
      </c>
      <c r="BY965" s="299" t="s">
        <v>5988</v>
      </c>
    </row>
    <row r="966" spans="65:77" ht="21" customHeight="1">
      <c r="BM966"/>
      <c r="BU966" s="273" t="s">
        <v>1850</v>
      </c>
      <c r="BV966" s="273" t="s">
        <v>3280</v>
      </c>
      <c r="BX966" s="299" t="s">
        <v>1837</v>
      </c>
      <c r="BY966" s="299" t="s">
        <v>5989</v>
      </c>
    </row>
    <row r="967" spans="65:77" ht="21" customHeight="1">
      <c r="BM967"/>
      <c r="BU967" s="273" t="s">
        <v>1852</v>
      </c>
      <c r="BV967" s="273" t="s">
        <v>3281</v>
      </c>
      <c r="BX967" s="299" t="s">
        <v>1839</v>
      </c>
      <c r="BY967" s="299" t="s">
        <v>5990</v>
      </c>
    </row>
    <row r="968" spans="65:77" ht="21" customHeight="1">
      <c r="BM968"/>
      <c r="BU968" s="273" t="s">
        <v>1854</v>
      </c>
      <c r="BV968" s="273" t="s">
        <v>3282</v>
      </c>
      <c r="BX968" s="299" t="s">
        <v>1841</v>
      </c>
      <c r="BY968" s="299" t="s">
        <v>5991</v>
      </c>
    </row>
    <row r="969" spans="65:77" ht="21" customHeight="1">
      <c r="BM969"/>
      <c r="BU969" s="273" t="s">
        <v>1856</v>
      </c>
      <c r="BV969" s="273" t="s">
        <v>3283</v>
      </c>
      <c r="BX969" s="299" t="s">
        <v>1842</v>
      </c>
      <c r="BY969" s="299" t="s">
        <v>5992</v>
      </c>
    </row>
    <row r="970" spans="65:77" ht="21" customHeight="1">
      <c r="BM970"/>
      <c r="BU970" s="273" t="s">
        <v>3284</v>
      </c>
      <c r="BV970" s="273" t="s">
        <v>3285</v>
      </c>
      <c r="BX970" s="299" t="s">
        <v>1844</v>
      </c>
      <c r="BY970" s="299" t="s">
        <v>5993</v>
      </c>
    </row>
    <row r="971" spans="65:77" ht="21" customHeight="1">
      <c r="BM971"/>
      <c r="BU971" s="273" t="s">
        <v>1858</v>
      </c>
      <c r="BV971" s="273" t="s">
        <v>3286</v>
      </c>
      <c r="BX971" s="299" t="s">
        <v>1846</v>
      </c>
      <c r="BY971" s="299" t="s">
        <v>5994</v>
      </c>
    </row>
    <row r="972" spans="65:77" ht="21" customHeight="1">
      <c r="BM972"/>
      <c r="BU972" s="273" t="s">
        <v>1860</v>
      </c>
      <c r="BV972" s="273" t="s">
        <v>3287</v>
      </c>
      <c r="BX972" s="299" t="s">
        <v>1848</v>
      </c>
      <c r="BY972" s="299" t="s">
        <v>5995</v>
      </c>
    </row>
    <row r="973" spans="65:77" ht="21" customHeight="1">
      <c r="BM973"/>
      <c r="BU973" s="273" t="s">
        <v>1862</v>
      </c>
      <c r="BV973" s="273" t="s">
        <v>3288</v>
      </c>
      <c r="BX973" s="299" t="s">
        <v>1850</v>
      </c>
      <c r="BY973" s="299" t="s">
        <v>5996</v>
      </c>
    </row>
    <row r="974" spans="65:77" ht="21" customHeight="1">
      <c r="BM974"/>
      <c r="BU974" s="273" t="s">
        <v>1864</v>
      </c>
      <c r="BV974" s="273" t="s">
        <v>3289</v>
      </c>
      <c r="BX974" s="299" t="s">
        <v>1852</v>
      </c>
      <c r="BY974" s="299" t="s">
        <v>5997</v>
      </c>
    </row>
    <row r="975" spans="65:77" ht="21" customHeight="1">
      <c r="BM975"/>
      <c r="BU975" s="273" t="s">
        <v>1866</v>
      </c>
      <c r="BV975" s="273" t="s">
        <v>3290</v>
      </c>
      <c r="BX975" s="299" t="s">
        <v>1854</v>
      </c>
      <c r="BY975" s="299" t="s">
        <v>5998</v>
      </c>
    </row>
    <row r="976" spans="65:77" ht="21" customHeight="1">
      <c r="BM976"/>
      <c r="BU976" s="273" t="s">
        <v>1868</v>
      </c>
      <c r="BV976" s="273" t="s">
        <v>3291</v>
      </c>
      <c r="BX976" s="299" t="s">
        <v>1856</v>
      </c>
      <c r="BY976" s="299" t="s">
        <v>5999</v>
      </c>
    </row>
    <row r="977" spans="65:77" ht="21" customHeight="1">
      <c r="BM977"/>
      <c r="BU977" s="273" t="s">
        <v>1870</v>
      </c>
      <c r="BV977" s="273" t="s">
        <v>3292</v>
      </c>
      <c r="BX977" s="299" t="s">
        <v>3284</v>
      </c>
      <c r="BY977" s="299" t="s">
        <v>6000</v>
      </c>
    </row>
    <row r="978" spans="65:77" ht="21" customHeight="1">
      <c r="BM978"/>
      <c r="BU978" s="273" t="s">
        <v>1872</v>
      </c>
      <c r="BV978" s="273" t="s">
        <v>3293</v>
      </c>
      <c r="BX978" s="299" t="s">
        <v>1858</v>
      </c>
      <c r="BY978" s="299" t="s">
        <v>6001</v>
      </c>
    </row>
    <row r="979" spans="65:77" ht="21" customHeight="1">
      <c r="BM979"/>
      <c r="BU979" s="273" t="s">
        <v>1874</v>
      </c>
      <c r="BV979" s="273" t="s">
        <v>3294</v>
      </c>
      <c r="BX979" s="299" t="s">
        <v>1860</v>
      </c>
      <c r="BY979" s="299" t="s">
        <v>6002</v>
      </c>
    </row>
    <row r="980" spans="65:77" ht="21" customHeight="1">
      <c r="BM980"/>
      <c r="BU980" s="273" t="s">
        <v>1876</v>
      </c>
      <c r="BV980" s="273" t="s">
        <v>3295</v>
      </c>
      <c r="BX980" s="299" t="s">
        <v>1862</v>
      </c>
      <c r="BY980" s="299" t="s">
        <v>6003</v>
      </c>
    </row>
    <row r="981" spans="65:77" ht="21" customHeight="1">
      <c r="BM981"/>
      <c r="BU981" s="273" t="s">
        <v>1878</v>
      </c>
      <c r="BV981" s="273" t="s">
        <v>3296</v>
      </c>
      <c r="BX981" s="299" t="s">
        <v>1864</v>
      </c>
      <c r="BY981" s="299" t="s">
        <v>6004</v>
      </c>
    </row>
    <row r="982" spans="65:77" ht="21" customHeight="1">
      <c r="BM982"/>
      <c r="BU982" s="273" t="s">
        <v>1880</v>
      </c>
      <c r="BV982" s="273" t="s">
        <v>3297</v>
      </c>
      <c r="BX982" s="299" t="s">
        <v>1866</v>
      </c>
      <c r="BY982" s="299" t="s">
        <v>6005</v>
      </c>
    </row>
    <row r="983" spans="65:77" ht="21" customHeight="1">
      <c r="BM983"/>
      <c r="BU983" s="273" t="s">
        <v>1882</v>
      </c>
      <c r="BV983" s="273" t="s">
        <v>3298</v>
      </c>
      <c r="BX983" s="299" t="s">
        <v>1868</v>
      </c>
      <c r="BY983" s="299" t="s">
        <v>6006</v>
      </c>
    </row>
    <row r="984" spans="65:77" ht="21" customHeight="1">
      <c r="BM984"/>
      <c r="BU984" s="273" t="s">
        <v>1884</v>
      </c>
      <c r="BV984" s="273" t="s">
        <v>3299</v>
      </c>
      <c r="BX984" s="299" t="s">
        <v>1870</v>
      </c>
      <c r="BY984" s="299" t="s">
        <v>6007</v>
      </c>
    </row>
    <row r="985" spans="65:77" ht="21" customHeight="1">
      <c r="BM985"/>
      <c r="BU985" s="273" t="s">
        <v>1886</v>
      </c>
      <c r="BV985" s="273" t="s">
        <v>3300</v>
      </c>
      <c r="BX985" s="299" t="s">
        <v>1872</v>
      </c>
      <c r="BY985" s="299" t="s">
        <v>6008</v>
      </c>
    </row>
    <row r="986" spans="65:77" ht="21" customHeight="1">
      <c r="BM986"/>
      <c r="BU986" s="273" t="s">
        <v>1888</v>
      </c>
      <c r="BV986" s="273" t="s">
        <v>3301</v>
      </c>
      <c r="BX986" s="299" t="s">
        <v>1874</v>
      </c>
      <c r="BY986" s="299" t="s">
        <v>6009</v>
      </c>
    </row>
    <row r="987" spans="65:77" ht="21" customHeight="1">
      <c r="BM987"/>
      <c r="BU987" s="273" t="s">
        <v>1890</v>
      </c>
      <c r="BV987" s="273" t="s">
        <v>3302</v>
      </c>
      <c r="BX987" s="299" t="s">
        <v>1876</v>
      </c>
      <c r="BY987" s="299" t="s">
        <v>6010</v>
      </c>
    </row>
    <row r="988" spans="65:77" ht="21" customHeight="1">
      <c r="BM988"/>
      <c r="BU988" s="273" t="s">
        <v>1892</v>
      </c>
      <c r="BV988" s="273" t="s">
        <v>3303</v>
      </c>
      <c r="BX988" s="299" t="s">
        <v>1878</v>
      </c>
      <c r="BY988" s="299" t="s">
        <v>6011</v>
      </c>
    </row>
    <row r="989" spans="65:77" ht="21" customHeight="1">
      <c r="BM989"/>
      <c r="BU989" s="273" t="s">
        <v>1894</v>
      </c>
      <c r="BV989" s="273" t="s">
        <v>3304</v>
      </c>
      <c r="BX989" s="299" t="s">
        <v>1880</v>
      </c>
      <c r="BY989" s="299" t="s">
        <v>6012</v>
      </c>
    </row>
    <row r="990" spans="65:77" ht="21" customHeight="1">
      <c r="BM990"/>
      <c r="BU990" s="273" t="s">
        <v>1896</v>
      </c>
      <c r="BV990" s="273" t="s">
        <v>3305</v>
      </c>
      <c r="BX990" s="299" t="s">
        <v>1882</v>
      </c>
      <c r="BY990" s="299" t="s">
        <v>6013</v>
      </c>
    </row>
    <row r="991" spans="65:77" ht="21" customHeight="1">
      <c r="BM991"/>
      <c r="BU991" s="273" t="s">
        <v>1898</v>
      </c>
      <c r="BV991" s="273" t="s">
        <v>3306</v>
      </c>
      <c r="BX991" s="299" t="s">
        <v>1884</v>
      </c>
      <c r="BY991" s="299" t="s">
        <v>6014</v>
      </c>
    </row>
    <row r="992" spans="65:77" ht="21" customHeight="1">
      <c r="BM992"/>
      <c r="BU992" s="273" t="s">
        <v>1900</v>
      </c>
      <c r="BV992" s="273" t="s">
        <v>3307</v>
      </c>
      <c r="BX992" s="299" t="s">
        <v>1886</v>
      </c>
      <c r="BY992" s="299" t="s">
        <v>6015</v>
      </c>
    </row>
    <row r="993" spans="65:77" ht="21" customHeight="1">
      <c r="BM993"/>
      <c r="BU993" s="273" t="s">
        <v>1902</v>
      </c>
      <c r="BV993" s="273" t="s">
        <v>3308</v>
      </c>
      <c r="BX993" s="299" t="s">
        <v>1888</v>
      </c>
      <c r="BY993" s="299" t="s">
        <v>6016</v>
      </c>
    </row>
    <row r="994" spans="65:77" ht="21" customHeight="1">
      <c r="BM994"/>
      <c r="BU994" s="273" t="s">
        <v>1904</v>
      </c>
      <c r="BV994" s="273" t="s">
        <v>3309</v>
      </c>
      <c r="BX994" s="299" t="s">
        <v>1890</v>
      </c>
      <c r="BY994" s="299" t="s">
        <v>6017</v>
      </c>
    </row>
    <row r="995" spans="65:77" ht="21" customHeight="1">
      <c r="BM995"/>
      <c r="BU995" s="273" t="s">
        <v>405</v>
      </c>
      <c r="BV995" s="273" t="s">
        <v>3310</v>
      </c>
      <c r="BX995" s="299" t="s">
        <v>1892</v>
      </c>
      <c r="BY995" s="299" t="s">
        <v>6018</v>
      </c>
    </row>
    <row r="996" spans="65:77" ht="21" customHeight="1">
      <c r="BM996"/>
      <c r="BU996" s="273" t="s">
        <v>1907</v>
      </c>
      <c r="BV996" s="273" t="s">
        <v>3311</v>
      </c>
      <c r="BX996" s="299" t="s">
        <v>1894</v>
      </c>
      <c r="BY996" s="299" t="s">
        <v>6019</v>
      </c>
    </row>
    <row r="997" spans="65:77" ht="21" customHeight="1">
      <c r="BM997"/>
      <c r="BU997" s="273" t="s">
        <v>1909</v>
      </c>
      <c r="BV997" s="273" t="s">
        <v>3312</v>
      </c>
      <c r="BX997" s="299" t="s">
        <v>1896</v>
      </c>
      <c r="BY997" s="299" t="s">
        <v>6020</v>
      </c>
    </row>
    <row r="998" spans="65:77" ht="21" customHeight="1">
      <c r="BM998"/>
      <c r="BU998" s="273" t="s">
        <v>1911</v>
      </c>
      <c r="BV998" s="273" t="s">
        <v>3313</v>
      </c>
      <c r="BX998" s="299" t="s">
        <v>1898</v>
      </c>
      <c r="BY998" s="299" t="s">
        <v>6021</v>
      </c>
    </row>
    <row r="999" spans="65:77" ht="21" customHeight="1">
      <c r="BM999"/>
      <c r="BU999" s="273" t="s">
        <v>1913</v>
      </c>
      <c r="BV999" s="273" t="s">
        <v>3314</v>
      </c>
      <c r="BX999" s="299" t="s">
        <v>1900</v>
      </c>
      <c r="BY999" s="299" t="s">
        <v>6022</v>
      </c>
    </row>
    <row r="1000" spans="65:77" ht="21" customHeight="1">
      <c r="BM1000"/>
      <c r="BU1000" s="273" t="s">
        <v>1915</v>
      </c>
      <c r="BV1000" s="273" t="s">
        <v>3315</v>
      </c>
      <c r="BX1000" s="299" t="s">
        <v>1902</v>
      </c>
      <c r="BY1000" s="299" t="s">
        <v>6023</v>
      </c>
    </row>
    <row r="1001" spans="65:77" ht="21" customHeight="1">
      <c r="BM1001"/>
      <c r="BU1001" s="273" t="s">
        <v>1917</v>
      </c>
      <c r="BV1001" s="273" t="s">
        <v>3316</v>
      </c>
      <c r="BX1001" s="299" t="s">
        <v>1904</v>
      </c>
      <c r="BY1001" s="299" t="s">
        <v>6024</v>
      </c>
    </row>
    <row r="1002" spans="65:77" ht="21" customHeight="1">
      <c r="BM1002"/>
      <c r="BU1002" s="273" t="s">
        <v>1919</v>
      </c>
      <c r="BV1002" s="273" t="s">
        <v>3317</v>
      </c>
      <c r="BX1002" s="299" t="s">
        <v>405</v>
      </c>
      <c r="BY1002" s="299" t="s">
        <v>6025</v>
      </c>
    </row>
    <row r="1003" spans="65:77" ht="21" customHeight="1">
      <c r="BM1003"/>
      <c r="BU1003" s="273" t="s">
        <v>1921</v>
      </c>
      <c r="BV1003" s="273" t="s">
        <v>3318</v>
      </c>
      <c r="BX1003" s="299" t="s">
        <v>1907</v>
      </c>
      <c r="BY1003" s="299" t="s">
        <v>6026</v>
      </c>
    </row>
    <row r="1004" spans="65:77" ht="21" customHeight="1">
      <c r="BM1004"/>
      <c r="BU1004" s="273" t="s">
        <v>1923</v>
      </c>
      <c r="BV1004" s="273" t="s">
        <v>3319</v>
      </c>
      <c r="BX1004" s="299" t="s">
        <v>1909</v>
      </c>
      <c r="BY1004" s="299" t="s">
        <v>6027</v>
      </c>
    </row>
    <row r="1005" spans="65:77" ht="21" customHeight="1">
      <c r="BM1005"/>
      <c r="BU1005" s="273" t="s">
        <v>1925</v>
      </c>
      <c r="BV1005" s="273" t="s">
        <v>3320</v>
      </c>
      <c r="BX1005" s="299" t="s">
        <v>1911</v>
      </c>
      <c r="BY1005" s="299" t="s">
        <v>6028</v>
      </c>
    </row>
    <row r="1006" spans="65:77" ht="21" customHeight="1">
      <c r="BM1006"/>
      <c r="BU1006" s="273" t="s">
        <v>1927</v>
      </c>
      <c r="BV1006" s="273" t="s">
        <v>3321</v>
      </c>
      <c r="BX1006" s="299" t="s">
        <v>1913</v>
      </c>
      <c r="BY1006" s="299" t="s">
        <v>6029</v>
      </c>
    </row>
    <row r="1007" spans="65:77" ht="21" customHeight="1">
      <c r="BM1007"/>
      <c r="BU1007" s="273" t="s">
        <v>1929</v>
      </c>
      <c r="BV1007" s="273" t="s">
        <v>3322</v>
      </c>
      <c r="BX1007" s="299" t="s">
        <v>1915</v>
      </c>
      <c r="BY1007" s="299" t="s">
        <v>6030</v>
      </c>
    </row>
    <row r="1008" spans="65:77" ht="21" customHeight="1">
      <c r="BM1008"/>
      <c r="BU1008" s="273" t="s">
        <v>1931</v>
      </c>
      <c r="BV1008" s="273" t="s">
        <v>3323</v>
      </c>
      <c r="BX1008" s="299" t="s">
        <v>1917</v>
      </c>
      <c r="BY1008" s="299" t="s">
        <v>6031</v>
      </c>
    </row>
    <row r="1009" spans="65:77" ht="21" customHeight="1">
      <c r="BM1009"/>
      <c r="BU1009" s="273" t="s">
        <v>1933</v>
      </c>
      <c r="BV1009" s="273" t="s">
        <v>3324</v>
      </c>
      <c r="BX1009" s="299" t="s">
        <v>1919</v>
      </c>
      <c r="BY1009" s="299" t="s">
        <v>6032</v>
      </c>
    </row>
    <row r="1010" spans="65:77" ht="21" customHeight="1">
      <c r="BM1010"/>
      <c r="BU1010" s="273" t="s">
        <v>1935</v>
      </c>
      <c r="BV1010" s="273" t="s">
        <v>3325</v>
      </c>
      <c r="BX1010" s="299" t="s">
        <v>1921</v>
      </c>
      <c r="BY1010" s="299" t="s">
        <v>6033</v>
      </c>
    </row>
    <row r="1011" spans="65:77" ht="21" customHeight="1">
      <c r="BM1011"/>
      <c r="BU1011" s="273" t="s">
        <v>1937</v>
      </c>
      <c r="BV1011" s="273" t="s">
        <v>3326</v>
      </c>
      <c r="BX1011" s="299" t="s">
        <v>1923</v>
      </c>
      <c r="BY1011" s="299" t="s">
        <v>6034</v>
      </c>
    </row>
    <row r="1012" spans="65:77" ht="21" customHeight="1">
      <c r="BM1012"/>
      <c r="BU1012" s="273" t="s">
        <v>1939</v>
      </c>
      <c r="BV1012" s="273" t="s">
        <v>3327</v>
      </c>
      <c r="BX1012" s="299" t="s">
        <v>1925</v>
      </c>
      <c r="BY1012" s="299" t="s">
        <v>6035</v>
      </c>
    </row>
    <row r="1013" spans="65:77" ht="21" customHeight="1">
      <c r="BM1013"/>
      <c r="BU1013" s="273" t="s">
        <v>1941</v>
      </c>
      <c r="BV1013" s="273" t="s">
        <v>3328</v>
      </c>
      <c r="BX1013" s="299" t="s">
        <v>1927</v>
      </c>
      <c r="BY1013" s="299" t="s">
        <v>6036</v>
      </c>
    </row>
    <row r="1014" spans="65:77" ht="21" customHeight="1">
      <c r="BM1014"/>
      <c r="BU1014" s="273" t="s">
        <v>1943</v>
      </c>
      <c r="BV1014" s="273" t="s">
        <v>3329</v>
      </c>
      <c r="BX1014" s="299" t="s">
        <v>1929</v>
      </c>
      <c r="BY1014" s="299" t="s">
        <v>6037</v>
      </c>
    </row>
    <row r="1015" spans="65:77" ht="21" customHeight="1">
      <c r="BM1015"/>
      <c r="BU1015" s="273" t="s">
        <v>1945</v>
      </c>
      <c r="BV1015" s="273" t="s">
        <v>3330</v>
      </c>
      <c r="BX1015" s="299" t="s">
        <v>1931</v>
      </c>
      <c r="BY1015" s="299" t="s">
        <v>6038</v>
      </c>
    </row>
    <row r="1016" spans="65:77" ht="21" customHeight="1">
      <c r="BM1016"/>
      <c r="BU1016" s="273" t="s">
        <v>1947</v>
      </c>
      <c r="BV1016" s="273" t="s">
        <v>3331</v>
      </c>
      <c r="BX1016" s="299" t="s">
        <v>1933</v>
      </c>
      <c r="BY1016" s="299" t="s">
        <v>6039</v>
      </c>
    </row>
    <row r="1017" spans="65:77" ht="21" customHeight="1">
      <c r="BM1017"/>
      <c r="BU1017" s="273" t="s">
        <v>1949</v>
      </c>
      <c r="BV1017" s="273" t="s">
        <v>3332</v>
      </c>
      <c r="BX1017" s="299" t="s">
        <v>1935</v>
      </c>
      <c r="BY1017" s="299" t="s">
        <v>6040</v>
      </c>
    </row>
    <row r="1018" spans="65:77" ht="21" customHeight="1">
      <c r="BM1018"/>
      <c r="BU1018" s="273" t="s">
        <v>1951</v>
      </c>
      <c r="BV1018" s="273" t="s">
        <v>3333</v>
      </c>
      <c r="BX1018" s="299" t="s">
        <v>1937</v>
      </c>
      <c r="BY1018" s="299" t="s">
        <v>6041</v>
      </c>
    </row>
    <row r="1019" spans="65:77" ht="21" customHeight="1">
      <c r="BM1019"/>
      <c r="BU1019" s="273" t="s">
        <v>1953</v>
      </c>
      <c r="BV1019" s="273" t="s">
        <v>3334</v>
      </c>
      <c r="BX1019" s="299" t="s">
        <v>1939</v>
      </c>
      <c r="BY1019" s="299" t="s">
        <v>6042</v>
      </c>
    </row>
    <row r="1020" spans="65:77" ht="21" customHeight="1">
      <c r="BM1020"/>
      <c r="BU1020" s="273" t="s">
        <v>1955</v>
      </c>
      <c r="BV1020" s="273" t="s">
        <v>3335</v>
      </c>
      <c r="BX1020" s="299" t="s">
        <v>1941</v>
      </c>
      <c r="BY1020" s="299" t="s">
        <v>6043</v>
      </c>
    </row>
    <row r="1021" spans="65:77" ht="21" customHeight="1">
      <c r="BM1021"/>
      <c r="BU1021" s="273" t="s">
        <v>1957</v>
      </c>
      <c r="BV1021" s="273" t="s">
        <v>3336</v>
      </c>
      <c r="BX1021" s="299" t="s">
        <v>1943</v>
      </c>
      <c r="BY1021" s="299" t="s">
        <v>6044</v>
      </c>
    </row>
    <row r="1022" spans="65:77" ht="21" customHeight="1">
      <c r="BM1022"/>
      <c r="BU1022" s="273" t="s">
        <v>1959</v>
      </c>
      <c r="BV1022" s="273" t="s">
        <v>3337</v>
      </c>
      <c r="BX1022" s="299" t="s">
        <v>1945</v>
      </c>
      <c r="BY1022" s="299" t="s">
        <v>6045</v>
      </c>
    </row>
    <row r="1023" spans="65:77" ht="21" customHeight="1">
      <c r="BM1023"/>
      <c r="BU1023" s="273" t="s">
        <v>1961</v>
      </c>
      <c r="BV1023" s="273" t="s">
        <v>3338</v>
      </c>
      <c r="BX1023" s="299" t="s">
        <v>1947</v>
      </c>
      <c r="BY1023" s="299" t="s">
        <v>6046</v>
      </c>
    </row>
    <row r="1024" spans="65:77" ht="21" customHeight="1">
      <c r="BM1024"/>
      <c r="BU1024" s="273" t="s">
        <v>1963</v>
      </c>
      <c r="BV1024" s="273" t="s">
        <v>3339</v>
      </c>
      <c r="BX1024" s="299" t="s">
        <v>1949</v>
      </c>
      <c r="BY1024" s="299" t="s">
        <v>6047</v>
      </c>
    </row>
    <row r="1025" spans="65:77" ht="21" customHeight="1">
      <c r="BM1025"/>
      <c r="BU1025" s="273" t="s">
        <v>1965</v>
      </c>
      <c r="BV1025" s="273" t="s">
        <v>3340</v>
      </c>
      <c r="BX1025" s="299" t="s">
        <v>1951</v>
      </c>
      <c r="BY1025" s="299" t="s">
        <v>6048</v>
      </c>
    </row>
    <row r="1026" spans="65:77" ht="21" customHeight="1">
      <c r="BM1026"/>
      <c r="BU1026" s="273" t="s">
        <v>1967</v>
      </c>
      <c r="BV1026" s="273" t="s">
        <v>3341</v>
      </c>
      <c r="BX1026" s="299" t="s">
        <v>1953</v>
      </c>
      <c r="BY1026" s="299" t="s">
        <v>6049</v>
      </c>
    </row>
    <row r="1027" spans="65:77" ht="21" customHeight="1">
      <c r="BM1027"/>
      <c r="BU1027" s="273" t="s">
        <v>1969</v>
      </c>
      <c r="BV1027" s="273" t="s">
        <v>3342</v>
      </c>
      <c r="BX1027" s="299" t="s">
        <v>1955</v>
      </c>
      <c r="BY1027" s="299" t="s">
        <v>6050</v>
      </c>
    </row>
    <row r="1028" spans="65:77" ht="21" customHeight="1">
      <c r="BM1028"/>
      <c r="BU1028" s="273" t="s">
        <v>1971</v>
      </c>
      <c r="BV1028" s="273" t="s">
        <v>3343</v>
      </c>
      <c r="BX1028" s="299" t="s">
        <v>1957</v>
      </c>
      <c r="BY1028" s="299" t="s">
        <v>6051</v>
      </c>
    </row>
    <row r="1029" spans="65:77" ht="21" customHeight="1">
      <c r="BM1029"/>
      <c r="BU1029" s="273" t="s">
        <v>1973</v>
      </c>
      <c r="BV1029" s="273" t="s">
        <v>3344</v>
      </c>
      <c r="BX1029" s="299" t="s">
        <v>1959</v>
      </c>
      <c r="BY1029" s="299" t="s">
        <v>6052</v>
      </c>
    </row>
    <row r="1030" spans="65:77" ht="21" customHeight="1">
      <c r="BM1030"/>
      <c r="BU1030" s="273" t="s">
        <v>1975</v>
      </c>
      <c r="BV1030" s="273" t="s">
        <v>3345</v>
      </c>
      <c r="BX1030" s="299" t="s">
        <v>1961</v>
      </c>
      <c r="BY1030" s="299" t="s">
        <v>6053</v>
      </c>
    </row>
    <row r="1031" spans="65:77" ht="21" customHeight="1">
      <c r="BM1031"/>
      <c r="BU1031" s="273" t="s">
        <v>1977</v>
      </c>
      <c r="BV1031" s="273" t="s">
        <v>3346</v>
      </c>
      <c r="BX1031" s="299" t="s">
        <v>1963</v>
      </c>
      <c r="BY1031" s="299" t="s">
        <v>6054</v>
      </c>
    </row>
    <row r="1032" spans="65:77" ht="21" customHeight="1">
      <c r="BM1032"/>
      <c r="BU1032" s="273" t="s">
        <v>1979</v>
      </c>
      <c r="BV1032" s="273" t="s">
        <v>3347</v>
      </c>
      <c r="BX1032" s="299" t="s">
        <v>1965</v>
      </c>
      <c r="BY1032" s="299" t="s">
        <v>6055</v>
      </c>
    </row>
    <row r="1033" spans="65:77" ht="21" customHeight="1">
      <c r="BM1033"/>
      <c r="BU1033" s="273" t="s">
        <v>1981</v>
      </c>
      <c r="BV1033" s="273" t="s">
        <v>3348</v>
      </c>
      <c r="BX1033" s="299" t="s">
        <v>1967</v>
      </c>
      <c r="BY1033" s="299" t="s">
        <v>6056</v>
      </c>
    </row>
    <row r="1034" spans="65:77" ht="21" customHeight="1">
      <c r="BM1034"/>
      <c r="BU1034" s="273" t="s">
        <v>1983</v>
      </c>
      <c r="BV1034" s="273" t="s">
        <v>3349</v>
      </c>
      <c r="BX1034" s="299" t="s">
        <v>1969</v>
      </c>
      <c r="BY1034" s="299" t="s">
        <v>6057</v>
      </c>
    </row>
    <row r="1035" spans="65:77" ht="21" customHeight="1">
      <c r="BM1035"/>
      <c r="BU1035" s="273" t="s">
        <v>406</v>
      </c>
      <c r="BV1035" s="273" t="s">
        <v>3350</v>
      </c>
      <c r="BX1035" s="299" t="s">
        <v>1971</v>
      </c>
      <c r="BY1035" s="299" t="s">
        <v>6058</v>
      </c>
    </row>
    <row r="1036" spans="65:77" ht="21" customHeight="1">
      <c r="BM1036"/>
      <c r="BU1036" s="273" t="s">
        <v>1986</v>
      </c>
      <c r="BV1036" s="273" t="s">
        <v>3351</v>
      </c>
      <c r="BX1036" s="299" t="s">
        <v>1973</v>
      </c>
      <c r="BY1036" s="299" t="s">
        <v>6059</v>
      </c>
    </row>
    <row r="1037" spans="65:77" ht="21" customHeight="1">
      <c r="BM1037"/>
      <c r="BU1037" s="273" t="s">
        <v>1988</v>
      </c>
      <c r="BV1037" s="273" t="s">
        <v>3352</v>
      </c>
      <c r="BX1037" s="299" t="s">
        <v>1975</v>
      </c>
      <c r="BY1037" s="299" t="s">
        <v>6060</v>
      </c>
    </row>
    <row r="1038" spans="65:77" ht="21" customHeight="1">
      <c r="BM1038"/>
      <c r="BU1038" s="273" t="s">
        <v>1990</v>
      </c>
      <c r="BV1038" s="273" t="s">
        <v>3353</v>
      </c>
      <c r="BX1038" s="299" t="s">
        <v>1977</v>
      </c>
      <c r="BY1038" s="299" t="s">
        <v>6061</v>
      </c>
    </row>
    <row r="1039" spans="65:77" ht="21" customHeight="1">
      <c r="BM1039"/>
      <c r="BU1039" s="273" t="s">
        <v>1992</v>
      </c>
      <c r="BV1039" s="273" t="s">
        <v>3354</v>
      </c>
      <c r="BX1039" s="299" t="s">
        <v>1979</v>
      </c>
      <c r="BY1039" s="299" t="s">
        <v>6062</v>
      </c>
    </row>
    <row r="1040" spans="65:77" ht="21" customHeight="1">
      <c r="BM1040"/>
      <c r="BU1040" s="273" t="s">
        <v>1994</v>
      </c>
      <c r="BV1040" s="273" t="s">
        <v>3355</v>
      </c>
      <c r="BX1040" s="299" t="s">
        <v>1981</v>
      </c>
      <c r="BY1040" s="299" t="s">
        <v>6063</v>
      </c>
    </row>
    <row r="1041" spans="65:77" ht="21" customHeight="1">
      <c r="BM1041"/>
      <c r="BU1041" s="273" t="s">
        <v>1996</v>
      </c>
      <c r="BV1041" s="273" t="s">
        <v>3356</v>
      </c>
      <c r="BX1041" s="299" t="s">
        <v>1983</v>
      </c>
      <c r="BY1041" s="299" t="s">
        <v>6064</v>
      </c>
    </row>
    <row r="1042" spans="65:77" ht="21" customHeight="1">
      <c r="BM1042"/>
      <c r="BU1042" s="273" t="s">
        <v>1998</v>
      </c>
      <c r="BV1042" s="273" t="s">
        <v>3357</v>
      </c>
      <c r="BX1042" s="299" t="s">
        <v>406</v>
      </c>
      <c r="BY1042" s="299" t="s">
        <v>6065</v>
      </c>
    </row>
    <row r="1043" spans="65:77" ht="21" customHeight="1">
      <c r="BM1043"/>
      <c r="BU1043" s="273" t="s">
        <v>2000</v>
      </c>
      <c r="BV1043" s="273" t="s">
        <v>3358</v>
      </c>
      <c r="BX1043" s="299" t="s">
        <v>1986</v>
      </c>
      <c r="BY1043" s="299" t="s">
        <v>6066</v>
      </c>
    </row>
    <row r="1044" spans="65:77" ht="21" customHeight="1">
      <c r="BM1044"/>
      <c r="BU1044" s="273" t="s">
        <v>2002</v>
      </c>
      <c r="BV1044" s="273" t="s">
        <v>3359</v>
      </c>
      <c r="BX1044" s="299" t="s">
        <v>1988</v>
      </c>
      <c r="BY1044" s="299" t="s">
        <v>6067</v>
      </c>
    </row>
    <row r="1045" spans="65:77" ht="21" customHeight="1">
      <c r="BM1045"/>
      <c r="BU1045" s="273" t="s">
        <v>2004</v>
      </c>
      <c r="BV1045" s="273" t="s">
        <v>3360</v>
      </c>
      <c r="BX1045" s="299" t="s">
        <v>1990</v>
      </c>
      <c r="BY1045" s="299" t="s">
        <v>6068</v>
      </c>
    </row>
    <row r="1046" spans="65:77" ht="21" customHeight="1">
      <c r="BM1046"/>
      <c r="BU1046" s="273" t="s">
        <v>2006</v>
      </c>
      <c r="BV1046" s="273" t="s">
        <v>3361</v>
      </c>
      <c r="BX1046" s="299" t="s">
        <v>1992</v>
      </c>
      <c r="BY1046" s="299" t="s">
        <v>6069</v>
      </c>
    </row>
    <row r="1047" spans="65:77" ht="21" customHeight="1">
      <c r="BM1047"/>
      <c r="BU1047" s="273" t="s">
        <v>2008</v>
      </c>
      <c r="BV1047" s="273" t="s">
        <v>3362</v>
      </c>
      <c r="BX1047" s="299" t="s">
        <v>1994</v>
      </c>
      <c r="BY1047" s="299" t="s">
        <v>6070</v>
      </c>
    </row>
    <row r="1048" spans="65:77" ht="21" customHeight="1">
      <c r="BM1048"/>
      <c r="BU1048" s="273" t="s">
        <v>3363</v>
      </c>
      <c r="BV1048" s="273" t="s">
        <v>3364</v>
      </c>
      <c r="BX1048" s="299" t="s">
        <v>1996</v>
      </c>
      <c r="BY1048" s="299" t="s">
        <v>6071</v>
      </c>
    </row>
    <row r="1049" spans="65:77" ht="21" customHeight="1">
      <c r="BM1049"/>
      <c r="BU1049" s="273" t="s">
        <v>3365</v>
      </c>
      <c r="BV1049" s="273" t="s">
        <v>3366</v>
      </c>
      <c r="BX1049" s="299" t="s">
        <v>1998</v>
      </c>
      <c r="BY1049" s="299" t="s">
        <v>6072</v>
      </c>
    </row>
    <row r="1050" spans="65:77" ht="21" customHeight="1">
      <c r="BM1050"/>
      <c r="BU1050" s="273" t="s">
        <v>3367</v>
      </c>
      <c r="BV1050" s="273" t="s">
        <v>3368</v>
      </c>
      <c r="BX1050" s="299" t="s">
        <v>2000</v>
      </c>
      <c r="BY1050" s="299" t="s">
        <v>6073</v>
      </c>
    </row>
    <row r="1051" spans="65:77" ht="21" customHeight="1">
      <c r="BM1051"/>
      <c r="BU1051" s="273" t="s">
        <v>3369</v>
      </c>
      <c r="BV1051" s="273" t="s">
        <v>3370</v>
      </c>
      <c r="BX1051" s="299" t="s">
        <v>2002</v>
      </c>
      <c r="BY1051" s="299" t="s">
        <v>6074</v>
      </c>
    </row>
    <row r="1052" spans="65:77" ht="21" customHeight="1">
      <c r="BM1052"/>
      <c r="BU1052" s="273" t="s">
        <v>3373</v>
      </c>
      <c r="BV1052" s="273" t="s">
        <v>3374</v>
      </c>
      <c r="BX1052" s="299" t="s">
        <v>2004</v>
      </c>
      <c r="BY1052" s="299" t="s">
        <v>6075</v>
      </c>
    </row>
    <row r="1053" spans="65:77" ht="21" customHeight="1">
      <c r="BM1053"/>
      <c r="BU1053" s="273" t="s">
        <v>3375</v>
      </c>
      <c r="BV1053" s="273" t="s">
        <v>3376</v>
      </c>
      <c r="BX1053" s="299" t="s">
        <v>2006</v>
      </c>
      <c r="BY1053" s="299" t="s">
        <v>6076</v>
      </c>
    </row>
    <row r="1054" spans="65:77" ht="21" customHeight="1">
      <c r="BM1054"/>
      <c r="BU1054" s="273" t="s">
        <v>3377</v>
      </c>
      <c r="BV1054" s="273" t="s">
        <v>3378</v>
      </c>
      <c r="BX1054" s="299" t="s">
        <v>2008</v>
      </c>
      <c r="BY1054" s="299" t="s">
        <v>6077</v>
      </c>
    </row>
    <row r="1055" spans="65:77" ht="21" customHeight="1">
      <c r="BM1055"/>
      <c r="BU1055" s="273" t="s">
        <v>3379</v>
      </c>
      <c r="BV1055" s="273" t="s">
        <v>3380</v>
      </c>
      <c r="BX1055" s="299" t="s">
        <v>3363</v>
      </c>
      <c r="BY1055" s="299" t="s">
        <v>6078</v>
      </c>
    </row>
    <row r="1056" spans="65:77" ht="21" customHeight="1">
      <c r="BM1056"/>
      <c r="BU1056" s="273" t="s">
        <v>3381</v>
      </c>
      <c r="BV1056" s="273" t="s">
        <v>3382</v>
      </c>
      <c r="BX1056" s="299" t="s">
        <v>3365</v>
      </c>
      <c r="BY1056" s="299" t="s">
        <v>6079</v>
      </c>
    </row>
    <row r="1057" spans="65:77" ht="21" customHeight="1">
      <c r="BM1057"/>
      <c r="BU1057" s="273" t="s">
        <v>3383</v>
      </c>
      <c r="BV1057" s="273" t="s">
        <v>3384</v>
      </c>
      <c r="BX1057" s="299" t="s">
        <v>3367</v>
      </c>
      <c r="BY1057" s="299" t="s">
        <v>6080</v>
      </c>
    </row>
    <row r="1058" spans="65:77" ht="21" customHeight="1">
      <c r="BM1058"/>
      <c r="BU1058" s="273" t="s">
        <v>3385</v>
      </c>
      <c r="BV1058" s="273" t="s">
        <v>3386</v>
      </c>
      <c r="BX1058" s="299" t="s">
        <v>3369</v>
      </c>
      <c r="BY1058" s="299" t="s">
        <v>6081</v>
      </c>
    </row>
    <row r="1059" spans="65:77" ht="21" customHeight="1">
      <c r="BM1059"/>
      <c r="BU1059" s="273" t="s">
        <v>3387</v>
      </c>
      <c r="BV1059" s="273" t="s">
        <v>3388</v>
      </c>
      <c r="BX1059" s="299" t="s">
        <v>3371</v>
      </c>
      <c r="BY1059" s="299" t="s">
        <v>6082</v>
      </c>
    </row>
    <row r="1060" spans="65:77" ht="21" customHeight="1">
      <c r="BM1060"/>
      <c r="BU1060" s="273" t="s">
        <v>3389</v>
      </c>
      <c r="BV1060" s="273" t="s">
        <v>3390</v>
      </c>
      <c r="BX1060" s="299" t="s">
        <v>3373</v>
      </c>
      <c r="BY1060" s="299" t="s">
        <v>6083</v>
      </c>
    </row>
    <row r="1061" spans="65:77" ht="21" customHeight="1">
      <c r="BM1061"/>
      <c r="BU1061" s="273" t="s">
        <v>3391</v>
      </c>
      <c r="BV1061" s="273" t="s">
        <v>3392</v>
      </c>
      <c r="BX1061" s="299" t="s">
        <v>3375</v>
      </c>
      <c r="BY1061" s="299" t="s">
        <v>6084</v>
      </c>
    </row>
    <row r="1062" spans="65:77" ht="21" customHeight="1">
      <c r="BM1062"/>
      <c r="BU1062" s="273" t="s">
        <v>3393</v>
      </c>
      <c r="BV1062" s="273" t="s">
        <v>3394</v>
      </c>
      <c r="BX1062" s="299" t="s">
        <v>3377</v>
      </c>
      <c r="BY1062" s="299" t="s">
        <v>6085</v>
      </c>
    </row>
    <row r="1063" spans="65:77" ht="21" customHeight="1">
      <c r="BM1063"/>
      <c r="BU1063" s="273" t="s">
        <v>3395</v>
      </c>
      <c r="BV1063" s="273" t="s">
        <v>3396</v>
      </c>
      <c r="BX1063" s="299" t="s">
        <v>3379</v>
      </c>
      <c r="BY1063" s="299" t="s">
        <v>6086</v>
      </c>
    </row>
    <row r="1064" spans="65:77" ht="21" customHeight="1">
      <c r="BM1064"/>
      <c r="BU1064" s="273" t="s">
        <v>3397</v>
      </c>
      <c r="BV1064" s="273" t="s">
        <v>3398</v>
      </c>
      <c r="BX1064" s="299" t="s">
        <v>3381</v>
      </c>
      <c r="BY1064" s="299" t="s">
        <v>6087</v>
      </c>
    </row>
    <row r="1065" spans="65:77" ht="21" customHeight="1">
      <c r="BM1065"/>
      <c r="BU1065" s="273" t="s">
        <v>3399</v>
      </c>
      <c r="BV1065" s="273" t="s">
        <v>3400</v>
      </c>
      <c r="BX1065" s="299" t="s">
        <v>3383</v>
      </c>
      <c r="BY1065" s="299" t="s">
        <v>6088</v>
      </c>
    </row>
    <row r="1066" spans="65:77" ht="21" customHeight="1">
      <c r="BM1066"/>
      <c r="BU1066" s="273" t="s">
        <v>3401</v>
      </c>
      <c r="BV1066" s="273" t="s">
        <v>3402</v>
      </c>
      <c r="BX1066" s="299" t="s">
        <v>3385</v>
      </c>
      <c r="BY1066" s="299" t="s">
        <v>6089</v>
      </c>
    </row>
    <row r="1067" spans="65:77" ht="21" customHeight="1">
      <c r="BM1067"/>
      <c r="BU1067" s="273" t="s">
        <v>3403</v>
      </c>
      <c r="BV1067" s="273" t="s">
        <v>3404</v>
      </c>
      <c r="BX1067" s="299" t="s">
        <v>3387</v>
      </c>
      <c r="BY1067" s="299" t="s">
        <v>6090</v>
      </c>
    </row>
    <row r="1068" spans="65:77" ht="21" customHeight="1">
      <c r="BM1068"/>
      <c r="BU1068" s="273" t="s">
        <v>3405</v>
      </c>
      <c r="BV1068" s="273" t="s">
        <v>3406</v>
      </c>
      <c r="BX1068" s="299" t="s">
        <v>3389</v>
      </c>
      <c r="BY1068" s="299" t="s">
        <v>6091</v>
      </c>
    </row>
    <row r="1069" spans="65:77" ht="21" customHeight="1">
      <c r="BM1069"/>
      <c r="BU1069" s="273" t="s">
        <v>3407</v>
      </c>
      <c r="BV1069" s="273" t="s">
        <v>3408</v>
      </c>
      <c r="BX1069" s="299" t="s">
        <v>3391</v>
      </c>
      <c r="BY1069" s="299" t="s">
        <v>6092</v>
      </c>
    </row>
    <row r="1070" spans="65:77" ht="21" customHeight="1">
      <c r="BM1070"/>
      <c r="BU1070" s="273" t="s">
        <v>3409</v>
      </c>
      <c r="BV1070" s="273" t="s">
        <v>3410</v>
      </c>
      <c r="BX1070" s="299" t="s">
        <v>3393</v>
      </c>
      <c r="BY1070" s="299" t="s">
        <v>6093</v>
      </c>
    </row>
    <row r="1071" spans="65:77" ht="21" customHeight="1">
      <c r="BM1071"/>
      <c r="BU1071" s="273" t="s">
        <v>3411</v>
      </c>
      <c r="BV1071" s="273" t="s">
        <v>3412</v>
      </c>
      <c r="BX1071" s="299" t="s">
        <v>3395</v>
      </c>
      <c r="BY1071" s="299" t="s">
        <v>6094</v>
      </c>
    </row>
    <row r="1072" spans="65:77" ht="21" customHeight="1">
      <c r="BM1072"/>
      <c r="BU1072" s="273" t="s">
        <v>3413</v>
      </c>
      <c r="BV1072" s="273" t="s">
        <v>3414</v>
      </c>
      <c r="BX1072" s="299" t="s">
        <v>3397</v>
      </c>
      <c r="BY1072" s="299" t="s">
        <v>6095</v>
      </c>
    </row>
    <row r="1073" spans="65:77" ht="21" customHeight="1">
      <c r="BM1073"/>
      <c r="BU1073" s="273" t="s">
        <v>3415</v>
      </c>
      <c r="BV1073" s="273" t="s">
        <v>3416</v>
      </c>
      <c r="BX1073" s="299" t="s">
        <v>3399</v>
      </c>
      <c r="BY1073" s="299" t="s">
        <v>6096</v>
      </c>
    </row>
    <row r="1074" spans="65:77" ht="21" customHeight="1">
      <c r="BM1074"/>
      <c r="BU1074" s="273" t="s">
        <v>3417</v>
      </c>
      <c r="BV1074" s="273" t="s">
        <v>3418</v>
      </c>
      <c r="BX1074" s="299" t="s">
        <v>3401</v>
      </c>
      <c r="BY1074" s="299" t="s">
        <v>6097</v>
      </c>
    </row>
    <row r="1075" spans="65:77" ht="21" customHeight="1">
      <c r="BM1075"/>
      <c r="BU1075" s="273" t="s">
        <v>3419</v>
      </c>
      <c r="BV1075" s="273" t="s">
        <v>3420</v>
      </c>
      <c r="BX1075" s="299" t="s">
        <v>3403</v>
      </c>
      <c r="BY1075" s="299" t="s">
        <v>6098</v>
      </c>
    </row>
    <row r="1076" spans="65:77" ht="21" customHeight="1">
      <c r="BM1076"/>
      <c r="BU1076" s="273" t="s">
        <v>3421</v>
      </c>
      <c r="BV1076" s="273" t="s">
        <v>3422</v>
      </c>
      <c r="BX1076" s="299" t="s">
        <v>3405</v>
      </c>
      <c r="BY1076" s="299" t="s">
        <v>6099</v>
      </c>
    </row>
    <row r="1077" spans="65:77" ht="21" customHeight="1">
      <c r="BM1077"/>
      <c r="BU1077" s="273" t="s">
        <v>3423</v>
      </c>
      <c r="BV1077" s="273" t="s">
        <v>3424</v>
      </c>
      <c r="BX1077" s="299" t="s">
        <v>3407</v>
      </c>
      <c r="BY1077" s="299" t="s">
        <v>6100</v>
      </c>
    </row>
    <row r="1078" spans="65:77" ht="21" customHeight="1">
      <c r="BM1078"/>
      <c r="BU1078" s="273" t="s">
        <v>3425</v>
      </c>
      <c r="BV1078" s="273" t="s">
        <v>3426</v>
      </c>
      <c r="BX1078" s="299" t="s">
        <v>3409</v>
      </c>
      <c r="BY1078" s="299" t="s">
        <v>6101</v>
      </c>
    </row>
    <row r="1079" spans="65:77" ht="21" customHeight="1">
      <c r="BM1079"/>
      <c r="BU1079" s="273" t="s">
        <v>3427</v>
      </c>
      <c r="BV1079" s="273" t="s">
        <v>3428</v>
      </c>
      <c r="BX1079" s="299" t="s">
        <v>3411</v>
      </c>
      <c r="BY1079" s="299" t="s">
        <v>6102</v>
      </c>
    </row>
    <row r="1080" spans="65:77" ht="21" customHeight="1">
      <c r="BM1080"/>
      <c r="BU1080" s="273" t="s">
        <v>3429</v>
      </c>
      <c r="BV1080" s="273" t="s">
        <v>3430</v>
      </c>
      <c r="BX1080" s="299" t="s">
        <v>3413</v>
      </c>
      <c r="BY1080" s="299" t="s">
        <v>6103</v>
      </c>
    </row>
    <row r="1081" spans="65:77" ht="21" customHeight="1">
      <c r="BM1081"/>
      <c r="BU1081" s="273" t="s">
        <v>3431</v>
      </c>
      <c r="BV1081" s="273" t="s">
        <v>3432</v>
      </c>
      <c r="BX1081" s="299" t="s">
        <v>3415</v>
      </c>
      <c r="BY1081" s="299" t="s">
        <v>6104</v>
      </c>
    </row>
    <row r="1082" spans="65:77" ht="21" customHeight="1">
      <c r="BM1082"/>
      <c r="BU1082" s="273" t="s">
        <v>3433</v>
      </c>
      <c r="BV1082" s="273" t="s">
        <v>3434</v>
      </c>
      <c r="BX1082" s="299" t="s">
        <v>3417</v>
      </c>
      <c r="BY1082" s="299" t="s">
        <v>6105</v>
      </c>
    </row>
    <row r="1083" spans="65:77" ht="21" customHeight="1">
      <c r="BM1083"/>
      <c r="BU1083" s="273" t="s">
        <v>3435</v>
      </c>
      <c r="BV1083" s="273" t="s">
        <v>3436</v>
      </c>
      <c r="BX1083" s="299" t="s">
        <v>3419</v>
      </c>
      <c r="BY1083" s="299" t="s">
        <v>6106</v>
      </c>
    </row>
    <row r="1084" spans="65:77" ht="21" customHeight="1">
      <c r="BM1084"/>
      <c r="BU1084" s="273" t="s">
        <v>3437</v>
      </c>
      <c r="BV1084" s="273" t="s">
        <v>3438</v>
      </c>
      <c r="BX1084" s="299" t="s">
        <v>3421</v>
      </c>
      <c r="BY1084" s="299" t="s">
        <v>6107</v>
      </c>
    </row>
    <row r="1085" spans="65:77" ht="21" customHeight="1">
      <c r="BM1085"/>
      <c r="BU1085" s="273" t="s">
        <v>3439</v>
      </c>
      <c r="BV1085" s="273" t="s">
        <v>3440</v>
      </c>
      <c r="BX1085" s="299" t="s">
        <v>3423</v>
      </c>
      <c r="BY1085" s="299" t="s">
        <v>6108</v>
      </c>
    </row>
    <row r="1086" spans="65:77" ht="21" customHeight="1">
      <c r="BM1086"/>
      <c r="BU1086" s="273" t="s">
        <v>3441</v>
      </c>
      <c r="BV1086" s="273" t="s">
        <v>3442</v>
      </c>
      <c r="BX1086" s="299" t="s">
        <v>3425</v>
      </c>
      <c r="BY1086" s="299" t="s">
        <v>6109</v>
      </c>
    </row>
    <row r="1087" spans="65:77" ht="21" customHeight="1">
      <c r="BM1087"/>
      <c r="BU1087" s="273" t="s">
        <v>3443</v>
      </c>
      <c r="BV1087" s="273" t="s">
        <v>3444</v>
      </c>
      <c r="BX1087" s="299" t="s">
        <v>3427</v>
      </c>
      <c r="BY1087" s="299" t="s">
        <v>6110</v>
      </c>
    </row>
    <row r="1088" spans="65:77" ht="21" customHeight="1">
      <c r="BM1088"/>
      <c r="BU1088" s="273" t="s">
        <v>3445</v>
      </c>
      <c r="BV1088" s="273" t="s">
        <v>3446</v>
      </c>
      <c r="BX1088" s="299" t="s">
        <v>3429</v>
      </c>
      <c r="BY1088" s="299" t="s">
        <v>6111</v>
      </c>
    </row>
    <row r="1089" spans="65:77" ht="21" customHeight="1">
      <c r="BM1089"/>
      <c r="BU1089" s="273" t="s">
        <v>3447</v>
      </c>
      <c r="BV1089" s="273" t="s">
        <v>3448</v>
      </c>
      <c r="BX1089" s="299" t="s">
        <v>3431</v>
      </c>
      <c r="BY1089" s="299" t="s">
        <v>6112</v>
      </c>
    </row>
    <row r="1090" spans="65:77" ht="21" customHeight="1">
      <c r="BM1090"/>
      <c r="BU1090" s="273" t="s">
        <v>3449</v>
      </c>
      <c r="BV1090" s="273" t="s">
        <v>3450</v>
      </c>
      <c r="BX1090" s="299" t="s">
        <v>3433</v>
      </c>
      <c r="BY1090" s="299" t="s">
        <v>6113</v>
      </c>
    </row>
    <row r="1091" spans="65:77" ht="21" customHeight="1">
      <c r="BM1091"/>
      <c r="BU1091" s="273" t="s">
        <v>3451</v>
      </c>
      <c r="BV1091" s="273" t="s">
        <v>3452</v>
      </c>
      <c r="BX1091" s="299" t="s">
        <v>3435</v>
      </c>
      <c r="BY1091" s="299" t="s">
        <v>6114</v>
      </c>
    </row>
    <row r="1092" spans="65:77" ht="21" customHeight="1">
      <c r="BM1092"/>
      <c r="BU1092" s="273" t="s">
        <v>3453</v>
      </c>
      <c r="BV1092" s="273" t="s">
        <v>3454</v>
      </c>
      <c r="BX1092" s="299" t="s">
        <v>3437</v>
      </c>
      <c r="BY1092" s="299" t="s">
        <v>6115</v>
      </c>
    </row>
    <row r="1093" spans="65:77" ht="21" customHeight="1">
      <c r="BM1093"/>
      <c r="BU1093" s="273" t="s">
        <v>3455</v>
      </c>
      <c r="BV1093" s="273" t="s">
        <v>3456</v>
      </c>
      <c r="BX1093" s="299" t="s">
        <v>3439</v>
      </c>
      <c r="BY1093" s="299" t="s">
        <v>6116</v>
      </c>
    </row>
    <row r="1094" spans="65:77" ht="21" customHeight="1">
      <c r="BM1094"/>
      <c r="BU1094" s="273" t="s">
        <v>3457</v>
      </c>
      <c r="BV1094" s="273" t="s">
        <v>3458</v>
      </c>
      <c r="BX1094" s="299" t="s">
        <v>3441</v>
      </c>
      <c r="BY1094" s="299" t="s">
        <v>6117</v>
      </c>
    </row>
    <row r="1095" spans="65:77" ht="21" customHeight="1">
      <c r="BM1095"/>
      <c r="BU1095" s="273" t="s">
        <v>3459</v>
      </c>
      <c r="BV1095" s="273" t="s">
        <v>3460</v>
      </c>
      <c r="BX1095" s="299" t="s">
        <v>3443</v>
      </c>
      <c r="BY1095" s="299" t="s">
        <v>6118</v>
      </c>
    </row>
    <row r="1096" spans="65:77" ht="21" customHeight="1">
      <c r="BM1096"/>
      <c r="BU1096" s="273" t="s">
        <v>3461</v>
      </c>
      <c r="BV1096" s="273" t="s">
        <v>3462</v>
      </c>
      <c r="BX1096" s="299" t="s">
        <v>3445</v>
      </c>
      <c r="BY1096" s="299" t="s">
        <v>6119</v>
      </c>
    </row>
    <row r="1097" spans="65:77" ht="21" customHeight="1">
      <c r="BM1097"/>
      <c r="BU1097" s="273" t="s">
        <v>3463</v>
      </c>
      <c r="BV1097" s="273" t="s">
        <v>3464</v>
      </c>
      <c r="BX1097" s="299" t="s">
        <v>3447</v>
      </c>
      <c r="BY1097" s="299" t="s">
        <v>6120</v>
      </c>
    </row>
    <row r="1098" spans="65:77" ht="21" customHeight="1">
      <c r="BM1098"/>
      <c r="BU1098" s="273" t="s">
        <v>3465</v>
      </c>
      <c r="BV1098" s="273" t="s">
        <v>3466</v>
      </c>
      <c r="BX1098" s="299" t="s">
        <v>3449</v>
      </c>
      <c r="BY1098" s="299" t="s">
        <v>6121</v>
      </c>
    </row>
    <row r="1099" spans="65:77" ht="21" customHeight="1">
      <c r="BM1099"/>
      <c r="BU1099" s="273" t="s">
        <v>3467</v>
      </c>
      <c r="BV1099" s="273" t="s">
        <v>3468</v>
      </c>
      <c r="BX1099" s="299" t="s">
        <v>3451</v>
      </c>
      <c r="BY1099" s="299" t="s">
        <v>6122</v>
      </c>
    </row>
    <row r="1100" spans="65:77" ht="21" customHeight="1">
      <c r="BM1100"/>
      <c r="BU1100" s="273" t="s">
        <v>3469</v>
      </c>
      <c r="BV1100" s="273" t="s">
        <v>3470</v>
      </c>
      <c r="BX1100" s="299" t="s">
        <v>3453</v>
      </c>
      <c r="BY1100" s="299" t="s">
        <v>6123</v>
      </c>
    </row>
    <row r="1101" spans="65:77" ht="21" customHeight="1">
      <c r="BM1101"/>
      <c r="BU1101" s="273" t="s">
        <v>3471</v>
      </c>
      <c r="BV1101" s="273" t="s">
        <v>3472</v>
      </c>
      <c r="BX1101" s="299" t="s">
        <v>3455</v>
      </c>
      <c r="BY1101" s="299" t="s">
        <v>6124</v>
      </c>
    </row>
    <row r="1102" spans="65:77" ht="21" customHeight="1">
      <c r="BM1102"/>
      <c r="BU1102" s="273" t="s">
        <v>3473</v>
      </c>
      <c r="BV1102" s="273" t="s">
        <v>3474</v>
      </c>
      <c r="BX1102" s="299" t="s">
        <v>3457</v>
      </c>
      <c r="BY1102" s="299" t="s">
        <v>6125</v>
      </c>
    </row>
    <row r="1103" spans="65:77" ht="21" customHeight="1">
      <c r="BM1103"/>
      <c r="BU1103" s="273" t="s">
        <v>3475</v>
      </c>
      <c r="BV1103" s="273" t="s">
        <v>3476</v>
      </c>
      <c r="BX1103" s="299" t="s">
        <v>3459</v>
      </c>
      <c r="BY1103" s="299" t="s">
        <v>1541</v>
      </c>
    </row>
    <row r="1104" spans="65:77" ht="21" customHeight="1">
      <c r="BM1104"/>
      <c r="BU1104" s="273" t="s">
        <v>3477</v>
      </c>
      <c r="BV1104" s="273" t="s">
        <v>3478</v>
      </c>
      <c r="BX1104" s="299" t="s">
        <v>3461</v>
      </c>
      <c r="BY1104" s="299" t="s">
        <v>6126</v>
      </c>
    </row>
    <row r="1105" spans="65:77" ht="21" customHeight="1">
      <c r="BM1105"/>
      <c r="BU1105" s="273" t="s">
        <v>3479</v>
      </c>
      <c r="BV1105" s="273" t="s">
        <v>3480</v>
      </c>
      <c r="BX1105" s="299" t="s">
        <v>3463</v>
      </c>
      <c r="BY1105" s="299" t="s">
        <v>6127</v>
      </c>
    </row>
    <row r="1106" spans="65:77" ht="21" customHeight="1">
      <c r="BM1106"/>
      <c r="BU1106" s="273" t="s">
        <v>3481</v>
      </c>
      <c r="BV1106" s="273" t="s">
        <v>3482</v>
      </c>
      <c r="BX1106" s="299" t="s">
        <v>3465</v>
      </c>
      <c r="BY1106" s="299" t="s">
        <v>6128</v>
      </c>
    </row>
    <row r="1107" spans="65:77" ht="21" customHeight="1">
      <c r="BM1107"/>
      <c r="BU1107" s="273" t="s">
        <v>3483</v>
      </c>
      <c r="BV1107" s="273" t="s">
        <v>3484</v>
      </c>
      <c r="BX1107" s="299" t="s">
        <v>3467</v>
      </c>
      <c r="BY1107" s="299" t="s">
        <v>6129</v>
      </c>
    </row>
    <row r="1108" spans="65:77" ht="21" customHeight="1">
      <c r="BM1108"/>
      <c r="BU1108" s="273" t="s">
        <v>3485</v>
      </c>
      <c r="BV1108" s="273" t="s">
        <v>3486</v>
      </c>
      <c r="BX1108" s="299" t="s">
        <v>3469</v>
      </c>
      <c r="BY1108" s="299" t="s">
        <v>6130</v>
      </c>
    </row>
    <row r="1109" spans="65:77" ht="21" customHeight="1">
      <c r="BM1109"/>
      <c r="BU1109" s="273" t="s">
        <v>3487</v>
      </c>
      <c r="BV1109" s="273" t="s">
        <v>3488</v>
      </c>
      <c r="BX1109" s="299" t="s">
        <v>3471</v>
      </c>
      <c r="BY1109" s="299" t="s">
        <v>6131</v>
      </c>
    </row>
    <row r="1110" spans="65:77" ht="21" customHeight="1">
      <c r="BM1110"/>
      <c r="BU1110" s="273" t="s">
        <v>3489</v>
      </c>
      <c r="BV1110" s="273" t="s">
        <v>3490</v>
      </c>
      <c r="BX1110" s="299" t="s">
        <v>3473</v>
      </c>
      <c r="BY1110" s="299" t="s">
        <v>6132</v>
      </c>
    </row>
    <row r="1111" spans="65:77" ht="21" customHeight="1">
      <c r="BM1111"/>
      <c r="BU1111" s="273" t="s">
        <v>3491</v>
      </c>
      <c r="BV1111" s="273" t="s">
        <v>3492</v>
      </c>
      <c r="BX1111" s="299" t="s">
        <v>3475</v>
      </c>
      <c r="BY1111" s="299" t="s">
        <v>6133</v>
      </c>
    </row>
    <row r="1112" spans="65:77" ht="21" customHeight="1">
      <c r="BM1112"/>
      <c r="BU1112" s="273" t="s">
        <v>3493</v>
      </c>
      <c r="BV1112" s="273" t="s">
        <v>3494</v>
      </c>
      <c r="BX1112" s="299" t="s">
        <v>3477</v>
      </c>
      <c r="BY1112" s="299" t="s">
        <v>6134</v>
      </c>
    </row>
    <row r="1113" spans="65:77" ht="21" customHeight="1">
      <c r="BM1113"/>
      <c r="BU1113" s="273" t="s">
        <v>3495</v>
      </c>
      <c r="BV1113" s="273" t="s">
        <v>3496</v>
      </c>
      <c r="BX1113" s="299" t="s">
        <v>3479</v>
      </c>
      <c r="BY1113" s="299" t="s">
        <v>6135</v>
      </c>
    </row>
    <row r="1114" spans="65:77" ht="21" customHeight="1">
      <c r="BM1114"/>
      <c r="BU1114" s="273" t="s">
        <v>3497</v>
      </c>
      <c r="BV1114" s="273" t="s">
        <v>3498</v>
      </c>
      <c r="BX1114" s="299" t="s">
        <v>3481</v>
      </c>
      <c r="BY1114" s="299" t="s">
        <v>6136</v>
      </c>
    </row>
    <row r="1115" spans="65:77" ht="21" customHeight="1">
      <c r="BM1115"/>
      <c r="BU1115" s="273" t="s">
        <v>3499</v>
      </c>
      <c r="BV1115" s="273" t="s">
        <v>3500</v>
      </c>
      <c r="BX1115" s="299" t="s">
        <v>3483</v>
      </c>
      <c r="BY1115" s="299" t="s">
        <v>6137</v>
      </c>
    </row>
    <row r="1116" spans="65:77" ht="21" customHeight="1">
      <c r="BM1116"/>
      <c r="BU1116" s="273" t="s">
        <v>3501</v>
      </c>
      <c r="BV1116" s="273" t="s">
        <v>3502</v>
      </c>
      <c r="BX1116" s="299" t="s">
        <v>6138</v>
      </c>
      <c r="BY1116" s="299" t="s">
        <v>6139</v>
      </c>
    </row>
    <row r="1117" spans="65:77" ht="21" customHeight="1">
      <c r="BM1117"/>
      <c r="BU1117" s="273" t="s">
        <v>3503</v>
      </c>
      <c r="BV1117" s="273" t="s">
        <v>3504</v>
      </c>
      <c r="BX1117" s="299" t="s">
        <v>3485</v>
      </c>
      <c r="BY1117" s="299" t="s">
        <v>6140</v>
      </c>
    </row>
    <row r="1118" spans="65:77" ht="21" customHeight="1">
      <c r="BM1118"/>
      <c r="BU1118" s="273" t="s">
        <v>3505</v>
      </c>
      <c r="BV1118" s="273" t="s">
        <v>3506</v>
      </c>
      <c r="BX1118" s="299" t="s">
        <v>3487</v>
      </c>
      <c r="BY1118" s="299" t="s">
        <v>6141</v>
      </c>
    </row>
    <row r="1119" spans="65:77" ht="21" customHeight="1">
      <c r="BM1119"/>
      <c r="BU1119" s="273" t="s">
        <v>3507</v>
      </c>
      <c r="BV1119" s="273" t="s">
        <v>3508</v>
      </c>
      <c r="BX1119" s="299" t="s">
        <v>3489</v>
      </c>
      <c r="BY1119" s="299" t="s">
        <v>6142</v>
      </c>
    </row>
    <row r="1120" spans="65:77" ht="21" customHeight="1">
      <c r="BM1120"/>
      <c r="BU1120" s="273" t="s">
        <v>3509</v>
      </c>
      <c r="BV1120" s="273" t="s">
        <v>3510</v>
      </c>
      <c r="BX1120" s="299" t="s">
        <v>3491</v>
      </c>
      <c r="BY1120" s="299" t="s">
        <v>1517</v>
      </c>
    </row>
    <row r="1121" spans="65:77" ht="21" customHeight="1">
      <c r="BM1121"/>
      <c r="BU1121" s="273" t="s">
        <v>3511</v>
      </c>
      <c r="BV1121" s="273" t="s">
        <v>3512</v>
      </c>
      <c r="BX1121" s="299" t="s">
        <v>3493</v>
      </c>
      <c r="BY1121" s="299" t="s">
        <v>6143</v>
      </c>
    </row>
    <row r="1122" spans="65:77" ht="21" customHeight="1">
      <c r="BM1122"/>
      <c r="BU1122" s="273" t="s">
        <v>3513</v>
      </c>
      <c r="BV1122" s="273" t="s">
        <v>3514</v>
      </c>
      <c r="BX1122" s="299" t="s">
        <v>3495</v>
      </c>
      <c r="BY1122" s="299" t="s">
        <v>6144</v>
      </c>
    </row>
    <row r="1123" spans="65:77" ht="21" customHeight="1">
      <c r="BM1123"/>
      <c r="BU1123" s="273" t="s">
        <v>3515</v>
      </c>
      <c r="BV1123" s="273" t="s">
        <v>3516</v>
      </c>
      <c r="BX1123" s="299" t="s">
        <v>3497</v>
      </c>
      <c r="BY1123" s="299" t="s">
        <v>6145</v>
      </c>
    </row>
    <row r="1124" spans="65:77" ht="21" customHeight="1">
      <c r="BM1124"/>
      <c r="BU1124" s="273" t="s">
        <v>3517</v>
      </c>
      <c r="BV1124" s="273" t="s">
        <v>3518</v>
      </c>
      <c r="BX1124" s="299" t="s">
        <v>3499</v>
      </c>
      <c r="BY1124" s="299" t="s">
        <v>6146</v>
      </c>
    </row>
    <row r="1125" spans="65:77" ht="21" customHeight="1">
      <c r="BM1125"/>
      <c r="BU1125" s="273" t="s">
        <v>3519</v>
      </c>
      <c r="BV1125" s="273" t="s">
        <v>3520</v>
      </c>
      <c r="BX1125" s="299" t="s">
        <v>3501</v>
      </c>
      <c r="BY1125" s="299" t="s">
        <v>6147</v>
      </c>
    </row>
    <row r="1126" spans="65:77" ht="21" customHeight="1">
      <c r="BM1126"/>
      <c r="BU1126" s="273" t="s">
        <v>3521</v>
      </c>
      <c r="BV1126" s="273" t="s">
        <v>3522</v>
      </c>
      <c r="BX1126" s="299" t="s">
        <v>3503</v>
      </c>
      <c r="BY1126" s="299" t="s">
        <v>6148</v>
      </c>
    </row>
    <row r="1127" spans="65:77" ht="21" customHeight="1">
      <c r="BM1127"/>
      <c r="BU1127" s="273" t="s">
        <v>3523</v>
      </c>
      <c r="BV1127" s="273" t="s">
        <v>3524</v>
      </c>
      <c r="BX1127" s="299" t="s">
        <v>3505</v>
      </c>
      <c r="BY1127" s="299" t="s">
        <v>6149</v>
      </c>
    </row>
    <row r="1128" spans="65:77" ht="21" customHeight="1">
      <c r="BM1128"/>
      <c r="BU1128" s="273" t="s">
        <v>3525</v>
      </c>
      <c r="BV1128" s="273" t="s">
        <v>3526</v>
      </c>
      <c r="BX1128" s="299" t="s">
        <v>3507</v>
      </c>
      <c r="BY1128" s="299" t="s">
        <v>6150</v>
      </c>
    </row>
    <row r="1129" spans="65:77" ht="21" customHeight="1">
      <c r="BM1129"/>
      <c r="BU1129" s="273" t="s">
        <v>3527</v>
      </c>
      <c r="BV1129" s="273" t="s">
        <v>3528</v>
      </c>
      <c r="BX1129" s="299" t="s">
        <v>3509</v>
      </c>
      <c r="BY1129" s="299" t="s">
        <v>6151</v>
      </c>
    </row>
    <row r="1130" spans="65:77" ht="21" customHeight="1">
      <c r="BM1130"/>
      <c r="BU1130" s="273" t="s">
        <v>3529</v>
      </c>
      <c r="BV1130" s="273" t="s">
        <v>3530</v>
      </c>
      <c r="BX1130" s="299" t="s">
        <v>3511</v>
      </c>
      <c r="BY1130" s="299" t="s">
        <v>6152</v>
      </c>
    </row>
    <row r="1131" spans="65:77" ht="21" customHeight="1">
      <c r="BM1131"/>
      <c r="BU1131" s="273" t="s">
        <v>3531</v>
      </c>
      <c r="BV1131" s="273" t="s">
        <v>3532</v>
      </c>
      <c r="BX1131" s="299" t="s">
        <v>3515</v>
      </c>
      <c r="BY1131" s="299" t="s">
        <v>6153</v>
      </c>
    </row>
    <row r="1132" spans="65:77" ht="21" customHeight="1">
      <c r="BM1132"/>
      <c r="BU1132" s="273" t="s">
        <v>3533</v>
      </c>
      <c r="BV1132" s="273" t="s">
        <v>3534</v>
      </c>
      <c r="BX1132" s="299" t="s">
        <v>3517</v>
      </c>
      <c r="BY1132" s="299" t="s">
        <v>6154</v>
      </c>
    </row>
    <row r="1133" spans="65:77" ht="21" customHeight="1">
      <c r="BM1133"/>
      <c r="BU1133" s="273" t="s">
        <v>3535</v>
      </c>
      <c r="BV1133" s="273" t="s">
        <v>3536</v>
      </c>
      <c r="BX1133" s="299" t="s">
        <v>3519</v>
      </c>
      <c r="BY1133" s="299" t="s">
        <v>6155</v>
      </c>
    </row>
    <row r="1134" spans="65:77" ht="21" customHeight="1">
      <c r="BM1134"/>
      <c r="BU1134" s="273" t="s">
        <v>3537</v>
      </c>
      <c r="BV1134" s="273" t="s">
        <v>3538</v>
      </c>
      <c r="BX1134" s="299" t="s">
        <v>3521</v>
      </c>
      <c r="BY1134" s="299" t="s">
        <v>6156</v>
      </c>
    </row>
    <row r="1135" spans="65:77" ht="21" customHeight="1">
      <c r="BM1135"/>
      <c r="BU1135" s="273" t="s">
        <v>3539</v>
      </c>
      <c r="BV1135" s="273" t="s">
        <v>3540</v>
      </c>
      <c r="BX1135" s="299" t="s">
        <v>3523</v>
      </c>
      <c r="BY1135" s="299" t="s">
        <v>6157</v>
      </c>
    </row>
    <row r="1136" spans="65:77" ht="21" customHeight="1">
      <c r="BM1136"/>
      <c r="BU1136" s="273" t="s">
        <v>3541</v>
      </c>
      <c r="BV1136" s="273" t="s">
        <v>3542</v>
      </c>
      <c r="BX1136" s="299" t="s">
        <v>3525</v>
      </c>
      <c r="BY1136" s="299" t="s">
        <v>6158</v>
      </c>
    </row>
    <row r="1137" spans="65:77" ht="21" customHeight="1">
      <c r="BM1137"/>
      <c r="BU1137" s="273" t="s">
        <v>3543</v>
      </c>
      <c r="BV1137" s="273" t="s">
        <v>3544</v>
      </c>
      <c r="BX1137" s="299" t="s">
        <v>3527</v>
      </c>
      <c r="BY1137" s="299" t="s">
        <v>6159</v>
      </c>
    </row>
    <row r="1138" spans="65:77" ht="21" customHeight="1">
      <c r="BM1138"/>
      <c r="BU1138" s="273" t="s">
        <v>3545</v>
      </c>
      <c r="BV1138" s="273" t="s">
        <v>3546</v>
      </c>
      <c r="BX1138" s="299" t="s">
        <v>3529</v>
      </c>
      <c r="BY1138" s="299" t="s">
        <v>6160</v>
      </c>
    </row>
    <row r="1139" spans="65:77" ht="21" customHeight="1">
      <c r="BM1139"/>
      <c r="BU1139" s="273" t="s">
        <v>3547</v>
      </c>
      <c r="BV1139" s="273" t="s">
        <v>3548</v>
      </c>
      <c r="BX1139" s="299" t="s">
        <v>3531</v>
      </c>
      <c r="BY1139" s="299" t="s">
        <v>6161</v>
      </c>
    </row>
    <row r="1140" spans="65:77" ht="21" customHeight="1">
      <c r="BM1140"/>
      <c r="BU1140" s="273" t="s">
        <v>3549</v>
      </c>
      <c r="BV1140" s="273" t="s">
        <v>3550</v>
      </c>
      <c r="BX1140" s="299" t="s">
        <v>3533</v>
      </c>
      <c r="BY1140" s="299" t="s">
        <v>6162</v>
      </c>
    </row>
    <row r="1141" spans="65:77" ht="21" customHeight="1">
      <c r="BM1141"/>
      <c r="BU1141" s="273" t="s">
        <v>3551</v>
      </c>
      <c r="BV1141" s="273" t="s">
        <v>3552</v>
      </c>
      <c r="BX1141" s="299" t="s">
        <v>3535</v>
      </c>
      <c r="BY1141" s="299" t="s">
        <v>6163</v>
      </c>
    </row>
    <row r="1142" spans="65:77" ht="21" customHeight="1">
      <c r="BM1142"/>
      <c r="BU1142" s="273" t="s">
        <v>3553</v>
      </c>
      <c r="BV1142" s="273" t="s">
        <v>3554</v>
      </c>
      <c r="BX1142" s="299" t="s">
        <v>3537</v>
      </c>
      <c r="BY1142" s="299" t="s">
        <v>6164</v>
      </c>
    </row>
    <row r="1143" spans="65:77" ht="21" customHeight="1">
      <c r="BM1143"/>
      <c r="BU1143" s="273" t="s">
        <v>3555</v>
      </c>
      <c r="BV1143" s="273" t="s">
        <v>3556</v>
      </c>
      <c r="BX1143" s="299" t="s">
        <v>3539</v>
      </c>
      <c r="BY1143" s="299" t="s">
        <v>6165</v>
      </c>
    </row>
    <row r="1144" spans="65:77" ht="21" customHeight="1">
      <c r="BM1144"/>
      <c r="BU1144" s="273" t="s">
        <v>3557</v>
      </c>
      <c r="BV1144" s="273" t="s">
        <v>3558</v>
      </c>
      <c r="BX1144" s="299" t="s">
        <v>3541</v>
      </c>
      <c r="BY1144" s="299" t="s">
        <v>6166</v>
      </c>
    </row>
    <row r="1145" spans="65:77" ht="21" customHeight="1">
      <c r="BM1145"/>
      <c r="BU1145" s="273" t="s">
        <v>3559</v>
      </c>
      <c r="BV1145" s="273" t="s">
        <v>3560</v>
      </c>
      <c r="BX1145" s="299" t="s">
        <v>3543</v>
      </c>
      <c r="BY1145" s="299" t="s">
        <v>6167</v>
      </c>
    </row>
    <row r="1146" spans="65:77" ht="21" customHeight="1">
      <c r="BM1146"/>
      <c r="BU1146" s="273" t="s">
        <v>3561</v>
      </c>
      <c r="BV1146" s="273" t="s">
        <v>3562</v>
      </c>
      <c r="BX1146" s="299" t="s">
        <v>3545</v>
      </c>
      <c r="BY1146" s="299" t="s">
        <v>6168</v>
      </c>
    </row>
    <row r="1147" spans="65:77" ht="21" customHeight="1">
      <c r="BM1147"/>
      <c r="BU1147" s="273" t="s">
        <v>3563</v>
      </c>
      <c r="BV1147" s="273" t="s">
        <v>3564</v>
      </c>
      <c r="BX1147" s="299" t="s">
        <v>3547</v>
      </c>
      <c r="BY1147" s="299" t="s">
        <v>6169</v>
      </c>
    </row>
    <row r="1148" spans="65:77" ht="21" customHeight="1">
      <c r="BM1148"/>
      <c r="BU1148" s="273" t="s">
        <v>3565</v>
      </c>
      <c r="BV1148" s="273" t="s">
        <v>3566</v>
      </c>
      <c r="BX1148" s="299" t="s">
        <v>3549</v>
      </c>
      <c r="BY1148" s="299" t="s">
        <v>6170</v>
      </c>
    </row>
    <row r="1149" spans="65:77" ht="21" customHeight="1">
      <c r="BM1149"/>
      <c r="BU1149" s="273" t="s">
        <v>3567</v>
      </c>
      <c r="BV1149" s="273" t="s">
        <v>3568</v>
      </c>
      <c r="BX1149" s="299" t="s">
        <v>3551</v>
      </c>
      <c r="BY1149" s="299" t="s">
        <v>6171</v>
      </c>
    </row>
    <row r="1150" spans="65:77" ht="21" customHeight="1">
      <c r="BM1150"/>
      <c r="BU1150" s="273" t="s">
        <v>3569</v>
      </c>
      <c r="BV1150" s="273" t="s">
        <v>3570</v>
      </c>
      <c r="BX1150" s="299" t="s">
        <v>3553</v>
      </c>
      <c r="BY1150" s="299" t="s">
        <v>6172</v>
      </c>
    </row>
    <row r="1151" spans="65:77" ht="21" customHeight="1">
      <c r="BM1151"/>
      <c r="BU1151" s="273" t="s">
        <v>3571</v>
      </c>
      <c r="BV1151" s="273" t="s">
        <v>3572</v>
      </c>
      <c r="BX1151" s="299" t="s">
        <v>3555</v>
      </c>
      <c r="BY1151" s="299" t="s">
        <v>6173</v>
      </c>
    </row>
    <row r="1152" spans="65:77" ht="21" customHeight="1">
      <c r="BM1152"/>
      <c r="BU1152" s="273" t="s">
        <v>3573</v>
      </c>
      <c r="BV1152" s="273" t="s">
        <v>3574</v>
      </c>
      <c r="BX1152" s="299" t="s">
        <v>3557</v>
      </c>
      <c r="BY1152" s="299" t="s">
        <v>6174</v>
      </c>
    </row>
    <row r="1153" spans="65:77" ht="21" customHeight="1">
      <c r="BM1153"/>
      <c r="BU1153" s="273" t="s">
        <v>3575</v>
      </c>
      <c r="BV1153" s="273" t="s">
        <v>3576</v>
      </c>
      <c r="BX1153" s="299" t="s">
        <v>3559</v>
      </c>
      <c r="BY1153" s="299" t="s">
        <v>6175</v>
      </c>
    </row>
    <row r="1154" spans="65:77" ht="21" customHeight="1">
      <c r="BM1154"/>
      <c r="BU1154" s="273" t="s">
        <v>3577</v>
      </c>
      <c r="BV1154" s="273" t="s">
        <v>3578</v>
      </c>
      <c r="BX1154" s="299" t="s">
        <v>3561</v>
      </c>
      <c r="BY1154" s="299" t="s">
        <v>6176</v>
      </c>
    </row>
    <row r="1155" spans="65:77" ht="21" customHeight="1">
      <c r="BM1155"/>
      <c r="BU1155" s="273" t="s">
        <v>3579</v>
      </c>
      <c r="BV1155" s="273" t="s">
        <v>3580</v>
      </c>
      <c r="BX1155" s="299" t="s">
        <v>3563</v>
      </c>
      <c r="BY1155" s="299" t="s">
        <v>6177</v>
      </c>
    </row>
    <row r="1156" spans="65:77" ht="21" customHeight="1">
      <c r="BM1156"/>
      <c r="BU1156" s="273" t="s">
        <v>3581</v>
      </c>
      <c r="BV1156" s="273" t="s">
        <v>3582</v>
      </c>
      <c r="BX1156" s="299" t="s">
        <v>3565</v>
      </c>
      <c r="BY1156" s="299" t="s">
        <v>6178</v>
      </c>
    </row>
    <row r="1157" spans="65:77" ht="21" customHeight="1">
      <c r="BM1157"/>
      <c r="BU1157" s="273" t="s">
        <v>3583</v>
      </c>
      <c r="BV1157" s="273" t="s">
        <v>3584</v>
      </c>
      <c r="BX1157" s="299" t="s">
        <v>3567</v>
      </c>
      <c r="BY1157" s="299" t="s">
        <v>6179</v>
      </c>
    </row>
    <row r="1158" spans="65:77" ht="21" customHeight="1">
      <c r="BM1158"/>
      <c r="BU1158" s="273" t="s">
        <v>3585</v>
      </c>
      <c r="BV1158" s="273" t="s">
        <v>3586</v>
      </c>
      <c r="BX1158" s="299" t="s">
        <v>3569</v>
      </c>
      <c r="BY1158" s="299" t="s">
        <v>6180</v>
      </c>
    </row>
    <row r="1159" spans="65:77" ht="21" customHeight="1">
      <c r="BM1159"/>
      <c r="BU1159" s="273" t="s">
        <v>3587</v>
      </c>
      <c r="BV1159" s="273" t="s">
        <v>3588</v>
      </c>
      <c r="BX1159" s="299" t="s">
        <v>3571</v>
      </c>
      <c r="BY1159" s="299" t="s">
        <v>6181</v>
      </c>
    </row>
    <row r="1160" spans="65:77" ht="21" customHeight="1">
      <c r="BM1160"/>
      <c r="BU1160" s="273" t="s">
        <v>3589</v>
      </c>
      <c r="BV1160" s="273" t="s">
        <v>3590</v>
      </c>
      <c r="BX1160" s="299" t="s">
        <v>3573</v>
      </c>
      <c r="BY1160" s="299" t="s">
        <v>6182</v>
      </c>
    </row>
    <row r="1161" spans="65:77" ht="21" customHeight="1">
      <c r="BM1161"/>
      <c r="BU1161" s="273" t="s">
        <v>3591</v>
      </c>
      <c r="BV1161" s="273" t="s">
        <v>3592</v>
      </c>
      <c r="BX1161" s="299" t="s">
        <v>3575</v>
      </c>
      <c r="BY1161" s="299" t="s">
        <v>6183</v>
      </c>
    </row>
    <row r="1162" spans="65:77" ht="21" customHeight="1">
      <c r="BM1162"/>
      <c r="BU1162" s="273" t="s">
        <v>3593</v>
      </c>
      <c r="BV1162" s="273" t="s">
        <v>3594</v>
      </c>
      <c r="BX1162" s="299" t="s">
        <v>3577</v>
      </c>
      <c r="BY1162" s="299" t="s">
        <v>6184</v>
      </c>
    </row>
    <row r="1163" spans="65:77" ht="21" customHeight="1">
      <c r="BM1163"/>
      <c r="BU1163" s="273" t="s">
        <v>3595</v>
      </c>
      <c r="BV1163" s="273" t="s">
        <v>3596</v>
      </c>
      <c r="BX1163" s="299" t="s">
        <v>3579</v>
      </c>
      <c r="BY1163" s="299" t="s">
        <v>6185</v>
      </c>
    </row>
    <row r="1164" spans="65:77" ht="21" customHeight="1">
      <c r="BM1164"/>
      <c r="BU1164" s="273" t="s">
        <v>3597</v>
      </c>
      <c r="BV1164" s="273" t="s">
        <v>3598</v>
      </c>
      <c r="BX1164" s="299" t="s">
        <v>3581</v>
      </c>
      <c r="BY1164" s="299" t="s">
        <v>6186</v>
      </c>
    </row>
    <row r="1165" spans="65:77" ht="21" customHeight="1">
      <c r="BM1165"/>
      <c r="BU1165" s="273" t="s">
        <v>3599</v>
      </c>
      <c r="BV1165" s="273" t="s">
        <v>3600</v>
      </c>
      <c r="BX1165" s="299" t="s">
        <v>3583</v>
      </c>
      <c r="BY1165" s="299" t="s">
        <v>6187</v>
      </c>
    </row>
    <row r="1166" spans="65:77" ht="21" customHeight="1">
      <c r="BM1166"/>
      <c r="BU1166" s="273" t="s">
        <v>3601</v>
      </c>
      <c r="BV1166" s="273" t="s">
        <v>3602</v>
      </c>
      <c r="BX1166" s="299" t="s">
        <v>3585</v>
      </c>
      <c r="BY1166" s="299" t="s">
        <v>6188</v>
      </c>
    </row>
    <row r="1167" spans="65:77" ht="21" customHeight="1">
      <c r="BM1167"/>
      <c r="BU1167" s="273" t="s">
        <v>3603</v>
      </c>
      <c r="BV1167" s="273" t="s">
        <v>3604</v>
      </c>
      <c r="BX1167" s="299" t="s">
        <v>3587</v>
      </c>
      <c r="BY1167" s="299" t="s">
        <v>6189</v>
      </c>
    </row>
    <row r="1168" spans="65:77" ht="21" customHeight="1">
      <c r="BM1168"/>
      <c r="BU1168" s="273" t="s">
        <v>3605</v>
      </c>
      <c r="BV1168" s="273" t="s">
        <v>3606</v>
      </c>
      <c r="BX1168" s="299" t="s">
        <v>3589</v>
      </c>
      <c r="BY1168" s="299" t="s">
        <v>6190</v>
      </c>
    </row>
    <row r="1169" spans="65:77" ht="21" customHeight="1">
      <c r="BM1169"/>
      <c r="BU1169" s="273" t="s">
        <v>3607</v>
      </c>
      <c r="BV1169" s="273" t="s">
        <v>3608</v>
      </c>
      <c r="BX1169" s="299" t="s">
        <v>3591</v>
      </c>
      <c r="BY1169" s="299" t="s">
        <v>6191</v>
      </c>
    </row>
    <row r="1170" spans="65:77" ht="21" customHeight="1">
      <c r="BM1170"/>
      <c r="BU1170" s="273" t="s">
        <v>3609</v>
      </c>
      <c r="BV1170" s="273" t="s">
        <v>3610</v>
      </c>
      <c r="BX1170" s="299" t="s">
        <v>3593</v>
      </c>
      <c r="BY1170" s="299" t="s">
        <v>6192</v>
      </c>
    </row>
    <row r="1171" spans="65:77" ht="21" customHeight="1">
      <c r="BM1171"/>
      <c r="BU1171" s="273" t="s">
        <v>3611</v>
      </c>
      <c r="BV1171" s="273" t="s">
        <v>3612</v>
      </c>
      <c r="BX1171" s="299" t="s">
        <v>3595</v>
      </c>
      <c r="BY1171" s="299" t="s">
        <v>6193</v>
      </c>
    </row>
    <row r="1172" spans="65:77" ht="21" customHeight="1">
      <c r="BM1172"/>
      <c r="BU1172" s="273" t="s">
        <v>3613</v>
      </c>
      <c r="BV1172" s="273" t="s">
        <v>3614</v>
      </c>
      <c r="BX1172" s="299" t="s">
        <v>3597</v>
      </c>
      <c r="BY1172" s="299" t="s">
        <v>6194</v>
      </c>
    </row>
    <row r="1173" spans="65:77" ht="21" customHeight="1">
      <c r="BM1173"/>
      <c r="BU1173" s="273" t="s">
        <v>3615</v>
      </c>
      <c r="BV1173" s="273" t="s">
        <v>3616</v>
      </c>
      <c r="BX1173" s="299" t="s">
        <v>3599</v>
      </c>
      <c r="BY1173" s="299" t="s">
        <v>6195</v>
      </c>
    </row>
    <row r="1174" spans="65:77" ht="21" customHeight="1">
      <c r="BM1174"/>
      <c r="BU1174" s="273" t="s">
        <v>3617</v>
      </c>
      <c r="BV1174" s="273" t="s">
        <v>3618</v>
      </c>
      <c r="BX1174" s="299" t="s">
        <v>3601</v>
      </c>
      <c r="BY1174" s="299" t="s">
        <v>6196</v>
      </c>
    </row>
    <row r="1175" spans="65:77" ht="21" customHeight="1">
      <c r="BM1175"/>
      <c r="BU1175" s="273" t="s">
        <v>3619</v>
      </c>
      <c r="BV1175" s="273" t="s">
        <v>3620</v>
      </c>
      <c r="BX1175" s="299" t="s">
        <v>3603</v>
      </c>
      <c r="BY1175" s="299" t="s">
        <v>6197</v>
      </c>
    </row>
    <row r="1176" spans="65:77" ht="21" customHeight="1">
      <c r="BM1176"/>
      <c r="BU1176" s="273" t="s">
        <v>3621</v>
      </c>
      <c r="BV1176" s="273" t="s">
        <v>3622</v>
      </c>
      <c r="BX1176" s="299" t="s">
        <v>3605</v>
      </c>
      <c r="BY1176" s="299" t="s">
        <v>6198</v>
      </c>
    </row>
    <row r="1177" spans="65:77" ht="21" customHeight="1">
      <c r="BM1177"/>
      <c r="BU1177" s="273" t="s">
        <v>3623</v>
      </c>
      <c r="BV1177" s="273" t="s">
        <v>3624</v>
      </c>
      <c r="BX1177" s="299" t="s">
        <v>3607</v>
      </c>
      <c r="BY1177" s="299" t="s">
        <v>6199</v>
      </c>
    </row>
    <row r="1178" spans="65:77" ht="21" customHeight="1">
      <c r="BM1178"/>
      <c r="BU1178" s="273" t="s">
        <v>3625</v>
      </c>
      <c r="BV1178" s="273" t="s">
        <v>3626</v>
      </c>
      <c r="BX1178" s="299" t="s">
        <v>3609</v>
      </c>
      <c r="BY1178" s="299" t="s">
        <v>6200</v>
      </c>
    </row>
    <row r="1179" spans="65:77" ht="21" customHeight="1">
      <c r="BM1179"/>
      <c r="BU1179" s="273" t="s">
        <v>3627</v>
      </c>
      <c r="BV1179" s="273" t="s">
        <v>3628</v>
      </c>
      <c r="BX1179" s="299" t="s">
        <v>3611</v>
      </c>
      <c r="BY1179" s="299" t="s">
        <v>6201</v>
      </c>
    </row>
    <row r="1180" spans="65:77" ht="21" customHeight="1">
      <c r="BM1180"/>
      <c r="BU1180" s="273" t="s">
        <v>3629</v>
      </c>
      <c r="BV1180" s="273" t="s">
        <v>3630</v>
      </c>
      <c r="BX1180" s="299" t="s">
        <v>3613</v>
      </c>
      <c r="BY1180" s="299" t="s">
        <v>6202</v>
      </c>
    </row>
    <row r="1181" spans="65:77" ht="21" customHeight="1">
      <c r="BM1181"/>
      <c r="BU1181" s="273" t="s">
        <v>3631</v>
      </c>
      <c r="BV1181" s="273" t="s">
        <v>3632</v>
      </c>
      <c r="BX1181" s="299" t="s">
        <v>3615</v>
      </c>
      <c r="BY1181" s="299" t="s">
        <v>6203</v>
      </c>
    </row>
    <row r="1182" spans="65:77" ht="21" customHeight="1">
      <c r="BM1182"/>
      <c r="BU1182" s="273" t="s">
        <v>3633</v>
      </c>
      <c r="BV1182" s="273" t="s">
        <v>3634</v>
      </c>
      <c r="BX1182" s="299" t="s">
        <v>3617</v>
      </c>
      <c r="BY1182" s="299" t="s">
        <v>6204</v>
      </c>
    </row>
    <row r="1183" spans="65:77" ht="21" customHeight="1">
      <c r="BM1183"/>
      <c r="BU1183" s="273" t="s">
        <v>3635</v>
      </c>
      <c r="BV1183" s="273" t="s">
        <v>3636</v>
      </c>
      <c r="BX1183" s="299" t="s">
        <v>3619</v>
      </c>
      <c r="BY1183" s="299" t="s">
        <v>6205</v>
      </c>
    </row>
    <row r="1184" spans="65:77" ht="21" customHeight="1">
      <c r="BM1184"/>
      <c r="BU1184" s="273" t="s">
        <v>3637</v>
      </c>
      <c r="BV1184" s="273" t="s">
        <v>3638</v>
      </c>
      <c r="BX1184" s="299" t="s">
        <v>3621</v>
      </c>
      <c r="BY1184" s="299" t="s">
        <v>6206</v>
      </c>
    </row>
    <row r="1185" spans="65:77" ht="21" customHeight="1">
      <c r="BM1185"/>
      <c r="BU1185" s="273" t="s">
        <v>3639</v>
      </c>
      <c r="BV1185" s="273" t="s">
        <v>3640</v>
      </c>
      <c r="BX1185" s="299" t="s">
        <v>3623</v>
      </c>
      <c r="BY1185" s="299" t="s">
        <v>6207</v>
      </c>
    </row>
    <row r="1186" spans="65:77" ht="21" customHeight="1">
      <c r="BM1186"/>
      <c r="BU1186" s="273" t="s">
        <v>3641</v>
      </c>
      <c r="BV1186" s="273" t="s">
        <v>3642</v>
      </c>
      <c r="BX1186" s="299" t="s">
        <v>3625</v>
      </c>
      <c r="BY1186" s="299" t="s">
        <v>6208</v>
      </c>
    </row>
    <row r="1187" spans="65:77" ht="21" customHeight="1">
      <c r="BM1187"/>
      <c r="BU1187" s="273" t="s">
        <v>3643</v>
      </c>
      <c r="BV1187" s="273" t="s">
        <v>3644</v>
      </c>
      <c r="BX1187" s="299" t="s">
        <v>3627</v>
      </c>
      <c r="BY1187" s="299" t="s">
        <v>6209</v>
      </c>
    </row>
    <row r="1188" spans="65:77" ht="21" customHeight="1">
      <c r="BM1188"/>
      <c r="BU1188" s="273" t="s">
        <v>3645</v>
      </c>
      <c r="BV1188" s="273" t="s">
        <v>3646</v>
      </c>
      <c r="BX1188" s="299" t="s">
        <v>3629</v>
      </c>
      <c r="BY1188" s="299" t="s">
        <v>6210</v>
      </c>
    </row>
    <row r="1189" spans="65:77" ht="21" customHeight="1">
      <c r="BM1189"/>
      <c r="BU1189" s="273" t="s">
        <v>3647</v>
      </c>
      <c r="BV1189" s="273" t="s">
        <v>3648</v>
      </c>
      <c r="BX1189" s="299" t="s">
        <v>3631</v>
      </c>
      <c r="BY1189" s="299" t="s">
        <v>6211</v>
      </c>
    </row>
    <row r="1190" spans="65:77" ht="21" customHeight="1">
      <c r="BM1190"/>
      <c r="BU1190" s="273" t="s">
        <v>3649</v>
      </c>
      <c r="BV1190" s="273" t="s">
        <v>3650</v>
      </c>
      <c r="BX1190" s="299" t="s">
        <v>3633</v>
      </c>
      <c r="BY1190" s="299" t="s">
        <v>6212</v>
      </c>
    </row>
    <row r="1191" spans="65:77" ht="21" customHeight="1">
      <c r="BM1191"/>
      <c r="BU1191" s="273" t="s">
        <v>3651</v>
      </c>
      <c r="BV1191" s="273" t="s">
        <v>3652</v>
      </c>
      <c r="BX1191" s="299" t="s">
        <v>3635</v>
      </c>
      <c r="BY1191" s="299" t="s">
        <v>6213</v>
      </c>
    </row>
    <row r="1192" spans="65:77" ht="21" customHeight="1">
      <c r="BM1192"/>
      <c r="BU1192" s="273" t="s">
        <v>3653</v>
      </c>
      <c r="BV1192" s="273" t="s">
        <v>3654</v>
      </c>
      <c r="BX1192" s="299" t="s">
        <v>3637</v>
      </c>
      <c r="BY1192" s="299" t="s">
        <v>6214</v>
      </c>
    </row>
    <row r="1193" spans="65:77" ht="21" customHeight="1">
      <c r="BM1193"/>
      <c r="BU1193" s="273" t="s">
        <v>3655</v>
      </c>
      <c r="BV1193" s="273" t="s">
        <v>3656</v>
      </c>
      <c r="BX1193" s="299" t="s">
        <v>3639</v>
      </c>
      <c r="BY1193" s="299" t="s">
        <v>6215</v>
      </c>
    </row>
    <row r="1194" spans="65:77" ht="21" customHeight="1">
      <c r="BM1194"/>
      <c r="BU1194" s="273" t="s">
        <v>3657</v>
      </c>
      <c r="BV1194" s="273" t="s">
        <v>3658</v>
      </c>
      <c r="BX1194" s="299" t="s">
        <v>3641</v>
      </c>
      <c r="BY1194" s="299" t="s">
        <v>6216</v>
      </c>
    </row>
    <row r="1195" spans="65:77" ht="21" customHeight="1">
      <c r="BM1195"/>
      <c r="BU1195" s="273" t="s">
        <v>3659</v>
      </c>
      <c r="BV1195" s="273" t="s">
        <v>3660</v>
      </c>
      <c r="BX1195" s="299" t="s">
        <v>3643</v>
      </c>
      <c r="BY1195" s="299" t="s">
        <v>6217</v>
      </c>
    </row>
    <row r="1196" spans="65:77" ht="21" customHeight="1">
      <c r="BM1196"/>
      <c r="BU1196" s="273" t="s">
        <v>3661</v>
      </c>
      <c r="BV1196" s="273" t="s">
        <v>3662</v>
      </c>
      <c r="BX1196" s="299" t="s">
        <v>3645</v>
      </c>
      <c r="BY1196" s="299" t="s">
        <v>6218</v>
      </c>
    </row>
    <row r="1197" spans="65:77" ht="21" customHeight="1">
      <c r="BM1197"/>
      <c r="BU1197" s="273" t="s">
        <v>3663</v>
      </c>
      <c r="BV1197" s="273" t="s">
        <v>3664</v>
      </c>
      <c r="BX1197" s="299" t="s">
        <v>6219</v>
      </c>
      <c r="BY1197" s="299" t="s">
        <v>6220</v>
      </c>
    </row>
    <row r="1198" spans="65:77" ht="21" customHeight="1">
      <c r="BM1198"/>
      <c r="BU1198" s="273" t="s">
        <v>3665</v>
      </c>
      <c r="BV1198" s="273" t="s">
        <v>3666</v>
      </c>
      <c r="BX1198" s="299" t="s">
        <v>3647</v>
      </c>
      <c r="BY1198" s="299" t="s">
        <v>6221</v>
      </c>
    </row>
    <row r="1199" spans="65:77" ht="21" customHeight="1">
      <c r="BM1199"/>
      <c r="BU1199" s="273" t="s">
        <v>3667</v>
      </c>
      <c r="BV1199" s="273" t="s">
        <v>3668</v>
      </c>
      <c r="BX1199" s="299" t="s">
        <v>3649</v>
      </c>
      <c r="BY1199" s="299" t="s">
        <v>6222</v>
      </c>
    </row>
    <row r="1200" spans="65:77" ht="21" customHeight="1">
      <c r="BM1200"/>
      <c r="BU1200" s="273" t="s">
        <v>3669</v>
      </c>
      <c r="BV1200" s="273" t="s">
        <v>3670</v>
      </c>
      <c r="BX1200" s="299" t="s">
        <v>3651</v>
      </c>
      <c r="BY1200" s="299" t="s">
        <v>6223</v>
      </c>
    </row>
    <row r="1201" spans="65:77" ht="21" customHeight="1">
      <c r="BM1201"/>
      <c r="BU1201" s="273" t="s">
        <v>3671</v>
      </c>
      <c r="BV1201" s="273" t="s">
        <v>3672</v>
      </c>
      <c r="BX1201" s="299" t="s">
        <v>3653</v>
      </c>
      <c r="BY1201" s="299" t="s">
        <v>6224</v>
      </c>
    </row>
    <row r="1202" spans="65:77" ht="21" customHeight="1">
      <c r="BM1202"/>
      <c r="BU1202" s="273" t="s">
        <v>3673</v>
      </c>
      <c r="BV1202" s="273" t="s">
        <v>1350</v>
      </c>
      <c r="BX1202" s="299" t="s">
        <v>3655</v>
      </c>
      <c r="BY1202" s="299" t="s">
        <v>6225</v>
      </c>
    </row>
    <row r="1203" spans="65:77" ht="21" customHeight="1">
      <c r="BM1203"/>
      <c r="BU1203" s="273" t="s">
        <v>3674</v>
      </c>
      <c r="BV1203" s="273" t="s">
        <v>3675</v>
      </c>
      <c r="BX1203" s="299" t="s">
        <v>3657</v>
      </c>
      <c r="BY1203" s="299" t="s">
        <v>6226</v>
      </c>
    </row>
    <row r="1204" spans="65:77" ht="21" customHeight="1">
      <c r="BM1204"/>
      <c r="BU1204" s="273" t="s">
        <v>3676</v>
      </c>
      <c r="BV1204" s="273" t="s">
        <v>1270</v>
      </c>
      <c r="BX1204" s="299" t="s">
        <v>3659</v>
      </c>
      <c r="BY1204" s="299" t="s">
        <v>6227</v>
      </c>
    </row>
    <row r="1205" spans="65:77" ht="21" customHeight="1">
      <c r="BM1205"/>
      <c r="BU1205" s="273" t="s">
        <v>3677</v>
      </c>
      <c r="BV1205" s="273" t="s">
        <v>3678</v>
      </c>
      <c r="BX1205" s="299" t="s">
        <v>3661</v>
      </c>
      <c r="BY1205" s="299" t="s">
        <v>6228</v>
      </c>
    </row>
    <row r="1206" spans="65:77" ht="21" customHeight="1">
      <c r="BM1206"/>
      <c r="BU1206" s="273" t="s">
        <v>3679</v>
      </c>
      <c r="BV1206" s="273" t="s">
        <v>3680</v>
      </c>
      <c r="BX1206" s="299" t="s">
        <v>3663</v>
      </c>
      <c r="BY1206" s="299" t="s">
        <v>6229</v>
      </c>
    </row>
    <row r="1207" spans="65:77" ht="21" customHeight="1">
      <c r="BM1207"/>
      <c r="BU1207" s="273" t="s">
        <v>3681</v>
      </c>
      <c r="BV1207" s="273" t="s">
        <v>3682</v>
      </c>
      <c r="BX1207" s="299" t="s">
        <v>3665</v>
      </c>
      <c r="BY1207" s="299" t="s">
        <v>6230</v>
      </c>
    </row>
    <row r="1208" spans="65:77" ht="21" customHeight="1">
      <c r="BM1208"/>
      <c r="BU1208" s="273" t="s">
        <v>3683</v>
      </c>
      <c r="BV1208" s="273" t="s">
        <v>3684</v>
      </c>
      <c r="BX1208" s="299" t="s">
        <v>3667</v>
      </c>
      <c r="BY1208" s="299" t="s">
        <v>6231</v>
      </c>
    </row>
    <row r="1209" spans="65:77" ht="21" customHeight="1">
      <c r="BM1209"/>
      <c r="BU1209" s="273" t="s">
        <v>3685</v>
      </c>
      <c r="BV1209" s="273" t="s">
        <v>3686</v>
      </c>
      <c r="BX1209" s="299" t="s">
        <v>3669</v>
      </c>
      <c r="BY1209" s="299" t="s">
        <v>6232</v>
      </c>
    </row>
    <row r="1210" spans="65:77" ht="21" customHeight="1">
      <c r="BM1210"/>
      <c r="BU1210" s="273" t="s">
        <v>3687</v>
      </c>
      <c r="BV1210" s="273" t="s">
        <v>3688</v>
      </c>
      <c r="BX1210" s="299" t="s">
        <v>3671</v>
      </c>
      <c r="BY1210" s="299" t="s">
        <v>6233</v>
      </c>
    </row>
    <row r="1211" spans="65:77" ht="21" customHeight="1">
      <c r="BM1211"/>
      <c r="BU1211" s="273" t="s">
        <v>3689</v>
      </c>
      <c r="BV1211" s="273" t="s">
        <v>3690</v>
      </c>
      <c r="BX1211" s="299" t="s">
        <v>3673</v>
      </c>
      <c r="BY1211" s="299" t="s">
        <v>6234</v>
      </c>
    </row>
    <row r="1212" spans="65:77" ht="21" customHeight="1">
      <c r="BM1212"/>
      <c r="BU1212" s="273" t="s">
        <v>3691</v>
      </c>
      <c r="BV1212" s="273" t="s">
        <v>3692</v>
      </c>
      <c r="BX1212" s="299" t="s">
        <v>3674</v>
      </c>
      <c r="BY1212" s="299" t="s">
        <v>6235</v>
      </c>
    </row>
    <row r="1213" spans="65:77" ht="21" customHeight="1">
      <c r="BM1213"/>
      <c r="BU1213" s="273" t="s">
        <v>3693</v>
      </c>
      <c r="BV1213" s="273" t="s">
        <v>3694</v>
      </c>
      <c r="BX1213" s="299" t="s">
        <v>3676</v>
      </c>
      <c r="BY1213" s="299" t="s">
        <v>6236</v>
      </c>
    </row>
    <row r="1214" spans="65:77" ht="21" customHeight="1">
      <c r="BM1214"/>
      <c r="BU1214" s="273" t="s">
        <v>3695</v>
      </c>
      <c r="BV1214" s="273" t="s">
        <v>3696</v>
      </c>
      <c r="BX1214" s="299" t="s">
        <v>3677</v>
      </c>
      <c r="BY1214" s="299" t="s">
        <v>6237</v>
      </c>
    </row>
    <row r="1215" spans="65:77" ht="21" customHeight="1">
      <c r="BM1215"/>
      <c r="BU1215" s="273" t="s">
        <v>3697</v>
      </c>
      <c r="BV1215" s="273" t="s">
        <v>3698</v>
      </c>
      <c r="BX1215" s="299" t="s">
        <v>3679</v>
      </c>
      <c r="BY1215" s="299" t="s">
        <v>6238</v>
      </c>
    </row>
    <row r="1216" spans="65:77" ht="21" customHeight="1">
      <c r="BM1216"/>
      <c r="BU1216" s="273" t="s">
        <v>3699</v>
      </c>
      <c r="BV1216" s="273" t="s">
        <v>3700</v>
      </c>
      <c r="BX1216" s="299" t="s">
        <v>3681</v>
      </c>
      <c r="BY1216" s="299" t="s">
        <v>6239</v>
      </c>
    </row>
    <row r="1217" spans="65:77" ht="21" customHeight="1">
      <c r="BM1217"/>
      <c r="BU1217" s="273" t="s">
        <v>3701</v>
      </c>
      <c r="BV1217" s="273" t="s">
        <v>3702</v>
      </c>
      <c r="BX1217" s="299" t="s">
        <v>3683</v>
      </c>
      <c r="BY1217" s="299" t="s">
        <v>6240</v>
      </c>
    </row>
    <row r="1218" spans="65:77" ht="21" customHeight="1">
      <c r="BM1218"/>
      <c r="BU1218" s="273" t="s">
        <v>3703</v>
      </c>
      <c r="BV1218" s="273" t="s">
        <v>3704</v>
      </c>
      <c r="BX1218" s="299" t="s">
        <v>3685</v>
      </c>
      <c r="BY1218" s="299" t="s">
        <v>6241</v>
      </c>
    </row>
    <row r="1219" spans="65:77" ht="21" customHeight="1">
      <c r="BM1219"/>
      <c r="BU1219" s="277" t="s">
        <v>3705</v>
      </c>
      <c r="BV1219" s="273" t="s">
        <v>3706</v>
      </c>
      <c r="BX1219" s="299" t="s">
        <v>3687</v>
      </c>
      <c r="BY1219" s="299" t="s">
        <v>6242</v>
      </c>
    </row>
    <row r="1220" spans="65:77" ht="21" customHeight="1">
      <c r="BM1220"/>
      <c r="BU1220" s="278" t="s">
        <v>3707</v>
      </c>
      <c r="BV1220" s="273" t="s">
        <v>3708</v>
      </c>
      <c r="BX1220" s="299" t="s">
        <v>3689</v>
      </c>
      <c r="BY1220" s="299" t="s">
        <v>6243</v>
      </c>
    </row>
    <row r="1221" spans="65:77" ht="21" customHeight="1">
      <c r="BM1221"/>
      <c r="BU1221" s="273" t="s">
        <v>3709</v>
      </c>
      <c r="BV1221" s="273" t="s">
        <v>3710</v>
      </c>
      <c r="BX1221" s="299" t="s">
        <v>3691</v>
      </c>
      <c r="BY1221" s="299" t="s">
        <v>6244</v>
      </c>
    </row>
    <row r="1222" spans="65:77" ht="21" customHeight="1">
      <c r="BM1222"/>
      <c r="BU1222" s="273" t="s">
        <v>3711</v>
      </c>
      <c r="BV1222" s="273" t="s">
        <v>3712</v>
      </c>
      <c r="BX1222" s="299" t="s">
        <v>3693</v>
      </c>
      <c r="BY1222" s="299" t="s">
        <v>6245</v>
      </c>
    </row>
    <row r="1223" spans="65:77" ht="21" customHeight="1">
      <c r="BM1223"/>
      <c r="BU1223" s="273" t="s">
        <v>3713</v>
      </c>
      <c r="BV1223" s="273" t="s">
        <v>3714</v>
      </c>
      <c r="BX1223" s="299" t="s">
        <v>3695</v>
      </c>
      <c r="BY1223" s="299" t="s">
        <v>6246</v>
      </c>
    </row>
    <row r="1224" spans="65:77" ht="21" customHeight="1">
      <c r="BM1224"/>
      <c r="BU1224" s="273" t="s">
        <v>3715</v>
      </c>
      <c r="BV1224" s="273" t="s">
        <v>3716</v>
      </c>
      <c r="BX1224" s="299" t="s">
        <v>3697</v>
      </c>
      <c r="BY1224" s="299" t="s">
        <v>6247</v>
      </c>
    </row>
    <row r="1225" spans="65:77" ht="21" customHeight="1">
      <c r="BM1225"/>
      <c r="BU1225" s="273" t="s">
        <v>3717</v>
      </c>
      <c r="BV1225" s="273" t="s">
        <v>3718</v>
      </c>
      <c r="BX1225" s="299" t="s">
        <v>3699</v>
      </c>
      <c r="BY1225" s="299" t="s">
        <v>6248</v>
      </c>
    </row>
    <row r="1226" spans="65:77" ht="21" customHeight="1">
      <c r="BM1226"/>
      <c r="BU1226" s="273" t="s">
        <v>3719</v>
      </c>
      <c r="BV1226" s="273" t="s">
        <v>3720</v>
      </c>
      <c r="BX1226" s="299" t="s">
        <v>3701</v>
      </c>
      <c r="BY1226" s="299" t="s">
        <v>6249</v>
      </c>
    </row>
    <row r="1227" spans="65:77" ht="21" customHeight="1">
      <c r="BM1227"/>
      <c r="BU1227" s="273" t="s">
        <v>3721</v>
      </c>
      <c r="BV1227" s="273" t="s">
        <v>3722</v>
      </c>
      <c r="BX1227" s="299" t="s">
        <v>3703</v>
      </c>
      <c r="BY1227" s="299" t="s">
        <v>6250</v>
      </c>
    </row>
    <row r="1228" spans="65:77" ht="21" customHeight="1">
      <c r="BM1228"/>
      <c r="BU1228" s="273" t="s">
        <v>3723</v>
      </c>
      <c r="BV1228" s="273" t="s">
        <v>3724</v>
      </c>
      <c r="BX1228" s="299" t="s">
        <v>3705</v>
      </c>
      <c r="BY1228" s="299" t="s">
        <v>6251</v>
      </c>
    </row>
    <row r="1229" spans="65:77" ht="21" customHeight="1">
      <c r="BM1229"/>
      <c r="BU1229" s="273" t="s">
        <v>3725</v>
      </c>
      <c r="BV1229" s="273" t="s">
        <v>3726</v>
      </c>
      <c r="BX1229" s="299" t="s">
        <v>3707</v>
      </c>
      <c r="BY1229" s="299" t="s">
        <v>6252</v>
      </c>
    </row>
    <row r="1230" spans="65:77" ht="21" customHeight="1">
      <c r="BM1230"/>
      <c r="BU1230" s="273" t="s">
        <v>3727</v>
      </c>
      <c r="BV1230" s="273" t="s">
        <v>3728</v>
      </c>
      <c r="BX1230" s="299" t="s">
        <v>3709</v>
      </c>
      <c r="BY1230" s="299" t="s">
        <v>6253</v>
      </c>
    </row>
    <row r="1231" spans="65:77" ht="21" customHeight="1">
      <c r="BM1231"/>
      <c r="BU1231" s="273" t="s">
        <v>3729</v>
      </c>
      <c r="BV1231" s="273" t="s">
        <v>3730</v>
      </c>
      <c r="BX1231" s="299" t="s">
        <v>3711</v>
      </c>
      <c r="BY1231" s="299" t="s">
        <v>6254</v>
      </c>
    </row>
    <row r="1232" spans="65:77" ht="21" customHeight="1">
      <c r="BM1232"/>
      <c r="BU1232" s="273" t="s">
        <v>3731</v>
      </c>
      <c r="BV1232" s="273" t="s">
        <v>3732</v>
      </c>
      <c r="BX1232" s="299" t="s">
        <v>3713</v>
      </c>
      <c r="BY1232" s="299" t="s">
        <v>6255</v>
      </c>
    </row>
    <row r="1233" spans="65:77" ht="21" customHeight="1">
      <c r="BM1233"/>
      <c r="BU1233" s="273" t="s">
        <v>3733</v>
      </c>
      <c r="BV1233" s="273" t="s">
        <v>3734</v>
      </c>
      <c r="BX1233" s="299" t="s">
        <v>3715</v>
      </c>
      <c r="BY1233" s="299" t="s">
        <v>6256</v>
      </c>
    </row>
    <row r="1234" spans="65:77" ht="21" customHeight="1">
      <c r="BM1234"/>
      <c r="BU1234" s="273" t="s">
        <v>3735</v>
      </c>
      <c r="BV1234" s="273" t="s">
        <v>3736</v>
      </c>
      <c r="BX1234" s="299" t="s">
        <v>3717</v>
      </c>
      <c r="BY1234" s="299" t="s">
        <v>6257</v>
      </c>
    </row>
    <row r="1235" spans="65:77" ht="21" customHeight="1">
      <c r="BM1235"/>
      <c r="BU1235" s="273" t="s">
        <v>3737</v>
      </c>
      <c r="BV1235" s="273" t="s">
        <v>3738</v>
      </c>
      <c r="BX1235" s="299" t="s">
        <v>3719</v>
      </c>
      <c r="BY1235" s="299" t="s">
        <v>6258</v>
      </c>
    </row>
    <row r="1236" spans="65:77" ht="21" customHeight="1">
      <c r="BM1236"/>
      <c r="BU1236" s="273" t="s">
        <v>3739</v>
      </c>
      <c r="BV1236" s="273" t="s">
        <v>3740</v>
      </c>
      <c r="BX1236" s="299" t="s">
        <v>3721</v>
      </c>
      <c r="BY1236" s="299" t="s">
        <v>6259</v>
      </c>
    </row>
    <row r="1237" spans="65:77" ht="21" customHeight="1">
      <c r="BM1237"/>
      <c r="BU1237" s="273" t="s">
        <v>3741</v>
      </c>
      <c r="BV1237" s="273" t="s">
        <v>3742</v>
      </c>
      <c r="BX1237" s="299" t="s">
        <v>3723</v>
      </c>
      <c r="BY1237" s="299" t="s">
        <v>6260</v>
      </c>
    </row>
    <row r="1238" spans="65:77" ht="21" customHeight="1">
      <c r="BM1238"/>
      <c r="BU1238" s="273" t="s">
        <v>3743</v>
      </c>
      <c r="BV1238" s="273" t="s">
        <v>3744</v>
      </c>
      <c r="BX1238" s="299" t="s">
        <v>3725</v>
      </c>
      <c r="BY1238" s="299" t="s">
        <v>6261</v>
      </c>
    </row>
    <row r="1239" spans="65:77" ht="21" customHeight="1">
      <c r="BM1239"/>
      <c r="BU1239" s="273" t="s">
        <v>3745</v>
      </c>
      <c r="BV1239" s="273" t="s">
        <v>3746</v>
      </c>
      <c r="BX1239" s="299" t="s">
        <v>3727</v>
      </c>
      <c r="BY1239" s="299" t="s">
        <v>6262</v>
      </c>
    </row>
    <row r="1240" spans="65:77" ht="21" customHeight="1">
      <c r="BM1240"/>
      <c r="BU1240" s="273" t="s">
        <v>3747</v>
      </c>
      <c r="BV1240" s="273" t="s">
        <v>3748</v>
      </c>
      <c r="BX1240" s="299" t="s">
        <v>3729</v>
      </c>
      <c r="BY1240" s="299" t="s">
        <v>6263</v>
      </c>
    </row>
    <row r="1241" spans="65:77" ht="21" customHeight="1">
      <c r="BM1241"/>
      <c r="BU1241" s="273" t="s">
        <v>3749</v>
      </c>
      <c r="BV1241" s="273" t="s">
        <v>3750</v>
      </c>
      <c r="BX1241" s="299" t="s">
        <v>3731</v>
      </c>
      <c r="BY1241" s="299" t="s">
        <v>6264</v>
      </c>
    </row>
    <row r="1242" spans="65:77" ht="21" customHeight="1">
      <c r="BM1242"/>
      <c r="BU1242" s="273" t="s">
        <v>3751</v>
      </c>
      <c r="BV1242" s="273" t="s">
        <v>3752</v>
      </c>
      <c r="BX1242" s="299" t="s">
        <v>3733</v>
      </c>
      <c r="BY1242" s="299" t="s">
        <v>6265</v>
      </c>
    </row>
    <row r="1243" spans="65:77" ht="21" customHeight="1">
      <c r="BM1243"/>
      <c r="BU1243" s="273" t="s">
        <v>3753</v>
      </c>
      <c r="BV1243" s="273" t="s">
        <v>3754</v>
      </c>
      <c r="BX1243" s="299" t="s">
        <v>3735</v>
      </c>
      <c r="BY1243" s="299" t="s">
        <v>6266</v>
      </c>
    </row>
    <row r="1244" spans="65:77" ht="21" customHeight="1">
      <c r="BM1244"/>
      <c r="BU1244" s="273" t="s">
        <v>3755</v>
      </c>
      <c r="BV1244" s="273" t="s">
        <v>3756</v>
      </c>
      <c r="BX1244" s="299" t="s">
        <v>3737</v>
      </c>
      <c r="BY1244" s="299" t="s">
        <v>6267</v>
      </c>
    </row>
    <row r="1245" spans="65:77" ht="21" customHeight="1">
      <c r="BM1245"/>
      <c r="BU1245" s="273" t="s">
        <v>3757</v>
      </c>
      <c r="BV1245" s="273" t="s">
        <v>3758</v>
      </c>
      <c r="BX1245" s="299" t="s">
        <v>3739</v>
      </c>
      <c r="BY1245" s="299" t="s">
        <v>6268</v>
      </c>
    </row>
    <row r="1246" spans="65:77" ht="21" customHeight="1">
      <c r="BM1246"/>
      <c r="BU1246" s="273" t="s">
        <v>3759</v>
      </c>
      <c r="BV1246" s="273" t="s">
        <v>3760</v>
      </c>
      <c r="BX1246" s="299" t="s">
        <v>3741</v>
      </c>
      <c r="BY1246" s="299" t="s">
        <v>6269</v>
      </c>
    </row>
    <row r="1247" spans="65:77" ht="21" customHeight="1">
      <c r="BM1247"/>
      <c r="BU1247" s="273" t="s">
        <v>3761</v>
      </c>
      <c r="BV1247" s="273" t="s">
        <v>3762</v>
      </c>
      <c r="BX1247" s="299" t="s">
        <v>3743</v>
      </c>
      <c r="BY1247" s="299" t="s">
        <v>6270</v>
      </c>
    </row>
    <row r="1248" spans="65:77" ht="21" customHeight="1">
      <c r="BM1248"/>
      <c r="BU1248" s="273" t="s">
        <v>3763</v>
      </c>
      <c r="BV1248" s="273" t="s">
        <v>3764</v>
      </c>
      <c r="BX1248" s="299" t="s">
        <v>3745</v>
      </c>
      <c r="BY1248" s="299" t="s">
        <v>6271</v>
      </c>
    </row>
    <row r="1249" spans="65:77" ht="21" customHeight="1">
      <c r="BM1249"/>
      <c r="BU1249" s="273" t="s">
        <v>3765</v>
      </c>
      <c r="BV1249" s="273" t="s">
        <v>3766</v>
      </c>
      <c r="BX1249" s="299" t="s">
        <v>3747</v>
      </c>
      <c r="BY1249" s="299" t="s">
        <v>6272</v>
      </c>
    </row>
    <row r="1250" spans="65:77" ht="21" customHeight="1">
      <c r="BM1250"/>
      <c r="BU1250" s="273" t="s">
        <v>3767</v>
      </c>
      <c r="BV1250" s="273" t="s">
        <v>3768</v>
      </c>
      <c r="BX1250" s="299" t="s">
        <v>3749</v>
      </c>
      <c r="BY1250" s="299" t="s">
        <v>6273</v>
      </c>
    </row>
    <row r="1251" spans="65:77" ht="21" customHeight="1">
      <c r="BM1251"/>
      <c r="BU1251" s="273" t="s">
        <v>3769</v>
      </c>
      <c r="BV1251" s="273" t="s">
        <v>3770</v>
      </c>
      <c r="BX1251" s="299" t="s">
        <v>3751</v>
      </c>
      <c r="BY1251" s="299" t="s">
        <v>6274</v>
      </c>
    </row>
    <row r="1252" spans="65:77" ht="21" customHeight="1">
      <c r="BM1252"/>
      <c r="BU1252" s="273" t="s">
        <v>3771</v>
      </c>
      <c r="BV1252" s="273" t="s">
        <v>3772</v>
      </c>
      <c r="BX1252" s="299" t="s">
        <v>3753</v>
      </c>
      <c r="BY1252" s="299" t="s">
        <v>6275</v>
      </c>
    </row>
    <row r="1253" spans="65:77" ht="21" customHeight="1">
      <c r="BM1253"/>
      <c r="BU1253" s="273" t="s">
        <v>3773</v>
      </c>
      <c r="BV1253" s="273" t="s">
        <v>3774</v>
      </c>
      <c r="BX1253" s="299" t="s">
        <v>3755</v>
      </c>
      <c r="BY1253" s="299" t="s">
        <v>6276</v>
      </c>
    </row>
    <row r="1254" spans="65:77" ht="21" customHeight="1">
      <c r="BM1254"/>
      <c r="BU1254" s="273" t="s">
        <v>3775</v>
      </c>
      <c r="BV1254" s="273" t="s">
        <v>3776</v>
      </c>
      <c r="BX1254" s="299" t="s">
        <v>3757</v>
      </c>
      <c r="BY1254" s="299" t="s">
        <v>6277</v>
      </c>
    </row>
    <row r="1255" spans="65:77" ht="21" customHeight="1">
      <c r="BM1255"/>
      <c r="BU1255" s="273" t="s">
        <v>3777</v>
      </c>
      <c r="BV1255" s="273" t="s">
        <v>3778</v>
      </c>
      <c r="BX1255" s="299" t="s">
        <v>3759</v>
      </c>
      <c r="BY1255" s="299" t="s">
        <v>6278</v>
      </c>
    </row>
    <row r="1256" spans="65:77" ht="21" customHeight="1">
      <c r="BM1256"/>
      <c r="BU1256" s="273" t="s">
        <v>3779</v>
      </c>
      <c r="BV1256" s="273" t="s">
        <v>3780</v>
      </c>
      <c r="BX1256" s="299" t="s">
        <v>3761</v>
      </c>
      <c r="BY1256" s="299" t="s">
        <v>6279</v>
      </c>
    </row>
    <row r="1257" spans="65:77" ht="21" customHeight="1">
      <c r="BM1257"/>
      <c r="BU1257" s="273" t="s">
        <v>3781</v>
      </c>
      <c r="BV1257" s="273" t="s">
        <v>3782</v>
      </c>
      <c r="BX1257" s="299" t="s">
        <v>3763</v>
      </c>
      <c r="BY1257" s="299" t="s">
        <v>6280</v>
      </c>
    </row>
    <row r="1258" spans="65:77" ht="21" customHeight="1">
      <c r="BM1258"/>
      <c r="BU1258" s="273" t="s">
        <v>3783</v>
      </c>
      <c r="BV1258" s="273" t="s">
        <v>3784</v>
      </c>
      <c r="BX1258" s="299" t="s">
        <v>3765</v>
      </c>
      <c r="BY1258" s="299" t="s">
        <v>6281</v>
      </c>
    </row>
    <row r="1259" spans="65:77" ht="21" customHeight="1">
      <c r="BM1259"/>
      <c r="BU1259" s="273" t="s">
        <v>3785</v>
      </c>
      <c r="BV1259" s="273" t="s">
        <v>3786</v>
      </c>
      <c r="BX1259" s="299" t="s">
        <v>3767</v>
      </c>
      <c r="BY1259" s="299" t="s">
        <v>6282</v>
      </c>
    </row>
    <row r="1260" spans="65:77" ht="21" customHeight="1">
      <c r="BM1260"/>
      <c r="BU1260" s="273" t="s">
        <v>3787</v>
      </c>
      <c r="BV1260" s="273" t="s">
        <v>3788</v>
      </c>
      <c r="BX1260" s="299" t="s">
        <v>3769</v>
      </c>
      <c r="BY1260" s="299" t="s">
        <v>6283</v>
      </c>
    </row>
    <row r="1261" spans="65:77" ht="21" customHeight="1">
      <c r="BM1261"/>
      <c r="BU1261" s="273" t="s">
        <v>3789</v>
      </c>
      <c r="BV1261" s="273" t="s">
        <v>3790</v>
      </c>
      <c r="BX1261" s="299" t="s">
        <v>3771</v>
      </c>
      <c r="BY1261" s="299" t="s">
        <v>6284</v>
      </c>
    </row>
    <row r="1262" spans="65:77" ht="21" customHeight="1">
      <c r="BM1262"/>
      <c r="BU1262" s="273" t="s">
        <v>3791</v>
      </c>
      <c r="BV1262" s="273" t="s">
        <v>3792</v>
      </c>
      <c r="BX1262" s="299" t="s">
        <v>3773</v>
      </c>
      <c r="BY1262" s="299" t="s">
        <v>6285</v>
      </c>
    </row>
    <row r="1263" spans="65:77" ht="21" customHeight="1">
      <c r="BM1263"/>
      <c r="BU1263" s="273" t="s">
        <v>3793</v>
      </c>
      <c r="BV1263" s="273" t="s">
        <v>3794</v>
      </c>
      <c r="BX1263" s="299" t="s">
        <v>3775</v>
      </c>
      <c r="BY1263" s="299" t="s">
        <v>6286</v>
      </c>
    </row>
    <row r="1264" spans="65:77" ht="21" customHeight="1">
      <c r="BM1264"/>
      <c r="BU1264" s="273" t="s">
        <v>3795</v>
      </c>
      <c r="BV1264" s="273" t="s">
        <v>3796</v>
      </c>
      <c r="BX1264" s="299" t="s">
        <v>3777</v>
      </c>
      <c r="BY1264" s="299" t="s">
        <v>6287</v>
      </c>
    </row>
    <row r="1265" spans="65:77" ht="21" customHeight="1">
      <c r="BM1265"/>
      <c r="BU1265" s="273" t="s">
        <v>3797</v>
      </c>
      <c r="BV1265" s="273" t="s">
        <v>3798</v>
      </c>
      <c r="BX1265" s="299" t="s">
        <v>3779</v>
      </c>
      <c r="BY1265" s="299" t="s">
        <v>6288</v>
      </c>
    </row>
    <row r="1266" spans="65:77" ht="21" customHeight="1">
      <c r="BM1266"/>
      <c r="BU1266" s="273" t="s">
        <v>3799</v>
      </c>
      <c r="BV1266" s="273" t="s">
        <v>3800</v>
      </c>
      <c r="BX1266" s="299" t="s">
        <v>3781</v>
      </c>
      <c r="BY1266" s="299" t="s">
        <v>6289</v>
      </c>
    </row>
    <row r="1267" spans="65:77" ht="21" customHeight="1">
      <c r="BM1267"/>
      <c r="BU1267" s="273" t="s">
        <v>3801</v>
      </c>
      <c r="BV1267" s="273" t="s">
        <v>3802</v>
      </c>
      <c r="BX1267" s="299" t="s">
        <v>3783</v>
      </c>
      <c r="BY1267" s="299" t="s">
        <v>6290</v>
      </c>
    </row>
    <row r="1268" spans="65:77" ht="21" customHeight="1">
      <c r="BM1268"/>
      <c r="BU1268" s="273" t="s">
        <v>3803</v>
      </c>
      <c r="BV1268" s="273" t="s">
        <v>3804</v>
      </c>
      <c r="BX1268" s="299" t="s">
        <v>3785</v>
      </c>
      <c r="BY1268" s="299" t="s">
        <v>6291</v>
      </c>
    </row>
    <row r="1269" spans="65:77" ht="21" customHeight="1">
      <c r="BM1269"/>
      <c r="BU1269" s="273" t="s">
        <v>3805</v>
      </c>
      <c r="BV1269" s="273" t="s">
        <v>3806</v>
      </c>
      <c r="BX1269" s="299" t="s">
        <v>3787</v>
      </c>
      <c r="BY1269" s="299" t="s">
        <v>6292</v>
      </c>
    </row>
    <row r="1270" spans="65:77" ht="21" customHeight="1">
      <c r="BM1270"/>
      <c r="BU1270" s="273" t="s">
        <v>3807</v>
      </c>
      <c r="BV1270" s="273" t="s">
        <v>3808</v>
      </c>
      <c r="BX1270" s="299" t="s">
        <v>3789</v>
      </c>
      <c r="BY1270" s="299" t="s">
        <v>6293</v>
      </c>
    </row>
    <row r="1271" spans="65:77" ht="21" customHeight="1">
      <c r="BM1271"/>
      <c r="BU1271" s="273" t="s">
        <v>3809</v>
      </c>
      <c r="BV1271" s="273" t="s">
        <v>3810</v>
      </c>
      <c r="BX1271" s="299" t="s">
        <v>3791</v>
      </c>
      <c r="BY1271" s="299" t="s">
        <v>6294</v>
      </c>
    </row>
    <row r="1272" spans="65:77" ht="21" customHeight="1">
      <c r="BM1272"/>
      <c r="BU1272" s="273" t="s">
        <v>3811</v>
      </c>
      <c r="BV1272" s="273" t="s">
        <v>3812</v>
      </c>
      <c r="BX1272" s="299" t="s">
        <v>3793</v>
      </c>
      <c r="BY1272" s="299" t="s">
        <v>6295</v>
      </c>
    </row>
    <row r="1273" spans="65:77" ht="21" customHeight="1">
      <c r="BM1273"/>
      <c r="BU1273" s="273" t="s">
        <v>3813</v>
      </c>
      <c r="BV1273" s="273" t="s">
        <v>3814</v>
      </c>
      <c r="BX1273" s="299" t="s">
        <v>3795</v>
      </c>
      <c r="BY1273" s="299" t="s">
        <v>6296</v>
      </c>
    </row>
    <row r="1274" spans="65:77" ht="21" customHeight="1">
      <c r="BM1274"/>
      <c r="BU1274" s="273" t="s">
        <v>3815</v>
      </c>
      <c r="BV1274" s="273" t="s">
        <v>3816</v>
      </c>
      <c r="BX1274" s="299" t="s">
        <v>3797</v>
      </c>
      <c r="BY1274" s="299" t="s">
        <v>6297</v>
      </c>
    </row>
    <row r="1275" spans="65:77" ht="21" customHeight="1">
      <c r="BM1275"/>
      <c r="BU1275" s="273" t="s">
        <v>3817</v>
      </c>
      <c r="BV1275" s="273" t="s">
        <v>3818</v>
      </c>
      <c r="BX1275" s="299" t="s">
        <v>3799</v>
      </c>
      <c r="BY1275" s="299" t="s">
        <v>6298</v>
      </c>
    </row>
    <row r="1276" spans="65:77" ht="21" customHeight="1">
      <c r="BM1276"/>
      <c r="BU1276" s="273" t="s">
        <v>3819</v>
      </c>
      <c r="BV1276" s="273" t="s">
        <v>3820</v>
      </c>
      <c r="BX1276" s="299" t="s">
        <v>3801</v>
      </c>
      <c r="BY1276" s="299" t="s">
        <v>6299</v>
      </c>
    </row>
    <row r="1277" spans="65:77" ht="21" customHeight="1">
      <c r="BM1277"/>
      <c r="BU1277" s="273" t="s">
        <v>3821</v>
      </c>
      <c r="BV1277" s="273" t="s">
        <v>3822</v>
      </c>
      <c r="BX1277" s="299" t="s">
        <v>3803</v>
      </c>
      <c r="BY1277" s="299" t="s">
        <v>6300</v>
      </c>
    </row>
    <row r="1278" spans="65:77" ht="21" customHeight="1">
      <c r="BM1278"/>
      <c r="BU1278" s="273" t="s">
        <v>3823</v>
      </c>
      <c r="BV1278" s="273" t="s">
        <v>3824</v>
      </c>
      <c r="BX1278" s="299" t="s">
        <v>6301</v>
      </c>
      <c r="BY1278" s="299" t="s">
        <v>6302</v>
      </c>
    </row>
    <row r="1279" spans="65:77" ht="21" customHeight="1">
      <c r="BM1279"/>
      <c r="BU1279" s="273" t="s">
        <v>3825</v>
      </c>
      <c r="BV1279" s="273" t="s">
        <v>3826</v>
      </c>
      <c r="BX1279" s="299" t="s">
        <v>6303</v>
      </c>
      <c r="BY1279" s="299" t="s">
        <v>6304</v>
      </c>
    </row>
    <row r="1280" spans="65:77" ht="21" customHeight="1">
      <c r="BM1280"/>
      <c r="BU1280" s="273" t="s">
        <v>3827</v>
      </c>
      <c r="BV1280" s="273" t="s">
        <v>3828</v>
      </c>
      <c r="BX1280" s="299" t="s">
        <v>6305</v>
      </c>
      <c r="BY1280" s="299" t="s">
        <v>6306</v>
      </c>
    </row>
    <row r="1281" spans="65:77" ht="21" customHeight="1">
      <c r="BM1281"/>
      <c r="BU1281" s="273" t="s">
        <v>3829</v>
      </c>
      <c r="BV1281" s="273" t="s">
        <v>3830</v>
      </c>
      <c r="BX1281" s="299" t="s">
        <v>6307</v>
      </c>
      <c r="BY1281" s="299" t="s">
        <v>6308</v>
      </c>
    </row>
    <row r="1282" spans="65:77" ht="21" customHeight="1">
      <c r="BM1282"/>
      <c r="BU1282" s="273" t="s">
        <v>3831</v>
      </c>
      <c r="BV1282" s="273" t="s">
        <v>3832</v>
      </c>
      <c r="BX1282" s="299" t="s">
        <v>6309</v>
      </c>
      <c r="BY1282" s="299" t="s">
        <v>6310</v>
      </c>
    </row>
    <row r="1283" spans="65:77" ht="21" customHeight="1">
      <c r="BM1283"/>
      <c r="BU1283" s="273" t="s">
        <v>3833</v>
      </c>
      <c r="BV1283" s="273" t="s">
        <v>3834</v>
      </c>
      <c r="BX1283" s="299" t="s">
        <v>6311</v>
      </c>
      <c r="BY1283" s="299" t="s">
        <v>6312</v>
      </c>
    </row>
    <row r="1284" spans="65:77" ht="21" customHeight="1">
      <c r="BM1284"/>
      <c r="BU1284" s="273" t="s">
        <v>3835</v>
      </c>
      <c r="BV1284" s="273" t="s">
        <v>3836</v>
      </c>
      <c r="BX1284" s="299" t="s">
        <v>6313</v>
      </c>
      <c r="BY1284" s="299" t="s">
        <v>6314</v>
      </c>
    </row>
    <row r="1285" spans="65:77" ht="21" customHeight="1">
      <c r="BM1285"/>
      <c r="BU1285" s="273" t="s">
        <v>3837</v>
      </c>
      <c r="BV1285" s="273" t="s">
        <v>3838</v>
      </c>
      <c r="BX1285" s="299" t="s">
        <v>6315</v>
      </c>
      <c r="BY1285" s="299" t="s">
        <v>6316</v>
      </c>
    </row>
    <row r="1286" spans="65:77" ht="21" customHeight="1">
      <c r="BM1286"/>
      <c r="BU1286" s="273" t="s">
        <v>3839</v>
      </c>
      <c r="BV1286" s="273" t="s">
        <v>3840</v>
      </c>
      <c r="BX1286" s="299" t="s">
        <v>6317</v>
      </c>
      <c r="BY1286" s="299" t="s">
        <v>6318</v>
      </c>
    </row>
    <row r="1287" spans="65:77" ht="21" customHeight="1">
      <c r="BM1287"/>
      <c r="BU1287" s="273" t="s">
        <v>3841</v>
      </c>
      <c r="BV1287" s="273" t="s">
        <v>3842</v>
      </c>
      <c r="BX1287" s="299" t="s">
        <v>6319</v>
      </c>
      <c r="BY1287" s="299" t="s">
        <v>6320</v>
      </c>
    </row>
    <row r="1288" spans="65:77" ht="21" customHeight="1">
      <c r="BM1288"/>
      <c r="BU1288" s="273" t="s">
        <v>3843</v>
      </c>
      <c r="BV1288" s="273" t="s">
        <v>3844</v>
      </c>
      <c r="BX1288" s="299" t="s">
        <v>6321</v>
      </c>
      <c r="BY1288" s="299" t="s">
        <v>6322</v>
      </c>
    </row>
    <row r="1289" spans="65:77" ht="21" customHeight="1">
      <c r="BM1289"/>
      <c r="BU1289" s="273" t="s">
        <v>3845</v>
      </c>
      <c r="BV1289" s="273" t="s">
        <v>3846</v>
      </c>
      <c r="BX1289" s="299" t="s">
        <v>6323</v>
      </c>
      <c r="BY1289" s="299" t="s">
        <v>6324</v>
      </c>
    </row>
    <row r="1290" spans="65:77" ht="21" customHeight="1">
      <c r="BM1290"/>
      <c r="BU1290" s="273" t="s">
        <v>3847</v>
      </c>
      <c r="BV1290" s="273" t="s">
        <v>3848</v>
      </c>
      <c r="BX1290" s="299" t="s">
        <v>6325</v>
      </c>
      <c r="BY1290" s="299" t="s">
        <v>6326</v>
      </c>
    </row>
    <row r="1291" spans="65:77" ht="21" customHeight="1">
      <c r="BM1291"/>
      <c r="BU1291" s="273" t="s">
        <v>3849</v>
      </c>
      <c r="BV1291" s="273" t="s">
        <v>3850</v>
      </c>
      <c r="BX1291" s="299" t="s">
        <v>6327</v>
      </c>
      <c r="BY1291" s="299" t="s">
        <v>6328</v>
      </c>
    </row>
    <row r="1292" spans="65:77" ht="21" customHeight="1">
      <c r="BM1292"/>
      <c r="BU1292" s="273" t="s">
        <v>3851</v>
      </c>
      <c r="BV1292" s="273" t="s">
        <v>3852</v>
      </c>
      <c r="BX1292" s="299" t="s">
        <v>6329</v>
      </c>
      <c r="BY1292" s="299" t="s">
        <v>6330</v>
      </c>
    </row>
    <row r="1293" spans="65:77" ht="21" customHeight="1">
      <c r="BM1293"/>
      <c r="BU1293" s="273" t="s">
        <v>3853</v>
      </c>
      <c r="BV1293" s="273" t="s">
        <v>3854</v>
      </c>
      <c r="BX1293" s="299" t="s">
        <v>6331</v>
      </c>
      <c r="BY1293" s="299" t="s">
        <v>6332</v>
      </c>
    </row>
    <row r="1294" spans="65:77" ht="21" customHeight="1">
      <c r="BM1294"/>
      <c r="BU1294" s="273" t="s">
        <v>3855</v>
      </c>
      <c r="BV1294" s="273" t="s">
        <v>3856</v>
      </c>
      <c r="BX1294" s="299" t="s">
        <v>6333</v>
      </c>
      <c r="BY1294" s="299" t="s">
        <v>6334</v>
      </c>
    </row>
    <row r="1295" spans="65:77" ht="21" customHeight="1">
      <c r="BM1295"/>
      <c r="BU1295" s="273" t="s">
        <v>3857</v>
      </c>
      <c r="BV1295" s="273" t="s">
        <v>3858</v>
      </c>
      <c r="BX1295" s="299" t="s">
        <v>6335</v>
      </c>
      <c r="BY1295" s="299" t="s">
        <v>6336</v>
      </c>
    </row>
    <row r="1296" spans="65:77" ht="21" customHeight="1">
      <c r="BM1296"/>
      <c r="BU1296" s="273" t="s">
        <v>3860</v>
      </c>
      <c r="BV1296" s="273" t="s">
        <v>3861</v>
      </c>
      <c r="BX1296" s="299" t="s">
        <v>6337</v>
      </c>
      <c r="BY1296" s="299" t="s">
        <v>6338</v>
      </c>
    </row>
    <row r="1297" spans="65:77" ht="21" customHeight="1">
      <c r="BM1297"/>
      <c r="BU1297" s="273" t="s">
        <v>3862</v>
      </c>
      <c r="BV1297" s="273" t="s">
        <v>3863</v>
      </c>
      <c r="BX1297" s="299" t="s">
        <v>6339</v>
      </c>
      <c r="BY1297" s="299" t="s">
        <v>6340</v>
      </c>
    </row>
    <row r="1298" spans="65:77" ht="21" customHeight="1">
      <c r="BM1298"/>
      <c r="BU1298" s="273" t="s">
        <v>3864</v>
      </c>
      <c r="BV1298" s="273" t="s">
        <v>3865</v>
      </c>
      <c r="BX1298" s="299" t="s">
        <v>3805</v>
      </c>
      <c r="BY1298" s="299" t="s">
        <v>6341</v>
      </c>
    </row>
    <row r="1299" spans="65:77" ht="21" customHeight="1">
      <c r="BM1299"/>
      <c r="BU1299" s="273" t="s">
        <v>3866</v>
      </c>
      <c r="BV1299" s="273" t="s">
        <v>3867</v>
      </c>
      <c r="BX1299" s="299" t="s">
        <v>3807</v>
      </c>
      <c r="BY1299" s="299" t="s">
        <v>6342</v>
      </c>
    </row>
    <row r="1300" spans="65:77" ht="21" customHeight="1">
      <c r="BM1300"/>
      <c r="BU1300" s="273" t="s">
        <v>3868</v>
      </c>
      <c r="BV1300" s="273" t="s">
        <v>3869</v>
      </c>
      <c r="BX1300" s="299" t="s">
        <v>3809</v>
      </c>
      <c r="BY1300" s="299" t="s">
        <v>6343</v>
      </c>
    </row>
    <row r="1301" spans="65:77" ht="21" customHeight="1">
      <c r="BM1301"/>
      <c r="BU1301" s="273" t="s">
        <v>3870</v>
      </c>
      <c r="BV1301" s="273" t="s">
        <v>3871</v>
      </c>
      <c r="BX1301" s="299" t="s">
        <v>3811</v>
      </c>
      <c r="BY1301" s="299" t="s">
        <v>6344</v>
      </c>
    </row>
    <row r="1302" spans="65:77" ht="21" customHeight="1">
      <c r="BM1302"/>
      <c r="BU1302" s="273" t="s">
        <v>3872</v>
      </c>
      <c r="BV1302" s="273" t="s">
        <v>3873</v>
      </c>
      <c r="BX1302" s="299" t="s">
        <v>3813</v>
      </c>
      <c r="BY1302" s="299" t="s">
        <v>6345</v>
      </c>
    </row>
    <row r="1303" spans="65:77" ht="21" customHeight="1">
      <c r="BM1303"/>
      <c r="BU1303" s="273" t="s">
        <v>3874</v>
      </c>
      <c r="BV1303" s="273" t="s">
        <v>3875</v>
      </c>
      <c r="BX1303" s="299" t="s">
        <v>3815</v>
      </c>
      <c r="BY1303" s="299" t="s">
        <v>6346</v>
      </c>
    </row>
    <row r="1304" spans="65:77" ht="21" customHeight="1">
      <c r="BM1304"/>
      <c r="BU1304" s="273" t="s">
        <v>3876</v>
      </c>
      <c r="BV1304" s="273" t="s">
        <v>3877</v>
      </c>
      <c r="BX1304" s="299" t="s">
        <v>3817</v>
      </c>
      <c r="BY1304" s="299" t="s">
        <v>6347</v>
      </c>
    </row>
    <row r="1305" spans="65:77" ht="21" customHeight="1">
      <c r="BM1305"/>
      <c r="BU1305" s="273" t="s">
        <v>3878</v>
      </c>
      <c r="BV1305" s="273" t="s">
        <v>3879</v>
      </c>
      <c r="BX1305" s="299" t="s">
        <v>3819</v>
      </c>
      <c r="BY1305" s="299" t="s">
        <v>6348</v>
      </c>
    </row>
    <row r="1306" spans="65:77" ht="21" customHeight="1">
      <c r="BM1306"/>
      <c r="BU1306" s="273" t="s">
        <v>3880</v>
      </c>
      <c r="BV1306" s="273" t="s">
        <v>3881</v>
      </c>
      <c r="BX1306" s="299" t="s">
        <v>3821</v>
      </c>
      <c r="BY1306" s="299" t="s">
        <v>6349</v>
      </c>
    </row>
    <row r="1307" spans="65:77" ht="21" customHeight="1">
      <c r="BM1307"/>
      <c r="BU1307" s="273" t="s">
        <v>3882</v>
      </c>
      <c r="BV1307" s="273" t="s">
        <v>3883</v>
      </c>
      <c r="BX1307" s="299" t="s">
        <v>3823</v>
      </c>
      <c r="BY1307" s="299" t="s">
        <v>6350</v>
      </c>
    </row>
    <row r="1308" spans="65:77" ht="21" customHeight="1">
      <c r="BM1308"/>
      <c r="BU1308" s="273" t="s">
        <v>3884</v>
      </c>
      <c r="BV1308" s="273" t="s">
        <v>3885</v>
      </c>
      <c r="BX1308" s="299" t="s">
        <v>3825</v>
      </c>
      <c r="BY1308" s="299" t="s">
        <v>6351</v>
      </c>
    </row>
    <row r="1309" spans="65:77" ht="21" customHeight="1">
      <c r="BM1309"/>
      <c r="BU1309" s="273" t="s">
        <v>3886</v>
      </c>
      <c r="BV1309" s="273" t="s">
        <v>3887</v>
      </c>
      <c r="BX1309" s="299" t="s">
        <v>3827</v>
      </c>
      <c r="BY1309" s="299" t="s">
        <v>6352</v>
      </c>
    </row>
    <row r="1310" spans="65:77" ht="21" customHeight="1">
      <c r="BM1310"/>
      <c r="BU1310" s="273" t="s">
        <v>3888</v>
      </c>
      <c r="BV1310" s="273" t="s">
        <v>3889</v>
      </c>
      <c r="BX1310" s="299" t="s">
        <v>3829</v>
      </c>
      <c r="BY1310" s="299" t="s">
        <v>6353</v>
      </c>
    </row>
    <row r="1311" spans="65:77" ht="21" customHeight="1">
      <c r="BM1311"/>
      <c r="BU1311" s="273" t="s">
        <v>3891</v>
      </c>
      <c r="BV1311" s="273" t="s">
        <v>3892</v>
      </c>
      <c r="BX1311" s="299" t="s">
        <v>3831</v>
      </c>
      <c r="BY1311" s="299" t="s">
        <v>6354</v>
      </c>
    </row>
    <row r="1312" spans="65:77" ht="21" customHeight="1">
      <c r="BM1312"/>
      <c r="BU1312" s="273" t="s">
        <v>3893</v>
      </c>
      <c r="BV1312" s="273" t="s">
        <v>3894</v>
      </c>
      <c r="BX1312" s="299" t="s">
        <v>3833</v>
      </c>
      <c r="BY1312" s="299" t="s">
        <v>6355</v>
      </c>
    </row>
    <row r="1313" spans="65:77" ht="21" customHeight="1">
      <c r="BM1313"/>
      <c r="BU1313" s="273" t="s">
        <v>3896</v>
      </c>
      <c r="BV1313" s="273" t="s">
        <v>3897</v>
      </c>
      <c r="BX1313" s="299" t="s">
        <v>3835</v>
      </c>
      <c r="BY1313" s="299" t="s">
        <v>6356</v>
      </c>
    </row>
    <row r="1314" spans="65:77" ht="21" customHeight="1">
      <c r="BM1314"/>
      <c r="BU1314" s="273" t="s">
        <v>3898</v>
      </c>
      <c r="BV1314" s="273" t="s">
        <v>3899</v>
      </c>
      <c r="BX1314" s="299" t="s">
        <v>6357</v>
      </c>
      <c r="BY1314" s="299" t="s">
        <v>6358</v>
      </c>
    </row>
    <row r="1315" spans="65:77" ht="21" customHeight="1">
      <c r="BM1315"/>
      <c r="BU1315" s="273" t="s">
        <v>3900</v>
      </c>
      <c r="BV1315" s="273" t="s">
        <v>3901</v>
      </c>
      <c r="BX1315" s="299" t="s">
        <v>3837</v>
      </c>
      <c r="BY1315" s="299" t="s">
        <v>6359</v>
      </c>
    </row>
    <row r="1316" spans="65:77" ht="21" customHeight="1">
      <c r="BM1316"/>
      <c r="BU1316" s="273" t="s">
        <v>3902</v>
      </c>
      <c r="BV1316" s="273" t="s">
        <v>3903</v>
      </c>
      <c r="BX1316" s="299" t="s">
        <v>3839</v>
      </c>
      <c r="BY1316" s="299" t="s">
        <v>6360</v>
      </c>
    </row>
    <row r="1317" spans="65:77" ht="21" customHeight="1">
      <c r="BM1317"/>
      <c r="BU1317" s="273" t="s">
        <v>3904</v>
      </c>
      <c r="BV1317" s="273" t="s">
        <v>3905</v>
      </c>
      <c r="BX1317" s="299" t="s">
        <v>3841</v>
      </c>
      <c r="BY1317" s="299" t="s">
        <v>6361</v>
      </c>
    </row>
    <row r="1318" spans="65:77" ht="21" customHeight="1">
      <c r="BM1318"/>
      <c r="BU1318" s="273" t="s">
        <v>3906</v>
      </c>
      <c r="BV1318" s="273" t="s">
        <v>3907</v>
      </c>
      <c r="BX1318" s="299" t="s">
        <v>3843</v>
      </c>
      <c r="BY1318" s="299" t="s">
        <v>6362</v>
      </c>
    </row>
    <row r="1319" spans="65:77" ht="21" customHeight="1">
      <c r="BM1319"/>
      <c r="BU1319" s="273" t="s">
        <v>3908</v>
      </c>
      <c r="BV1319" s="273" t="s">
        <v>3909</v>
      </c>
      <c r="BX1319" s="299" t="s">
        <v>3845</v>
      </c>
      <c r="BY1319" s="299" t="s">
        <v>6363</v>
      </c>
    </row>
    <row r="1320" spans="65:77" ht="21" customHeight="1">
      <c r="BM1320"/>
      <c r="BU1320" s="273" t="s">
        <v>3910</v>
      </c>
      <c r="BV1320" s="273" t="s">
        <v>3911</v>
      </c>
      <c r="BX1320" s="299" t="s">
        <v>3847</v>
      </c>
      <c r="BY1320" s="299" t="s">
        <v>6364</v>
      </c>
    </row>
    <row r="1321" spans="65:77" ht="21" customHeight="1">
      <c r="BM1321"/>
      <c r="BU1321" s="273" t="s">
        <v>3912</v>
      </c>
      <c r="BV1321" s="273" t="s">
        <v>3913</v>
      </c>
      <c r="BX1321" s="299" t="s">
        <v>3849</v>
      </c>
      <c r="BY1321" s="299" t="s">
        <v>6365</v>
      </c>
    </row>
    <row r="1322" spans="65:77" ht="21" customHeight="1">
      <c r="BM1322"/>
      <c r="BU1322" s="273" t="s">
        <v>3914</v>
      </c>
      <c r="BV1322" s="273" t="s">
        <v>3915</v>
      </c>
      <c r="BX1322" s="299" t="s">
        <v>3851</v>
      </c>
      <c r="BY1322" s="299" t="s">
        <v>6366</v>
      </c>
    </row>
    <row r="1323" spans="65:77" ht="21" customHeight="1">
      <c r="BM1323"/>
      <c r="BU1323" s="273" t="s">
        <v>3916</v>
      </c>
      <c r="BV1323" s="273" t="s">
        <v>3917</v>
      </c>
      <c r="BX1323" s="299" t="s">
        <v>3853</v>
      </c>
      <c r="BY1323" s="299" t="s">
        <v>6367</v>
      </c>
    </row>
    <row r="1324" spans="65:77" ht="21" customHeight="1">
      <c r="BM1324"/>
      <c r="BU1324" s="273" t="s">
        <v>3918</v>
      </c>
      <c r="BV1324" s="273" t="s">
        <v>3919</v>
      </c>
      <c r="BX1324" s="299" t="s">
        <v>3855</v>
      </c>
      <c r="BY1324" s="299" t="s">
        <v>6368</v>
      </c>
    </row>
    <row r="1325" spans="65:77" ht="21" customHeight="1">
      <c r="BM1325"/>
      <c r="BU1325" s="273" t="s">
        <v>3920</v>
      </c>
      <c r="BV1325" s="273" t="s">
        <v>3921</v>
      </c>
      <c r="BX1325" s="299" t="s">
        <v>3857</v>
      </c>
      <c r="BY1325" s="299" t="s">
        <v>6369</v>
      </c>
    </row>
    <row r="1326" spans="65:77" ht="21" customHeight="1">
      <c r="BM1326"/>
      <c r="BU1326" s="273" t="s">
        <v>3922</v>
      </c>
      <c r="BV1326" s="273" t="s">
        <v>3923</v>
      </c>
      <c r="BX1326" s="299" t="s">
        <v>3859</v>
      </c>
      <c r="BY1326" s="299" t="s">
        <v>6370</v>
      </c>
    </row>
    <row r="1327" spans="65:77" ht="21" customHeight="1">
      <c r="BM1327"/>
      <c r="BU1327" s="273" t="s">
        <v>3924</v>
      </c>
      <c r="BV1327" s="273" t="s">
        <v>3925</v>
      </c>
      <c r="BX1327" s="299" t="s">
        <v>3860</v>
      </c>
      <c r="BY1327" s="299" t="s">
        <v>6371</v>
      </c>
    </row>
    <row r="1328" spans="65:77" ht="21" customHeight="1">
      <c r="BM1328"/>
      <c r="BU1328" s="273" t="s">
        <v>3926</v>
      </c>
      <c r="BV1328" s="273" t="s">
        <v>3927</v>
      </c>
      <c r="BX1328" s="299" t="s">
        <v>3862</v>
      </c>
      <c r="BY1328" s="299" t="s">
        <v>6372</v>
      </c>
    </row>
    <row r="1329" spans="65:77" ht="21" customHeight="1">
      <c r="BM1329"/>
      <c r="BU1329" s="273" t="s">
        <v>3928</v>
      </c>
      <c r="BV1329" s="273" t="s">
        <v>3929</v>
      </c>
      <c r="BX1329" s="299" t="s">
        <v>3864</v>
      </c>
      <c r="BY1329" s="299" t="s">
        <v>6373</v>
      </c>
    </row>
    <row r="1330" spans="65:77" ht="21" customHeight="1">
      <c r="BM1330"/>
      <c r="BU1330" s="273" t="s">
        <v>3930</v>
      </c>
      <c r="BV1330" s="273" t="s">
        <v>3931</v>
      </c>
      <c r="BX1330" s="299" t="s">
        <v>3866</v>
      </c>
      <c r="BY1330" s="299" t="s">
        <v>6374</v>
      </c>
    </row>
    <row r="1331" spans="65:77" ht="21" customHeight="1">
      <c r="BM1331"/>
      <c r="BU1331" s="273" t="s">
        <v>3932</v>
      </c>
      <c r="BV1331" s="273" t="s">
        <v>3933</v>
      </c>
      <c r="BX1331" s="299" t="s">
        <v>3868</v>
      </c>
      <c r="BY1331" s="299" t="s">
        <v>6375</v>
      </c>
    </row>
    <row r="1332" spans="65:77" ht="21" customHeight="1">
      <c r="BM1332"/>
      <c r="BU1332" s="273" t="s">
        <v>3934</v>
      </c>
      <c r="BV1332" s="273" t="s">
        <v>3935</v>
      </c>
      <c r="BX1332" s="299" t="s">
        <v>3870</v>
      </c>
      <c r="BY1332" s="299" t="s">
        <v>6376</v>
      </c>
    </row>
    <row r="1333" spans="65:77" ht="21" customHeight="1">
      <c r="BM1333"/>
      <c r="BU1333" s="273" t="s">
        <v>3936</v>
      </c>
      <c r="BV1333" s="273" t="s">
        <v>3937</v>
      </c>
      <c r="BX1333" s="299" t="s">
        <v>3872</v>
      </c>
      <c r="BY1333" s="299" t="s">
        <v>6377</v>
      </c>
    </row>
    <row r="1334" spans="65:77" ht="21" customHeight="1">
      <c r="BM1334"/>
      <c r="BU1334" s="273" t="s">
        <v>3938</v>
      </c>
      <c r="BV1334" s="273" t="s">
        <v>3939</v>
      </c>
      <c r="BX1334" s="299" t="s">
        <v>3874</v>
      </c>
      <c r="BY1334" s="299" t="s">
        <v>6378</v>
      </c>
    </row>
    <row r="1335" spans="65:77" ht="21" customHeight="1">
      <c r="BM1335"/>
      <c r="BU1335" s="273" t="s">
        <v>3940</v>
      </c>
      <c r="BV1335" s="273" t="s">
        <v>3941</v>
      </c>
      <c r="BX1335" s="299" t="s">
        <v>3876</v>
      </c>
      <c r="BY1335" s="299" t="s">
        <v>6379</v>
      </c>
    </row>
    <row r="1336" spans="65:77" ht="21" customHeight="1">
      <c r="BM1336"/>
      <c r="BU1336" s="273" t="s">
        <v>3942</v>
      </c>
      <c r="BV1336" s="273" t="s">
        <v>3943</v>
      </c>
      <c r="BX1336" s="299" t="s">
        <v>3878</v>
      </c>
      <c r="BY1336" s="299" t="s">
        <v>6380</v>
      </c>
    </row>
    <row r="1337" spans="65:77" ht="21" customHeight="1">
      <c r="BM1337"/>
      <c r="BU1337" s="273" t="s">
        <v>3944</v>
      </c>
      <c r="BV1337" s="273" t="s">
        <v>3945</v>
      </c>
      <c r="BX1337" s="299" t="s">
        <v>3880</v>
      </c>
      <c r="BY1337" s="299" t="s">
        <v>6381</v>
      </c>
    </row>
    <row r="1338" spans="65:77" ht="21" customHeight="1">
      <c r="BM1338"/>
      <c r="BU1338" s="273" t="s">
        <v>3946</v>
      </c>
      <c r="BV1338" s="273" t="s">
        <v>3947</v>
      </c>
      <c r="BX1338" s="299" t="s">
        <v>3882</v>
      </c>
      <c r="BY1338" s="299" t="s">
        <v>6382</v>
      </c>
    </row>
    <row r="1339" spans="65:77" ht="21" customHeight="1">
      <c r="BM1339"/>
      <c r="BU1339" s="273" t="s">
        <v>3948</v>
      </c>
      <c r="BV1339" s="273" t="s">
        <v>3949</v>
      </c>
      <c r="BX1339" s="299" t="s">
        <v>3884</v>
      </c>
      <c r="BY1339" s="299" t="s">
        <v>6383</v>
      </c>
    </row>
    <row r="1340" spans="65:77" ht="21" customHeight="1">
      <c r="BM1340"/>
      <c r="BU1340" s="273" t="s">
        <v>3950</v>
      </c>
      <c r="BV1340" s="273" t="s">
        <v>3951</v>
      </c>
      <c r="BX1340" s="299" t="s">
        <v>3886</v>
      </c>
      <c r="BY1340" s="299" t="s">
        <v>6384</v>
      </c>
    </row>
    <row r="1341" spans="65:77" ht="21" customHeight="1">
      <c r="BM1341"/>
      <c r="BU1341" s="273" t="s">
        <v>3952</v>
      </c>
      <c r="BV1341" s="273" t="s">
        <v>3953</v>
      </c>
      <c r="BX1341" s="299" t="s">
        <v>3888</v>
      </c>
      <c r="BY1341" s="299" t="s">
        <v>6385</v>
      </c>
    </row>
    <row r="1342" spans="65:77" ht="21" customHeight="1">
      <c r="BM1342"/>
      <c r="BU1342" s="273" t="s">
        <v>3954</v>
      </c>
      <c r="BV1342" s="273" t="s">
        <v>3955</v>
      </c>
      <c r="BX1342" s="299" t="s">
        <v>3890</v>
      </c>
      <c r="BY1342" s="299" t="s">
        <v>6386</v>
      </c>
    </row>
    <row r="1343" spans="65:77" ht="21" customHeight="1">
      <c r="BM1343"/>
      <c r="BU1343" s="273" t="s">
        <v>3956</v>
      </c>
      <c r="BV1343" s="273" t="s">
        <v>3957</v>
      </c>
      <c r="BX1343" s="299" t="s">
        <v>3891</v>
      </c>
      <c r="BY1343" s="299" t="s">
        <v>6387</v>
      </c>
    </row>
    <row r="1344" spans="65:77" ht="21" customHeight="1">
      <c r="BM1344"/>
      <c r="BU1344" s="273" t="s">
        <v>3958</v>
      </c>
      <c r="BV1344" s="273" t="s">
        <v>3959</v>
      </c>
      <c r="BX1344" s="299" t="s">
        <v>3893</v>
      </c>
      <c r="BY1344" s="299" t="s">
        <v>6388</v>
      </c>
    </row>
    <row r="1345" spans="65:77" ht="21" customHeight="1">
      <c r="BM1345"/>
      <c r="BU1345" s="273" t="s">
        <v>3960</v>
      </c>
      <c r="BV1345" s="273" t="s">
        <v>3961</v>
      </c>
      <c r="BX1345" s="299" t="s">
        <v>3895</v>
      </c>
      <c r="BY1345" s="299" t="s">
        <v>6389</v>
      </c>
    </row>
    <row r="1346" spans="65:77" ht="21" customHeight="1">
      <c r="BM1346"/>
      <c r="BU1346" s="273" t="s">
        <v>3962</v>
      </c>
      <c r="BV1346" s="273" t="s">
        <v>3963</v>
      </c>
      <c r="BX1346" s="299" t="s">
        <v>3896</v>
      </c>
      <c r="BY1346" s="299" t="s">
        <v>6390</v>
      </c>
    </row>
    <row r="1347" spans="65:77" ht="21" customHeight="1">
      <c r="BM1347"/>
      <c r="BU1347" s="273" t="s">
        <v>3964</v>
      </c>
      <c r="BV1347" s="273" t="s">
        <v>3965</v>
      </c>
      <c r="BX1347" s="299" t="s">
        <v>3898</v>
      </c>
      <c r="BY1347" s="299" t="s">
        <v>6391</v>
      </c>
    </row>
    <row r="1348" spans="65:77" ht="21" customHeight="1">
      <c r="BM1348"/>
      <c r="BU1348" s="273" t="s">
        <v>3966</v>
      </c>
      <c r="BV1348" s="273" t="s">
        <v>3967</v>
      </c>
      <c r="BX1348" s="299" t="s">
        <v>3900</v>
      </c>
      <c r="BY1348" s="299" t="s">
        <v>6392</v>
      </c>
    </row>
    <row r="1349" spans="65:77" ht="21" customHeight="1">
      <c r="BM1349"/>
      <c r="BU1349" s="273" t="s">
        <v>3968</v>
      </c>
      <c r="BV1349" s="273" t="s">
        <v>3969</v>
      </c>
      <c r="BX1349" s="299" t="s">
        <v>3902</v>
      </c>
      <c r="BY1349" s="299" t="s">
        <v>6393</v>
      </c>
    </row>
    <row r="1350" spans="65:77" ht="21" customHeight="1">
      <c r="BM1350"/>
      <c r="BU1350" s="273" t="s">
        <v>3970</v>
      </c>
      <c r="BV1350" s="273" t="s">
        <v>3971</v>
      </c>
      <c r="BX1350" s="299" t="s">
        <v>6394</v>
      </c>
      <c r="BY1350" s="299" t="s">
        <v>6395</v>
      </c>
    </row>
    <row r="1351" spans="65:77" ht="21" customHeight="1">
      <c r="BM1351"/>
      <c r="BU1351" s="273" t="s">
        <v>3972</v>
      </c>
      <c r="BV1351" s="273" t="s">
        <v>3973</v>
      </c>
      <c r="BX1351" s="299" t="s">
        <v>3904</v>
      </c>
      <c r="BY1351" s="299" t="s">
        <v>4017</v>
      </c>
    </row>
    <row r="1352" spans="65:77" ht="21" customHeight="1">
      <c r="BM1352"/>
      <c r="BU1352" s="273" t="s">
        <v>3974</v>
      </c>
      <c r="BV1352" s="273" t="s">
        <v>3975</v>
      </c>
      <c r="BX1352" s="299" t="s">
        <v>3906</v>
      </c>
      <c r="BY1352" s="299" t="s">
        <v>6396</v>
      </c>
    </row>
    <row r="1353" spans="65:77" ht="21" customHeight="1">
      <c r="BM1353"/>
      <c r="BU1353" s="273" t="s">
        <v>3976</v>
      </c>
      <c r="BV1353" s="273" t="s">
        <v>3977</v>
      </c>
      <c r="BX1353" s="299" t="s">
        <v>3908</v>
      </c>
      <c r="BY1353" s="299" t="s">
        <v>6397</v>
      </c>
    </row>
    <row r="1354" spans="65:77" ht="21" customHeight="1">
      <c r="BM1354"/>
      <c r="BU1354" s="273" t="s">
        <v>3978</v>
      </c>
      <c r="BV1354" s="273" t="s">
        <v>3979</v>
      </c>
      <c r="BX1354" s="299" t="s">
        <v>3910</v>
      </c>
      <c r="BY1354" s="299" t="s">
        <v>6398</v>
      </c>
    </row>
    <row r="1355" spans="65:77" ht="21" customHeight="1">
      <c r="BM1355"/>
      <c r="BU1355" s="273" t="s">
        <v>3980</v>
      </c>
      <c r="BV1355" s="273" t="s">
        <v>3981</v>
      </c>
      <c r="BX1355" s="299" t="s">
        <v>3912</v>
      </c>
      <c r="BY1355" s="299" t="s">
        <v>6399</v>
      </c>
    </row>
    <row r="1356" spans="65:77" ht="21" customHeight="1">
      <c r="BM1356"/>
      <c r="BU1356" s="273" t="s">
        <v>3982</v>
      </c>
      <c r="BV1356" s="273" t="s">
        <v>3983</v>
      </c>
      <c r="BX1356" s="299" t="s">
        <v>3914</v>
      </c>
      <c r="BY1356" s="299" t="s">
        <v>6400</v>
      </c>
    </row>
    <row r="1357" spans="65:77" ht="21" customHeight="1">
      <c r="BM1357"/>
      <c r="BU1357" s="273" t="s">
        <v>3984</v>
      </c>
      <c r="BV1357" s="273" t="s">
        <v>3985</v>
      </c>
      <c r="BX1357" s="299" t="s">
        <v>3916</v>
      </c>
      <c r="BY1357" s="299" t="s">
        <v>6401</v>
      </c>
    </row>
    <row r="1358" spans="65:77" ht="21" customHeight="1">
      <c r="BM1358"/>
      <c r="BU1358" s="273" t="s">
        <v>3986</v>
      </c>
      <c r="BV1358" s="273" t="s">
        <v>3987</v>
      </c>
      <c r="BX1358" s="299" t="s">
        <v>3918</v>
      </c>
      <c r="BY1358" s="299" t="s">
        <v>6402</v>
      </c>
    </row>
    <row r="1359" spans="65:77" ht="21" customHeight="1">
      <c r="BM1359"/>
      <c r="BU1359" s="273" t="s">
        <v>3988</v>
      </c>
      <c r="BV1359" s="273" t="s">
        <v>3989</v>
      </c>
      <c r="BX1359" s="299" t="s">
        <v>3920</v>
      </c>
      <c r="BY1359" s="299" t="s">
        <v>6403</v>
      </c>
    </row>
    <row r="1360" spans="65:77" ht="21" customHeight="1">
      <c r="BM1360"/>
      <c r="BU1360" s="273" t="s">
        <v>3990</v>
      </c>
      <c r="BV1360" s="273" t="s">
        <v>3991</v>
      </c>
      <c r="BX1360" s="299" t="s">
        <v>3922</v>
      </c>
      <c r="BY1360" s="299" t="s">
        <v>6404</v>
      </c>
    </row>
    <row r="1361" spans="65:77" ht="21" customHeight="1">
      <c r="BM1361"/>
      <c r="BU1361" s="273" t="s">
        <v>3992</v>
      </c>
      <c r="BV1361" s="273" t="s">
        <v>3993</v>
      </c>
      <c r="BX1361" s="299" t="s">
        <v>3924</v>
      </c>
      <c r="BY1361" s="299" t="s">
        <v>6405</v>
      </c>
    </row>
    <row r="1362" spans="65:77" ht="21" customHeight="1">
      <c r="BM1362"/>
      <c r="BU1362" s="273" t="s">
        <v>3994</v>
      </c>
      <c r="BV1362" s="273" t="s">
        <v>3995</v>
      </c>
      <c r="BX1362" s="299" t="s">
        <v>3926</v>
      </c>
      <c r="BY1362" s="299" t="s">
        <v>6406</v>
      </c>
    </row>
    <row r="1363" spans="65:77" ht="21" customHeight="1">
      <c r="BM1363"/>
      <c r="BU1363" s="273" t="s">
        <v>3996</v>
      </c>
      <c r="BV1363" s="273" t="s">
        <v>3997</v>
      </c>
      <c r="BX1363" s="299" t="s">
        <v>3928</v>
      </c>
      <c r="BY1363" s="299" t="s">
        <v>6407</v>
      </c>
    </row>
    <row r="1364" spans="65:77" ht="21" customHeight="1">
      <c r="BM1364"/>
      <c r="BU1364" s="273" t="s">
        <v>3998</v>
      </c>
      <c r="BV1364" s="273" t="s">
        <v>3999</v>
      </c>
      <c r="BX1364" s="299" t="s">
        <v>3930</v>
      </c>
      <c r="BY1364" s="299" t="s">
        <v>6408</v>
      </c>
    </row>
    <row r="1365" spans="65:77" ht="21" customHeight="1">
      <c r="BM1365"/>
      <c r="BU1365" s="273" t="s">
        <v>4000</v>
      </c>
      <c r="BV1365" s="273" t="s">
        <v>4001</v>
      </c>
      <c r="BX1365" s="299" t="s">
        <v>3932</v>
      </c>
      <c r="BY1365" s="299" t="s">
        <v>6409</v>
      </c>
    </row>
    <row r="1366" spans="65:77" ht="21" customHeight="1">
      <c r="BM1366"/>
      <c r="BU1366" s="273" t="s">
        <v>4002</v>
      </c>
      <c r="BV1366" s="273" t="s">
        <v>4003</v>
      </c>
      <c r="BX1366" s="299" t="s">
        <v>3934</v>
      </c>
      <c r="BY1366" s="299" t="s">
        <v>6410</v>
      </c>
    </row>
    <row r="1367" spans="65:77" ht="21" customHeight="1">
      <c r="BM1367"/>
      <c r="BU1367" s="273" t="s">
        <v>4004</v>
      </c>
      <c r="BV1367" s="273" t="s">
        <v>4005</v>
      </c>
      <c r="BX1367" s="299" t="s">
        <v>3936</v>
      </c>
      <c r="BY1367" s="299" t="s">
        <v>6411</v>
      </c>
    </row>
    <row r="1368" spans="65:77" ht="21" customHeight="1">
      <c r="BM1368"/>
      <c r="BU1368" s="273" t="s">
        <v>4006</v>
      </c>
      <c r="BV1368" s="273" t="s">
        <v>4007</v>
      </c>
      <c r="BX1368" s="299" t="s">
        <v>3938</v>
      </c>
      <c r="BY1368" s="299" t="s">
        <v>6412</v>
      </c>
    </row>
    <row r="1369" spans="65:77" ht="21" customHeight="1">
      <c r="BM1369"/>
      <c r="BU1369" s="273" t="s">
        <v>4008</v>
      </c>
      <c r="BV1369" s="273" t="s">
        <v>4009</v>
      </c>
      <c r="BX1369" s="299" t="s">
        <v>3940</v>
      </c>
      <c r="BY1369" s="299" t="s">
        <v>6413</v>
      </c>
    </row>
    <row r="1370" spans="65:77" ht="21" customHeight="1">
      <c r="BM1370"/>
      <c r="BU1370" s="273" t="s">
        <v>4010</v>
      </c>
      <c r="BV1370" s="273" t="s">
        <v>4011</v>
      </c>
      <c r="BX1370" s="299" t="s">
        <v>3942</v>
      </c>
      <c r="BY1370" s="299" t="s">
        <v>6414</v>
      </c>
    </row>
    <row r="1371" spans="65:77" ht="21" customHeight="1">
      <c r="BM1371"/>
      <c r="BU1371" s="273" t="s">
        <v>4012</v>
      </c>
      <c r="BV1371" s="273" t="s">
        <v>4013</v>
      </c>
      <c r="BX1371" s="299" t="s">
        <v>3944</v>
      </c>
      <c r="BY1371" s="299" t="s">
        <v>6415</v>
      </c>
    </row>
    <row r="1372" spans="65:77" ht="21" customHeight="1">
      <c r="BM1372"/>
      <c r="BU1372" s="273" t="s">
        <v>4014</v>
      </c>
      <c r="BV1372" s="273" t="s">
        <v>4015</v>
      </c>
      <c r="BX1372" s="299" t="s">
        <v>3946</v>
      </c>
      <c r="BY1372" s="299" t="s">
        <v>6416</v>
      </c>
    </row>
    <row r="1373" spans="65:77" ht="21" customHeight="1">
      <c r="BM1373"/>
      <c r="BU1373" s="273" t="s">
        <v>4016</v>
      </c>
      <c r="BV1373" s="273" t="s">
        <v>4017</v>
      </c>
      <c r="BX1373" s="299" t="s">
        <v>3948</v>
      </c>
      <c r="BY1373" s="299" t="s">
        <v>6417</v>
      </c>
    </row>
    <row r="1374" spans="65:77" ht="21" customHeight="1">
      <c r="BM1374"/>
      <c r="BU1374" s="273" t="s">
        <v>4018</v>
      </c>
      <c r="BV1374" s="273" t="s">
        <v>4019</v>
      </c>
      <c r="BX1374" s="299" t="s">
        <v>3950</v>
      </c>
      <c r="BY1374" s="299" t="s">
        <v>6418</v>
      </c>
    </row>
    <row r="1375" spans="65:77" ht="21" customHeight="1">
      <c r="BM1375"/>
      <c r="BU1375" s="273" t="s">
        <v>4020</v>
      </c>
      <c r="BV1375" s="273" t="s">
        <v>4021</v>
      </c>
      <c r="BX1375" s="299" t="s">
        <v>3952</v>
      </c>
      <c r="BY1375" s="299" t="s">
        <v>6419</v>
      </c>
    </row>
    <row r="1376" spans="65:77" ht="21" customHeight="1">
      <c r="BM1376"/>
      <c r="BU1376" s="273" t="s">
        <v>4022</v>
      </c>
      <c r="BV1376" s="273" t="s">
        <v>4023</v>
      </c>
      <c r="BX1376" s="299" t="s">
        <v>3954</v>
      </c>
      <c r="BY1376" s="299" t="s">
        <v>6420</v>
      </c>
    </row>
    <row r="1377" spans="65:77" ht="21" customHeight="1">
      <c r="BM1377"/>
      <c r="BU1377" s="273" t="s">
        <v>4024</v>
      </c>
      <c r="BV1377" s="273" t="s">
        <v>4025</v>
      </c>
      <c r="BX1377" s="299" t="s">
        <v>3956</v>
      </c>
      <c r="BY1377" s="299" t="s">
        <v>6421</v>
      </c>
    </row>
    <row r="1378" spans="65:77" ht="21" customHeight="1">
      <c r="BM1378"/>
      <c r="BU1378" s="273" t="s">
        <v>4026</v>
      </c>
      <c r="BV1378" s="273" t="s">
        <v>4027</v>
      </c>
      <c r="BX1378" s="299" t="s">
        <v>3958</v>
      </c>
      <c r="BY1378" s="299" t="s">
        <v>6422</v>
      </c>
    </row>
    <row r="1379" spans="65:77" ht="21" customHeight="1">
      <c r="BM1379"/>
      <c r="BU1379" s="273" t="s">
        <v>4028</v>
      </c>
      <c r="BV1379" s="273" t="s">
        <v>4029</v>
      </c>
      <c r="BX1379" s="299" t="s">
        <v>3960</v>
      </c>
      <c r="BY1379" s="299" t="s">
        <v>6423</v>
      </c>
    </row>
    <row r="1380" spans="65:77" ht="21" customHeight="1">
      <c r="BM1380"/>
      <c r="BU1380" s="273" t="s">
        <v>4030</v>
      </c>
      <c r="BV1380" s="273" t="s">
        <v>4031</v>
      </c>
      <c r="BX1380" s="299" t="s">
        <v>3962</v>
      </c>
      <c r="BY1380" s="299" t="s">
        <v>6424</v>
      </c>
    </row>
    <row r="1381" spans="65:77" ht="21" customHeight="1">
      <c r="BM1381"/>
      <c r="BU1381" s="273" t="s">
        <v>4032</v>
      </c>
      <c r="BV1381" s="273" t="s">
        <v>4033</v>
      </c>
      <c r="BX1381" s="299" t="s">
        <v>3964</v>
      </c>
      <c r="BY1381" s="299" t="s">
        <v>6425</v>
      </c>
    </row>
    <row r="1382" spans="65:77" ht="21" customHeight="1">
      <c r="BM1382"/>
      <c r="BU1382" s="273" t="s">
        <v>4034</v>
      </c>
      <c r="BV1382" s="273" t="s">
        <v>4035</v>
      </c>
      <c r="BX1382" s="299" t="s">
        <v>3966</v>
      </c>
      <c r="BY1382" s="299" t="s">
        <v>6426</v>
      </c>
    </row>
    <row r="1383" spans="65:77" ht="21" customHeight="1">
      <c r="BM1383"/>
      <c r="BU1383" s="273" t="s">
        <v>4036</v>
      </c>
      <c r="BV1383" s="273" t="s">
        <v>4037</v>
      </c>
      <c r="BX1383" s="299" t="s">
        <v>3968</v>
      </c>
      <c r="BY1383" s="299" t="s">
        <v>6427</v>
      </c>
    </row>
    <row r="1384" spans="65:77" ht="21" customHeight="1">
      <c r="BM1384"/>
      <c r="BU1384" s="273" t="s">
        <v>4038</v>
      </c>
      <c r="BV1384" s="273" t="s">
        <v>4039</v>
      </c>
      <c r="BX1384" s="299" t="s">
        <v>3970</v>
      </c>
      <c r="BY1384" s="299" t="s">
        <v>6428</v>
      </c>
    </row>
    <row r="1385" spans="65:77" ht="21" customHeight="1">
      <c r="BM1385"/>
      <c r="BU1385" s="273" t="s">
        <v>4040</v>
      </c>
      <c r="BV1385" s="273" t="s">
        <v>4041</v>
      </c>
      <c r="BX1385" s="299" t="s">
        <v>6429</v>
      </c>
      <c r="BY1385" s="299" t="s">
        <v>6430</v>
      </c>
    </row>
    <row r="1386" spans="65:77" ht="21" customHeight="1">
      <c r="BM1386"/>
      <c r="BU1386" s="273" t="s">
        <v>4042</v>
      </c>
      <c r="BV1386" s="273" t="s">
        <v>4043</v>
      </c>
      <c r="BX1386" s="299" t="s">
        <v>3972</v>
      </c>
      <c r="BY1386" s="299" t="s">
        <v>6431</v>
      </c>
    </row>
    <row r="1387" spans="65:77" ht="21" customHeight="1">
      <c r="BM1387"/>
      <c r="BU1387" s="273" t="s">
        <v>4044</v>
      </c>
      <c r="BV1387" s="273" t="s">
        <v>1642</v>
      </c>
      <c r="BX1387" s="299" t="s">
        <v>3974</v>
      </c>
      <c r="BY1387" s="299" t="s">
        <v>6432</v>
      </c>
    </row>
    <row r="1388" spans="65:77" ht="21" customHeight="1">
      <c r="BM1388"/>
      <c r="BU1388" s="273" t="s">
        <v>4045</v>
      </c>
      <c r="BV1388" s="273" t="s">
        <v>4046</v>
      </c>
      <c r="BX1388" s="299" t="s">
        <v>3976</v>
      </c>
      <c r="BY1388" s="299" t="s">
        <v>6433</v>
      </c>
    </row>
    <row r="1389" spans="65:77" ht="21" customHeight="1">
      <c r="BM1389"/>
      <c r="BU1389" s="273" t="s">
        <v>4047</v>
      </c>
      <c r="BV1389" s="273" t="s">
        <v>4048</v>
      </c>
      <c r="BX1389" s="299" t="s">
        <v>3978</v>
      </c>
      <c r="BY1389" s="299" t="s">
        <v>6434</v>
      </c>
    </row>
    <row r="1390" spans="65:77" ht="21" customHeight="1">
      <c r="BM1390"/>
      <c r="BU1390" s="273" t="s">
        <v>4049</v>
      </c>
      <c r="BV1390" s="273" t="s">
        <v>4050</v>
      </c>
      <c r="BX1390" s="299" t="s">
        <v>6435</v>
      </c>
      <c r="BY1390" s="299" t="s">
        <v>6436</v>
      </c>
    </row>
    <row r="1391" spans="65:77" ht="21" customHeight="1">
      <c r="BM1391"/>
      <c r="BU1391" s="273" t="s">
        <v>4051</v>
      </c>
      <c r="BV1391" s="273" t="s">
        <v>4052</v>
      </c>
      <c r="BX1391" s="299" t="s">
        <v>6437</v>
      </c>
      <c r="BY1391" s="299" t="s">
        <v>6438</v>
      </c>
    </row>
    <row r="1392" spans="65:77" ht="21" customHeight="1">
      <c r="BM1392"/>
      <c r="BU1392" s="273" t="s">
        <v>4053</v>
      </c>
      <c r="BV1392" s="273" t="s">
        <v>4054</v>
      </c>
      <c r="BX1392" s="299" t="s">
        <v>6439</v>
      </c>
      <c r="BY1392" s="299" t="s">
        <v>6440</v>
      </c>
    </row>
    <row r="1393" spans="65:77" ht="21" customHeight="1">
      <c r="BM1393"/>
      <c r="BU1393" s="273" t="s">
        <v>4055</v>
      </c>
      <c r="BV1393" s="273" t="s">
        <v>4056</v>
      </c>
      <c r="BX1393" s="299" t="s">
        <v>6441</v>
      </c>
      <c r="BY1393" s="299" t="s">
        <v>6442</v>
      </c>
    </row>
    <row r="1394" spans="65:77" ht="21" customHeight="1">
      <c r="BM1394"/>
      <c r="BU1394" s="273" t="s">
        <v>4057</v>
      </c>
      <c r="BV1394" s="273" t="s">
        <v>4058</v>
      </c>
      <c r="BX1394" s="299" t="s">
        <v>6443</v>
      </c>
      <c r="BY1394" s="299" t="s">
        <v>6444</v>
      </c>
    </row>
    <row r="1395" spans="65:77" ht="21" customHeight="1">
      <c r="BM1395"/>
      <c r="BU1395" s="273" t="s">
        <v>4059</v>
      </c>
      <c r="BV1395" s="273" t="s">
        <v>4060</v>
      </c>
      <c r="BX1395" s="299" t="s">
        <v>6445</v>
      </c>
      <c r="BY1395" s="299" t="s">
        <v>6446</v>
      </c>
    </row>
    <row r="1396" spans="65:77" ht="21" customHeight="1">
      <c r="BM1396"/>
      <c r="BU1396" s="273" t="s">
        <v>4061</v>
      </c>
      <c r="BV1396" s="273" t="s">
        <v>4062</v>
      </c>
      <c r="BX1396" s="299" t="s">
        <v>6447</v>
      </c>
      <c r="BY1396" s="299" t="s">
        <v>6448</v>
      </c>
    </row>
    <row r="1397" spans="65:77" ht="21" customHeight="1">
      <c r="BM1397"/>
      <c r="BU1397" s="273" t="s">
        <v>4063</v>
      </c>
      <c r="BV1397" s="273" t="s">
        <v>4064</v>
      </c>
      <c r="BX1397" s="299" t="s">
        <v>6449</v>
      </c>
      <c r="BY1397" s="299" t="s">
        <v>6450</v>
      </c>
    </row>
    <row r="1398" spans="65:77" ht="21" customHeight="1">
      <c r="BM1398"/>
      <c r="BU1398" s="273" t="s">
        <v>4065</v>
      </c>
      <c r="BV1398" s="273" t="s">
        <v>4066</v>
      </c>
      <c r="BX1398" s="299" t="s">
        <v>3980</v>
      </c>
      <c r="BY1398" s="299" t="s">
        <v>6451</v>
      </c>
    </row>
    <row r="1399" spans="65:77" ht="21" customHeight="1">
      <c r="BM1399"/>
      <c r="BU1399" s="273" t="s">
        <v>4067</v>
      </c>
      <c r="BV1399" s="273" t="s">
        <v>4068</v>
      </c>
      <c r="BX1399" s="299" t="s">
        <v>3982</v>
      </c>
      <c r="BY1399" s="299" t="s">
        <v>6452</v>
      </c>
    </row>
    <row r="1400" spans="65:77" ht="21" customHeight="1">
      <c r="BM1400"/>
      <c r="BU1400" s="273" t="s">
        <v>4069</v>
      </c>
      <c r="BV1400" s="273" t="s">
        <v>4070</v>
      </c>
      <c r="BX1400" s="299" t="s">
        <v>3984</v>
      </c>
      <c r="BY1400" s="299" t="s">
        <v>6453</v>
      </c>
    </row>
    <row r="1401" spans="65:77" ht="21" customHeight="1">
      <c r="BM1401"/>
      <c r="BU1401" s="273" t="s">
        <v>4071</v>
      </c>
      <c r="BV1401" s="273" t="s">
        <v>4072</v>
      </c>
      <c r="BX1401" s="299" t="s">
        <v>3986</v>
      </c>
      <c r="BY1401" s="299" t="s">
        <v>6454</v>
      </c>
    </row>
    <row r="1402" spans="65:77" ht="21" customHeight="1">
      <c r="BM1402"/>
      <c r="BU1402" s="273" t="s">
        <v>4073</v>
      </c>
      <c r="BV1402" s="273" t="s">
        <v>4074</v>
      </c>
      <c r="BX1402" s="299" t="s">
        <v>3988</v>
      </c>
      <c r="BY1402" s="299" t="s">
        <v>6455</v>
      </c>
    </row>
    <row r="1403" spans="65:77" ht="21" customHeight="1">
      <c r="BM1403"/>
      <c r="BU1403" s="273" t="s">
        <v>4075</v>
      </c>
      <c r="BV1403" s="273" t="s">
        <v>4076</v>
      </c>
      <c r="BX1403" s="299" t="s">
        <v>3990</v>
      </c>
      <c r="BY1403" s="299" t="s">
        <v>6456</v>
      </c>
    </row>
    <row r="1404" spans="65:77" ht="21" customHeight="1">
      <c r="BM1404"/>
      <c r="BU1404" s="273" t="s">
        <v>4077</v>
      </c>
      <c r="BV1404" s="273" t="s">
        <v>4078</v>
      </c>
      <c r="BX1404" s="299" t="s">
        <v>3992</v>
      </c>
      <c r="BY1404" s="299" t="s">
        <v>6457</v>
      </c>
    </row>
    <row r="1405" spans="65:77" ht="21" customHeight="1">
      <c r="BM1405"/>
      <c r="BU1405" s="273" t="s">
        <v>4079</v>
      </c>
      <c r="BV1405" s="273" t="s">
        <v>4080</v>
      </c>
      <c r="BX1405" s="299" t="s">
        <v>3994</v>
      </c>
      <c r="BY1405" s="299" t="s">
        <v>6458</v>
      </c>
    </row>
    <row r="1406" spans="65:77" ht="21" customHeight="1">
      <c r="BM1406"/>
      <c r="BU1406" s="273" t="s">
        <v>4082</v>
      </c>
      <c r="BV1406" s="273" t="s">
        <v>4083</v>
      </c>
      <c r="BX1406" s="299" t="s">
        <v>3996</v>
      </c>
      <c r="BY1406" s="299" t="s">
        <v>6459</v>
      </c>
    </row>
    <row r="1407" spans="65:77" ht="21" customHeight="1">
      <c r="BM1407"/>
      <c r="BU1407" s="273" t="s">
        <v>4084</v>
      </c>
      <c r="BV1407" s="273" t="s">
        <v>4085</v>
      </c>
      <c r="BX1407" s="299" t="s">
        <v>3998</v>
      </c>
      <c r="BY1407" s="299" t="s">
        <v>6460</v>
      </c>
    </row>
    <row r="1408" spans="65:77" ht="21" customHeight="1">
      <c r="BM1408"/>
      <c r="BU1408" s="273" t="s">
        <v>4086</v>
      </c>
      <c r="BV1408" s="273" t="s">
        <v>4087</v>
      </c>
      <c r="BX1408" s="299" t="s">
        <v>6461</v>
      </c>
      <c r="BY1408" s="299" t="s">
        <v>6462</v>
      </c>
    </row>
    <row r="1409" spans="65:77" ht="21" customHeight="1">
      <c r="BM1409"/>
      <c r="BU1409" s="273" t="s">
        <v>4088</v>
      </c>
      <c r="BV1409" s="273" t="s">
        <v>4089</v>
      </c>
      <c r="BX1409" s="299" t="s">
        <v>4000</v>
      </c>
      <c r="BY1409" s="299" t="s">
        <v>6463</v>
      </c>
    </row>
    <row r="1410" spans="65:77" ht="21" customHeight="1">
      <c r="BM1410"/>
      <c r="BU1410" s="273" t="s">
        <v>4090</v>
      </c>
      <c r="BV1410" s="273" t="s">
        <v>4091</v>
      </c>
      <c r="BX1410" s="299" t="s">
        <v>4002</v>
      </c>
      <c r="BY1410" s="299" t="s">
        <v>6464</v>
      </c>
    </row>
    <row r="1411" spans="65:77" ht="21" customHeight="1">
      <c r="BM1411"/>
      <c r="BU1411" s="273" t="s">
        <v>4092</v>
      </c>
      <c r="BV1411" s="273" t="s">
        <v>4093</v>
      </c>
      <c r="BX1411" s="299" t="s">
        <v>4004</v>
      </c>
      <c r="BY1411" s="299" t="s">
        <v>6465</v>
      </c>
    </row>
    <row r="1412" spans="65:77" ht="21" customHeight="1">
      <c r="BM1412"/>
      <c r="BU1412" s="273" t="s">
        <v>4094</v>
      </c>
      <c r="BV1412" s="273" t="s">
        <v>4095</v>
      </c>
      <c r="BX1412" s="299" t="s">
        <v>4006</v>
      </c>
      <c r="BY1412" s="299" t="s">
        <v>6466</v>
      </c>
    </row>
    <row r="1413" spans="65:77" ht="21" customHeight="1">
      <c r="BM1413"/>
      <c r="BU1413" s="273" t="s">
        <v>4096</v>
      </c>
      <c r="BV1413" s="273" t="s">
        <v>4097</v>
      </c>
      <c r="BX1413" s="299" t="s">
        <v>4008</v>
      </c>
      <c r="BY1413" s="299" t="s">
        <v>4815</v>
      </c>
    </row>
    <row r="1414" spans="65:77" ht="21" customHeight="1">
      <c r="BM1414"/>
      <c r="BU1414" s="273" t="s">
        <v>4098</v>
      </c>
      <c r="BV1414" s="273" t="s">
        <v>4099</v>
      </c>
      <c r="BX1414" s="299" t="s">
        <v>4010</v>
      </c>
      <c r="BY1414" s="299" t="s">
        <v>6467</v>
      </c>
    </row>
    <row r="1415" spans="65:77" ht="21" customHeight="1">
      <c r="BM1415"/>
      <c r="BU1415" s="273" t="s">
        <v>4100</v>
      </c>
      <c r="BV1415" s="273" t="s">
        <v>4101</v>
      </c>
      <c r="BX1415" s="299" t="s">
        <v>4012</v>
      </c>
      <c r="BY1415" s="299" t="s">
        <v>6468</v>
      </c>
    </row>
    <row r="1416" spans="65:77" ht="21" customHeight="1">
      <c r="BM1416"/>
      <c r="BU1416" s="273" t="s">
        <v>4102</v>
      </c>
      <c r="BV1416" s="273" t="s">
        <v>4103</v>
      </c>
      <c r="BX1416" s="299" t="s">
        <v>4014</v>
      </c>
      <c r="BY1416" s="299" t="s">
        <v>6469</v>
      </c>
    </row>
    <row r="1417" spans="65:77" ht="21" customHeight="1">
      <c r="BM1417"/>
      <c r="BU1417" s="273" t="s">
        <v>4104</v>
      </c>
      <c r="BV1417" s="273" t="s">
        <v>4105</v>
      </c>
      <c r="BX1417" s="299" t="s">
        <v>4016</v>
      </c>
      <c r="BY1417" s="299" t="s">
        <v>6470</v>
      </c>
    </row>
    <row r="1418" spans="65:77" ht="21" customHeight="1">
      <c r="BM1418"/>
      <c r="BU1418" s="273" t="s">
        <v>4106</v>
      </c>
      <c r="BV1418" s="273" t="s">
        <v>4107</v>
      </c>
      <c r="BX1418" s="299" t="s">
        <v>4018</v>
      </c>
      <c r="BY1418" s="299" t="s">
        <v>6471</v>
      </c>
    </row>
    <row r="1419" spans="65:77" ht="21" customHeight="1">
      <c r="BM1419"/>
      <c r="BU1419" s="273" t="s">
        <v>4108</v>
      </c>
      <c r="BV1419" s="273" t="s">
        <v>4109</v>
      </c>
      <c r="BX1419" s="299" t="s">
        <v>4020</v>
      </c>
      <c r="BY1419" s="299" t="s">
        <v>6472</v>
      </c>
    </row>
    <row r="1420" spans="65:77" ht="21" customHeight="1">
      <c r="BM1420"/>
      <c r="BU1420" s="273" t="s">
        <v>4110</v>
      </c>
      <c r="BV1420" s="273" t="s">
        <v>4111</v>
      </c>
      <c r="BX1420" s="299" t="s">
        <v>4022</v>
      </c>
      <c r="BY1420" s="299" t="s">
        <v>6473</v>
      </c>
    </row>
    <row r="1421" spans="65:77" ht="21" customHeight="1">
      <c r="BM1421"/>
      <c r="BU1421" s="273" t="s">
        <v>4112</v>
      </c>
      <c r="BV1421" s="273" t="s">
        <v>4113</v>
      </c>
      <c r="BX1421" s="299" t="s">
        <v>4024</v>
      </c>
      <c r="BY1421" s="299" t="s">
        <v>6474</v>
      </c>
    </row>
    <row r="1422" spans="65:77" ht="21" customHeight="1">
      <c r="BM1422"/>
      <c r="BU1422" s="273" t="s">
        <v>4114</v>
      </c>
      <c r="BV1422" s="273" t="s">
        <v>4115</v>
      </c>
      <c r="BX1422" s="299" t="s">
        <v>4026</v>
      </c>
      <c r="BY1422" s="299" t="s">
        <v>6475</v>
      </c>
    </row>
    <row r="1423" spans="65:77" ht="21" customHeight="1">
      <c r="BM1423"/>
      <c r="BU1423" s="273" t="s">
        <v>4116</v>
      </c>
      <c r="BV1423" s="273" t="s">
        <v>4117</v>
      </c>
      <c r="BX1423" s="299" t="s">
        <v>4028</v>
      </c>
      <c r="BY1423" s="299" t="s">
        <v>6476</v>
      </c>
    </row>
    <row r="1424" spans="65:77" ht="21" customHeight="1">
      <c r="BM1424"/>
      <c r="BU1424" s="273" t="s">
        <v>4118</v>
      </c>
      <c r="BV1424" s="273" t="s">
        <v>4119</v>
      </c>
      <c r="BX1424" s="299" t="s">
        <v>4030</v>
      </c>
      <c r="BY1424" s="299" t="s">
        <v>6477</v>
      </c>
    </row>
    <row r="1425" spans="65:77" ht="21" customHeight="1">
      <c r="BM1425"/>
      <c r="BU1425" s="273" t="s">
        <v>4120</v>
      </c>
      <c r="BV1425" s="273" t="s">
        <v>4121</v>
      </c>
      <c r="BX1425" s="299" t="s">
        <v>4032</v>
      </c>
      <c r="BY1425" s="299" t="s">
        <v>6478</v>
      </c>
    </row>
    <row r="1426" spans="65:77" ht="21" customHeight="1">
      <c r="BM1426"/>
      <c r="BU1426" s="273" t="s">
        <v>4122</v>
      </c>
      <c r="BV1426" s="273" t="s">
        <v>4123</v>
      </c>
      <c r="BX1426" s="299" t="s">
        <v>4034</v>
      </c>
      <c r="BY1426" s="299" t="s">
        <v>6479</v>
      </c>
    </row>
    <row r="1427" spans="65:77" ht="21" customHeight="1">
      <c r="BM1427"/>
      <c r="BU1427" s="273" t="s">
        <v>4124</v>
      </c>
      <c r="BV1427" s="273" t="s">
        <v>4125</v>
      </c>
      <c r="BX1427" s="299" t="s">
        <v>4036</v>
      </c>
      <c r="BY1427" s="299" t="s">
        <v>6480</v>
      </c>
    </row>
    <row r="1428" spans="65:77" ht="21" customHeight="1">
      <c r="BM1428"/>
      <c r="BU1428" s="273" t="s">
        <v>4126</v>
      </c>
      <c r="BV1428" s="273" t="s">
        <v>4127</v>
      </c>
      <c r="BX1428" s="299" t="s">
        <v>4038</v>
      </c>
      <c r="BY1428" s="299" t="s">
        <v>6481</v>
      </c>
    </row>
    <row r="1429" spans="65:77" ht="21" customHeight="1">
      <c r="BM1429"/>
      <c r="BU1429" s="273" t="s">
        <v>4128</v>
      </c>
      <c r="BV1429" s="273" t="s">
        <v>4129</v>
      </c>
      <c r="BX1429" s="299" t="s">
        <v>4040</v>
      </c>
      <c r="BY1429" s="299" t="s">
        <v>6482</v>
      </c>
    </row>
    <row r="1430" spans="65:77" ht="21" customHeight="1">
      <c r="BM1430"/>
      <c r="BU1430" s="273" t="s">
        <v>4130</v>
      </c>
      <c r="BV1430" s="273" t="s">
        <v>4131</v>
      </c>
      <c r="BX1430" s="299" t="s">
        <v>4042</v>
      </c>
      <c r="BY1430" s="299" t="s">
        <v>6483</v>
      </c>
    </row>
    <row r="1431" spans="65:77" ht="21" customHeight="1">
      <c r="BM1431"/>
      <c r="BU1431" s="273" t="s">
        <v>4132</v>
      </c>
      <c r="BV1431" s="273" t="s">
        <v>4133</v>
      </c>
      <c r="BX1431" s="299" t="s">
        <v>4044</v>
      </c>
      <c r="BY1431" s="299" t="s">
        <v>6484</v>
      </c>
    </row>
    <row r="1432" spans="65:77" ht="21" customHeight="1">
      <c r="BM1432"/>
      <c r="BU1432" s="273" t="s">
        <v>4134</v>
      </c>
      <c r="BV1432" s="273" t="s">
        <v>4135</v>
      </c>
      <c r="BX1432" s="299" t="s">
        <v>4045</v>
      </c>
      <c r="BY1432" s="299" t="s">
        <v>6485</v>
      </c>
    </row>
    <row r="1433" spans="65:77" ht="21" customHeight="1">
      <c r="BM1433"/>
      <c r="BU1433" s="273" t="s">
        <v>4136</v>
      </c>
      <c r="BV1433" s="273" t="s">
        <v>4137</v>
      </c>
      <c r="BX1433" s="299" t="s">
        <v>4047</v>
      </c>
      <c r="BY1433" s="299" t="s">
        <v>6486</v>
      </c>
    </row>
    <row r="1434" spans="65:77" ht="21" customHeight="1">
      <c r="BM1434"/>
      <c r="BU1434" s="273" t="s">
        <v>4138</v>
      </c>
      <c r="BV1434" s="273" t="s">
        <v>4139</v>
      </c>
      <c r="BX1434" s="299" t="s">
        <v>4049</v>
      </c>
      <c r="BY1434" s="299" t="s">
        <v>6487</v>
      </c>
    </row>
    <row r="1435" spans="65:77" ht="21" customHeight="1">
      <c r="BM1435"/>
      <c r="BU1435" s="273" t="s">
        <v>4140</v>
      </c>
      <c r="BV1435" s="273" t="s">
        <v>4141</v>
      </c>
      <c r="BX1435" s="299" t="s">
        <v>4051</v>
      </c>
      <c r="BY1435" s="299" t="s">
        <v>6488</v>
      </c>
    </row>
    <row r="1436" spans="65:77" ht="21" customHeight="1">
      <c r="BM1436"/>
      <c r="BU1436" s="273" t="s">
        <v>4142</v>
      </c>
      <c r="BV1436" s="273" t="s">
        <v>4143</v>
      </c>
      <c r="BX1436" s="299" t="s">
        <v>4053</v>
      </c>
      <c r="BY1436" s="299" t="s">
        <v>6489</v>
      </c>
    </row>
    <row r="1437" spans="65:77" ht="21" customHeight="1">
      <c r="BM1437"/>
      <c r="BU1437" s="273" t="s">
        <v>4144</v>
      </c>
      <c r="BV1437" s="273" t="s">
        <v>4145</v>
      </c>
      <c r="BX1437" s="299" t="s">
        <v>4055</v>
      </c>
      <c r="BY1437" s="299" t="s">
        <v>6490</v>
      </c>
    </row>
    <row r="1438" spans="65:77" ht="21" customHeight="1">
      <c r="BM1438"/>
      <c r="BU1438" s="273" t="s">
        <v>4146</v>
      </c>
      <c r="BV1438" s="273" t="s">
        <v>4147</v>
      </c>
      <c r="BX1438" s="299" t="s">
        <v>4057</v>
      </c>
      <c r="BY1438" s="299" t="s">
        <v>6491</v>
      </c>
    </row>
    <row r="1439" spans="65:77" ht="21" customHeight="1">
      <c r="BM1439"/>
      <c r="BU1439" s="273" t="s">
        <v>4148</v>
      </c>
      <c r="BV1439" s="273" t="s">
        <v>4149</v>
      </c>
      <c r="BX1439" s="299" t="s">
        <v>4059</v>
      </c>
      <c r="BY1439" s="299" t="s">
        <v>6492</v>
      </c>
    </row>
    <row r="1440" spans="65:77" ht="21" customHeight="1">
      <c r="BM1440"/>
      <c r="BU1440" s="273" t="s">
        <v>4150</v>
      </c>
      <c r="BV1440" s="273" t="s">
        <v>4151</v>
      </c>
      <c r="BX1440" s="299" t="s">
        <v>4061</v>
      </c>
      <c r="BY1440" s="299" t="s">
        <v>6493</v>
      </c>
    </row>
    <row r="1441" spans="65:77" ht="21" customHeight="1">
      <c r="BM1441"/>
      <c r="BU1441" s="273" t="s">
        <v>4152</v>
      </c>
      <c r="BV1441" s="273" t="s">
        <v>4153</v>
      </c>
      <c r="BX1441" s="299" t="s">
        <v>4063</v>
      </c>
      <c r="BY1441" s="299" t="s">
        <v>6494</v>
      </c>
    </row>
    <row r="1442" spans="65:77" ht="21" customHeight="1">
      <c r="BM1442"/>
      <c r="BU1442" s="273" t="s">
        <v>4154</v>
      </c>
      <c r="BV1442" s="273" t="s">
        <v>4155</v>
      </c>
      <c r="BX1442" s="299" t="s">
        <v>4065</v>
      </c>
      <c r="BY1442" s="299" t="s">
        <v>6495</v>
      </c>
    </row>
    <row r="1443" spans="65:77" ht="21" customHeight="1">
      <c r="BM1443"/>
      <c r="BU1443" s="273" t="s">
        <v>4156</v>
      </c>
      <c r="BV1443" s="273" t="s">
        <v>4157</v>
      </c>
      <c r="BX1443" s="299" t="s">
        <v>4067</v>
      </c>
      <c r="BY1443" s="299" t="s">
        <v>6496</v>
      </c>
    </row>
    <row r="1444" spans="65:77" ht="21" customHeight="1">
      <c r="BM1444"/>
      <c r="BU1444" s="273" t="s">
        <v>4158</v>
      </c>
      <c r="BV1444" s="273" t="s">
        <v>4159</v>
      </c>
      <c r="BX1444" s="299" t="s">
        <v>4069</v>
      </c>
      <c r="BY1444" s="299" t="s">
        <v>6497</v>
      </c>
    </row>
    <row r="1445" spans="65:77" ht="21" customHeight="1">
      <c r="BM1445"/>
      <c r="BU1445" s="273" t="s">
        <v>4160</v>
      </c>
      <c r="BV1445" s="273" t="s">
        <v>4161</v>
      </c>
      <c r="BX1445" s="299" t="s">
        <v>4071</v>
      </c>
      <c r="BY1445" s="299" t="s">
        <v>6498</v>
      </c>
    </row>
    <row r="1446" spans="65:77" ht="21" customHeight="1">
      <c r="BM1446"/>
      <c r="BU1446" s="273" t="s">
        <v>4162</v>
      </c>
      <c r="BV1446" s="273" t="s">
        <v>4163</v>
      </c>
      <c r="BX1446" s="299" t="s">
        <v>4073</v>
      </c>
      <c r="BY1446" s="299" t="s">
        <v>6499</v>
      </c>
    </row>
    <row r="1447" spans="65:77" ht="21" customHeight="1">
      <c r="BM1447"/>
      <c r="BU1447" s="273" t="s">
        <v>4164</v>
      </c>
      <c r="BV1447" s="273" t="s">
        <v>4165</v>
      </c>
      <c r="BX1447" s="299" t="s">
        <v>4075</v>
      </c>
      <c r="BY1447" s="299" t="s">
        <v>6500</v>
      </c>
    </row>
    <row r="1448" spans="65:77" ht="21" customHeight="1">
      <c r="BM1448"/>
      <c r="BU1448" s="273" t="s">
        <v>4166</v>
      </c>
      <c r="BV1448" s="273" t="s">
        <v>3372</v>
      </c>
      <c r="BX1448" s="299" t="s">
        <v>4077</v>
      </c>
      <c r="BY1448" s="299" t="s">
        <v>6501</v>
      </c>
    </row>
    <row r="1449" spans="65:77" ht="21" customHeight="1">
      <c r="BM1449"/>
      <c r="BU1449" s="273" t="s">
        <v>4167</v>
      </c>
      <c r="BV1449" s="273" t="s">
        <v>4168</v>
      </c>
      <c r="BX1449" s="299" t="s">
        <v>4079</v>
      </c>
      <c r="BY1449" s="299" t="s">
        <v>6502</v>
      </c>
    </row>
    <row r="1450" spans="65:77" ht="21" customHeight="1">
      <c r="BM1450"/>
      <c r="BU1450" s="273" t="s">
        <v>4169</v>
      </c>
      <c r="BV1450" s="273" t="s">
        <v>4170</v>
      </c>
      <c r="BX1450" s="299" t="s">
        <v>4081</v>
      </c>
      <c r="BY1450" s="299" t="s">
        <v>6503</v>
      </c>
    </row>
    <row r="1451" spans="65:77" ht="21" customHeight="1">
      <c r="BM1451"/>
      <c r="BU1451" s="273" t="s">
        <v>4171</v>
      </c>
      <c r="BV1451" s="273" t="s">
        <v>4172</v>
      </c>
      <c r="BX1451" s="299" t="s">
        <v>4082</v>
      </c>
      <c r="BY1451" s="299" t="s">
        <v>6504</v>
      </c>
    </row>
    <row r="1452" spans="65:77" ht="21" customHeight="1">
      <c r="BM1452"/>
      <c r="BU1452" s="273" t="s">
        <v>4173</v>
      </c>
      <c r="BV1452" s="273" t="s">
        <v>4174</v>
      </c>
      <c r="BX1452" s="299" t="s">
        <v>4084</v>
      </c>
      <c r="BY1452" s="299" t="s">
        <v>6505</v>
      </c>
    </row>
    <row r="1453" spans="65:77" ht="21" customHeight="1">
      <c r="BM1453"/>
      <c r="BU1453" s="273" t="s">
        <v>4175</v>
      </c>
      <c r="BV1453" s="273" t="s">
        <v>4176</v>
      </c>
      <c r="BX1453" s="299" t="s">
        <v>4086</v>
      </c>
      <c r="BY1453" s="299" t="s">
        <v>6506</v>
      </c>
    </row>
    <row r="1454" spans="65:77" ht="21" customHeight="1">
      <c r="BM1454"/>
      <c r="BU1454" s="273" t="s">
        <v>4177</v>
      </c>
      <c r="BV1454" s="273" t="s">
        <v>4178</v>
      </c>
      <c r="BX1454" s="299" t="s">
        <v>4088</v>
      </c>
      <c r="BY1454" s="299" t="s">
        <v>6507</v>
      </c>
    </row>
    <row r="1455" spans="65:77" ht="21" customHeight="1">
      <c r="BM1455"/>
      <c r="BU1455" s="273" t="s">
        <v>4179</v>
      </c>
      <c r="BV1455" s="273" t="s">
        <v>4180</v>
      </c>
      <c r="BX1455" s="299" t="s">
        <v>4090</v>
      </c>
      <c r="BY1455" s="299" t="s">
        <v>6508</v>
      </c>
    </row>
    <row r="1456" spans="65:77" ht="21" customHeight="1">
      <c r="BM1456"/>
      <c r="BU1456" s="273" t="s">
        <v>4181</v>
      </c>
      <c r="BV1456" s="273" t="s">
        <v>4182</v>
      </c>
      <c r="BX1456" s="299" t="s">
        <v>4092</v>
      </c>
      <c r="BY1456" s="299" t="s">
        <v>6509</v>
      </c>
    </row>
    <row r="1457" spans="65:77" ht="21" customHeight="1">
      <c r="BM1457"/>
      <c r="BU1457" s="273" t="s">
        <v>4183</v>
      </c>
      <c r="BV1457" s="273" t="s">
        <v>4184</v>
      </c>
      <c r="BX1457" s="299" t="s">
        <v>4094</v>
      </c>
      <c r="BY1457" s="299" t="s">
        <v>6510</v>
      </c>
    </row>
    <row r="1458" spans="65:77" ht="21" customHeight="1">
      <c r="BM1458"/>
      <c r="BU1458" s="273" t="s">
        <v>4185</v>
      </c>
      <c r="BV1458" s="273" t="s">
        <v>4186</v>
      </c>
      <c r="BX1458" s="299" t="s">
        <v>4096</v>
      </c>
      <c r="BY1458" s="299" t="s">
        <v>6511</v>
      </c>
    </row>
    <row r="1459" spans="65:77" ht="21" customHeight="1">
      <c r="BM1459"/>
      <c r="BU1459" s="273" t="s">
        <v>4187</v>
      </c>
      <c r="BV1459" s="273" t="s">
        <v>4188</v>
      </c>
      <c r="BX1459" s="299" t="s">
        <v>4098</v>
      </c>
      <c r="BY1459" s="299" t="s">
        <v>6512</v>
      </c>
    </row>
    <row r="1460" spans="65:77" ht="21" customHeight="1">
      <c r="BM1460"/>
      <c r="BU1460" s="273" t="s">
        <v>4189</v>
      </c>
      <c r="BV1460" s="273" t="s">
        <v>4190</v>
      </c>
      <c r="BX1460" s="299" t="s">
        <v>4100</v>
      </c>
      <c r="BY1460" s="299" t="s">
        <v>6513</v>
      </c>
    </row>
    <row r="1461" spans="65:77" ht="21" customHeight="1">
      <c r="BM1461"/>
      <c r="BU1461" s="273" t="s">
        <v>4191</v>
      </c>
      <c r="BV1461" s="273" t="s">
        <v>4192</v>
      </c>
      <c r="BX1461" s="299" t="s">
        <v>4102</v>
      </c>
      <c r="BY1461" s="299" t="s">
        <v>6514</v>
      </c>
    </row>
    <row r="1462" spans="65:77" ht="21" customHeight="1">
      <c r="BM1462"/>
      <c r="BU1462" s="273" t="s">
        <v>4193</v>
      </c>
      <c r="BV1462" s="273" t="s">
        <v>4194</v>
      </c>
      <c r="BX1462" s="299" t="s">
        <v>4104</v>
      </c>
      <c r="BY1462" s="299" t="s">
        <v>6515</v>
      </c>
    </row>
    <row r="1463" spans="65:77" ht="21" customHeight="1">
      <c r="BM1463"/>
      <c r="BU1463" s="273" t="s">
        <v>4195</v>
      </c>
      <c r="BV1463" s="273" t="s">
        <v>4196</v>
      </c>
      <c r="BX1463" s="299" t="s">
        <v>4106</v>
      </c>
      <c r="BY1463" s="299" t="s">
        <v>6516</v>
      </c>
    </row>
    <row r="1464" spans="65:77" ht="21" customHeight="1">
      <c r="BM1464"/>
      <c r="BU1464" s="273" t="s">
        <v>4197</v>
      </c>
      <c r="BV1464" s="273" t="s">
        <v>4198</v>
      </c>
      <c r="BX1464" s="299" t="s">
        <v>4108</v>
      </c>
      <c r="BY1464" s="299" t="s">
        <v>6517</v>
      </c>
    </row>
    <row r="1465" spans="65:77" ht="21" customHeight="1">
      <c r="BM1465"/>
      <c r="BU1465" s="273" t="s">
        <v>4199</v>
      </c>
      <c r="BV1465" s="273" t="s">
        <v>4200</v>
      </c>
      <c r="BX1465" s="299" t="s">
        <v>4110</v>
      </c>
      <c r="BY1465" s="299" t="s">
        <v>6518</v>
      </c>
    </row>
    <row r="1466" spans="65:77" ht="21" customHeight="1">
      <c r="BM1466"/>
      <c r="BU1466" s="273" t="s">
        <v>4201</v>
      </c>
      <c r="BV1466" s="273" t="s">
        <v>4202</v>
      </c>
      <c r="BX1466" s="299" t="s">
        <v>4112</v>
      </c>
      <c r="BY1466" s="299" t="s">
        <v>6519</v>
      </c>
    </row>
    <row r="1467" spans="65:77" ht="21" customHeight="1">
      <c r="BM1467"/>
      <c r="BU1467" s="273" t="s">
        <v>4203</v>
      </c>
      <c r="BV1467" s="273" t="s">
        <v>4204</v>
      </c>
      <c r="BX1467" s="299" t="s">
        <v>4114</v>
      </c>
      <c r="BY1467" s="299" t="s">
        <v>6520</v>
      </c>
    </row>
    <row r="1468" spans="65:77" ht="21" customHeight="1">
      <c r="BM1468"/>
      <c r="BU1468" s="273" t="s">
        <v>4205</v>
      </c>
      <c r="BV1468" s="273" t="s">
        <v>4206</v>
      </c>
      <c r="BX1468" s="299" t="s">
        <v>4116</v>
      </c>
      <c r="BY1468" s="299" t="s">
        <v>6521</v>
      </c>
    </row>
    <row r="1469" spans="65:77" ht="21" customHeight="1">
      <c r="BM1469"/>
      <c r="BU1469" s="273" t="s">
        <v>4207</v>
      </c>
      <c r="BV1469" s="273" t="s">
        <v>4208</v>
      </c>
      <c r="BX1469" s="299" t="s">
        <v>4118</v>
      </c>
      <c r="BY1469" s="299" t="s">
        <v>6522</v>
      </c>
    </row>
    <row r="1470" spans="65:77" ht="21" customHeight="1">
      <c r="BM1470"/>
      <c r="BU1470" s="273" t="s">
        <v>4209</v>
      </c>
      <c r="BV1470" s="273" t="s">
        <v>4210</v>
      </c>
      <c r="BX1470" s="299" t="s">
        <v>4120</v>
      </c>
      <c r="BY1470" s="299" t="s">
        <v>6523</v>
      </c>
    </row>
    <row r="1471" spans="65:77" ht="21" customHeight="1">
      <c r="BM1471"/>
      <c r="BU1471" s="273" t="s">
        <v>4211</v>
      </c>
      <c r="BV1471" s="273" t="s">
        <v>4212</v>
      </c>
      <c r="BX1471" s="299" t="s">
        <v>4122</v>
      </c>
      <c r="BY1471" s="299" t="s">
        <v>6524</v>
      </c>
    </row>
    <row r="1472" spans="65:77" ht="21" customHeight="1">
      <c r="BM1472"/>
      <c r="BU1472" s="273" t="s">
        <v>4213</v>
      </c>
      <c r="BV1472" s="273" t="s">
        <v>4214</v>
      </c>
      <c r="BX1472" s="299" t="s">
        <v>6525</v>
      </c>
      <c r="BY1472" s="299" t="s">
        <v>6526</v>
      </c>
    </row>
    <row r="1473" spans="65:77" ht="21" customHeight="1">
      <c r="BM1473"/>
      <c r="BU1473" s="273" t="s">
        <v>4215</v>
      </c>
      <c r="BV1473" s="273" t="s">
        <v>4216</v>
      </c>
      <c r="BX1473" s="299" t="s">
        <v>4124</v>
      </c>
      <c r="BY1473" s="299" t="s">
        <v>6527</v>
      </c>
    </row>
    <row r="1474" spans="65:77" ht="21" customHeight="1">
      <c r="BM1474"/>
      <c r="BU1474" s="273" t="s">
        <v>4217</v>
      </c>
      <c r="BV1474" s="273" t="s">
        <v>4218</v>
      </c>
      <c r="BX1474" s="299" t="s">
        <v>4128</v>
      </c>
      <c r="BY1474" s="299" t="s">
        <v>6529</v>
      </c>
    </row>
    <row r="1475" spans="65:77" ht="21" customHeight="1">
      <c r="BM1475"/>
      <c r="BU1475" s="273" t="s">
        <v>4219</v>
      </c>
      <c r="BV1475" s="273" t="s">
        <v>4220</v>
      </c>
      <c r="BX1475" s="299" t="s">
        <v>4130</v>
      </c>
      <c r="BY1475" s="299" t="s">
        <v>6530</v>
      </c>
    </row>
    <row r="1476" spans="65:77" ht="21" customHeight="1">
      <c r="BM1476"/>
      <c r="BU1476" s="273" t="s">
        <v>4221</v>
      </c>
      <c r="BV1476" s="273" t="s">
        <v>4222</v>
      </c>
      <c r="BX1476" s="299" t="s">
        <v>4132</v>
      </c>
      <c r="BY1476" s="299" t="s">
        <v>6531</v>
      </c>
    </row>
    <row r="1477" spans="65:77" ht="21" customHeight="1">
      <c r="BM1477"/>
      <c r="BU1477" s="273" t="s">
        <v>4223</v>
      </c>
      <c r="BV1477" s="273" t="s">
        <v>4224</v>
      </c>
      <c r="BX1477" s="299" t="s">
        <v>4134</v>
      </c>
      <c r="BY1477" s="299" t="s">
        <v>6532</v>
      </c>
    </row>
    <row r="1478" spans="65:77" ht="21" customHeight="1">
      <c r="BM1478"/>
      <c r="BU1478" s="273" t="s">
        <v>4225</v>
      </c>
      <c r="BV1478" s="273" t="s">
        <v>4226</v>
      </c>
      <c r="BX1478" s="299" t="s">
        <v>4136</v>
      </c>
      <c r="BY1478" s="299" t="s">
        <v>6533</v>
      </c>
    </row>
    <row r="1479" spans="65:77" ht="21" customHeight="1">
      <c r="BM1479"/>
      <c r="BU1479" s="273" t="s">
        <v>4227</v>
      </c>
      <c r="BV1479" s="273" t="s">
        <v>4228</v>
      </c>
      <c r="BX1479" s="299" t="s">
        <v>4138</v>
      </c>
      <c r="BY1479" s="299" t="s">
        <v>6534</v>
      </c>
    </row>
    <row r="1480" spans="65:77" ht="21" customHeight="1">
      <c r="BM1480"/>
      <c r="BU1480" s="273" t="s">
        <v>4229</v>
      </c>
      <c r="BV1480" s="273" t="s">
        <v>4230</v>
      </c>
      <c r="BX1480" s="299" t="s">
        <v>4140</v>
      </c>
      <c r="BY1480" s="299" t="s">
        <v>6535</v>
      </c>
    </row>
    <row r="1481" spans="65:77" ht="21" customHeight="1">
      <c r="BM1481"/>
      <c r="BU1481" s="273" t="s">
        <v>4232</v>
      </c>
      <c r="BV1481" s="273" t="s">
        <v>4233</v>
      </c>
      <c r="BX1481" s="299" t="s">
        <v>4144</v>
      </c>
      <c r="BY1481" s="299" t="s">
        <v>6536</v>
      </c>
    </row>
    <row r="1482" spans="65:77" ht="21" customHeight="1">
      <c r="BM1482"/>
      <c r="BU1482" s="273" t="s">
        <v>4234</v>
      </c>
      <c r="BV1482" s="273" t="s">
        <v>4235</v>
      </c>
      <c r="BX1482" s="299" t="s">
        <v>4146</v>
      </c>
      <c r="BY1482" s="299" t="s">
        <v>6537</v>
      </c>
    </row>
    <row r="1483" spans="65:77" ht="21" customHeight="1">
      <c r="BM1483"/>
      <c r="BU1483" s="273" t="s">
        <v>4236</v>
      </c>
      <c r="BV1483" s="273" t="s">
        <v>4237</v>
      </c>
      <c r="BX1483" s="299" t="s">
        <v>4148</v>
      </c>
      <c r="BY1483" s="299" t="s">
        <v>6538</v>
      </c>
    </row>
    <row r="1484" spans="65:77" ht="21" customHeight="1">
      <c r="BM1484"/>
      <c r="BU1484" s="273" t="s">
        <v>4238</v>
      </c>
      <c r="BV1484" s="273" t="s">
        <v>4239</v>
      </c>
      <c r="BX1484" s="299" t="s">
        <v>4150</v>
      </c>
      <c r="BY1484" s="299" t="s">
        <v>6539</v>
      </c>
    </row>
    <row r="1485" spans="65:77" ht="21" customHeight="1">
      <c r="BM1485"/>
      <c r="BU1485" s="273" t="s">
        <v>4240</v>
      </c>
      <c r="BV1485" s="273" t="s">
        <v>4231</v>
      </c>
      <c r="BX1485" s="299" t="s">
        <v>4152</v>
      </c>
      <c r="BY1485" s="299" t="s">
        <v>6540</v>
      </c>
    </row>
    <row r="1486" spans="65:77" ht="21" customHeight="1">
      <c r="BM1486"/>
      <c r="BU1486" s="273" t="s">
        <v>4241</v>
      </c>
      <c r="BV1486" s="273" t="s">
        <v>4242</v>
      </c>
      <c r="BX1486" s="299" t="s">
        <v>4154</v>
      </c>
      <c r="BY1486" s="299" t="s">
        <v>6541</v>
      </c>
    </row>
    <row r="1487" spans="65:77" ht="21" customHeight="1">
      <c r="BM1487"/>
      <c r="BU1487" s="273" t="s">
        <v>4243</v>
      </c>
      <c r="BV1487" s="273" t="s">
        <v>4244</v>
      </c>
      <c r="BX1487" s="299" t="s">
        <v>4156</v>
      </c>
      <c r="BY1487" s="299" t="s">
        <v>6542</v>
      </c>
    </row>
    <row r="1488" spans="65:77" ht="21" customHeight="1">
      <c r="BM1488"/>
      <c r="BU1488" s="273" t="s">
        <v>4245</v>
      </c>
      <c r="BV1488" s="273" t="s">
        <v>4246</v>
      </c>
      <c r="BX1488" s="299" t="s">
        <v>4158</v>
      </c>
      <c r="BY1488" s="299" t="s">
        <v>6543</v>
      </c>
    </row>
    <row r="1489" spans="65:77" ht="21" customHeight="1">
      <c r="BM1489"/>
      <c r="BU1489" s="273" t="s">
        <v>4247</v>
      </c>
      <c r="BV1489" s="273" t="s">
        <v>4248</v>
      </c>
      <c r="BX1489" s="299" t="s">
        <v>4160</v>
      </c>
      <c r="BY1489" s="299" t="s">
        <v>6544</v>
      </c>
    </row>
    <row r="1490" spans="65:77" ht="21" customHeight="1">
      <c r="BM1490"/>
      <c r="BU1490" s="273" t="s">
        <v>4249</v>
      </c>
      <c r="BV1490" s="273" t="s">
        <v>4250</v>
      </c>
      <c r="BX1490" s="299" t="s">
        <v>4162</v>
      </c>
      <c r="BY1490" s="299" t="s">
        <v>6545</v>
      </c>
    </row>
    <row r="1491" spans="65:77" ht="21" customHeight="1">
      <c r="BM1491"/>
      <c r="BU1491" s="273" t="s">
        <v>4251</v>
      </c>
      <c r="BV1491" s="273" t="s">
        <v>4252</v>
      </c>
      <c r="BX1491" s="299" t="s">
        <v>4164</v>
      </c>
      <c r="BY1491" s="299" t="s">
        <v>6546</v>
      </c>
    </row>
    <row r="1492" spans="65:77" ht="21" customHeight="1">
      <c r="BM1492"/>
      <c r="BU1492" s="273" t="s">
        <v>4253</v>
      </c>
      <c r="BV1492" s="273" t="s">
        <v>4254</v>
      </c>
      <c r="BX1492" s="299" t="s">
        <v>4166</v>
      </c>
      <c r="BY1492" s="299" t="s">
        <v>6547</v>
      </c>
    </row>
    <row r="1493" spans="65:77" ht="21" customHeight="1">
      <c r="BM1493"/>
      <c r="BU1493" s="273" t="s">
        <v>4255</v>
      </c>
      <c r="BV1493" s="273" t="s">
        <v>4256</v>
      </c>
      <c r="BX1493" s="299" t="s">
        <v>4167</v>
      </c>
      <c r="BY1493" s="299" t="s">
        <v>6548</v>
      </c>
    </row>
    <row r="1494" spans="65:77" ht="21" customHeight="1">
      <c r="BM1494"/>
      <c r="BU1494" s="273" t="s">
        <v>4257</v>
      </c>
      <c r="BV1494" s="273" t="s">
        <v>4258</v>
      </c>
      <c r="BX1494" s="299" t="s">
        <v>4169</v>
      </c>
      <c r="BY1494" s="299" t="s">
        <v>6549</v>
      </c>
    </row>
    <row r="1495" spans="65:77" ht="21" customHeight="1">
      <c r="BM1495"/>
      <c r="BU1495" s="273" t="s">
        <v>4259</v>
      </c>
      <c r="BV1495" s="273" t="s">
        <v>4260</v>
      </c>
      <c r="BX1495" s="299" t="s">
        <v>4171</v>
      </c>
      <c r="BY1495" s="299" t="s">
        <v>6550</v>
      </c>
    </row>
    <row r="1496" spans="65:77" ht="21" customHeight="1">
      <c r="BM1496"/>
      <c r="BU1496" s="273" t="s">
        <v>4261</v>
      </c>
      <c r="BV1496" s="273" t="s">
        <v>4262</v>
      </c>
      <c r="BX1496" s="299" t="s">
        <v>4173</v>
      </c>
      <c r="BY1496" s="299" t="s">
        <v>6551</v>
      </c>
    </row>
    <row r="1497" spans="65:77" ht="21" customHeight="1">
      <c r="BM1497"/>
      <c r="BU1497" s="273" t="s">
        <v>4263</v>
      </c>
      <c r="BV1497" s="273" t="s">
        <v>4264</v>
      </c>
      <c r="BX1497" s="299" t="s">
        <v>4175</v>
      </c>
      <c r="BY1497" s="299" t="s">
        <v>6552</v>
      </c>
    </row>
    <row r="1498" spans="65:77" ht="21" customHeight="1">
      <c r="BM1498"/>
      <c r="BU1498" s="273" t="s">
        <v>4265</v>
      </c>
      <c r="BV1498" s="273" t="s">
        <v>4266</v>
      </c>
      <c r="BX1498" s="299" t="s">
        <v>4177</v>
      </c>
      <c r="BY1498" s="299" t="s">
        <v>6553</v>
      </c>
    </row>
    <row r="1499" spans="65:77" ht="21" customHeight="1">
      <c r="BM1499"/>
      <c r="BU1499" s="273" t="s">
        <v>4267</v>
      </c>
      <c r="BV1499" s="273" t="s">
        <v>4268</v>
      </c>
      <c r="BX1499" s="299" t="s">
        <v>4179</v>
      </c>
      <c r="BY1499" s="299" t="s">
        <v>6554</v>
      </c>
    </row>
    <row r="1500" spans="65:77" ht="21" customHeight="1">
      <c r="BM1500"/>
      <c r="BU1500" s="273" t="s">
        <v>4269</v>
      </c>
      <c r="BV1500" s="273" t="s">
        <v>4270</v>
      </c>
      <c r="BX1500" s="299" t="s">
        <v>4181</v>
      </c>
      <c r="BY1500" s="299" t="s">
        <v>6555</v>
      </c>
    </row>
    <row r="1501" spans="65:77" ht="21" customHeight="1">
      <c r="BM1501"/>
      <c r="BU1501" s="273" t="s">
        <v>4271</v>
      </c>
      <c r="BV1501" s="273" t="s">
        <v>4272</v>
      </c>
      <c r="BX1501" s="299" t="s">
        <v>4183</v>
      </c>
      <c r="BY1501" s="299" t="s">
        <v>6556</v>
      </c>
    </row>
    <row r="1502" spans="65:77" ht="21" customHeight="1">
      <c r="BM1502"/>
      <c r="BU1502" s="273" t="s">
        <v>4274</v>
      </c>
      <c r="BV1502" s="273" t="s">
        <v>4275</v>
      </c>
      <c r="BX1502" s="299" t="s">
        <v>4185</v>
      </c>
      <c r="BY1502" s="299" t="s">
        <v>6557</v>
      </c>
    </row>
    <row r="1503" spans="65:77" ht="21" customHeight="1">
      <c r="BM1503"/>
      <c r="BU1503" s="273" t="s">
        <v>4276</v>
      </c>
      <c r="BV1503" s="273" t="s">
        <v>4277</v>
      </c>
      <c r="BX1503" s="299" t="s">
        <v>4187</v>
      </c>
      <c r="BY1503" s="299" t="s">
        <v>6558</v>
      </c>
    </row>
    <row r="1504" spans="65:77" ht="21" customHeight="1">
      <c r="BM1504"/>
      <c r="BU1504" s="273" t="s">
        <v>4278</v>
      </c>
      <c r="BV1504" s="273" t="s">
        <v>4279</v>
      </c>
      <c r="BX1504" s="299" t="s">
        <v>4189</v>
      </c>
      <c r="BY1504" s="299" t="s">
        <v>6559</v>
      </c>
    </row>
    <row r="1505" spans="65:77" ht="21" customHeight="1">
      <c r="BM1505"/>
      <c r="BU1505" s="273" t="s">
        <v>4280</v>
      </c>
      <c r="BV1505" s="273" t="s">
        <v>2623</v>
      </c>
      <c r="BX1505" s="299" t="s">
        <v>4191</v>
      </c>
      <c r="BY1505" s="299" t="s">
        <v>6560</v>
      </c>
    </row>
    <row r="1506" spans="65:77" ht="21" customHeight="1">
      <c r="BM1506"/>
      <c r="BU1506" s="273" t="s">
        <v>4281</v>
      </c>
      <c r="BV1506" s="273" t="s">
        <v>4282</v>
      </c>
      <c r="BX1506" s="299" t="s">
        <v>4193</v>
      </c>
      <c r="BY1506" s="299" t="s">
        <v>6561</v>
      </c>
    </row>
    <row r="1507" spans="65:77" ht="21" customHeight="1">
      <c r="BM1507"/>
      <c r="BU1507" s="273" t="s">
        <v>4283</v>
      </c>
      <c r="BV1507" s="273" t="s">
        <v>4284</v>
      </c>
      <c r="BX1507" s="299" t="s">
        <v>4195</v>
      </c>
      <c r="BY1507" s="299" t="s">
        <v>6562</v>
      </c>
    </row>
    <row r="1508" spans="65:77" ht="21" customHeight="1">
      <c r="BM1508"/>
      <c r="BU1508" s="273" t="s">
        <v>4285</v>
      </c>
      <c r="BV1508" s="273" t="s">
        <v>4286</v>
      </c>
      <c r="BX1508" s="299" t="s">
        <v>4197</v>
      </c>
      <c r="BY1508" s="299" t="s">
        <v>6563</v>
      </c>
    </row>
    <row r="1509" spans="65:77" ht="21" customHeight="1">
      <c r="BM1509"/>
      <c r="BU1509" s="273" t="s">
        <v>4287</v>
      </c>
      <c r="BV1509" s="273" t="s">
        <v>4288</v>
      </c>
      <c r="BX1509" s="299" t="s">
        <v>4199</v>
      </c>
      <c r="BY1509" s="299" t="s">
        <v>6564</v>
      </c>
    </row>
    <row r="1510" spans="65:77" ht="21" customHeight="1">
      <c r="BM1510"/>
      <c r="BU1510" s="273" t="s">
        <v>4289</v>
      </c>
      <c r="BV1510" s="273" t="s">
        <v>4290</v>
      </c>
      <c r="BX1510" s="299" t="s">
        <v>4201</v>
      </c>
      <c r="BY1510" s="299" t="s">
        <v>6565</v>
      </c>
    </row>
    <row r="1511" spans="65:77" ht="21" customHeight="1">
      <c r="BM1511"/>
      <c r="BU1511" s="273" t="s">
        <v>4291</v>
      </c>
      <c r="BV1511" s="273" t="s">
        <v>4292</v>
      </c>
      <c r="BX1511" s="299" t="s">
        <v>4203</v>
      </c>
      <c r="BY1511" s="299" t="s">
        <v>6566</v>
      </c>
    </row>
    <row r="1512" spans="65:77" ht="21" customHeight="1">
      <c r="BM1512"/>
      <c r="BU1512" s="273" t="s">
        <v>4293</v>
      </c>
      <c r="BV1512" s="273" t="s">
        <v>4294</v>
      </c>
      <c r="BX1512" s="299" t="s">
        <v>4205</v>
      </c>
      <c r="BY1512" s="299" t="s">
        <v>6567</v>
      </c>
    </row>
    <row r="1513" spans="65:77" ht="21" customHeight="1">
      <c r="BM1513"/>
      <c r="BU1513" s="273" t="s">
        <v>4295</v>
      </c>
      <c r="BV1513" s="273" t="s">
        <v>4296</v>
      </c>
      <c r="BX1513" s="299" t="s">
        <v>4207</v>
      </c>
      <c r="BY1513" s="299" t="s">
        <v>6568</v>
      </c>
    </row>
    <row r="1514" spans="65:77" ht="21" customHeight="1">
      <c r="BM1514"/>
      <c r="BU1514" s="273" t="s">
        <v>4297</v>
      </c>
      <c r="BV1514" s="273" t="s">
        <v>4298</v>
      </c>
      <c r="BX1514" s="299" t="s">
        <v>4209</v>
      </c>
      <c r="BY1514" s="299" t="s">
        <v>6569</v>
      </c>
    </row>
    <row r="1515" spans="65:77" ht="21" customHeight="1">
      <c r="BM1515"/>
      <c r="BU1515" s="273" t="s">
        <v>4299</v>
      </c>
      <c r="BV1515" s="273" t="s">
        <v>4300</v>
      </c>
      <c r="BX1515" s="299" t="s">
        <v>4211</v>
      </c>
      <c r="BY1515" s="299" t="s">
        <v>6570</v>
      </c>
    </row>
    <row r="1516" spans="65:77" ht="21" customHeight="1">
      <c r="BM1516"/>
      <c r="BU1516" s="273" t="s">
        <v>4301</v>
      </c>
      <c r="BV1516" s="273" t="s">
        <v>4302</v>
      </c>
      <c r="BX1516" s="299" t="s">
        <v>4213</v>
      </c>
      <c r="BY1516" s="299" t="s">
        <v>6571</v>
      </c>
    </row>
    <row r="1517" spans="65:77" ht="21" customHeight="1">
      <c r="BM1517"/>
      <c r="BU1517" s="273" t="s">
        <v>4303</v>
      </c>
      <c r="BV1517" s="273" t="s">
        <v>4304</v>
      </c>
      <c r="BX1517" s="299" t="s">
        <v>4217</v>
      </c>
      <c r="BY1517" s="299" t="s">
        <v>6573</v>
      </c>
    </row>
    <row r="1518" spans="65:77" ht="21" customHeight="1">
      <c r="BM1518"/>
      <c r="BU1518" s="273" t="s">
        <v>4305</v>
      </c>
      <c r="BV1518" s="273" t="s">
        <v>4306</v>
      </c>
      <c r="BX1518" s="299" t="s">
        <v>4219</v>
      </c>
      <c r="BY1518" s="299" t="s">
        <v>6574</v>
      </c>
    </row>
    <row r="1519" spans="65:77" ht="21" customHeight="1">
      <c r="BM1519"/>
      <c r="BU1519" s="273" t="s">
        <v>4307</v>
      </c>
      <c r="BV1519" s="273" t="s">
        <v>4308</v>
      </c>
      <c r="BX1519" s="299" t="s">
        <v>4221</v>
      </c>
      <c r="BY1519" s="299" t="s">
        <v>6575</v>
      </c>
    </row>
    <row r="1520" spans="65:77" ht="21" customHeight="1">
      <c r="BM1520"/>
      <c r="BU1520" s="273" t="s">
        <v>4309</v>
      </c>
      <c r="BV1520" s="273" t="s">
        <v>4310</v>
      </c>
      <c r="BX1520" s="299" t="s">
        <v>4223</v>
      </c>
      <c r="BY1520" s="299" t="s">
        <v>6576</v>
      </c>
    </row>
    <row r="1521" spans="65:77" ht="21" customHeight="1">
      <c r="BM1521"/>
      <c r="BU1521" s="273" t="s">
        <v>4311</v>
      </c>
      <c r="BV1521" s="273" t="s">
        <v>4312</v>
      </c>
      <c r="BX1521" s="299" t="s">
        <v>4225</v>
      </c>
      <c r="BY1521" s="299" t="s">
        <v>6577</v>
      </c>
    </row>
    <row r="1522" spans="65:77" ht="21" customHeight="1">
      <c r="BM1522"/>
      <c r="BU1522" s="273" t="s">
        <v>4313</v>
      </c>
      <c r="BV1522" s="273" t="s">
        <v>4314</v>
      </c>
      <c r="BX1522" s="299" t="s">
        <v>4227</v>
      </c>
      <c r="BY1522" s="299" t="s">
        <v>6578</v>
      </c>
    </row>
    <row r="1523" spans="65:77" ht="21" customHeight="1">
      <c r="BM1523"/>
      <c r="BU1523" s="273" t="s">
        <v>4315</v>
      </c>
      <c r="BV1523" s="273" t="s">
        <v>4316</v>
      </c>
      <c r="BX1523" s="299" t="s">
        <v>4229</v>
      </c>
      <c r="BY1523" s="299" t="s">
        <v>6579</v>
      </c>
    </row>
    <row r="1524" spans="65:77" ht="21" customHeight="1">
      <c r="BM1524"/>
      <c r="BU1524" s="273" t="s">
        <v>4317</v>
      </c>
      <c r="BV1524" s="273" t="s">
        <v>4318</v>
      </c>
      <c r="BX1524" s="299" t="s">
        <v>4232</v>
      </c>
      <c r="BY1524" s="299" t="s">
        <v>6580</v>
      </c>
    </row>
    <row r="1525" spans="65:77" ht="21" customHeight="1">
      <c r="BM1525"/>
      <c r="BU1525" s="273" t="s">
        <v>4319</v>
      </c>
      <c r="BV1525" s="273" t="s">
        <v>4320</v>
      </c>
      <c r="BX1525" s="299" t="s">
        <v>4234</v>
      </c>
      <c r="BY1525" s="299" t="s">
        <v>6581</v>
      </c>
    </row>
    <row r="1526" spans="65:77" ht="21" customHeight="1">
      <c r="BM1526"/>
      <c r="BU1526" s="273" t="s">
        <v>4322</v>
      </c>
      <c r="BV1526" s="273" t="s">
        <v>4323</v>
      </c>
      <c r="BX1526" s="299" t="s">
        <v>4236</v>
      </c>
      <c r="BY1526" s="299" t="s">
        <v>6582</v>
      </c>
    </row>
    <row r="1527" spans="65:77" ht="21" customHeight="1">
      <c r="BM1527"/>
      <c r="BU1527" s="273" t="s">
        <v>4324</v>
      </c>
      <c r="BV1527" s="273" t="s">
        <v>4325</v>
      </c>
      <c r="BX1527" s="299" t="s">
        <v>4238</v>
      </c>
      <c r="BY1527" s="299" t="s">
        <v>6583</v>
      </c>
    </row>
    <row r="1528" spans="65:77" ht="21" customHeight="1">
      <c r="BM1528"/>
      <c r="BU1528" s="273" t="s">
        <v>4326</v>
      </c>
      <c r="BV1528" s="273" t="s">
        <v>4327</v>
      </c>
      <c r="BX1528" s="299" t="s">
        <v>4240</v>
      </c>
      <c r="BY1528" s="299" t="s">
        <v>6584</v>
      </c>
    </row>
    <row r="1529" spans="65:77" ht="21" customHeight="1">
      <c r="BM1529"/>
      <c r="BU1529" s="273" t="s">
        <v>4328</v>
      </c>
      <c r="BV1529" s="273" t="s">
        <v>4329</v>
      </c>
      <c r="BX1529" s="299" t="s">
        <v>4241</v>
      </c>
      <c r="BY1529" s="299" t="s">
        <v>6585</v>
      </c>
    </row>
    <row r="1530" spans="65:77" ht="21" customHeight="1">
      <c r="BM1530"/>
      <c r="BU1530" s="273" t="s">
        <v>4330</v>
      </c>
      <c r="BV1530" s="273" t="s">
        <v>4331</v>
      </c>
      <c r="BX1530" s="299" t="s">
        <v>4243</v>
      </c>
      <c r="BY1530" s="299" t="s">
        <v>6586</v>
      </c>
    </row>
    <row r="1531" spans="65:77" ht="21" customHeight="1">
      <c r="BM1531"/>
      <c r="BU1531" s="273" t="s">
        <v>4332</v>
      </c>
      <c r="BV1531" s="273" t="s">
        <v>4333</v>
      </c>
      <c r="BX1531" s="299" t="s">
        <v>4245</v>
      </c>
      <c r="BY1531" s="299" t="s">
        <v>6587</v>
      </c>
    </row>
    <row r="1532" spans="65:77" ht="21" customHeight="1">
      <c r="BM1532"/>
      <c r="BU1532" s="273" t="s">
        <v>4334</v>
      </c>
      <c r="BV1532" s="273" t="s">
        <v>4335</v>
      </c>
      <c r="BX1532" s="299" t="s">
        <v>4247</v>
      </c>
      <c r="BY1532" s="299" t="s">
        <v>6588</v>
      </c>
    </row>
    <row r="1533" spans="65:77" ht="21" customHeight="1">
      <c r="BM1533"/>
      <c r="BU1533" s="273" t="s">
        <v>4336</v>
      </c>
      <c r="BV1533" s="273" t="s">
        <v>4337</v>
      </c>
      <c r="BX1533" s="299" t="s">
        <v>4249</v>
      </c>
      <c r="BY1533" s="299" t="s">
        <v>6589</v>
      </c>
    </row>
    <row r="1534" spans="65:77" ht="21" customHeight="1">
      <c r="BM1534"/>
      <c r="BU1534" s="273" t="s">
        <v>4339</v>
      </c>
      <c r="BV1534" s="273" t="s">
        <v>4340</v>
      </c>
      <c r="BX1534" s="299" t="s">
        <v>4251</v>
      </c>
      <c r="BY1534" s="299" t="s">
        <v>6590</v>
      </c>
    </row>
    <row r="1535" spans="65:77" ht="21" customHeight="1">
      <c r="BM1535"/>
      <c r="BU1535" s="273" t="s">
        <v>4341</v>
      </c>
      <c r="BV1535" s="273" t="s">
        <v>4342</v>
      </c>
      <c r="BX1535" s="299" t="s">
        <v>4253</v>
      </c>
      <c r="BY1535" s="299" t="s">
        <v>6591</v>
      </c>
    </row>
    <row r="1536" spans="65:77" ht="21" customHeight="1">
      <c r="BM1536"/>
      <c r="BU1536" s="273" t="s">
        <v>4343</v>
      </c>
      <c r="BV1536" s="273" t="s">
        <v>4344</v>
      </c>
      <c r="BX1536" s="299" t="s">
        <v>4255</v>
      </c>
      <c r="BY1536" s="299" t="s">
        <v>6592</v>
      </c>
    </row>
    <row r="1537" spans="65:77" ht="21" customHeight="1">
      <c r="BM1537"/>
      <c r="BU1537" s="273" t="s">
        <v>4345</v>
      </c>
      <c r="BV1537" s="273" t="s">
        <v>4346</v>
      </c>
      <c r="BX1537" s="299" t="s">
        <v>4257</v>
      </c>
      <c r="BY1537" s="299" t="s">
        <v>6593</v>
      </c>
    </row>
    <row r="1538" spans="65:77" ht="21" customHeight="1">
      <c r="BM1538"/>
      <c r="BU1538" s="273" t="s">
        <v>4347</v>
      </c>
      <c r="BV1538" s="273" t="s">
        <v>4348</v>
      </c>
      <c r="BX1538" s="299" t="s">
        <v>4259</v>
      </c>
      <c r="BY1538" s="299" t="s">
        <v>6594</v>
      </c>
    </row>
    <row r="1539" spans="65:77" ht="21" customHeight="1">
      <c r="BM1539"/>
      <c r="BU1539" s="273" t="s">
        <v>4349</v>
      </c>
      <c r="BV1539" s="273" t="s">
        <v>4350</v>
      </c>
      <c r="BX1539" s="299" t="s">
        <v>4261</v>
      </c>
      <c r="BY1539" s="299" t="s">
        <v>6595</v>
      </c>
    </row>
    <row r="1540" spans="65:77" ht="21" customHeight="1">
      <c r="BM1540"/>
      <c r="BU1540" s="273" t="s">
        <v>4351</v>
      </c>
      <c r="BV1540" s="273" t="s">
        <v>4352</v>
      </c>
      <c r="BX1540" s="299" t="s">
        <v>4263</v>
      </c>
      <c r="BY1540" s="299" t="s">
        <v>6596</v>
      </c>
    </row>
    <row r="1541" spans="65:77" ht="21" customHeight="1">
      <c r="BM1541"/>
      <c r="BU1541" s="273" t="s">
        <v>4353</v>
      </c>
      <c r="BV1541" s="273" t="s">
        <v>4354</v>
      </c>
      <c r="BX1541" s="299" t="s">
        <v>4265</v>
      </c>
      <c r="BY1541" s="299" t="s">
        <v>6597</v>
      </c>
    </row>
    <row r="1542" spans="65:77" ht="21" customHeight="1">
      <c r="BM1542"/>
      <c r="BU1542" s="273" t="s">
        <v>4355</v>
      </c>
      <c r="BV1542" s="273" t="s">
        <v>4356</v>
      </c>
      <c r="BX1542" s="299" t="s">
        <v>4267</v>
      </c>
      <c r="BY1542" s="299" t="s">
        <v>6598</v>
      </c>
    </row>
    <row r="1543" spans="65:77" ht="21" customHeight="1">
      <c r="BM1543"/>
      <c r="BU1543" s="273" t="s">
        <v>4357</v>
      </c>
      <c r="BV1543" s="273" t="s">
        <v>4358</v>
      </c>
      <c r="BX1543" s="299" t="s">
        <v>4269</v>
      </c>
      <c r="BY1543" s="299" t="s">
        <v>6599</v>
      </c>
    </row>
    <row r="1544" spans="65:77" ht="21" customHeight="1">
      <c r="BM1544"/>
      <c r="BU1544" s="273" t="s">
        <v>4359</v>
      </c>
      <c r="BV1544" s="273" t="s">
        <v>4360</v>
      </c>
      <c r="BX1544" s="299" t="s">
        <v>4271</v>
      </c>
      <c r="BY1544" s="299" t="s">
        <v>6600</v>
      </c>
    </row>
    <row r="1545" spans="65:77" ht="21" customHeight="1">
      <c r="BM1545"/>
      <c r="BU1545" s="273" t="s">
        <v>4361</v>
      </c>
      <c r="BV1545" s="273" t="s">
        <v>4362</v>
      </c>
      <c r="BX1545" s="299" t="s">
        <v>4273</v>
      </c>
      <c r="BY1545" s="299" t="s">
        <v>6601</v>
      </c>
    </row>
    <row r="1546" spans="65:77" ht="21" customHeight="1">
      <c r="BM1546"/>
      <c r="BU1546" s="273" t="s">
        <v>4365</v>
      </c>
      <c r="BV1546" s="273" t="s">
        <v>4366</v>
      </c>
      <c r="BX1546" s="299" t="s">
        <v>4274</v>
      </c>
      <c r="BY1546" s="299" t="s">
        <v>6602</v>
      </c>
    </row>
    <row r="1547" spans="65:77" ht="21" customHeight="1">
      <c r="BM1547"/>
      <c r="BU1547" s="273" t="s">
        <v>4367</v>
      </c>
      <c r="BV1547" s="273" t="s">
        <v>4368</v>
      </c>
      <c r="BX1547" s="299" t="s">
        <v>4276</v>
      </c>
      <c r="BY1547" s="299" t="s">
        <v>6603</v>
      </c>
    </row>
    <row r="1548" spans="65:77" ht="21" customHeight="1">
      <c r="BM1548"/>
      <c r="BU1548" s="273" t="s">
        <v>4369</v>
      </c>
      <c r="BV1548" s="273" t="s">
        <v>4370</v>
      </c>
      <c r="BX1548" s="299" t="s">
        <v>4278</v>
      </c>
      <c r="BY1548" s="299" t="s">
        <v>6604</v>
      </c>
    </row>
    <row r="1549" spans="65:77" ht="21" customHeight="1">
      <c r="BM1549"/>
      <c r="BU1549" s="273" t="s">
        <v>4371</v>
      </c>
      <c r="BV1549" s="273" t="s">
        <v>4372</v>
      </c>
      <c r="BX1549" s="299" t="s">
        <v>4280</v>
      </c>
      <c r="BY1549" s="299" t="s">
        <v>6605</v>
      </c>
    </row>
    <row r="1550" spans="65:77" ht="21" customHeight="1">
      <c r="BM1550"/>
      <c r="BU1550" s="273" t="s">
        <v>4373</v>
      </c>
      <c r="BV1550" s="273" t="s">
        <v>4374</v>
      </c>
      <c r="BX1550" s="299" t="s">
        <v>4281</v>
      </c>
      <c r="BY1550" s="299" t="s">
        <v>6606</v>
      </c>
    </row>
    <row r="1551" spans="65:77" ht="21" customHeight="1">
      <c r="BM1551"/>
      <c r="BU1551" s="273" t="s">
        <v>4375</v>
      </c>
      <c r="BV1551" s="273" t="s">
        <v>4376</v>
      </c>
      <c r="BX1551" s="299" t="s">
        <v>4283</v>
      </c>
      <c r="BY1551" s="299" t="s">
        <v>6607</v>
      </c>
    </row>
    <row r="1552" spans="65:77" ht="21" customHeight="1">
      <c r="BM1552"/>
      <c r="BU1552" s="273" t="s">
        <v>4377</v>
      </c>
      <c r="BV1552" s="273" t="s">
        <v>4378</v>
      </c>
      <c r="BX1552" s="299" t="s">
        <v>4285</v>
      </c>
      <c r="BY1552" s="299" t="s">
        <v>6608</v>
      </c>
    </row>
    <row r="1553" spans="65:77" ht="21" customHeight="1">
      <c r="BM1553"/>
      <c r="BU1553" s="273" t="s">
        <v>4379</v>
      </c>
      <c r="BV1553" s="273" t="s">
        <v>4380</v>
      </c>
      <c r="BX1553" s="299" t="s">
        <v>4287</v>
      </c>
      <c r="BY1553" s="299" t="s">
        <v>6609</v>
      </c>
    </row>
    <row r="1554" spans="65:77" ht="21" customHeight="1">
      <c r="BM1554"/>
      <c r="BU1554" s="273" t="s">
        <v>4381</v>
      </c>
      <c r="BV1554" s="273" t="s">
        <v>4382</v>
      </c>
      <c r="BX1554" s="299" t="s">
        <v>4289</v>
      </c>
      <c r="BY1554" s="299" t="s">
        <v>6610</v>
      </c>
    </row>
    <row r="1555" spans="65:77" ht="21" customHeight="1">
      <c r="BM1555"/>
      <c r="BU1555" s="273" t="s">
        <v>2010</v>
      </c>
      <c r="BV1555" s="273" t="s">
        <v>4383</v>
      </c>
      <c r="BX1555" s="299" t="s">
        <v>4291</v>
      </c>
      <c r="BY1555" s="299" t="s">
        <v>6611</v>
      </c>
    </row>
    <row r="1556" spans="65:77" ht="21" customHeight="1">
      <c r="BM1556"/>
      <c r="BU1556" s="273" t="s">
        <v>4385</v>
      </c>
      <c r="BV1556" s="273" t="s">
        <v>4386</v>
      </c>
      <c r="BX1556" s="299" t="s">
        <v>4293</v>
      </c>
      <c r="BY1556" s="299" t="s">
        <v>6612</v>
      </c>
    </row>
    <row r="1557" spans="65:77" ht="21" customHeight="1">
      <c r="BM1557"/>
      <c r="BU1557" s="273" t="s">
        <v>4387</v>
      </c>
      <c r="BV1557" s="273" t="s">
        <v>4388</v>
      </c>
      <c r="BX1557" s="299" t="s">
        <v>4295</v>
      </c>
      <c r="BY1557" s="299" t="s">
        <v>6613</v>
      </c>
    </row>
    <row r="1558" spans="65:77" ht="21" customHeight="1">
      <c r="BM1558"/>
      <c r="BU1558" s="273" t="s">
        <v>4389</v>
      </c>
      <c r="BV1558" s="273" t="s">
        <v>4390</v>
      </c>
      <c r="BX1558" s="299" t="s">
        <v>4297</v>
      </c>
      <c r="BY1558" s="299" t="s">
        <v>6614</v>
      </c>
    </row>
    <row r="1559" spans="65:77" ht="21" customHeight="1">
      <c r="BM1559"/>
      <c r="BU1559" s="273" t="s">
        <v>4391</v>
      </c>
      <c r="BV1559" s="273" t="s">
        <v>4392</v>
      </c>
      <c r="BX1559" s="299" t="s">
        <v>4299</v>
      </c>
      <c r="BY1559" s="299" t="s">
        <v>6615</v>
      </c>
    </row>
    <row r="1560" spans="65:77" ht="21" customHeight="1">
      <c r="BM1560"/>
      <c r="BU1560" s="273" t="s">
        <v>4393</v>
      </c>
      <c r="BV1560" s="273" t="s">
        <v>4394</v>
      </c>
      <c r="BX1560" s="299" t="s">
        <v>4301</v>
      </c>
      <c r="BY1560" s="299" t="s">
        <v>6616</v>
      </c>
    </row>
    <row r="1561" spans="65:77" ht="21" customHeight="1">
      <c r="BM1561"/>
      <c r="BU1561" s="273" t="s">
        <v>4399</v>
      </c>
      <c r="BV1561" s="273" t="s">
        <v>4400</v>
      </c>
      <c r="BX1561" s="299" t="s">
        <v>4303</v>
      </c>
      <c r="BY1561" s="299" t="s">
        <v>6617</v>
      </c>
    </row>
    <row r="1562" spans="65:77" ht="21" customHeight="1">
      <c r="BM1562"/>
      <c r="BU1562" s="273" t="s">
        <v>4401</v>
      </c>
      <c r="BV1562" s="273" t="s">
        <v>4402</v>
      </c>
      <c r="BX1562" s="299" t="s">
        <v>4305</v>
      </c>
      <c r="BY1562" s="299" t="s">
        <v>6618</v>
      </c>
    </row>
    <row r="1563" spans="65:77" ht="21" customHeight="1">
      <c r="BM1563"/>
      <c r="BU1563" s="273" t="s">
        <v>4403</v>
      </c>
      <c r="BV1563" s="273" t="s">
        <v>4404</v>
      </c>
      <c r="BX1563" s="299" t="s">
        <v>4307</v>
      </c>
      <c r="BY1563" s="299" t="s">
        <v>6619</v>
      </c>
    </row>
    <row r="1564" spans="65:77" ht="21" customHeight="1">
      <c r="BM1564"/>
      <c r="BU1564" s="273" t="s">
        <v>4405</v>
      </c>
      <c r="BV1564" s="273" t="s">
        <v>4406</v>
      </c>
      <c r="BX1564" s="299" t="s">
        <v>4311</v>
      </c>
      <c r="BY1564" s="299" t="s">
        <v>6620</v>
      </c>
    </row>
    <row r="1565" spans="65:77" ht="21" customHeight="1">
      <c r="BM1565"/>
      <c r="BU1565" s="273" t="s">
        <v>4407</v>
      </c>
      <c r="BV1565" s="273" t="s">
        <v>4408</v>
      </c>
      <c r="BX1565" s="299" t="s">
        <v>4313</v>
      </c>
      <c r="BY1565" s="299" t="s">
        <v>6621</v>
      </c>
    </row>
    <row r="1566" spans="65:77" ht="21" customHeight="1">
      <c r="BM1566"/>
      <c r="BU1566" s="273" t="s">
        <v>4409</v>
      </c>
      <c r="BV1566" s="273" t="s">
        <v>4410</v>
      </c>
      <c r="BX1566" s="299" t="s">
        <v>4315</v>
      </c>
      <c r="BY1566" s="299" t="s">
        <v>6622</v>
      </c>
    </row>
    <row r="1567" spans="65:77" ht="21" customHeight="1">
      <c r="BM1567"/>
      <c r="BU1567" s="273" t="s">
        <v>4411</v>
      </c>
      <c r="BV1567" s="273" t="s">
        <v>4412</v>
      </c>
      <c r="BX1567" s="299" t="s">
        <v>4317</v>
      </c>
      <c r="BY1567" s="299" t="s">
        <v>6623</v>
      </c>
    </row>
    <row r="1568" spans="65:77" ht="21" customHeight="1">
      <c r="BM1568"/>
      <c r="BU1568" s="273" t="s">
        <v>4413</v>
      </c>
      <c r="BV1568" s="273" t="s">
        <v>4414</v>
      </c>
      <c r="BX1568" s="299" t="s">
        <v>4319</v>
      </c>
      <c r="BY1568" s="299" t="s">
        <v>6624</v>
      </c>
    </row>
    <row r="1569" spans="65:77" ht="21" customHeight="1">
      <c r="BM1569"/>
      <c r="BU1569" s="273" t="s">
        <v>4415</v>
      </c>
      <c r="BV1569" s="273" t="s">
        <v>4416</v>
      </c>
      <c r="BX1569" s="299" t="s">
        <v>4321</v>
      </c>
      <c r="BY1569" s="299" t="s">
        <v>6625</v>
      </c>
    </row>
    <row r="1570" spans="65:77" ht="21" customHeight="1">
      <c r="BM1570"/>
      <c r="BU1570" s="273" t="s">
        <v>4417</v>
      </c>
      <c r="BV1570" s="273" t="s">
        <v>4418</v>
      </c>
      <c r="BX1570" s="299" t="s">
        <v>4322</v>
      </c>
      <c r="BY1570" s="299" t="s">
        <v>6626</v>
      </c>
    </row>
    <row r="1571" spans="65:77" ht="21" customHeight="1">
      <c r="BM1571"/>
      <c r="BU1571" s="273" t="s">
        <v>4419</v>
      </c>
      <c r="BV1571" s="273" t="s">
        <v>4420</v>
      </c>
      <c r="BX1571" s="299" t="s">
        <v>4324</v>
      </c>
      <c r="BY1571" s="299" t="s">
        <v>6627</v>
      </c>
    </row>
    <row r="1572" spans="65:77" ht="21" customHeight="1">
      <c r="BM1572"/>
      <c r="BU1572" s="273" t="s">
        <v>4421</v>
      </c>
      <c r="BV1572" s="273" t="s">
        <v>4422</v>
      </c>
      <c r="BX1572" s="299" t="s">
        <v>4326</v>
      </c>
      <c r="BY1572" s="299" t="s">
        <v>6628</v>
      </c>
    </row>
    <row r="1573" spans="65:77" ht="21" customHeight="1">
      <c r="BM1573"/>
      <c r="BU1573" s="273" t="s">
        <v>4423</v>
      </c>
      <c r="BV1573" s="273" t="s">
        <v>4424</v>
      </c>
      <c r="BX1573" s="299" t="s">
        <v>4328</v>
      </c>
      <c r="BY1573" s="299" t="s">
        <v>6629</v>
      </c>
    </row>
    <row r="1574" spans="65:77" ht="21" customHeight="1">
      <c r="BM1574"/>
      <c r="BU1574" s="273" t="s">
        <v>4425</v>
      </c>
      <c r="BV1574" s="273" t="s">
        <v>4426</v>
      </c>
      <c r="BX1574" s="299" t="s">
        <v>4330</v>
      </c>
      <c r="BY1574" s="299" t="s">
        <v>6630</v>
      </c>
    </row>
    <row r="1575" spans="65:77" ht="21" customHeight="1">
      <c r="BM1575"/>
      <c r="BU1575" s="273" t="s">
        <v>4427</v>
      </c>
      <c r="BV1575" s="273" t="s">
        <v>4428</v>
      </c>
      <c r="BX1575" s="299" t="s">
        <v>4332</v>
      </c>
      <c r="BY1575" s="299" t="s">
        <v>6631</v>
      </c>
    </row>
    <row r="1576" spans="65:77" ht="21" customHeight="1">
      <c r="BM1576"/>
      <c r="BU1576" s="273" t="s">
        <v>4429</v>
      </c>
      <c r="BV1576" s="273" t="s">
        <v>4430</v>
      </c>
      <c r="BX1576" s="299" t="s">
        <v>4334</v>
      </c>
      <c r="BY1576" s="299" t="s">
        <v>6632</v>
      </c>
    </row>
    <row r="1577" spans="65:77" ht="21" customHeight="1">
      <c r="BM1577"/>
      <c r="BU1577" s="273" t="s">
        <v>4431</v>
      </c>
      <c r="BV1577" s="273" t="s">
        <v>4432</v>
      </c>
      <c r="BX1577" s="299" t="s">
        <v>4336</v>
      </c>
      <c r="BY1577" s="299" t="s">
        <v>6633</v>
      </c>
    </row>
    <row r="1578" spans="65:77" ht="21" customHeight="1">
      <c r="BM1578"/>
      <c r="BU1578" s="273" t="s">
        <v>4436</v>
      </c>
      <c r="BV1578" s="273" t="s">
        <v>4437</v>
      </c>
      <c r="BX1578" s="299" t="s">
        <v>4338</v>
      </c>
      <c r="BY1578" s="299" t="s">
        <v>6634</v>
      </c>
    </row>
    <row r="1579" spans="65:77" ht="21" customHeight="1">
      <c r="BM1579"/>
      <c r="BU1579" s="273" t="s">
        <v>4438</v>
      </c>
      <c r="BV1579" s="273" t="s">
        <v>4439</v>
      </c>
      <c r="BX1579" s="299" t="s">
        <v>4339</v>
      </c>
      <c r="BY1579" s="299" t="s">
        <v>6635</v>
      </c>
    </row>
    <row r="1580" spans="65:77" ht="21" customHeight="1">
      <c r="BM1580"/>
      <c r="BU1580" s="273" t="s">
        <v>4440</v>
      </c>
      <c r="BV1580" s="273" t="s">
        <v>4441</v>
      </c>
      <c r="BX1580" s="299" t="s">
        <v>4341</v>
      </c>
      <c r="BY1580" s="299" t="s">
        <v>6636</v>
      </c>
    </row>
    <row r="1581" spans="65:77" ht="21" customHeight="1">
      <c r="BM1581"/>
      <c r="BU1581" s="273" t="s">
        <v>4442</v>
      </c>
      <c r="BV1581" s="273" t="s">
        <v>4443</v>
      </c>
      <c r="BX1581" s="299" t="s">
        <v>4343</v>
      </c>
      <c r="BY1581" s="299" t="s">
        <v>6637</v>
      </c>
    </row>
    <row r="1582" spans="65:77" ht="21" customHeight="1">
      <c r="BM1582"/>
      <c r="BU1582" s="273" t="s">
        <v>4444</v>
      </c>
      <c r="BV1582" s="273" t="s">
        <v>4445</v>
      </c>
      <c r="BX1582" s="299" t="s">
        <v>4345</v>
      </c>
      <c r="BY1582" s="299" t="s">
        <v>6638</v>
      </c>
    </row>
    <row r="1583" spans="65:77" ht="21" customHeight="1">
      <c r="BM1583"/>
      <c r="BU1583" s="273" t="s">
        <v>4446</v>
      </c>
      <c r="BV1583" s="273" t="s">
        <v>4447</v>
      </c>
      <c r="BX1583" s="299" t="s">
        <v>4347</v>
      </c>
      <c r="BY1583" s="299" t="s">
        <v>6639</v>
      </c>
    </row>
    <row r="1584" spans="65:77" ht="21" customHeight="1">
      <c r="BM1584"/>
      <c r="BU1584" s="273" t="s">
        <v>4448</v>
      </c>
      <c r="BV1584" s="273" t="s">
        <v>4449</v>
      </c>
      <c r="BX1584" s="299" t="s">
        <v>4349</v>
      </c>
      <c r="BY1584" s="299" t="s">
        <v>6640</v>
      </c>
    </row>
    <row r="1585" spans="65:77" ht="21" customHeight="1">
      <c r="BM1585"/>
      <c r="BU1585" s="273" t="s">
        <v>4450</v>
      </c>
      <c r="BV1585" s="273" t="s">
        <v>4451</v>
      </c>
      <c r="BX1585" s="299" t="s">
        <v>4351</v>
      </c>
      <c r="BY1585" s="299" t="s">
        <v>6641</v>
      </c>
    </row>
    <row r="1586" spans="65:77" ht="21" customHeight="1">
      <c r="BM1586"/>
      <c r="BU1586" s="273" t="s">
        <v>4452</v>
      </c>
      <c r="BV1586" s="273" t="s">
        <v>4453</v>
      </c>
      <c r="BX1586" s="299" t="s">
        <v>4353</v>
      </c>
      <c r="BY1586" s="299" t="s">
        <v>6642</v>
      </c>
    </row>
    <row r="1587" spans="65:77" ht="21" customHeight="1">
      <c r="BM1587"/>
      <c r="BU1587" s="273" t="s">
        <v>4454</v>
      </c>
      <c r="BV1587" s="273" t="s">
        <v>4455</v>
      </c>
      <c r="BX1587" s="299" t="s">
        <v>4355</v>
      </c>
      <c r="BY1587" s="299" t="s">
        <v>6643</v>
      </c>
    </row>
    <row r="1588" spans="65:77" ht="21" customHeight="1">
      <c r="BM1588"/>
      <c r="BU1588" s="273" t="s">
        <v>4456</v>
      </c>
      <c r="BV1588" s="273" t="s">
        <v>4457</v>
      </c>
      <c r="BX1588" s="299" t="s">
        <v>4357</v>
      </c>
      <c r="BY1588" s="299" t="s">
        <v>6644</v>
      </c>
    </row>
    <row r="1589" spans="65:77" ht="21" customHeight="1">
      <c r="BM1589"/>
      <c r="BU1589" s="273" t="s">
        <v>4458</v>
      </c>
      <c r="BV1589" s="273" t="s">
        <v>4459</v>
      </c>
      <c r="BX1589" s="299" t="s">
        <v>4359</v>
      </c>
      <c r="BY1589" s="299" t="s">
        <v>6645</v>
      </c>
    </row>
    <row r="1590" spans="65:77" ht="21" customHeight="1">
      <c r="BM1590"/>
      <c r="BU1590" s="273" t="s">
        <v>4460</v>
      </c>
      <c r="BV1590" s="273" t="s">
        <v>4461</v>
      </c>
      <c r="BX1590" s="299" t="s">
        <v>4361</v>
      </c>
      <c r="BY1590" s="299" t="s">
        <v>6646</v>
      </c>
    </row>
    <row r="1591" spans="65:77" ht="21" customHeight="1">
      <c r="BM1591"/>
      <c r="BU1591" s="273" t="s">
        <v>4462</v>
      </c>
      <c r="BV1591" s="273" t="s">
        <v>4463</v>
      </c>
      <c r="BX1591" s="299" t="s">
        <v>4363</v>
      </c>
      <c r="BY1591" s="299" t="s">
        <v>6647</v>
      </c>
    </row>
    <row r="1592" spans="65:77" ht="21" customHeight="1">
      <c r="BM1592"/>
      <c r="BU1592" s="273" t="s">
        <v>4464</v>
      </c>
      <c r="BV1592" s="273" t="s">
        <v>4465</v>
      </c>
      <c r="BX1592" s="299" t="s">
        <v>4364</v>
      </c>
      <c r="BY1592" s="299" t="s">
        <v>6648</v>
      </c>
    </row>
    <row r="1593" spans="65:77" ht="21" customHeight="1">
      <c r="BM1593"/>
      <c r="BU1593" s="273" t="s">
        <v>4466</v>
      </c>
      <c r="BV1593" s="273" t="s">
        <v>4467</v>
      </c>
      <c r="BX1593" s="299" t="s">
        <v>4365</v>
      </c>
      <c r="BY1593" s="299" t="s">
        <v>6649</v>
      </c>
    </row>
    <row r="1594" spans="65:77" ht="21" customHeight="1">
      <c r="BM1594"/>
      <c r="BU1594" s="273" t="s">
        <v>4468</v>
      </c>
      <c r="BV1594" s="273" t="s">
        <v>4469</v>
      </c>
      <c r="BX1594" s="299" t="s">
        <v>4367</v>
      </c>
      <c r="BY1594" s="299" t="s">
        <v>6650</v>
      </c>
    </row>
    <row r="1595" spans="65:77" ht="21" customHeight="1">
      <c r="BM1595"/>
      <c r="BU1595" s="273" t="s">
        <v>4470</v>
      </c>
      <c r="BV1595" s="273" t="s">
        <v>4471</v>
      </c>
      <c r="BX1595" s="299" t="s">
        <v>4369</v>
      </c>
      <c r="BY1595" s="299" t="s">
        <v>6651</v>
      </c>
    </row>
    <row r="1596" spans="65:77" ht="21" customHeight="1">
      <c r="BM1596"/>
      <c r="BU1596" s="273" t="s">
        <v>4472</v>
      </c>
      <c r="BV1596" s="273" t="s">
        <v>4473</v>
      </c>
      <c r="BX1596" s="299" t="s">
        <v>4371</v>
      </c>
      <c r="BY1596" s="299" t="s">
        <v>6652</v>
      </c>
    </row>
    <row r="1597" spans="65:77" ht="21" customHeight="1">
      <c r="BM1597"/>
      <c r="BU1597" s="273" t="s">
        <v>4476</v>
      </c>
      <c r="BV1597" s="273" t="s">
        <v>4477</v>
      </c>
      <c r="BX1597" s="299" t="s">
        <v>4373</v>
      </c>
      <c r="BY1597" s="299" t="s">
        <v>6653</v>
      </c>
    </row>
    <row r="1598" spans="65:77" ht="21" customHeight="1">
      <c r="BM1598"/>
      <c r="BU1598" s="273" t="s">
        <v>4478</v>
      </c>
      <c r="BV1598" s="273" t="s">
        <v>4479</v>
      </c>
      <c r="BX1598" s="299" t="s">
        <v>4375</v>
      </c>
      <c r="BY1598" s="299" t="s">
        <v>6654</v>
      </c>
    </row>
    <row r="1599" spans="65:77" ht="21" customHeight="1">
      <c r="BM1599"/>
      <c r="BU1599" s="273" t="s">
        <v>4480</v>
      </c>
      <c r="BV1599" s="273" t="s">
        <v>4481</v>
      </c>
      <c r="BX1599" s="299" t="s">
        <v>4377</v>
      </c>
      <c r="BY1599" s="299" t="s">
        <v>6655</v>
      </c>
    </row>
    <row r="1600" spans="65:77" ht="21" customHeight="1">
      <c r="BM1600"/>
      <c r="BU1600" s="273" t="s">
        <v>4482</v>
      </c>
      <c r="BV1600" s="273" t="s">
        <v>4483</v>
      </c>
      <c r="BX1600" s="299" t="s">
        <v>4379</v>
      </c>
      <c r="BY1600" s="299" t="s">
        <v>6656</v>
      </c>
    </row>
    <row r="1601" spans="65:77" ht="21" customHeight="1">
      <c r="BM1601"/>
      <c r="BU1601" s="273" t="s">
        <v>4484</v>
      </c>
      <c r="BV1601" s="273" t="s">
        <v>4485</v>
      </c>
      <c r="BX1601" s="299" t="s">
        <v>4381</v>
      </c>
      <c r="BY1601" s="299" t="s">
        <v>6657</v>
      </c>
    </row>
    <row r="1602" spans="65:77" ht="21" customHeight="1">
      <c r="BM1602"/>
      <c r="BU1602" s="273" t="s">
        <v>4486</v>
      </c>
      <c r="BV1602" s="273" t="s">
        <v>4487</v>
      </c>
      <c r="BX1602" s="299" t="s">
        <v>2010</v>
      </c>
      <c r="BY1602" s="299" t="s">
        <v>6658</v>
      </c>
    </row>
    <row r="1603" spans="65:77" ht="21" customHeight="1">
      <c r="BM1603"/>
      <c r="BU1603" s="273" t="s">
        <v>4488</v>
      </c>
      <c r="BV1603" s="273" t="s">
        <v>4489</v>
      </c>
      <c r="BX1603" s="299" t="s">
        <v>4384</v>
      </c>
      <c r="BY1603" s="299" t="s">
        <v>6659</v>
      </c>
    </row>
    <row r="1604" spans="65:77" ht="21" customHeight="1">
      <c r="BM1604"/>
      <c r="BU1604" s="273" t="s">
        <v>4490</v>
      </c>
      <c r="BV1604" s="273" t="s">
        <v>4491</v>
      </c>
      <c r="BX1604" s="299" t="s">
        <v>4387</v>
      </c>
      <c r="BY1604" s="299" t="s">
        <v>6660</v>
      </c>
    </row>
    <row r="1605" spans="65:77" ht="21" customHeight="1">
      <c r="BM1605"/>
      <c r="BU1605" s="273" t="s">
        <v>4492</v>
      </c>
      <c r="BV1605" s="273" t="s">
        <v>4493</v>
      </c>
      <c r="BX1605" s="299" t="s">
        <v>4389</v>
      </c>
      <c r="BY1605" s="299" t="s">
        <v>6661</v>
      </c>
    </row>
    <row r="1606" spans="65:77" ht="21" customHeight="1">
      <c r="BM1606"/>
      <c r="BU1606" s="273" t="s">
        <v>4494</v>
      </c>
      <c r="BV1606" s="273" t="s">
        <v>4495</v>
      </c>
      <c r="BX1606" s="299" t="s">
        <v>4391</v>
      </c>
      <c r="BY1606" s="299" t="s">
        <v>6662</v>
      </c>
    </row>
    <row r="1607" spans="65:77" ht="21" customHeight="1">
      <c r="BM1607"/>
      <c r="BU1607" s="273" t="s">
        <v>4497</v>
      </c>
      <c r="BV1607" s="273" t="s">
        <v>4498</v>
      </c>
      <c r="BX1607" s="299" t="s">
        <v>4393</v>
      </c>
      <c r="BY1607" s="299" t="s">
        <v>6663</v>
      </c>
    </row>
    <row r="1608" spans="65:77" ht="21" customHeight="1">
      <c r="BM1608"/>
      <c r="BU1608" s="273" t="s">
        <v>4499</v>
      </c>
      <c r="BV1608" s="273" t="s">
        <v>4500</v>
      </c>
      <c r="BX1608" s="299" t="s">
        <v>4395</v>
      </c>
      <c r="BY1608" s="299" t="s">
        <v>6664</v>
      </c>
    </row>
    <row r="1609" spans="65:77" ht="21" customHeight="1">
      <c r="BM1609"/>
      <c r="BU1609" s="273" t="s">
        <v>4501</v>
      </c>
      <c r="BV1609" s="273" t="s">
        <v>4502</v>
      </c>
      <c r="BX1609" s="299" t="s">
        <v>6665</v>
      </c>
      <c r="BY1609" s="299" t="s">
        <v>6666</v>
      </c>
    </row>
    <row r="1610" spans="65:77" ht="21" customHeight="1">
      <c r="BM1610"/>
      <c r="BU1610" s="273" t="s">
        <v>4503</v>
      </c>
      <c r="BV1610" s="273" t="s">
        <v>4504</v>
      </c>
      <c r="BX1610" s="299" t="s">
        <v>6667</v>
      </c>
      <c r="BY1610" s="299" t="s">
        <v>6668</v>
      </c>
    </row>
    <row r="1611" spans="65:77" ht="21" customHeight="1">
      <c r="BM1611"/>
      <c r="BU1611" s="273" t="s">
        <v>4505</v>
      </c>
      <c r="BV1611" s="273" t="s">
        <v>4506</v>
      </c>
      <c r="BX1611" s="299" t="s">
        <v>6669</v>
      </c>
      <c r="BY1611" s="299" t="s">
        <v>6670</v>
      </c>
    </row>
    <row r="1612" spans="65:77" ht="21" customHeight="1">
      <c r="BM1612"/>
      <c r="BU1612" s="273" t="s">
        <v>4507</v>
      </c>
      <c r="BV1612" s="273" t="s">
        <v>4508</v>
      </c>
      <c r="BX1612" s="299" t="s">
        <v>6671</v>
      </c>
      <c r="BY1612" s="299" t="s">
        <v>6672</v>
      </c>
    </row>
    <row r="1613" spans="65:77" ht="21" customHeight="1">
      <c r="BM1613"/>
      <c r="BU1613" s="273" t="s">
        <v>4509</v>
      </c>
      <c r="BV1613" s="273" t="s">
        <v>4510</v>
      </c>
      <c r="BX1613" s="299" t="s">
        <v>6673</v>
      </c>
      <c r="BY1613" s="299" t="s">
        <v>6674</v>
      </c>
    </row>
    <row r="1614" spans="65:77" ht="21" customHeight="1">
      <c r="BM1614"/>
      <c r="BU1614" s="273" t="s">
        <v>4511</v>
      </c>
      <c r="BV1614" s="273" t="s">
        <v>4512</v>
      </c>
      <c r="BX1614" s="299" t="s">
        <v>6675</v>
      </c>
      <c r="BY1614" s="299" t="s">
        <v>6676</v>
      </c>
    </row>
    <row r="1615" spans="65:77" ht="21" customHeight="1">
      <c r="BM1615"/>
      <c r="BU1615" s="273" t="s">
        <v>4513</v>
      </c>
      <c r="BV1615" s="273" t="s">
        <v>4514</v>
      </c>
      <c r="BX1615" s="299" t="s">
        <v>6677</v>
      </c>
      <c r="BY1615" s="299" t="s">
        <v>6678</v>
      </c>
    </row>
    <row r="1616" spans="65:77" ht="21" customHeight="1">
      <c r="BM1616"/>
      <c r="BU1616" s="273" t="s">
        <v>4515</v>
      </c>
      <c r="BV1616" s="273" t="s">
        <v>4516</v>
      </c>
      <c r="BX1616" s="299" t="s">
        <v>6679</v>
      </c>
      <c r="BY1616" s="299" t="s">
        <v>6680</v>
      </c>
    </row>
    <row r="1617" spans="65:77" ht="21" customHeight="1">
      <c r="BM1617"/>
      <c r="BU1617" s="273" t="s">
        <v>407</v>
      </c>
      <c r="BV1617" s="273" t="s">
        <v>4517</v>
      </c>
      <c r="BX1617" s="299" t="s">
        <v>6681</v>
      </c>
      <c r="BY1617" s="299" t="s">
        <v>6682</v>
      </c>
    </row>
    <row r="1618" spans="65:77" ht="21" customHeight="1">
      <c r="BM1618"/>
      <c r="BU1618" s="273" t="s">
        <v>408</v>
      </c>
      <c r="BV1618" s="273" t="s">
        <v>4518</v>
      </c>
      <c r="BX1618" s="299" t="s">
        <v>6683</v>
      </c>
      <c r="BY1618" s="299" t="s">
        <v>6684</v>
      </c>
    </row>
    <row r="1619" spans="65:77" ht="21" customHeight="1">
      <c r="BM1619"/>
      <c r="BU1619" s="273" t="s">
        <v>409</v>
      </c>
      <c r="BV1619" s="273" t="s">
        <v>4519</v>
      </c>
      <c r="BX1619" s="299" t="s">
        <v>6685</v>
      </c>
      <c r="BY1619" s="299" t="s">
        <v>6686</v>
      </c>
    </row>
    <row r="1620" spans="65:77" ht="21" customHeight="1">
      <c r="BM1620"/>
      <c r="BU1620" s="273" t="s">
        <v>410</v>
      </c>
      <c r="BV1620" s="273" t="s">
        <v>4520</v>
      </c>
      <c r="BX1620" s="299" t="s">
        <v>6687</v>
      </c>
      <c r="BY1620" s="299" t="s">
        <v>6688</v>
      </c>
    </row>
    <row r="1621" spans="65:77" ht="21" customHeight="1">
      <c r="BM1621"/>
      <c r="BU1621" s="273" t="s">
        <v>411</v>
      </c>
      <c r="BV1621" s="273" t="s">
        <v>4521</v>
      </c>
      <c r="BX1621" s="299" t="s">
        <v>6689</v>
      </c>
      <c r="BY1621" s="299" t="s">
        <v>6690</v>
      </c>
    </row>
    <row r="1622" spans="65:77" ht="21" customHeight="1">
      <c r="BM1622"/>
      <c r="BU1622" s="273" t="s">
        <v>413</v>
      </c>
      <c r="BV1622" s="273" t="s">
        <v>4522</v>
      </c>
      <c r="BX1622" s="299" t="s">
        <v>6691</v>
      </c>
      <c r="BY1622" s="299" t="s">
        <v>6692</v>
      </c>
    </row>
    <row r="1623" spans="65:77" ht="21" customHeight="1">
      <c r="BM1623"/>
      <c r="BU1623" s="273" t="s">
        <v>414</v>
      </c>
      <c r="BV1623" s="273" t="s">
        <v>4523</v>
      </c>
      <c r="BX1623" s="299" t="s">
        <v>6693</v>
      </c>
      <c r="BY1623" s="299" t="s">
        <v>6694</v>
      </c>
    </row>
    <row r="1624" spans="65:77" ht="21" customHeight="1">
      <c r="BM1624"/>
      <c r="BU1624" s="273" t="s">
        <v>4524</v>
      </c>
      <c r="BV1624" s="273" t="s">
        <v>4525</v>
      </c>
      <c r="BX1624" s="299" t="s">
        <v>6695</v>
      </c>
      <c r="BY1624" s="299" t="s">
        <v>6696</v>
      </c>
    </row>
    <row r="1625" spans="65:77" ht="21" customHeight="1">
      <c r="BM1625"/>
      <c r="BU1625" s="273" t="s">
        <v>415</v>
      </c>
      <c r="BV1625" s="273" t="s">
        <v>4526</v>
      </c>
      <c r="BX1625" s="299" t="s">
        <v>6697</v>
      </c>
      <c r="BY1625" s="299" t="s">
        <v>6698</v>
      </c>
    </row>
    <row r="1626" spans="65:77" ht="21" customHeight="1">
      <c r="BM1626"/>
      <c r="BU1626" s="273" t="s">
        <v>416</v>
      </c>
      <c r="BV1626" s="273" t="s">
        <v>4527</v>
      </c>
      <c r="BX1626" s="299" t="s">
        <v>6699</v>
      </c>
      <c r="BY1626" s="299" t="s">
        <v>6700</v>
      </c>
    </row>
    <row r="1627" spans="65:77" ht="21" customHeight="1">
      <c r="BM1627"/>
      <c r="BU1627" s="273" t="s">
        <v>417</v>
      </c>
      <c r="BV1627" s="273" t="s">
        <v>4528</v>
      </c>
      <c r="BX1627" s="299" t="s">
        <v>6701</v>
      </c>
      <c r="BY1627" s="299" t="s">
        <v>6702</v>
      </c>
    </row>
    <row r="1628" spans="65:77" ht="21" customHeight="1">
      <c r="BM1628"/>
      <c r="BU1628" s="273" t="s">
        <v>418</v>
      </c>
      <c r="BV1628" s="273" t="s">
        <v>4398</v>
      </c>
      <c r="BX1628" s="299" t="s">
        <v>6703</v>
      </c>
      <c r="BY1628" s="299" t="s">
        <v>6704</v>
      </c>
    </row>
    <row r="1629" spans="65:77" ht="21" customHeight="1">
      <c r="BM1629"/>
      <c r="BU1629" s="273" t="s">
        <v>419</v>
      </c>
      <c r="BV1629" s="273" t="s">
        <v>4529</v>
      </c>
      <c r="BX1629" s="299" t="s">
        <v>6705</v>
      </c>
      <c r="BY1629" s="299" t="s">
        <v>6706</v>
      </c>
    </row>
    <row r="1630" spans="65:77" ht="21" customHeight="1">
      <c r="BM1630"/>
      <c r="BU1630" s="273" t="s">
        <v>420</v>
      </c>
      <c r="BV1630" s="273" t="s">
        <v>4530</v>
      </c>
      <c r="BX1630" s="299" t="s">
        <v>6707</v>
      </c>
      <c r="BY1630" s="299" t="s">
        <v>6708</v>
      </c>
    </row>
    <row r="1631" spans="65:77" ht="21" customHeight="1">
      <c r="BM1631"/>
      <c r="BU1631" s="273" t="s">
        <v>421</v>
      </c>
      <c r="BV1631" s="273" t="s">
        <v>4531</v>
      </c>
      <c r="BX1631" s="299" t="s">
        <v>6709</v>
      </c>
      <c r="BY1631" s="299" t="s">
        <v>6710</v>
      </c>
    </row>
    <row r="1632" spans="65:77" ht="21" customHeight="1">
      <c r="BM1632"/>
      <c r="BU1632" s="273" t="s">
        <v>422</v>
      </c>
      <c r="BV1632" s="273" t="s">
        <v>4532</v>
      </c>
      <c r="BX1632" s="299" t="s">
        <v>6711</v>
      </c>
      <c r="BY1632" s="299" t="s">
        <v>6712</v>
      </c>
    </row>
    <row r="1633" spans="65:77" ht="21" customHeight="1">
      <c r="BM1633"/>
      <c r="BU1633" s="273" t="s">
        <v>423</v>
      </c>
      <c r="BV1633" s="273" t="s">
        <v>4533</v>
      </c>
      <c r="BX1633" s="299" t="s">
        <v>6713</v>
      </c>
      <c r="BY1633" s="299" t="s">
        <v>6714</v>
      </c>
    </row>
    <row r="1634" spans="65:77" ht="21" customHeight="1">
      <c r="BM1634"/>
      <c r="BU1634" s="273" t="s">
        <v>424</v>
      </c>
      <c r="BV1634" s="273" t="s">
        <v>4534</v>
      </c>
      <c r="BX1634" s="299" t="s">
        <v>6715</v>
      </c>
      <c r="BY1634" s="299" t="s">
        <v>6716</v>
      </c>
    </row>
    <row r="1635" spans="65:77" ht="21" customHeight="1">
      <c r="BM1635"/>
      <c r="BU1635" s="273" t="s">
        <v>4535</v>
      </c>
      <c r="BV1635" s="273" t="s">
        <v>4536</v>
      </c>
      <c r="BX1635" s="299" t="s">
        <v>6717</v>
      </c>
      <c r="BY1635" s="299" t="s">
        <v>6718</v>
      </c>
    </row>
    <row r="1636" spans="65:77" ht="21" customHeight="1">
      <c r="BM1636"/>
      <c r="BU1636" s="273" t="s">
        <v>425</v>
      </c>
      <c r="BV1636" s="273" t="s">
        <v>4537</v>
      </c>
      <c r="BX1636" s="299" t="s">
        <v>6719</v>
      </c>
      <c r="BY1636" s="299" t="s">
        <v>6720</v>
      </c>
    </row>
    <row r="1637" spans="65:77" ht="21" customHeight="1">
      <c r="BM1637"/>
      <c r="BU1637" s="273" t="s">
        <v>4538</v>
      </c>
      <c r="BV1637" s="273" t="s">
        <v>4539</v>
      </c>
      <c r="BX1637" s="299" t="s">
        <v>6721</v>
      </c>
      <c r="BY1637" s="299" t="s">
        <v>6722</v>
      </c>
    </row>
    <row r="1638" spans="65:77" ht="21" customHeight="1">
      <c r="BM1638"/>
      <c r="BU1638" s="273" t="s">
        <v>426</v>
      </c>
      <c r="BV1638" s="273" t="s">
        <v>4540</v>
      </c>
      <c r="BX1638" s="299" t="s">
        <v>6723</v>
      </c>
      <c r="BY1638" s="299" t="s">
        <v>6724</v>
      </c>
    </row>
    <row r="1639" spans="65:77" ht="21" customHeight="1">
      <c r="BM1639"/>
      <c r="BU1639" s="273" t="s">
        <v>4541</v>
      </c>
      <c r="BV1639" s="273" t="s">
        <v>4542</v>
      </c>
      <c r="BX1639" s="299" t="s">
        <v>6725</v>
      </c>
      <c r="BY1639" s="299" t="s">
        <v>6726</v>
      </c>
    </row>
    <row r="1640" spans="65:77" ht="21" customHeight="1">
      <c r="BM1640"/>
      <c r="BU1640" s="273" t="s">
        <v>427</v>
      </c>
      <c r="BV1640" s="273" t="s">
        <v>4543</v>
      </c>
      <c r="BX1640" s="299" t="s">
        <v>6727</v>
      </c>
      <c r="BY1640" s="299" t="s">
        <v>6728</v>
      </c>
    </row>
    <row r="1641" spans="65:77" ht="21" customHeight="1">
      <c r="BM1641"/>
      <c r="BU1641" s="273" t="s">
        <v>4544</v>
      </c>
      <c r="BV1641" s="273" t="s">
        <v>4545</v>
      </c>
      <c r="BX1641" s="299" t="s">
        <v>6729</v>
      </c>
      <c r="BY1641" s="299" t="s">
        <v>6730</v>
      </c>
    </row>
    <row r="1642" spans="65:77" ht="21" customHeight="1">
      <c r="BM1642"/>
      <c r="BU1642" s="273" t="s">
        <v>428</v>
      </c>
      <c r="BV1642" s="273" t="s">
        <v>4546</v>
      </c>
      <c r="BX1642" s="299" t="s">
        <v>6731</v>
      </c>
      <c r="BY1642" s="299" t="s">
        <v>6732</v>
      </c>
    </row>
    <row r="1643" spans="65:77" ht="21" customHeight="1">
      <c r="BM1643"/>
      <c r="BU1643" s="273" t="s">
        <v>429</v>
      </c>
      <c r="BV1643" s="273" t="s">
        <v>4547</v>
      </c>
      <c r="BX1643" s="299" t="s">
        <v>6733</v>
      </c>
      <c r="BY1643" s="299" t="s">
        <v>6734</v>
      </c>
    </row>
    <row r="1644" spans="65:77" ht="21" customHeight="1">
      <c r="BM1644"/>
      <c r="BU1644" s="273" t="s">
        <v>430</v>
      </c>
      <c r="BV1644" s="273" t="s">
        <v>4548</v>
      </c>
      <c r="BX1644" s="299" t="s">
        <v>6735</v>
      </c>
      <c r="BY1644" s="299" t="s">
        <v>6736</v>
      </c>
    </row>
    <row r="1645" spans="65:77" ht="21" customHeight="1">
      <c r="BM1645"/>
      <c r="BU1645" s="273" t="s">
        <v>431</v>
      </c>
      <c r="BV1645" s="273" t="s">
        <v>4549</v>
      </c>
      <c r="BX1645" s="299" t="s">
        <v>6737</v>
      </c>
      <c r="BY1645" s="299" t="s">
        <v>6738</v>
      </c>
    </row>
    <row r="1646" spans="65:77" ht="21" customHeight="1">
      <c r="BM1646"/>
      <c r="BU1646" s="273" t="s">
        <v>432</v>
      </c>
      <c r="BV1646" s="273" t="s">
        <v>4550</v>
      </c>
      <c r="BX1646" s="299" t="s">
        <v>6739</v>
      </c>
      <c r="BY1646" s="299" t="s">
        <v>6740</v>
      </c>
    </row>
    <row r="1647" spans="65:77" ht="21" customHeight="1">
      <c r="BM1647"/>
      <c r="BU1647" s="273" t="s">
        <v>433</v>
      </c>
      <c r="BV1647" s="273" t="s">
        <v>4551</v>
      </c>
      <c r="BX1647" s="299" t="s">
        <v>6741</v>
      </c>
      <c r="BY1647" s="299" t="s">
        <v>6742</v>
      </c>
    </row>
    <row r="1648" spans="65:77" ht="21" customHeight="1">
      <c r="BM1648"/>
      <c r="BU1648" s="273" t="s">
        <v>434</v>
      </c>
      <c r="BV1648" s="273" t="s">
        <v>4552</v>
      </c>
      <c r="BX1648" s="299" t="s">
        <v>6743</v>
      </c>
      <c r="BY1648" s="299" t="s">
        <v>6744</v>
      </c>
    </row>
    <row r="1649" spans="65:77" ht="21" customHeight="1">
      <c r="BM1649"/>
      <c r="BU1649" s="273" t="s">
        <v>435</v>
      </c>
      <c r="BV1649" s="273" t="s">
        <v>4553</v>
      </c>
      <c r="BX1649" s="299" t="s">
        <v>6745</v>
      </c>
      <c r="BY1649" s="299" t="s">
        <v>6746</v>
      </c>
    </row>
    <row r="1650" spans="65:77" ht="21" customHeight="1">
      <c r="BM1650"/>
      <c r="BU1650" s="273" t="s">
        <v>436</v>
      </c>
      <c r="BV1650" s="273" t="s">
        <v>4554</v>
      </c>
      <c r="BX1650" s="299" t="s">
        <v>6747</v>
      </c>
      <c r="BY1650" s="299" t="s">
        <v>6748</v>
      </c>
    </row>
    <row r="1651" spans="65:77" ht="21" customHeight="1">
      <c r="BM1651"/>
      <c r="BU1651" s="273" t="s">
        <v>437</v>
      </c>
      <c r="BV1651" s="273" t="s">
        <v>4555</v>
      </c>
      <c r="BX1651" s="299" t="s">
        <v>6749</v>
      </c>
      <c r="BY1651" s="299" t="s">
        <v>6750</v>
      </c>
    </row>
    <row r="1652" spans="65:77" ht="21" customHeight="1">
      <c r="BM1652"/>
      <c r="BU1652" s="273" t="s">
        <v>438</v>
      </c>
      <c r="BV1652" s="273" t="s">
        <v>4556</v>
      </c>
      <c r="BX1652" s="299" t="s">
        <v>6751</v>
      </c>
      <c r="BY1652" s="299" t="s">
        <v>6752</v>
      </c>
    </row>
    <row r="1653" spans="65:77" ht="21" customHeight="1">
      <c r="BM1653"/>
      <c r="BU1653" s="273" t="s">
        <v>439</v>
      </c>
      <c r="BV1653" s="273" t="s">
        <v>4557</v>
      </c>
      <c r="BX1653" s="299" t="s">
        <v>6753</v>
      </c>
      <c r="BY1653" s="299" t="s">
        <v>6754</v>
      </c>
    </row>
    <row r="1654" spans="65:77" ht="21" customHeight="1">
      <c r="BM1654"/>
      <c r="BU1654" s="273" t="s">
        <v>440</v>
      </c>
      <c r="BV1654" s="273" t="s">
        <v>4558</v>
      </c>
      <c r="BX1654" s="299" t="s">
        <v>6755</v>
      </c>
      <c r="BY1654" s="299" t="s">
        <v>6756</v>
      </c>
    </row>
    <row r="1655" spans="65:77" ht="21" customHeight="1">
      <c r="BM1655"/>
      <c r="BU1655" s="273" t="s">
        <v>441</v>
      </c>
      <c r="BV1655" s="273" t="s">
        <v>4559</v>
      </c>
      <c r="BX1655" s="299" t="s">
        <v>6757</v>
      </c>
      <c r="BY1655" s="299" t="s">
        <v>6758</v>
      </c>
    </row>
    <row r="1656" spans="65:77" ht="21" customHeight="1">
      <c r="BM1656"/>
      <c r="BU1656" s="273" t="s">
        <v>442</v>
      </c>
      <c r="BV1656" s="273" t="s">
        <v>4560</v>
      </c>
      <c r="BX1656" s="299" t="s">
        <v>6759</v>
      </c>
      <c r="BY1656" s="299" t="s">
        <v>6760</v>
      </c>
    </row>
    <row r="1657" spans="65:77" ht="21" customHeight="1">
      <c r="BM1657"/>
      <c r="BU1657" s="273" t="s">
        <v>443</v>
      </c>
      <c r="BV1657" s="273" t="s">
        <v>4561</v>
      </c>
      <c r="BX1657" s="299" t="s">
        <v>6761</v>
      </c>
      <c r="BY1657" s="299" t="s">
        <v>6762</v>
      </c>
    </row>
    <row r="1658" spans="65:77" ht="21" customHeight="1">
      <c r="BM1658"/>
      <c r="BU1658" s="273" t="s">
        <v>444</v>
      </c>
      <c r="BV1658" s="273" t="s">
        <v>4562</v>
      </c>
      <c r="BX1658" s="299" t="s">
        <v>6763</v>
      </c>
      <c r="BY1658" s="299" t="s">
        <v>6764</v>
      </c>
    </row>
    <row r="1659" spans="65:77" ht="21" customHeight="1">
      <c r="BM1659"/>
      <c r="BU1659" s="273" t="s">
        <v>445</v>
      </c>
      <c r="BV1659" s="273" t="s">
        <v>4563</v>
      </c>
      <c r="BX1659" s="299" t="s">
        <v>6765</v>
      </c>
      <c r="BY1659" s="299" t="s">
        <v>6766</v>
      </c>
    </row>
    <row r="1660" spans="65:77" ht="21" customHeight="1">
      <c r="BM1660"/>
      <c r="BU1660" s="273" t="s">
        <v>446</v>
      </c>
      <c r="BV1660" s="273" t="s">
        <v>4564</v>
      </c>
      <c r="BX1660" s="299" t="s">
        <v>6767</v>
      </c>
      <c r="BY1660" s="299" t="s">
        <v>6768</v>
      </c>
    </row>
    <row r="1661" spans="65:77" ht="21" customHeight="1">
      <c r="BM1661"/>
      <c r="BU1661" s="273" t="s">
        <v>450</v>
      </c>
      <c r="BV1661" s="273" t="s">
        <v>4566</v>
      </c>
      <c r="BX1661" s="299" t="s">
        <v>6769</v>
      </c>
      <c r="BY1661" s="299" t="s">
        <v>6770</v>
      </c>
    </row>
    <row r="1662" spans="65:77" ht="21" customHeight="1">
      <c r="BM1662"/>
      <c r="BU1662" s="273" t="s">
        <v>4567</v>
      </c>
      <c r="BV1662" s="273" t="s">
        <v>4568</v>
      </c>
      <c r="BX1662" s="299" t="s">
        <v>6771</v>
      </c>
      <c r="BY1662" s="299" t="s">
        <v>6772</v>
      </c>
    </row>
    <row r="1663" spans="65:77" ht="21" customHeight="1">
      <c r="BM1663"/>
      <c r="BU1663" s="273" t="s">
        <v>4569</v>
      </c>
      <c r="BV1663" s="273" t="s">
        <v>4570</v>
      </c>
      <c r="BX1663" s="299" t="s">
        <v>6773</v>
      </c>
      <c r="BY1663" s="299" t="s">
        <v>6774</v>
      </c>
    </row>
    <row r="1664" spans="65:77" ht="21" customHeight="1">
      <c r="BM1664"/>
      <c r="BU1664" s="273" t="s">
        <v>451</v>
      </c>
      <c r="BV1664" s="273" t="s">
        <v>4571</v>
      </c>
      <c r="BX1664" s="299" t="s">
        <v>6775</v>
      </c>
      <c r="BY1664" s="299" t="s">
        <v>6776</v>
      </c>
    </row>
    <row r="1665" spans="65:77" ht="21" customHeight="1">
      <c r="BM1665"/>
      <c r="BU1665" s="273" t="s">
        <v>4572</v>
      </c>
      <c r="BV1665" s="273" t="s">
        <v>4573</v>
      </c>
      <c r="BX1665" s="299" t="s">
        <v>6777</v>
      </c>
      <c r="BY1665" s="299" t="s">
        <v>6778</v>
      </c>
    </row>
    <row r="1666" spans="65:77" ht="21" customHeight="1">
      <c r="BM1666"/>
      <c r="BU1666" s="273" t="s">
        <v>452</v>
      </c>
      <c r="BV1666" s="273" t="s">
        <v>4574</v>
      </c>
      <c r="BX1666" s="299" t="s">
        <v>6779</v>
      </c>
      <c r="BY1666" s="299" t="s">
        <v>6780</v>
      </c>
    </row>
    <row r="1667" spans="65:77" ht="21" customHeight="1">
      <c r="BM1667"/>
      <c r="BU1667" s="273" t="s">
        <v>453</v>
      </c>
      <c r="BV1667" s="273" t="s">
        <v>4575</v>
      </c>
      <c r="BX1667" s="299" t="s">
        <v>6781</v>
      </c>
      <c r="BY1667" s="299" t="s">
        <v>6782</v>
      </c>
    </row>
    <row r="1668" spans="65:77" ht="21" customHeight="1">
      <c r="BM1668"/>
      <c r="BU1668" s="273" t="s">
        <v>454</v>
      </c>
      <c r="BV1668" s="273" t="s">
        <v>4576</v>
      </c>
      <c r="BX1668" s="299" t="s">
        <v>6783</v>
      </c>
      <c r="BY1668" s="299" t="s">
        <v>6784</v>
      </c>
    </row>
    <row r="1669" spans="65:77" ht="21" customHeight="1">
      <c r="BM1669"/>
      <c r="BU1669" s="273" t="s">
        <v>455</v>
      </c>
      <c r="BV1669" s="273" t="s">
        <v>4577</v>
      </c>
      <c r="BX1669" s="299" t="s">
        <v>6785</v>
      </c>
      <c r="BY1669" s="299" t="s">
        <v>6786</v>
      </c>
    </row>
    <row r="1670" spans="65:77" ht="21" customHeight="1">
      <c r="BM1670"/>
      <c r="BU1670" s="273" t="s">
        <v>456</v>
      </c>
      <c r="BV1670" s="273" t="s">
        <v>4578</v>
      </c>
      <c r="BX1670" s="299" t="s">
        <v>6787</v>
      </c>
      <c r="BY1670" s="299" t="s">
        <v>6788</v>
      </c>
    </row>
    <row r="1671" spans="65:77" ht="21" customHeight="1">
      <c r="BM1671"/>
      <c r="BU1671" s="273" t="s">
        <v>457</v>
      </c>
      <c r="BV1671" s="273" t="s">
        <v>4579</v>
      </c>
      <c r="BX1671" s="299" t="s">
        <v>6789</v>
      </c>
      <c r="BY1671" s="299" t="s">
        <v>6790</v>
      </c>
    </row>
    <row r="1672" spans="65:77" ht="21" customHeight="1">
      <c r="BM1672"/>
      <c r="BU1672" s="273" t="s">
        <v>458</v>
      </c>
      <c r="BV1672" s="273" t="s">
        <v>4475</v>
      </c>
      <c r="BX1672" s="299" t="s">
        <v>6791</v>
      </c>
      <c r="BY1672" s="299" t="s">
        <v>6792</v>
      </c>
    </row>
    <row r="1673" spans="65:77" ht="21" customHeight="1">
      <c r="BM1673"/>
      <c r="BU1673" s="273" t="s">
        <v>4580</v>
      </c>
      <c r="BV1673" s="273" t="s">
        <v>4581</v>
      </c>
      <c r="BX1673" s="299" t="s">
        <v>6793</v>
      </c>
      <c r="BY1673" s="299" t="s">
        <v>6794</v>
      </c>
    </row>
    <row r="1674" spans="65:77" ht="21" customHeight="1">
      <c r="BM1674"/>
      <c r="BU1674" s="273" t="s">
        <v>459</v>
      </c>
      <c r="BV1674" s="273" t="s">
        <v>4582</v>
      </c>
      <c r="BX1674" s="299" t="s">
        <v>6795</v>
      </c>
      <c r="BY1674" s="299" t="s">
        <v>6796</v>
      </c>
    </row>
    <row r="1675" spans="65:77" ht="21" customHeight="1">
      <c r="BM1675"/>
      <c r="BU1675" s="273" t="s">
        <v>460</v>
      </c>
      <c r="BV1675" s="273" t="s">
        <v>4583</v>
      </c>
      <c r="BX1675" s="299" t="s">
        <v>6797</v>
      </c>
      <c r="BY1675" s="299" t="s">
        <v>6798</v>
      </c>
    </row>
    <row r="1676" spans="65:77" ht="21" customHeight="1">
      <c r="BM1676"/>
      <c r="BU1676" s="273" t="s">
        <v>461</v>
      </c>
      <c r="BV1676" s="273" t="s">
        <v>4584</v>
      </c>
      <c r="BX1676" s="299" t="s">
        <v>6799</v>
      </c>
      <c r="BY1676" s="299" t="s">
        <v>6800</v>
      </c>
    </row>
    <row r="1677" spans="65:77" ht="21" customHeight="1">
      <c r="BM1677"/>
      <c r="BU1677" s="273" t="s">
        <v>462</v>
      </c>
      <c r="BV1677" s="273" t="s">
        <v>4585</v>
      </c>
      <c r="BX1677" s="299" t="s">
        <v>6801</v>
      </c>
      <c r="BY1677" s="299" t="s">
        <v>6802</v>
      </c>
    </row>
    <row r="1678" spans="65:77" ht="21" customHeight="1">
      <c r="BM1678"/>
      <c r="BU1678" s="273" t="s">
        <v>4586</v>
      </c>
      <c r="BV1678" s="273" t="s">
        <v>4587</v>
      </c>
      <c r="BX1678" s="299" t="s">
        <v>6803</v>
      </c>
      <c r="BY1678" s="299" t="s">
        <v>6804</v>
      </c>
    </row>
    <row r="1679" spans="65:77" ht="21" customHeight="1">
      <c r="BM1679"/>
      <c r="BU1679" s="273" t="s">
        <v>4588</v>
      </c>
      <c r="BV1679" s="273" t="s">
        <v>4589</v>
      </c>
      <c r="BX1679" s="299" t="s">
        <v>6805</v>
      </c>
      <c r="BY1679" s="299" t="s">
        <v>6806</v>
      </c>
    </row>
    <row r="1680" spans="65:77" ht="21" customHeight="1">
      <c r="BM1680"/>
      <c r="BU1680" s="273" t="s">
        <v>463</v>
      </c>
      <c r="BV1680" s="273" t="s">
        <v>4590</v>
      </c>
      <c r="BX1680" s="299" t="s">
        <v>6807</v>
      </c>
      <c r="BY1680" s="299" t="s">
        <v>6808</v>
      </c>
    </row>
    <row r="1681" spans="65:77" ht="21" customHeight="1">
      <c r="BM1681"/>
      <c r="BU1681" s="273" t="s">
        <v>464</v>
      </c>
      <c r="BV1681" s="273" t="s">
        <v>4591</v>
      </c>
      <c r="BX1681" s="299" t="s">
        <v>4396</v>
      </c>
      <c r="BY1681" s="299" t="s">
        <v>6809</v>
      </c>
    </row>
    <row r="1682" spans="65:77" ht="21" customHeight="1">
      <c r="BM1682"/>
      <c r="BU1682" s="273" t="s">
        <v>465</v>
      </c>
      <c r="BV1682" s="273" t="s">
        <v>4592</v>
      </c>
      <c r="BX1682" s="299" t="s">
        <v>6810</v>
      </c>
      <c r="BY1682" s="299" t="s">
        <v>6811</v>
      </c>
    </row>
    <row r="1683" spans="65:77" ht="21" customHeight="1">
      <c r="BM1683"/>
      <c r="BU1683" s="273" t="s">
        <v>466</v>
      </c>
      <c r="BV1683" s="273" t="s">
        <v>4593</v>
      </c>
      <c r="BX1683" s="299" t="s">
        <v>4397</v>
      </c>
      <c r="BY1683" s="299" t="s">
        <v>2855</v>
      </c>
    </row>
    <row r="1684" spans="65:77" ht="21" customHeight="1">
      <c r="BM1684"/>
      <c r="BU1684" s="273" t="s">
        <v>467</v>
      </c>
      <c r="BV1684" s="273" t="s">
        <v>4594</v>
      </c>
      <c r="BX1684" s="299" t="s">
        <v>6812</v>
      </c>
      <c r="BY1684" s="299" t="s">
        <v>6813</v>
      </c>
    </row>
    <row r="1685" spans="65:77" ht="21" customHeight="1">
      <c r="BM1685"/>
      <c r="BU1685" s="273" t="s">
        <v>4595</v>
      </c>
      <c r="BV1685" s="273" t="s">
        <v>4596</v>
      </c>
      <c r="BX1685" s="299" t="s">
        <v>6814</v>
      </c>
      <c r="BY1685" s="299" t="s">
        <v>6815</v>
      </c>
    </row>
    <row r="1686" spans="65:77" ht="21" customHeight="1">
      <c r="BM1686"/>
      <c r="BU1686" s="273" t="s">
        <v>468</v>
      </c>
      <c r="BV1686" s="273" t="s">
        <v>4597</v>
      </c>
      <c r="BX1686" s="299" t="s">
        <v>6816</v>
      </c>
      <c r="BY1686" s="299" t="s">
        <v>6817</v>
      </c>
    </row>
    <row r="1687" spans="65:77" ht="21" customHeight="1">
      <c r="BM1687"/>
      <c r="BU1687" s="273" t="s">
        <v>469</v>
      </c>
      <c r="BV1687" s="273" t="s">
        <v>4598</v>
      </c>
      <c r="BX1687" s="299" t="s">
        <v>6818</v>
      </c>
      <c r="BY1687" s="299" t="s">
        <v>6819</v>
      </c>
    </row>
    <row r="1688" spans="65:77" ht="21" customHeight="1">
      <c r="BM1688"/>
      <c r="BU1688" s="273" t="s">
        <v>4599</v>
      </c>
      <c r="BV1688" s="273" t="s">
        <v>4600</v>
      </c>
      <c r="BX1688" s="299" t="s">
        <v>6820</v>
      </c>
      <c r="BY1688" s="299" t="s">
        <v>6821</v>
      </c>
    </row>
    <row r="1689" spans="65:77" ht="21" customHeight="1">
      <c r="BM1689"/>
      <c r="BU1689" s="273" t="s">
        <v>470</v>
      </c>
      <c r="BV1689" s="273" t="s">
        <v>4601</v>
      </c>
      <c r="BX1689" s="299" t="s">
        <v>6822</v>
      </c>
      <c r="BY1689" s="299" t="s">
        <v>6823</v>
      </c>
    </row>
    <row r="1690" spans="65:77" ht="21" customHeight="1">
      <c r="BM1690"/>
      <c r="BU1690" s="273" t="s">
        <v>471</v>
      </c>
      <c r="BV1690" s="273" t="s">
        <v>4602</v>
      </c>
      <c r="BX1690" s="299" t="s">
        <v>6824</v>
      </c>
      <c r="BY1690" s="299" t="s">
        <v>6825</v>
      </c>
    </row>
    <row r="1691" spans="65:77" ht="21" customHeight="1">
      <c r="BM1691"/>
      <c r="BU1691" s="273" t="s">
        <v>472</v>
      </c>
      <c r="BV1691" s="273" t="s">
        <v>4603</v>
      </c>
      <c r="BX1691" s="299" t="s">
        <v>4399</v>
      </c>
      <c r="BY1691" s="299" t="s">
        <v>6826</v>
      </c>
    </row>
    <row r="1692" spans="65:77" ht="21" customHeight="1">
      <c r="BM1692"/>
      <c r="BU1692" s="273" t="s">
        <v>473</v>
      </c>
      <c r="BV1692" s="273" t="s">
        <v>4604</v>
      </c>
      <c r="BX1692" s="299" t="s">
        <v>4401</v>
      </c>
      <c r="BY1692" s="299" t="s">
        <v>6827</v>
      </c>
    </row>
    <row r="1693" spans="65:77" ht="21" customHeight="1">
      <c r="BM1693"/>
      <c r="BU1693" s="273" t="s">
        <v>474</v>
      </c>
      <c r="BV1693" s="273" t="s">
        <v>4605</v>
      </c>
      <c r="BX1693" s="299" t="s">
        <v>4403</v>
      </c>
      <c r="BY1693" s="299" t="s">
        <v>6828</v>
      </c>
    </row>
    <row r="1694" spans="65:77" ht="21" customHeight="1">
      <c r="BM1694"/>
      <c r="BU1694" s="273" t="s">
        <v>475</v>
      </c>
      <c r="BV1694" s="273" t="s">
        <v>4606</v>
      </c>
      <c r="BX1694" s="299" t="s">
        <v>4405</v>
      </c>
      <c r="BY1694" s="299" t="s">
        <v>6829</v>
      </c>
    </row>
    <row r="1695" spans="65:77" ht="21" customHeight="1">
      <c r="BM1695"/>
      <c r="BU1695" s="273" t="s">
        <v>476</v>
      </c>
      <c r="BV1695" s="273" t="s">
        <v>4607</v>
      </c>
      <c r="BX1695" s="299" t="s">
        <v>4407</v>
      </c>
      <c r="BY1695" s="299" t="s">
        <v>6830</v>
      </c>
    </row>
    <row r="1696" spans="65:77" ht="21" customHeight="1">
      <c r="BM1696"/>
      <c r="BU1696" s="273" t="s">
        <v>4608</v>
      </c>
      <c r="BV1696" s="273" t="s">
        <v>4609</v>
      </c>
      <c r="BX1696" s="299" t="s">
        <v>4409</v>
      </c>
      <c r="BY1696" s="299" t="s">
        <v>6831</v>
      </c>
    </row>
    <row r="1697" spans="65:77" ht="21" customHeight="1">
      <c r="BM1697"/>
      <c r="BU1697" s="273" t="s">
        <v>477</v>
      </c>
      <c r="BV1697" s="273" t="s">
        <v>4610</v>
      </c>
      <c r="BX1697" s="299" t="s">
        <v>4411</v>
      </c>
      <c r="BY1697" s="299" t="s">
        <v>6832</v>
      </c>
    </row>
    <row r="1698" spans="65:77" ht="21" customHeight="1">
      <c r="BM1698"/>
      <c r="BU1698" s="273" t="s">
        <v>478</v>
      </c>
      <c r="BV1698" s="273" t="s">
        <v>4611</v>
      </c>
      <c r="BX1698" s="299" t="s">
        <v>4413</v>
      </c>
      <c r="BY1698" s="299" t="s">
        <v>6833</v>
      </c>
    </row>
    <row r="1699" spans="65:77" ht="21" customHeight="1">
      <c r="BM1699"/>
      <c r="BU1699" s="273" t="s">
        <v>479</v>
      </c>
      <c r="BV1699" s="273" t="s">
        <v>4612</v>
      </c>
      <c r="BX1699" s="299" t="s">
        <v>4415</v>
      </c>
      <c r="BY1699" s="299" t="s">
        <v>6834</v>
      </c>
    </row>
    <row r="1700" spans="65:77" ht="21" customHeight="1">
      <c r="BM1700"/>
      <c r="BU1700" s="273" t="s">
        <v>480</v>
      </c>
      <c r="BV1700" s="273" t="s">
        <v>4613</v>
      </c>
      <c r="BX1700" s="299" t="s">
        <v>4417</v>
      </c>
      <c r="BY1700" s="299" t="s">
        <v>6835</v>
      </c>
    </row>
    <row r="1701" spans="65:77" ht="21" customHeight="1">
      <c r="BM1701"/>
      <c r="BU1701" s="273" t="s">
        <v>481</v>
      </c>
      <c r="BV1701" s="273" t="s">
        <v>4614</v>
      </c>
      <c r="BX1701" s="299" t="s">
        <v>4419</v>
      </c>
      <c r="BY1701" s="299" t="s">
        <v>6836</v>
      </c>
    </row>
    <row r="1702" spans="65:77" ht="21" customHeight="1">
      <c r="BM1702"/>
      <c r="BU1702" s="273" t="s">
        <v>4615</v>
      </c>
      <c r="BV1702" s="273" t="s">
        <v>4616</v>
      </c>
      <c r="BX1702" s="299" t="s">
        <v>6837</v>
      </c>
      <c r="BY1702" s="299" t="s">
        <v>6838</v>
      </c>
    </row>
    <row r="1703" spans="65:77" ht="21" customHeight="1">
      <c r="BM1703"/>
      <c r="BU1703" s="273" t="s">
        <v>4617</v>
      </c>
      <c r="BV1703" s="273" t="s">
        <v>4618</v>
      </c>
      <c r="BX1703" s="299" t="s">
        <v>6839</v>
      </c>
      <c r="BY1703" s="299" t="s">
        <v>6840</v>
      </c>
    </row>
    <row r="1704" spans="65:77" ht="21" customHeight="1">
      <c r="BM1704"/>
      <c r="BU1704" s="273" t="s">
        <v>4619</v>
      </c>
      <c r="BV1704" s="273" t="s">
        <v>4620</v>
      </c>
      <c r="BX1704" s="299" t="s">
        <v>6841</v>
      </c>
      <c r="BY1704" s="299" t="s">
        <v>6842</v>
      </c>
    </row>
    <row r="1705" spans="65:77" ht="21" customHeight="1">
      <c r="BM1705"/>
      <c r="BU1705" s="273" t="s">
        <v>4621</v>
      </c>
      <c r="BV1705" s="273" t="s">
        <v>4622</v>
      </c>
      <c r="BX1705" s="299" t="s">
        <v>6843</v>
      </c>
      <c r="BY1705" s="299" t="s">
        <v>6844</v>
      </c>
    </row>
    <row r="1706" spans="65:77" ht="21" customHeight="1">
      <c r="BM1706"/>
      <c r="BU1706" s="273" t="s">
        <v>4623</v>
      </c>
      <c r="BV1706" s="273" t="s">
        <v>4624</v>
      </c>
      <c r="BX1706" s="299" t="s">
        <v>6845</v>
      </c>
      <c r="BY1706" s="299" t="s">
        <v>6846</v>
      </c>
    </row>
    <row r="1707" spans="65:77" ht="21" customHeight="1">
      <c r="BM1707"/>
      <c r="BU1707" s="273" t="s">
        <v>4625</v>
      </c>
      <c r="BV1707" s="273" t="s">
        <v>4626</v>
      </c>
      <c r="BX1707" s="299" t="s">
        <v>6847</v>
      </c>
      <c r="BY1707" s="299" t="s">
        <v>6848</v>
      </c>
    </row>
    <row r="1708" spans="65:77" ht="21" customHeight="1">
      <c r="BM1708"/>
      <c r="BU1708" s="273" t="s">
        <v>4627</v>
      </c>
      <c r="BV1708" s="273" t="s">
        <v>4628</v>
      </c>
      <c r="BX1708" s="299" t="s">
        <v>6849</v>
      </c>
      <c r="BY1708" s="299" t="s">
        <v>6850</v>
      </c>
    </row>
    <row r="1709" spans="65:77" ht="21" customHeight="1">
      <c r="BM1709"/>
      <c r="BU1709" s="273" t="s">
        <v>4629</v>
      </c>
      <c r="BV1709" s="273" t="s">
        <v>4630</v>
      </c>
      <c r="BX1709" s="299" t="s">
        <v>6851</v>
      </c>
      <c r="BY1709" s="299" t="s">
        <v>6852</v>
      </c>
    </row>
    <row r="1710" spans="65:77" ht="21" customHeight="1">
      <c r="BM1710"/>
      <c r="BU1710" s="273" t="s">
        <v>4631</v>
      </c>
      <c r="BV1710" s="273" t="s">
        <v>4632</v>
      </c>
      <c r="BX1710" s="299" t="s">
        <v>6853</v>
      </c>
      <c r="BY1710" s="299" t="s">
        <v>6854</v>
      </c>
    </row>
    <row r="1711" spans="65:77" ht="21" customHeight="1">
      <c r="BM1711"/>
      <c r="BU1711" s="273" t="s">
        <v>4633</v>
      </c>
      <c r="BV1711" s="273" t="s">
        <v>4634</v>
      </c>
      <c r="BX1711" s="299" t="s">
        <v>6855</v>
      </c>
      <c r="BY1711" s="299" t="s">
        <v>6856</v>
      </c>
    </row>
    <row r="1712" spans="65:77" ht="21" customHeight="1">
      <c r="BM1712"/>
      <c r="BU1712" s="273" t="s">
        <v>4635</v>
      </c>
      <c r="BV1712" s="273" t="s">
        <v>4636</v>
      </c>
      <c r="BX1712" s="299" t="s">
        <v>6857</v>
      </c>
      <c r="BY1712" s="299" t="s">
        <v>6858</v>
      </c>
    </row>
    <row r="1713" spans="65:77" ht="21" customHeight="1">
      <c r="BM1713"/>
      <c r="BU1713" s="273" t="s">
        <v>4637</v>
      </c>
      <c r="BV1713" s="273" t="s">
        <v>4638</v>
      </c>
      <c r="BX1713" s="299" t="s">
        <v>6859</v>
      </c>
      <c r="BY1713" s="299" t="s">
        <v>6860</v>
      </c>
    </row>
    <row r="1714" spans="65:77" ht="21" customHeight="1">
      <c r="BM1714"/>
      <c r="BU1714" s="273" t="s">
        <v>4639</v>
      </c>
      <c r="BV1714" s="273" t="s">
        <v>4640</v>
      </c>
      <c r="BX1714" s="299" t="s">
        <v>6861</v>
      </c>
      <c r="BY1714" s="299" t="s">
        <v>6862</v>
      </c>
    </row>
    <row r="1715" spans="65:77" ht="21" customHeight="1">
      <c r="BM1715"/>
      <c r="BU1715" s="273" t="s">
        <v>4641</v>
      </c>
      <c r="BV1715" s="273" t="s">
        <v>4642</v>
      </c>
      <c r="BX1715" s="299" t="s">
        <v>6863</v>
      </c>
      <c r="BY1715" s="299" t="s">
        <v>6864</v>
      </c>
    </row>
    <row r="1716" spans="65:77" ht="21" customHeight="1">
      <c r="BM1716"/>
      <c r="BU1716" s="273" t="s">
        <v>4643</v>
      </c>
      <c r="BV1716" s="273" t="s">
        <v>4644</v>
      </c>
      <c r="BX1716" s="299" t="s">
        <v>6865</v>
      </c>
      <c r="BY1716" s="299" t="s">
        <v>6866</v>
      </c>
    </row>
    <row r="1717" spans="65:77" ht="21" customHeight="1">
      <c r="BM1717"/>
      <c r="BU1717" s="273" t="s">
        <v>4645</v>
      </c>
      <c r="BV1717" s="273" t="s">
        <v>4646</v>
      </c>
      <c r="BX1717" s="299" t="s">
        <v>6867</v>
      </c>
      <c r="BY1717" s="299" t="s">
        <v>6868</v>
      </c>
    </row>
    <row r="1718" spans="65:77" ht="21" customHeight="1">
      <c r="BM1718"/>
      <c r="BU1718" s="273" t="s">
        <v>4647</v>
      </c>
      <c r="BV1718" s="273" t="s">
        <v>4648</v>
      </c>
      <c r="BX1718" s="299" t="s">
        <v>6869</v>
      </c>
      <c r="BY1718" s="299" t="s">
        <v>6870</v>
      </c>
    </row>
    <row r="1719" spans="65:77" ht="21" customHeight="1">
      <c r="BM1719"/>
      <c r="BU1719" s="273" t="s">
        <v>4649</v>
      </c>
      <c r="BV1719" s="273" t="s">
        <v>4650</v>
      </c>
      <c r="BX1719" s="299" t="s">
        <v>6871</v>
      </c>
      <c r="BY1719" s="299" t="s">
        <v>6872</v>
      </c>
    </row>
    <row r="1720" spans="65:77" ht="21" customHeight="1">
      <c r="BM1720"/>
      <c r="BU1720" s="273" t="s">
        <v>4651</v>
      </c>
      <c r="BV1720" s="273" t="s">
        <v>4652</v>
      </c>
      <c r="BX1720" s="299" t="s">
        <v>6873</v>
      </c>
      <c r="BY1720" s="299" t="s">
        <v>6874</v>
      </c>
    </row>
    <row r="1721" spans="65:77" ht="21" customHeight="1">
      <c r="BM1721"/>
      <c r="BU1721" s="273" t="s">
        <v>4653</v>
      </c>
      <c r="BV1721" s="273" t="s">
        <v>4654</v>
      </c>
      <c r="BX1721" s="299" t="s">
        <v>6875</v>
      </c>
      <c r="BY1721" s="299" t="s">
        <v>6876</v>
      </c>
    </row>
    <row r="1722" spans="65:77" ht="21" customHeight="1">
      <c r="BM1722"/>
      <c r="BU1722" s="273" t="s">
        <v>4655</v>
      </c>
      <c r="BV1722" s="273" t="s">
        <v>4656</v>
      </c>
      <c r="BX1722" s="299" t="s">
        <v>6877</v>
      </c>
      <c r="BY1722" s="299" t="s">
        <v>6878</v>
      </c>
    </row>
    <row r="1723" spans="65:77" ht="21" customHeight="1">
      <c r="BM1723"/>
      <c r="BU1723" s="273" t="s">
        <v>4657</v>
      </c>
      <c r="BV1723" s="273" t="s">
        <v>4658</v>
      </c>
      <c r="BX1723" s="299" t="s">
        <v>6880</v>
      </c>
      <c r="BY1723" s="299" t="s">
        <v>6881</v>
      </c>
    </row>
    <row r="1724" spans="65:77" ht="21" customHeight="1">
      <c r="BM1724"/>
      <c r="BU1724" s="273" t="s">
        <v>4659</v>
      </c>
      <c r="BV1724" s="273" t="s">
        <v>4660</v>
      </c>
      <c r="BX1724" s="299" t="s">
        <v>6882</v>
      </c>
      <c r="BY1724" s="299" t="s">
        <v>6883</v>
      </c>
    </row>
    <row r="1725" spans="65:77" ht="21" customHeight="1">
      <c r="BM1725"/>
      <c r="BU1725" s="273" t="s">
        <v>4661</v>
      </c>
      <c r="BV1725" s="273" t="s">
        <v>4662</v>
      </c>
      <c r="BX1725" s="299" t="s">
        <v>6884</v>
      </c>
      <c r="BY1725" s="299" t="s">
        <v>6885</v>
      </c>
    </row>
    <row r="1726" spans="65:77" ht="21" customHeight="1">
      <c r="BM1726"/>
      <c r="BU1726" s="273" t="s">
        <v>4663</v>
      </c>
      <c r="BV1726" s="273" t="s">
        <v>4664</v>
      </c>
      <c r="BX1726" s="299" t="s">
        <v>6886</v>
      </c>
      <c r="BY1726" s="299" t="s">
        <v>6887</v>
      </c>
    </row>
    <row r="1727" spans="65:77" ht="21" customHeight="1">
      <c r="BM1727"/>
      <c r="BU1727" s="273" t="s">
        <v>4665</v>
      </c>
      <c r="BV1727" s="273" t="s">
        <v>4666</v>
      </c>
      <c r="BX1727" s="299" t="s">
        <v>6888</v>
      </c>
      <c r="BY1727" s="299" t="s">
        <v>6889</v>
      </c>
    </row>
    <row r="1728" spans="65:77" ht="21" customHeight="1">
      <c r="BM1728"/>
      <c r="BU1728" s="273" t="s">
        <v>4667</v>
      </c>
      <c r="BV1728" s="273" t="s">
        <v>4668</v>
      </c>
      <c r="BX1728" s="299" t="s">
        <v>6890</v>
      </c>
      <c r="BY1728" s="299" t="s">
        <v>6891</v>
      </c>
    </row>
    <row r="1729" spans="65:77" ht="21" customHeight="1">
      <c r="BM1729"/>
      <c r="BU1729" s="273" t="s">
        <v>4669</v>
      </c>
      <c r="BV1729" s="273" t="s">
        <v>4670</v>
      </c>
      <c r="BX1729" s="299" t="s">
        <v>6892</v>
      </c>
      <c r="BY1729" s="299" t="s">
        <v>6893</v>
      </c>
    </row>
    <row r="1730" spans="65:77" ht="21" customHeight="1">
      <c r="BM1730"/>
      <c r="BU1730" s="273" t="s">
        <v>4671</v>
      </c>
      <c r="BV1730" s="273" t="s">
        <v>4672</v>
      </c>
      <c r="BX1730" s="299" t="s">
        <v>6894</v>
      </c>
      <c r="BY1730" s="299" t="s">
        <v>6895</v>
      </c>
    </row>
    <row r="1731" spans="65:77" ht="21" customHeight="1">
      <c r="BM1731"/>
      <c r="BU1731" s="273" t="s">
        <v>4673</v>
      </c>
      <c r="BV1731" s="273" t="s">
        <v>4674</v>
      </c>
      <c r="BX1731" s="299" t="s">
        <v>6896</v>
      </c>
      <c r="BY1731" s="299" t="s">
        <v>6897</v>
      </c>
    </row>
    <row r="1732" spans="65:77" ht="21" customHeight="1">
      <c r="BM1732"/>
      <c r="BU1732" s="273" t="s">
        <v>4675</v>
      </c>
      <c r="BV1732" s="273" t="s">
        <v>4676</v>
      </c>
      <c r="BX1732" s="299" t="s">
        <v>6898</v>
      </c>
      <c r="BY1732" s="299" t="s">
        <v>6899</v>
      </c>
    </row>
    <row r="1733" spans="65:77" ht="21" customHeight="1">
      <c r="BM1733"/>
      <c r="BU1733" s="273" t="s">
        <v>4677</v>
      </c>
      <c r="BV1733" s="273" t="s">
        <v>4678</v>
      </c>
      <c r="BX1733" s="299" t="s">
        <v>6900</v>
      </c>
      <c r="BY1733" s="299" t="s">
        <v>6901</v>
      </c>
    </row>
    <row r="1734" spans="65:77" ht="21" customHeight="1">
      <c r="BM1734"/>
      <c r="BU1734" s="273" t="s">
        <v>4679</v>
      </c>
      <c r="BV1734" s="273" t="s">
        <v>4680</v>
      </c>
      <c r="BX1734" s="299" t="s">
        <v>6902</v>
      </c>
      <c r="BY1734" s="299" t="s">
        <v>6903</v>
      </c>
    </row>
    <row r="1735" spans="65:77" ht="21" customHeight="1">
      <c r="BM1735"/>
      <c r="BU1735" s="273" t="s">
        <v>4681</v>
      </c>
      <c r="BV1735" s="273" t="s">
        <v>4682</v>
      </c>
      <c r="BX1735" s="299" t="s">
        <v>6904</v>
      </c>
      <c r="BY1735" s="299" t="s">
        <v>6905</v>
      </c>
    </row>
    <row r="1736" spans="65:77" ht="21" customHeight="1">
      <c r="BM1736"/>
      <c r="BU1736" s="273" t="s">
        <v>4683</v>
      </c>
      <c r="BV1736" s="273" t="s">
        <v>4684</v>
      </c>
      <c r="BX1736" s="299" t="s">
        <v>6906</v>
      </c>
      <c r="BY1736" s="299" t="s">
        <v>6907</v>
      </c>
    </row>
    <row r="1737" spans="65:77" ht="21" customHeight="1">
      <c r="BM1737"/>
      <c r="BU1737" s="273" t="s">
        <v>4685</v>
      </c>
      <c r="BV1737" s="273" t="s">
        <v>4686</v>
      </c>
      <c r="BX1737" s="299" t="s">
        <v>6908</v>
      </c>
      <c r="BY1737" s="299" t="s">
        <v>6909</v>
      </c>
    </row>
    <row r="1738" spans="65:77" ht="21" customHeight="1">
      <c r="BM1738"/>
      <c r="BU1738" s="273" t="s">
        <v>4687</v>
      </c>
      <c r="BV1738" s="273" t="s">
        <v>4688</v>
      </c>
      <c r="BX1738" s="299" t="s">
        <v>6910</v>
      </c>
      <c r="BY1738" s="299" t="s">
        <v>6911</v>
      </c>
    </row>
    <row r="1739" spans="65:77" ht="21" customHeight="1">
      <c r="BM1739"/>
      <c r="BU1739" s="273" t="s">
        <v>4689</v>
      </c>
      <c r="BV1739" s="273" t="s">
        <v>4690</v>
      </c>
      <c r="BX1739" s="299" t="s">
        <v>6912</v>
      </c>
      <c r="BY1739" s="299" t="s">
        <v>6913</v>
      </c>
    </row>
    <row r="1740" spans="65:77" ht="21" customHeight="1">
      <c r="BM1740"/>
      <c r="BU1740" s="273" t="s">
        <v>4691</v>
      </c>
      <c r="BV1740" s="273" t="s">
        <v>4692</v>
      </c>
      <c r="BX1740" s="299" t="s">
        <v>6914</v>
      </c>
      <c r="BY1740" s="299" t="s">
        <v>6915</v>
      </c>
    </row>
    <row r="1741" spans="65:77" ht="21" customHeight="1">
      <c r="BM1741"/>
      <c r="BU1741" s="273" t="s">
        <v>4693</v>
      </c>
      <c r="BV1741" s="273" t="s">
        <v>4694</v>
      </c>
      <c r="BX1741" s="299" t="s">
        <v>6916</v>
      </c>
      <c r="BY1741" s="299" t="s">
        <v>6917</v>
      </c>
    </row>
    <row r="1742" spans="65:77" ht="21" customHeight="1">
      <c r="BM1742"/>
      <c r="BU1742" s="273" t="s">
        <v>4695</v>
      </c>
      <c r="BV1742" s="273" t="s">
        <v>4696</v>
      </c>
      <c r="BX1742" s="299" t="s">
        <v>6918</v>
      </c>
      <c r="BY1742" s="299" t="s">
        <v>6919</v>
      </c>
    </row>
    <row r="1743" spans="65:77" ht="21" customHeight="1">
      <c r="BM1743"/>
      <c r="BU1743" s="273" t="s">
        <v>4697</v>
      </c>
      <c r="BV1743" s="273" t="s">
        <v>4698</v>
      </c>
      <c r="BX1743" s="299" t="s">
        <v>6920</v>
      </c>
      <c r="BY1743" s="299" t="s">
        <v>6921</v>
      </c>
    </row>
    <row r="1744" spans="65:77" ht="21" customHeight="1">
      <c r="BM1744"/>
      <c r="BU1744" s="273" t="s">
        <v>4699</v>
      </c>
      <c r="BV1744" s="273" t="s">
        <v>4700</v>
      </c>
      <c r="BX1744" s="299" t="s">
        <v>6922</v>
      </c>
      <c r="BY1744" s="299" t="s">
        <v>6923</v>
      </c>
    </row>
    <row r="1745" spans="65:77" ht="21" customHeight="1">
      <c r="BM1745"/>
      <c r="BU1745" s="273" t="s">
        <v>4701</v>
      </c>
      <c r="BV1745" s="273" t="s">
        <v>4702</v>
      </c>
      <c r="BX1745" s="299" t="s">
        <v>6924</v>
      </c>
      <c r="BY1745" s="299" t="s">
        <v>6925</v>
      </c>
    </row>
    <row r="1746" spans="65:77" ht="21" customHeight="1">
      <c r="BM1746"/>
      <c r="BU1746" s="273" t="s">
        <v>4703</v>
      </c>
      <c r="BV1746" s="273" t="s">
        <v>4704</v>
      </c>
      <c r="BX1746" s="299" t="s">
        <v>6926</v>
      </c>
      <c r="BY1746" s="299" t="s">
        <v>6879</v>
      </c>
    </row>
    <row r="1747" spans="65:77" ht="21" customHeight="1">
      <c r="BM1747"/>
      <c r="BU1747" s="273" t="s">
        <v>4705</v>
      </c>
      <c r="BV1747" s="273" t="s">
        <v>9354</v>
      </c>
      <c r="BX1747" s="299" t="s">
        <v>6927</v>
      </c>
      <c r="BY1747" s="299" t="s">
        <v>6928</v>
      </c>
    </row>
    <row r="1748" spans="65:77" ht="21" customHeight="1">
      <c r="BM1748"/>
      <c r="BU1748" s="273" t="s">
        <v>4706</v>
      </c>
      <c r="BV1748" s="273" t="s">
        <v>4707</v>
      </c>
      <c r="BX1748" s="299" t="s">
        <v>6929</v>
      </c>
      <c r="BY1748" s="299" t="s">
        <v>6930</v>
      </c>
    </row>
    <row r="1749" spans="65:77" ht="21" customHeight="1">
      <c r="BM1749"/>
      <c r="BU1749" s="273" t="s">
        <v>4708</v>
      </c>
      <c r="BV1749" s="273" t="s">
        <v>4709</v>
      </c>
      <c r="BX1749" s="299" t="s">
        <v>6931</v>
      </c>
      <c r="BY1749" s="299" t="s">
        <v>6932</v>
      </c>
    </row>
    <row r="1750" spans="65:77" ht="21" customHeight="1">
      <c r="BM1750"/>
      <c r="BU1750" s="273" t="s">
        <v>4710</v>
      </c>
      <c r="BV1750" s="273" t="s">
        <v>4711</v>
      </c>
      <c r="BX1750" s="299" t="s">
        <v>6933</v>
      </c>
      <c r="BY1750" s="299" t="s">
        <v>6934</v>
      </c>
    </row>
    <row r="1751" spans="65:77" ht="21" customHeight="1">
      <c r="BM1751"/>
      <c r="BU1751" s="273" t="s">
        <v>4712</v>
      </c>
      <c r="BV1751" s="273" t="s">
        <v>4713</v>
      </c>
      <c r="BX1751" s="299" t="s">
        <v>6935</v>
      </c>
      <c r="BY1751" s="299" t="s">
        <v>6936</v>
      </c>
    </row>
    <row r="1752" spans="65:77" ht="21" customHeight="1">
      <c r="BM1752"/>
      <c r="BU1752" s="273" t="s">
        <v>4714</v>
      </c>
      <c r="BV1752" s="273" t="s">
        <v>4715</v>
      </c>
      <c r="BX1752" s="299" t="s">
        <v>6937</v>
      </c>
      <c r="BY1752" s="299" t="s">
        <v>6938</v>
      </c>
    </row>
    <row r="1753" spans="65:77" ht="21" customHeight="1">
      <c r="BM1753"/>
      <c r="BU1753" s="273" t="s">
        <v>4716</v>
      </c>
      <c r="BV1753" s="273" t="s">
        <v>4717</v>
      </c>
      <c r="BX1753" s="299" t="s">
        <v>6939</v>
      </c>
      <c r="BY1753" s="299" t="s">
        <v>6940</v>
      </c>
    </row>
    <row r="1754" spans="65:77" ht="21" customHeight="1">
      <c r="BM1754"/>
      <c r="BU1754" s="273" t="s">
        <v>4718</v>
      </c>
      <c r="BV1754" s="273" t="s">
        <v>4719</v>
      </c>
      <c r="BX1754" s="299" t="s">
        <v>6941</v>
      </c>
      <c r="BY1754" s="299" t="s">
        <v>6942</v>
      </c>
    </row>
    <row r="1755" spans="65:77" ht="21" customHeight="1">
      <c r="BM1755"/>
      <c r="BU1755" s="273" t="s">
        <v>4720</v>
      </c>
      <c r="BV1755" s="273" t="s">
        <v>4721</v>
      </c>
      <c r="BX1755" s="299" t="s">
        <v>6943</v>
      </c>
      <c r="BY1755" s="299" t="s">
        <v>6944</v>
      </c>
    </row>
    <row r="1756" spans="65:77" ht="21" customHeight="1">
      <c r="BM1756"/>
      <c r="BU1756" s="273" t="s">
        <v>4722</v>
      </c>
      <c r="BV1756" s="273" t="s">
        <v>4723</v>
      </c>
      <c r="BX1756" s="299" t="s">
        <v>6945</v>
      </c>
      <c r="BY1756" s="299" t="s">
        <v>6946</v>
      </c>
    </row>
    <row r="1757" spans="65:77" ht="21" customHeight="1">
      <c r="BM1757"/>
      <c r="BU1757" s="273" t="s">
        <v>4724</v>
      </c>
      <c r="BV1757" s="273" t="s">
        <v>4725</v>
      </c>
      <c r="BX1757" s="299" t="s">
        <v>6947</v>
      </c>
      <c r="BY1757" s="299" t="s">
        <v>6948</v>
      </c>
    </row>
    <row r="1758" spans="65:77" ht="21" customHeight="1">
      <c r="BM1758"/>
      <c r="BU1758" s="273" t="s">
        <v>4726</v>
      </c>
      <c r="BV1758" s="273" t="s">
        <v>4727</v>
      </c>
      <c r="BX1758" s="299" t="s">
        <v>6949</v>
      </c>
      <c r="BY1758" s="299" t="s">
        <v>6950</v>
      </c>
    </row>
    <row r="1759" spans="65:77" ht="21" customHeight="1">
      <c r="BM1759"/>
      <c r="BU1759" s="273" t="s">
        <v>4728</v>
      </c>
      <c r="BV1759" s="273" t="s">
        <v>4729</v>
      </c>
      <c r="BX1759" s="299" t="s">
        <v>6951</v>
      </c>
      <c r="BY1759" s="299" t="s">
        <v>6952</v>
      </c>
    </row>
    <row r="1760" spans="65:77" ht="21" customHeight="1">
      <c r="BM1760"/>
      <c r="BU1760" s="273" t="s">
        <v>4730</v>
      </c>
      <c r="BV1760" s="273" t="s">
        <v>4731</v>
      </c>
      <c r="BX1760" s="299" t="s">
        <v>6953</v>
      </c>
      <c r="BY1760" s="299" t="s">
        <v>6954</v>
      </c>
    </row>
    <row r="1761" spans="65:77" ht="21" customHeight="1">
      <c r="BM1761"/>
      <c r="BU1761" s="273" t="s">
        <v>4732</v>
      </c>
      <c r="BV1761" s="273" t="s">
        <v>4733</v>
      </c>
      <c r="BX1761" s="299" t="s">
        <v>6955</v>
      </c>
      <c r="BY1761" s="299" t="s">
        <v>6956</v>
      </c>
    </row>
    <row r="1762" spans="65:77" ht="21" customHeight="1">
      <c r="BM1762"/>
      <c r="BU1762" s="273" t="s">
        <v>4734</v>
      </c>
      <c r="BV1762" s="273" t="s">
        <v>4735</v>
      </c>
      <c r="BX1762" s="299" t="s">
        <v>6957</v>
      </c>
      <c r="BY1762" s="299" t="s">
        <v>6958</v>
      </c>
    </row>
    <row r="1763" spans="65:77" ht="21" customHeight="1">
      <c r="BM1763"/>
      <c r="BU1763" s="273" t="s">
        <v>4736</v>
      </c>
      <c r="BV1763" s="273" t="s">
        <v>4737</v>
      </c>
      <c r="BX1763" s="299" t="s">
        <v>6959</v>
      </c>
      <c r="BY1763" s="299" t="s">
        <v>6960</v>
      </c>
    </row>
    <row r="1764" spans="65:77" ht="21" customHeight="1">
      <c r="BM1764"/>
      <c r="BU1764" s="273" t="s">
        <v>4738</v>
      </c>
      <c r="BV1764" s="273" t="s">
        <v>4739</v>
      </c>
      <c r="BX1764" s="299" t="s">
        <v>6961</v>
      </c>
      <c r="BY1764" s="299" t="s">
        <v>6962</v>
      </c>
    </row>
    <row r="1765" spans="65:77" ht="21" customHeight="1">
      <c r="BM1765"/>
      <c r="BU1765" s="273" t="s">
        <v>4740</v>
      </c>
      <c r="BV1765" s="273" t="s">
        <v>4741</v>
      </c>
      <c r="BX1765" s="299" t="s">
        <v>6963</v>
      </c>
      <c r="BY1765" s="299" t="s">
        <v>6964</v>
      </c>
    </row>
    <row r="1766" spans="65:77" ht="21" customHeight="1">
      <c r="BM1766"/>
      <c r="BU1766" s="273" t="s">
        <v>4742</v>
      </c>
      <c r="BV1766" s="273" t="s">
        <v>4743</v>
      </c>
      <c r="BX1766" s="299" t="s">
        <v>6965</v>
      </c>
      <c r="BY1766" s="299" t="s">
        <v>6966</v>
      </c>
    </row>
    <row r="1767" spans="65:77" ht="21" customHeight="1">
      <c r="BM1767"/>
      <c r="BU1767" s="273" t="s">
        <v>4744</v>
      </c>
      <c r="BV1767" s="273" t="s">
        <v>4745</v>
      </c>
      <c r="BX1767" s="299" t="s">
        <v>6967</v>
      </c>
      <c r="BY1767" s="299" t="s">
        <v>6968</v>
      </c>
    </row>
    <row r="1768" spans="65:77" ht="21" customHeight="1">
      <c r="BM1768"/>
      <c r="BU1768" s="273" t="s">
        <v>4746</v>
      </c>
      <c r="BV1768" s="273" t="s">
        <v>4747</v>
      </c>
      <c r="BX1768" s="299" t="s">
        <v>6969</v>
      </c>
      <c r="BY1768" s="299" t="s">
        <v>6970</v>
      </c>
    </row>
    <row r="1769" spans="65:77" ht="21" customHeight="1">
      <c r="BM1769"/>
      <c r="BU1769" s="273" t="s">
        <v>4748</v>
      </c>
      <c r="BV1769" s="273" t="s">
        <v>4749</v>
      </c>
      <c r="BX1769" s="299" t="s">
        <v>6971</v>
      </c>
      <c r="BY1769" s="299" t="s">
        <v>6972</v>
      </c>
    </row>
    <row r="1770" spans="65:77" ht="21" customHeight="1">
      <c r="BM1770"/>
      <c r="BU1770" s="273" t="s">
        <v>4750</v>
      </c>
      <c r="BV1770" s="273" t="s">
        <v>4751</v>
      </c>
      <c r="BX1770" s="299" t="s">
        <v>6973</v>
      </c>
      <c r="BY1770" s="299" t="s">
        <v>6974</v>
      </c>
    </row>
    <row r="1771" spans="65:77" ht="21" customHeight="1">
      <c r="BM1771"/>
      <c r="BU1771" s="273" t="s">
        <v>4752</v>
      </c>
      <c r="BV1771" s="273" t="s">
        <v>4753</v>
      </c>
      <c r="BX1771" s="299" t="s">
        <v>6975</v>
      </c>
      <c r="BY1771" s="299" t="s">
        <v>6976</v>
      </c>
    </row>
    <row r="1772" spans="65:77" ht="21" customHeight="1">
      <c r="BM1772"/>
      <c r="BU1772" s="273" t="s">
        <v>4754</v>
      </c>
      <c r="BV1772" s="273" t="s">
        <v>4755</v>
      </c>
      <c r="BX1772" s="299" t="s">
        <v>6977</v>
      </c>
      <c r="BY1772" s="299" t="s">
        <v>6978</v>
      </c>
    </row>
    <row r="1773" spans="65:77" ht="21" customHeight="1">
      <c r="BM1773"/>
      <c r="BU1773" s="273" t="s">
        <v>4756</v>
      </c>
      <c r="BV1773" s="273" t="s">
        <v>4757</v>
      </c>
      <c r="BX1773" s="299" t="s">
        <v>6979</v>
      </c>
      <c r="BY1773" s="299" t="s">
        <v>6980</v>
      </c>
    </row>
    <row r="1774" spans="65:77" ht="21" customHeight="1">
      <c r="BM1774"/>
      <c r="BU1774" s="273" t="s">
        <v>4758</v>
      </c>
      <c r="BV1774" s="273" t="s">
        <v>4759</v>
      </c>
      <c r="BX1774" s="299" t="s">
        <v>6981</v>
      </c>
      <c r="BY1774" s="299" t="s">
        <v>6982</v>
      </c>
    </row>
    <row r="1775" spans="65:77" ht="21" customHeight="1">
      <c r="BM1775"/>
      <c r="BU1775" s="273" t="s">
        <v>4760</v>
      </c>
      <c r="BV1775" s="273" t="s">
        <v>4761</v>
      </c>
      <c r="BX1775" s="299" t="s">
        <v>6983</v>
      </c>
      <c r="BY1775" s="299" t="s">
        <v>6984</v>
      </c>
    </row>
    <row r="1776" spans="65:77" ht="21" customHeight="1">
      <c r="BM1776"/>
      <c r="BU1776" s="273" t="s">
        <v>4762</v>
      </c>
      <c r="BV1776" s="273" t="s">
        <v>4763</v>
      </c>
      <c r="BX1776" s="299" t="s">
        <v>6985</v>
      </c>
      <c r="BY1776" s="299" t="s">
        <v>6986</v>
      </c>
    </row>
    <row r="1777" spans="65:77" ht="21" customHeight="1">
      <c r="BM1777"/>
      <c r="BU1777" s="273" t="s">
        <v>4764</v>
      </c>
      <c r="BV1777" s="273" t="s">
        <v>4765</v>
      </c>
      <c r="BX1777" s="299" t="s">
        <v>6987</v>
      </c>
      <c r="BY1777" s="299" t="s">
        <v>6988</v>
      </c>
    </row>
    <row r="1778" spans="65:77" ht="21" customHeight="1">
      <c r="BM1778"/>
      <c r="BU1778" s="273" t="s">
        <v>4766</v>
      </c>
      <c r="BV1778" s="273" t="s">
        <v>4767</v>
      </c>
      <c r="BX1778" s="299" t="s">
        <v>6989</v>
      </c>
      <c r="BY1778" s="299" t="s">
        <v>6990</v>
      </c>
    </row>
    <row r="1779" spans="65:77" ht="21" customHeight="1">
      <c r="BM1779"/>
      <c r="BU1779" s="273" t="s">
        <v>4768</v>
      </c>
      <c r="BV1779" s="273" t="s">
        <v>4769</v>
      </c>
      <c r="BX1779" s="299" t="s">
        <v>6991</v>
      </c>
      <c r="BY1779" s="299" t="s">
        <v>6992</v>
      </c>
    </row>
    <row r="1780" spans="65:77" ht="21" customHeight="1">
      <c r="BM1780"/>
      <c r="BU1780" s="273" t="s">
        <v>4770</v>
      </c>
      <c r="BV1780" s="273" t="s">
        <v>4771</v>
      </c>
      <c r="BX1780" s="299" t="s">
        <v>6993</v>
      </c>
      <c r="BY1780" s="299" t="s">
        <v>6994</v>
      </c>
    </row>
    <row r="1781" spans="65:77" ht="21" customHeight="1">
      <c r="BM1781"/>
      <c r="BU1781" s="273" t="s">
        <v>4772</v>
      </c>
      <c r="BV1781" s="273" t="s">
        <v>4773</v>
      </c>
      <c r="BX1781" s="299" t="s">
        <v>6995</v>
      </c>
      <c r="BY1781" s="299" t="s">
        <v>6996</v>
      </c>
    </row>
    <row r="1782" spans="65:77" ht="21" customHeight="1">
      <c r="BM1782"/>
      <c r="BU1782" s="273" t="s">
        <v>4774</v>
      </c>
      <c r="BV1782" s="273" t="s">
        <v>4775</v>
      </c>
      <c r="BX1782" s="299" t="s">
        <v>6997</v>
      </c>
      <c r="BY1782" s="299" t="s">
        <v>6998</v>
      </c>
    </row>
    <row r="1783" spans="65:77" ht="21" customHeight="1">
      <c r="BM1783"/>
      <c r="BU1783" s="273" t="s">
        <v>4776</v>
      </c>
      <c r="BV1783" s="273" t="s">
        <v>4777</v>
      </c>
      <c r="BX1783" s="299" t="s">
        <v>6999</v>
      </c>
      <c r="BY1783" s="299" t="s">
        <v>7000</v>
      </c>
    </row>
    <row r="1784" spans="65:77" ht="21" customHeight="1">
      <c r="BM1784"/>
      <c r="BU1784" s="273" t="s">
        <v>4778</v>
      </c>
      <c r="BV1784" s="273" t="s">
        <v>4779</v>
      </c>
      <c r="BX1784" s="299" t="s">
        <v>7001</v>
      </c>
      <c r="BY1784" s="299" t="s">
        <v>7002</v>
      </c>
    </row>
    <row r="1785" spans="65:77" ht="21" customHeight="1">
      <c r="BM1785"/>
      <c r="BU1785" s="273" t="s">
        <v>4780</v>
      </c>
      <c r="BV1785" s="273" t="s">
        <v>4781</v>
      </c>
      <c r="BX1785" s="299" t="s">
        <v>7003</v>
      </c>
      <c r="BY1785" s="299" t="s">
        <v>7004</v>
      </c>
    </row>
    <row r="1786" spans="65:77" ht="21" customHeight="1">
      <c r="BM1786"/>
      <c r="BU1786" s="273" t="s">
        <v>4782</v>
      </c>
      <c r="BV1786" s="273" t="s">
        <v>4783</v>
      </c>
      <c r="BX1786" s="299" t="s">
        <v>7005</v>
      </c>
      <c r="BY1786" s="299" t="s">
        <v>7006</v>
      </c>
    </row>
    <row r="1787" spans="65:77" ht="21" customHeight="1">
      <c r="BM1787"/>
      <c r="BU1787" s="273" t="s">
        <v>4784</v>
      </c>
      <c r="BV1787" s="273" t="s">
        <v>4785</v>
      </c>
      <c r="BX1787" s="299" t="s">
        <v>7007</v>
      </c>
      <c r="BY1787" s="299" t="s">
        <v>7008</v>
      </c>
    </row>
    <row r="1788" spans="65:77" ht="21" customHeight="1">
      <c r="BM1788"/>
      <c r="BU1788" s="273" t="s">
        <v>4786</v>
      </c>
      <c r="BV1788" s="273" t="s">
        <v>4787</v>
      </c>
      <c r="BX1788" s="299" t="s">
        <v>7009</v>
      </c>
      <c r="BY1788" s="299" t="s">
        <v>7010</v>
      </c>
    </row>
    <row r="1789" spans="65:77" ht="21" customHeight="1">
      <c r="BM1789"/>
      <c r="BU1789" s="273" t="s">
        <v>4788</v>
      </c>
      <c r="BV1789" s="273" t="s">
        <v>4789</v>
      </c>
      <c r="BX1789" s="299" t="s">
        <v>7011</v>
      </c>
      <c r="BY1789" s="299" t="s">
        <v>7012</v>
      </c>
    </row>
    <row r="1790" spans="65:77" ht="21" customHeight="1">
      <c r="BM1790"/>
      <c r="BU1790" s="273" t="s">
        <v>4790</v>
      </c>
      <c r="BV1790" s="273" t="s">
        <v>4791</v>
      </c>
      <c r="BX1790" s="299" t="s">
        <v>7013</v>
      </c>
      <c r="BY1790" s="299" t="s">
        <v>7014</v>
      </c>
    </row>
    <row r="1791" spans="65:77" ht="21" customHeight="1">
      <c r="BM1791"/>
      <c r="BU1791" s="273" t="s">
        <v>4792</v>
      </c>
      <c r="BV1791" s="273" t="s">
        <v>4793</v>
      </c>
      <c r="BX1791" s="299" t="s">
        <v>7015</v>
      </c>
      <c r="BY1791" s="299" t="s">
        <v>7016</v>
      </c>
    </row>
    <row r="1792" spans="65:77" ht="21" customHeight="1">
      <c r="BM1792"/>
      <c r="BU1792" s="273" t="s">
        <v>4794</v>
      </c>
      <c r="BV1792" s="273" t="s">
        <v>4795</v>
      </c>
      <c r="BX1792" s="299" t="s">
        <v>7017</v>
      </c>
      <c r="BY1792" s="299" t="s">
        <v>7018</v>
      </c>
    </row>
    <row r="1793" spans="65:77" ht="21" customHeight="1">
      <c r="BM1793"/>
      <c r="BU1793" s="273" t="s">
        <v>4796</v>
      </c>
      <c r="BV1793" s="273" t="s">
        <v>4797</v>
      </c>
      <c r="BX1793" s="299" t="s">
        <v>7019</v>
      </c>
      <c r="BY1793" s="299" t="s">
        <v>7020</v>
      </c>
    </row>
    <row r="1794" spans="65:77" ht="21" customHeight="1">
      <c r="BM1794"/>
      <c r="BU1794" s="273" t="s">
        <v>4798</v>
      </c>
      <c r="BV1794" s="273" t="s">
        <v>4799</v>
      </c>
      <c r="BX1794" s="299" t="s">
        <v>7021</v>
      </c>
      <c r="BY1794" s="299" t="s">
        <v>7022</v>
      </c>
    </row>
    <row r="1795" spans="65:77" ht="21" customHeight="1">
      <c r="BM1795"/>
      <c r="BU1795" s="273" t="s">
        <v>4800</v>
      </c>
      <c r="BV1795" s="273" t="s">
        <v>4801</v>
      </c>
      <c r="BX1795" s="299" t="s">
        <v>7023</v>
      </c>
      <c r="BY1795" s="299" t="s">
        <v>7024</v>
      </c>
    </row>
    <row r="1796" spans="65:77" ht="21" customHeight="1">
      <c r="BM1796"/>
      <c r="BU1796" s="273" t="s">
        <v>4802</v>
      </c>
      <c r="BV1796" s="273" t="s">
        <v>4803</v>
      </c>
      <c r="BX1796" s="299" t="s">
        <v>7025</v>
      </c>
      <c r="BY1796" s="299" t="s">
        <v>7026</v>
      </c>
    </row>
    <row r="1797" spans="65:77" ht="21" customHeight="1">
      <c r="BM1797"/>
      <c r="BU1797" s="273" t="s">
        <v>4804</v>
      </c>
      <c r="BV1797" s="273" t="s">
        <v>4805</v>
      </c>
      <c r="BX1797" s="299" t="s">
        <v>7027</v>
      </c>
      <c r="BY1797" s="299" t="s">
        <v>7028</v>
      </c>
    </row>
    <row r="1798" spans="65:77" ht="21" customHeight="1">
      <c r="BM1798"/>
      <c r="BU1798" s="273" t="s">
        <v>4806</v>
      </c>
      <c r="BV1798" s="273" t="s">
        <v>4807</v>
      </c>
      <c r="BX1798" s="299" t="s">
        <v>7029</v>
      </c>
      <c r="BY1798" s="299" t="s">
        <v>7030</v>
      </c>
    </row>
    <row r="1799" spans="65:77" ht="21" customHeight="1">
      <c r="BM1799"/>
      <c r="BU1799" s="273" t="s">
        <v>4808</v>
      </c>
      <c r="BV1799" s="273" t="s">
        <v>4809</v>
      </c>
      <c r="BX1799" s="299" t="s">
        <v>7031</v>
      </c>
      <c r="BY1799" s="299" t="s">
        <v>7032</v>
      </c>
    </row>
    <row r="1800" spans="65:77" ht="21" customHeight="1">
      <c r="BM1800"/>
      <c r="BU1800" s="273" t="s">
        <v>4810</v>
      </c>
      <c r="BV1800" s="273" t="s">
        <v>4811</v>
      </c>
      <c r="BX1800" s="299" t="s">
        <v>7033</v>
      </c>
      <c r="BY1800" s="299" t="s">
        <v>7034</v>
      </c>
    </row>
    <row r="1801" spans="65:77" ht="21" customHeight="1">
      <c r="BM1801"/>
      <c r="BU1801" s="273" t="s">
        <v>4812</v>
      </c>
      <c r="BV1801" s="273" t="s">
        <v>4813</v>
      </c>
      <c r="BX1801" s="299" t="s">
        <v>7035</v>
      </c>
      <c r="BY1801" s="299" t="s">
        <v>7036</v>
      </c>
    </row>
    <row r="1802" spans="65:77" ht="21" customHeight="1">
      <c r="BM1802"/>
      <c r="BU1802" s="273" t="s">
        <v>4814</v>
      </c>
      <c r="BV1802" s="273" t="s">
        <v>4815</v>
      </c>
      <c r="BX1802" s="299" t="s">
        <v>7037</v>
      </c>
      <c r="BY1802" s="299" t="s">
        <v>7038</v>
      </c>
    </row>
    <row r="1803" spans="65:77" ht="21" customHeight="1">
      <c r="BM1803"/>
      <c r="BU1803" s="273" t="s">
        <v>4816</v>
      </c>
      <c r="BV1803" s="273" t="s">
        <v>4817</v>
      </c>
      <c r="BX1803" s="299" t="s">
        <v>7039</v>
      </c>
      <c r="BY1803" s="299" t="s">
        <v>7040</v>
      </c>
    </row>
    <row r="1804" spans="65:77" ht="21" customHeight="1">
      <c r="BM1804"/>
      <c r="BU1804" s="273" t="s">
        <v>4818</v>
      </c>
      <c r="BV1804" s="273" t="s">
        <v>4819</v>
      </c>
      <c r="BX1804" s="299" t="s">
        <v>7041</v>
      </c>
      <c r="BY1804" s="299" t="s">
        <v>7042</v>
      </c>
    </row>
    <row r="1805" spans="65:77" ht="21" customHeight="1">
      <c r="BM1805"/>
      <c r="BU1805" s="273" t="s">
        <v>4820</v>
      </c>
      <c r="BV1805" s="273" t="s">
        <v>4821</v>
      </c>
      <c r="BX1805" s="299" t="s">
        <v>7043</v>
      </c>
      <c r="BY1805" s="299" t="s">
        <v>7044</v>
      </c>
    </row>
    <row r="1806" spans="65:77" ht="21" customHeight="1">
      <c r="BM1806"/>
      <c r="BU1806" s="273" t="s">
        <v>4822</v>
      </c>
      <c r="BV1806" s="273" t="s">
        <v>4823</v>
      </c>
      <c r="BX1806" s="299" t="s">
        <v>7045</v>
      </c>
      <c r="BY1806" s="299" t="s">
        <v>7046</v>
      </c>
    </row>
    <row r="1807" spans="65:77" ht="21" customHeight="1">
      <c r="BM1807"/>
      <c r="BU1807" s="273" t="s">
        <v>4824</v>
      </c>
      <c r="BV1807" s="273" t="s">
        <v>4825</v>
      </c>
      <c r="BX1807" s="299" t="s">
        <v>7047</v>
      </c>
      <c r="BY1807" s="299" t="s">
        <v>7048</v>
      </c>
    </row>
    <row r="1808" spans="65:77" ht="21" customHeight="1">
      <c r="BM1808"/>
      <c r="BU1808" s="273" t="s">
        <v>4826</v>
      </c>
      <c r="BV1808" s="273" t="s">
        <v>4827</v>
      </c>
      <c r="BX1808" s="299" t="s">
        <v>7049</v>
      </c>
      <c r="BY1808" s="299" t="s">
        <v>7050</v>
      </c>
    </row>
    <row r="1809" spans="65:77" ht="21" customHeight="1">
      <c r="BM1809"/>
      <c r="BU1809" s="273" t="s">
        <v>4828</v>
      </c>
      <c r="BV1809" s="273" t="s">
        <v>4829</v>
      </c>
      <c r="BX1809" s="299" t="s">
        <v>7051</v>
      </c>
      <c r="BY1809" s="299" t="s">
        <v>7052</v>
      </c>
    </row>
    <row r="1810" spans="65:77" ht="21" customHeight="1">
      <c r="BM1810"/>
      <c r="BU1810" s="273" t="s">
        <v>4830</v>
      </c>
      <c r="BV1810" s="273" t="s">
        <v>4831</v>
      </c>
      <c r="BX1810" s="299" t="s">
        <v>7053</v>
      </c>
      <c r="BY1810" s="299" t="s">
        <v>7054</v>
      </c>
    </row>
    <row r="1811" spans="65:77" ht="21" customHeight="1">
      <c r="BM1811"/>
      <c r="BU1811" s="273" t="s">
        <v>4832</v>
      </c>
      <c r="BV1811" s="273" t="s">
        <v>4833</v>
      </c>
      <c r="BX1811" s="299" t="s">
        <v>7055</v>
      </c>
      <c r="BY1811" s="299" t="s">
        <v>7056</v>
      </c>
    </row>
    <row r="1812" spans="65:77" ht="21" customHeight="1">
      <c r="BM1812"/>
      <c r="BU1812" s="273" t="s">
        <v>4834</v>
      </c>
      <c r="BV1812" s="273" t="s">
        <v>4835</v>
      </c>
      <c r="BX1812" s="299" t="s">
        <v>7057</v>
      </c>
      <c r="BY1812" s="299" t="s">
        <v>7058</v>
      </c>
    </row>
    <row r="1813" spans="65:77" ht="21" customHeight="1">
      <c r="BM1813"/>
      <c r="BU1813" s="273" t="s">
        <v>4836</v>
      </c>
      <c r="BV1813" s="273" t="s">
        <v>4837</v>
      </c>
      <c r="BX1813" s="299" t="s">
        <v>7059</v>
      </c>
      <c r="BY1813" s="299" t="s">
        <v>7060</v>
      </c>
    </row>
    <row r="1814" spans="65:77" ht="21" customHeight="1">
      <c r="BM1814"/>
      <c r="BU1814" s="273" t="s">
        <v>4838</v>
      </c>
      <c r="BV1814" s="273" t="s">
        <v>4839</v>
      </c>
      <c r="BX1814" s="299" t="s">
        <v>7061</v>
      </c>
      <c r="BY1814" s="299" t="s">
        <v>7062</v>
      </c>
    </row>
    <row r="1815" spans="65:77" ht="21" customHeight="1">
      <c r="BM1815"/>
      <c r="BU1815" s="273" t="s">
        <v>4840</v>
      </c>
      <c r="BV1815" s="273" t="s">
        <v>4841</v>
      </c>
      <c r="BX1815" s="299" t="s">
        <v>7063</v>
      </c>
      <c r="BY1815" s="299" t="s">
        <v>7064</v>
      </c>
    </row>
    <row r="1816" spans="65:77" ht="21" customHeight="1">
      <c r="BM1816"/>
      <c r="BU1816" s="273" t="s">
        <v>4842</v>
      </c>
      <c r="BV1816" s="273" t="s">
        <v>4843</v>
      </c>
      <c r="BX1816" s="299" t="s">
        <v>7065</v>
      </c>
      <c r="BY1816" s="299" t="s">
        <v>7066</v>
      </c>
    </row>
    <row r="1817" spans="65:77" ht="21" customHeight="1">
      <c r="BM1817"/>
      <c r="BU1817" s="273" t="s">
        <v>4844</v>
      </c>
      <c r="BV1817" s="273" t="s">
        <v>4845</v>
      </c>
      <c r="BX1817" s="299" t="s">
        <v>7067</v>
      </c>
      <c r="BY1817" s="299" t="s">
        <v>7068</v>
      </c>
    </row>
    <row r="1818" spans="65:77" ht="21" customHeight="1">
      <c r="BM1818"/>
      <c r="BU1818" s="273" t="s">
        <v>4846</v>
      </c>
      <c r="BV1818" s="273" t="s">
        <v>4847</v>
      </c>
      <c r="BX1818" s="299" t="s">
        <v>7069</v>
      </c>
      <c r="BY1818" s="299" t="s">
        <v>7070</v>
      </c>
    </row>
    <row r="1819" spans="65:77" ht="21" customHeight="1">
      <c r="BM1819"/>
      <c r="BU1819" s="273" t="s">
        <v>4848</v>
      </c>
      <c r="BV1819" s="273" t="s">
        <v>4849</v>
      </c>
      <c r="BX1819" s="299" t="s">
        <v>7071</v>
      </c>
      <c r="BY1819" s="299" t="s">
        <v>7072</v>
      </c>
    </row>
    <row r="1820" spans="65:77" ht="21" customHeight="1">
      <c r="BM1820"/>
      <c r="BU1820" s="273" t="s">
        <v>4850</v>
      </c>
      <c r="BV1820" s="273" t="s">
        <v>4851</v>
      </c>
      <c r="BX1820" s="299" t="s">
        <v>7073</v>
      </c>
      <c r="BY1820" s="299" t="s">
        <v>7074</v>
      </c>
    </row>
    <row r="1821" spans="65:77" ht="21" customHeight="1">
      <c r="BM1821"/>
      <c r="BU1821" s="273" t="s">
        <v>4852</v>
      </c>
      <c r="BV1821" s="273" t="s">
        <v>4853</v>
      </c>
      <c r="BX1821" s="299" t="s">
        <v>7075</v>
      </c>
      <c r="BY1821" s="299" t="s">
        <v>7076</v>
      </c>
    </row>
    <row r="1822" spans="65:77" ht="21" customHeight="1">
      <c r="BM1822"/>
      <c r="BU1822" s="273" t="s">
        <v>4854</v>
      </c>
      <c r="BV1822" s="273" t="s">
        <v>4855</v>
      </c>
      <c r="BX1822" s="299" t="s">
        <v>7077</v>
      </c>
      <c r="BY1822" s="299" t="s">
        <v>7078</v>
      </c>
    </row>
    <row r="1823" spans="65:77" ht="21" customHeight="1">
      <c r="BM1823"/>
      <c r="BU1823" s="273" t="s">
        <v>4856</v>
      </c>
      <c r="BV1823" s="273" t="s">
        <v>4857</v>
      </c>
      <c r="BX1823" s="299" t="s">
        <v>7079</v>
      </c>
      <c r="BY1823" s="299" t="s">
        <v>7080</v>
      </c>
    </row>
    <row r="1824" spans="65:77" ht="21" customHeight="1">
      <c r="BM1824"/>
      <c r="BU1824" s="273" t="s">
        <v>4858</v>
      </c>
      <c r="BV1824" s="273" t="s">
        <v>4859</v>
      </c>
      <c r="BX1824" s="299" t="s">
        <v>7081</v>
      </c>
      <c r="BY1824" s="299" t="s">
        <v>7082</v>
      </c>
    </row>
    <row r="1825" spans="65:77" ht="21" customHeight="1">
      <c r="BM1825"/>
      <c r="BU1825" s="273" t="s">
        <v>4860</v>
      </c>
      <c r="BV1825" s="273" t="s">
        <v>4861</v>
      </c>
      <c r="BX1825" s="299" t="s">
        <v>7083</v>
      </c>
      <c r="BY1825" s="299" t="s">
        <v>7084</v>
      </c>
    </row>
    <row r="1826" spans="65:77" ht="21" customHeight="1">
      <c r="BM1826"/>
      <c r="BU1826" s="273" t="s">
        <v>4862</v>
      </c>
      <c r="BV1826" s="273" t="s">
        <v>4863</v>
      </c>
      <c r="BX1826" s="299" t="s">
        <v>7085</v>
      </c>
      <c r="BY1826" s="299" t="s">
        <v>7086</v>
      </c>
    </row>
    <row r="1827" spans="65:77" ht="21" customHeight="1">
      <c r="BM1827"/>
      <c r="BU1827" s="273" t="s">
        <v>4864</v>
      </c>
      <c r="BV1827" s="273" t="s">
        <v>4865</v>
      </c>
      <c r="BX1827" s="299" t="s">
        <v>7087</v>
      </c>
      <c r="BY1827" s="299" t="s">
        <v>7088</v>
      </c>
    </row>
    <row r="1828" spans="65:77" ht="21" customHeight="1">
      <c r="BM1828"/>
      <c r="BU1828" s="273" t="s">
        <v>4866</v>
      </c>
      <c r="BV1828" s="273" t="s">
        <v>4867</v>
      </c>
      <c r="BX1828" s="299" t="s">
        <v>7089</v>
      </c>
      <c r="BY1828" s="299" t="s">
        <v>7090</v>
      </c>
    </row>
    <row r="1829" spans="65:77" ht="21" customHeight="1">
      <c r="BM1829"/>
      <c r="BU1829" s="273" t="s">
        <v>4868</v>
      </c>
      <c r="BV1829" s="273" t="s">
        <v>4869</v>
      </c>
      <c r="BX1829" s="299" t="s">
        <v>7091</v>
      </c>
      <c r="BY1829" s="299" t="s">
        <v>7092</v>
      </c>
    </row>
    <row r="1830" spans="65:77" ht="21" customHeight="1">
      <c r="BM1830"/>
      <c r="BU1830" s="273" t="s">
        <v>4870</v>
      </c>
      <c r="BV1830" s="273" t="s">
        <v>4871</v>
      </c>
      <c r="BX1830" s="299" t="s">
        <v>7093</v>
      </c>
      <c r="BY1830" s="299" t="s">
        <v>7094</v>
      </c>
    </row>
    <row r="1831" spans="65:77" ht="21" customHeight="1">
      <c r="BM1831"/>
      <c r="BU1831" s="273" t="s">
        <v>4872</v>
      </c>
      <c r="BV1831" s="273" t="s">
        <v>4873</v>
      </c>
      <c r="BX1831" s="299" t="s">
        <v>7095</v>
      </c>
      <c r="BY1831" s="299" t="s">
        <v>7096</v>
      </c>
    </row>
    <row r="1832" spans="65:77" ht="21" customHeight="1">
      <c r="BM1832"/>
      <c r="BU1832" s="273" t="s">
        <v>4874</v>
      </c>
      <c r="BV1832" s="273" t="s">
        <v>4875</v>
      </c>
      <c r="BX1832" s="299" t="s">
        <v>7097</v>
      </c>
      <c r="BY1832" s="299" t="s">
        <v>7098</v>
      </c>
    </row>
    <row r="1833" spans="65:77" ht="21" customHeight="1">
      <c r="BM1833"/>
      <c r="BU1833" s="273" t="s">
        <v>4876</v>
      </c>
      <c r="BV1833" s="273" t="s">
        <v>4877</v>
      </c>
      <c r="BX1833" s="299" t="s">
        <v>7099</v>
      </c>
      <c r="BY1833" s="299" t="s">
        <v>7100</v>
      </c>
    </row>
    <row r="1834" spans="65:77" ht="21" customHeight="1">
      <c r="BM1834"/>
      <c r="BU1834" s="273" t="s">
        <v>4878</v>
      </c>
      <c r="BV1834" s="273" t="s">
        <v>4879</v>
      </c>
      <c r="BX1834" s="299" t="s">
        <v>7101</v>
      </c>
      <c r="BY1834" s="299" t="s">
        <v>7102</v>
      </c>
    </row>
    <row r="1835" spans="65:77" ht="21" customHeight="1">
      <c r="BM1835"/>
      <c r="BU1835" s="273" t="s">
        <v>4880</v>
      </c>
      <c r="BV1835" s="273" t="s">
        <v>4881</v>
      </c>
      <c r="BX1835" s="299" t="s">
        <v>7103</v>
      </c>
      <c r="BY1835" s="299" t="s">
        <v>7104</v>
      </c>
    </row>
    <row r="1836" spans="65:77" ht="21" customHeight="1">
      <c r="BM1836"/>
      <c r="BU1836" s="273" t="s">
        <v>4882</v>
      </c>
      <c r="BV1836" s="273" t="s">
        <v>4883</v>
      </c>
      <c r="BX1836" s="299" t="s">
        <v>7105</v>
      </c>
      <c r="BY1836" s="299" t="s">
        <v>7106</v>
      </c>
    </row>
    <row r="1837" spans="65:77" ht="21" customHeight="1">
      <c r="BM1837"/>
      <c r="BU1837" s="273" t="s">
        <v>4884</v>
      </c>
      <c r="BV1837" s="273" t="s">
        <v>4885</v>
      </c>
      <c r="BX1837" s="299" t="s">
        <v>7107</v>
      </c>
      <c r="BY1837" s="299" t="s">
        <v>7108</v>
      </c>
    </row>
    <row r="1838" spans="65:77" ht="21" customHeight="1">
      <c r="BM1838"/>
      <c r="BU1838" s="273" t="s">
        <v>4886</v>
      </c>
      <c r="BV1838" s="273" t="s">
        <v>4887</v>
      </c>
      <c r="BX1838" s="299" t="s">
        <v>7109</v>
      </c>
      <c r="BY1838" s="299" t="s">
        <v>7110</v>
      </c>
    </row>
    <row r="1839" spans="65:77" ht="21" customHeight="1">
      <c r="BM1839"/>
      <c r="BU1839" s="273" t="s">
        <v>4888</v>
      </c>
      <c r="BV1839" s="273" t="s">
        <v>4889</v>
      </c>
      <c r="BX1839" s="299" t="s">
        <v>7111</v>
      </c>
      <c r="BY1839" s="299" t="s">
        <v>7112</v>
      </c>
    </row>
    <row r="1840" spans="65:77" ht="21" customHeight="1">
      <c r="BM1840"/>
      <c r="BU1840" s="273" t="s">
        <v>4890</v>
      </c>
      <c r="BV1840" s="273" t="s">
        <v>4891</v>
      </c>
      <c r="BX1840" s="299" t="s">
        <v>7113</v>
      </c>
      <c r="BY1840" s="299" t="s">
        <v>7114</v>
      </c>
    </row>
    <row r="1841" spans="65:77" ht="21" customHeight="1">
      <c r="BM1841"/>
      <c r="BU1841" s="273" t="s">
        <v>4892</v>
      </c>
      <c r="BV1841" s="273" t="s">
        <v>4893</v>
      </c>
      <c r="BX1841" s="299" t="s">
        <v>7115</v>
      </c>
      <c r="BY1841" s="299" t="s">
        <v>7116</v>
      </c>
    </row>
    <row r="1842" spans="65:77" ht="21" customHeight="1">
      <c r="BM1842"/>
      <c r="BU1842" s="273" t="s">
        <v>4894</v>
      </c>
      <c r="BV1842" s="273" t="s">
        <v>4895</v>
      </c>
      <c r="BX1842" s="299" t="s">
        <v>7117</v>
      </c>
      <c r="BY1842" s="299" t="s">
        <v>7118</v>
      </c>
    </row>
    <row r="1843" spans="65:77" ht="21" customHeight="1">
      <c r="BM1843"/>
      <c r="BU1843" s="273" t="s">
        <v>4896</v>
      </c>
      <c r="BV1843" s="273" t="s">
        <v>4897</v>
      </c>
      <c r="BX1843" s="299" t="s">
        <v>7119</v>
      </c>
      <c r="BY1843" s="299" t="s">
        <v>7120</v>
      </c>
    </row>
    <row r="1844" spans="65:77" ht="21" customHeight="1">
      <c r="BM1844"/>
      <c r="BU1844" s="273" t="s">
        <v>4898</v>
      </c>
      <c r="BV1844" s="273" t="s">
        <v>4899</v>
      </c>
      <c r="BX1844" s="299" t="s">
        <v>7121</v>
      </c>
      <c r="BY1844" s="299" t="s">
        <v>7122</v>
      </c>
    </row>
    <row r="1845" spans="65:77" ht="21" customHeight="1">
      <c r="BM1845"/>
      <c r="BU1845" s="273" t="s">
        <v>4900</v>
      </c>
      <c r="BV1845" s="273" t="s">
        <v>4901</v>
      </c>
      <c r="BX1845" s="299" t="s">
        <v>7123</v>
      </c>
      <c r="BY1845" s="299" t="s">
        <v>7124</v>
      </c>
    </row>
    <row r="1846" spans="65:77" ht="21" customHeight="1">
      <c r="BM1846"/>
      <c r="BU1846" s="273" t="s">
        <v>4902</v>
      </c>
      <c r="BV1846" s="273" t="s">
        <v>4903</v>
      </c>
      <c r="BX1846" s="299" t="s">
        <v>7125</v>
      </c>
      <c r="BY1846" s="299" t="s">
        <v>7126</v>
      </c>
    </row>
    <row r="1847" spans="65:77" ht="21" customHeight="1">
      <c r="BM1847"/>
      <c r="BU1847" s="273" t="s">
        <v>4904</v>
      </c>
      <c r="BV1847" s="273" t="s">
        <v>4905</v>
      </c>
      <c r="BX1847" s="299" t="s">
        <v>7127</v>
      </c>
      <c r="BY1847" s="299" t="s">
        <v>7128</v>
      </c>
    </row>
    <row r="1848" spans="65:77" ht="21" customHeight="1">
      <c r="BM1848"/>
      <c r="BU1848" s="273" t="s">
        <v>4906</v>
      </c>
      <c r="BV1848" s="273" t="s">
        <v>4907</v>
      </c>
      <c r="BX1848" s="299" t="s">
        <v>7129</v>
      </c>
      <c r="BY1848" s="299" t="s">
        <v>7130</v>
      </c>
    </row>
    <row r="1849" spans="65:77" ht="21" customHeight="1">
      <c r="BM1849"/>
      <c r="BU1849" s="273" t="s">
        <v>4908</v>
      </c>
      <c r="BV1849" s="273" t="s">
        <v>4909</v>
      </c>
      <c r="BX1849" s="299" t="s">
        <v>7131</v>
      </c>
      <c r="BY1849" s="299" t="s">
        <v>7132</v>
      </c>
    </row>
    <row r="1850" spans="65:77" ht="21" customHeight="1">
      <c r="BM1850"/>
      <c r="BU1850" s="273" t="s">
        <v>4910</v>
      </c>
      <c r="BV1850" s="273" t="s">
        <v>4911</v>
      </c>
      <c r="BX1850" s="299" t="s">
        <v>7133</v>
      </c>
      <c r="BY1850" s="299" t="s">
        <v>7134</v>
      </c>
    </row>
    <row r="1851" spans="65:77" ht="21" customHeight="1">
      <c r="BM1851"/>
      <c r="BU1851" s="273" t="s">
        <v>4912</v>
      </c>
      <c r="BV1851" s="273" t="s">
        <v>4913</v>
      </c>
      <c r="BX1851" s="299" t="s">
        <v>7135</v>
      </c>
      <c r="BY1851" s="299" t="s">
        <v>7136</v>
      </c>
    </row>
    <row r="1852" spans="65:77" ht="21" customHeight="1">
      <c r="BM1852"/>
      <c r="BU1852" s="273" t="s">
        <v>4914</v>
      </c>
      <c r="BV1852" s="273" t="s">
        <v>4915</v>
      </c>
      <c r="BX1852" s="299" t="s">
        <v>7137</v>
      </c>
      <c r="BY1852" s="299" t="s">
        <v>7138</v>
      </c>
    </row>
    <row r="1853" spans="65:77" ht="21" customHeight="1">
      <c r="BM1853"/>
      <c r="BU1853" s="273" t="s">
        <v>4916</v>
      </c>
      <c r="BV1853" s="273" t="s">
        <v>4917</v>
      </c>
      <c r="BX1853" s="299" t="s">
        <v>7139</v>
      </c>
      <c r="BY1853" s="299" t="s">
        <v>7140</v>
      </c>
    </row>
    <row r="1854" spans="65:77" ht="21" customHeight="1">
      <c r="BM1854"/>
      <c r="BU1854" s="273" t="s">
        <v>4918</v>
      </c>
      <c r="BV1854" s="273" t="s">
        <v>4919</v>
      </c>
      <c r="BX1854" s="299" t="s">
        <v>7141</v>
      </c>
      <c r="BY1854" s="299" t="s">
        <v>7142</v>
      </c>
    </row>
    <row r="1855" spans="65:77" ht="21" customHeight="1">
      <c r="BM1855"/>
      <c r="BU1855" s="273" t="s">
        <v>4920</v>
      </c>
      <c r="BV1855" s="273" t="s">
        <v>4921</v>
      </c>
      <c r="BX1855" s="299" t="s">
        <v>7143</v>
      </c>
      <c r="BY1855" s="299" t="s">
        <v>7144</v>
      </c>
    </row>
    <row r="1856" spans="65:77" ht="21" customHeight="1">
      <c r="BM1856"/>
      <c r="BU1856" s="273" t="s">
        <v>4922</v>
      </c>
      <c r="BV1856" s="273" t="s">
        <v>4923</v>
      </c>
      <c r="BX1856" s="299" t="s">
        <v>7145</v>
      </c>
      <c r="BY1856" s="299" t="s">
        <v>7146</v>
      </c>
    </row>
    <row r="1857" spans="65:77" ht="21" customHeight="1">
      <c r="BM1857"/>
      <c r="BU1857" s="273" t="s">
        <v>4924</v>
      </c>
      <c r="BV1857" s="273" t="s">
        <v>4925</v>
      </c>
      <c r="BX1857" s="299" t="s">
        <v>7147</v>
      </c>
      <c r="BY1857" s="299" t="s">
        <v>7148</v>
      </c>
    </row>
    <row r="1858" spans="65:77" ht="21" customHeight="1">
      <c r="BM1858"/>
      <c r="BU1858" s="273" t="s">
        <v>4926</v>
      </c>
      <c r="BV1858" s="273" t="s">
        <v>4927</v>
      </c>
      <c r="BX1858" s="299" t="s">
        <v>7149</v>
      </c>
      <c r="BY1858" s="299" t="s">
        <v>7150</v>
      </c>
    </row>
    <row r="1859" spans="65:77" ht="21" customHeight="1">
      <c r="BM1859"/>
      <c r="BU1859" s="273" t="s">
        <v>4928</v>
      </c>
      <c r="BV1859" s="273" t="s">
        <v>4929</v>
      </c>
      <c r="BX1859" s="299" t="s">
        <v>7151</v>
      </c>
      <c r="BY1859" s="299" t="s">
        <v>7152</v>
      </c>
    </row>
    <row r="1860" spans="65:77" ht="21" customHeight="1">
      <c r="BM1860"/>
      <c r="BU1860" s="273" t="s">
        <v>4930</v>
      </c>
      <c r="BV1860" s="273" t="s">
        <v>4931</v>
      </c>
      <c r="BX1860" s="299" t="s">
        <v>7153</v>
      </c>
      <c r="BY1860" s="299" t="s">
        <v>7154</v>
      </c>
    </row>
    <row r="1861" spans="65:77" ht="21" customHeight="1">
      <c r="BM1861"/>
      <c r="BU1861" s="273" t="s">
        <v>4932</v>
      </c>
      <c r="BV1861" s="273" t="s">
        <v>4933</v>
      </c>
      <c r="BX1861" s="299" t="s">
        <v>7155</v>
      </c>
      <c r="BY1861" s="299" t="s">
        <v>7156</v>
      </c>
    </row>
    <row r="1862" spans="65:77" ht="21" customHeight="1">
      <c r="BM1862"/>
      <c r="BU1862" s="273" t="s">
        <v>4934</v>
      </c>
      <c r="BV1862" s="273" t="s">
        <v>4935</v>
      </c>
      <c r="BX1862" s="299" t="s">
        <v>7157</v>
      </c>
      <c r="BY1862" s="299" t="s">
        <v>7158</v>
      </c>
    </row>
    <row r="1863" spans="65:77" ht="21" customHeight="1">
      <c r="BM1863"/>
      <c r="BU1863" s="273" t="s">
        <v>4936</v>
      </c>
      <c r="BV1863" s="273" t="s">
        <v>4937</v>
      </c>
      <c r="BX1863" s="299" t="s">
        <v>7159</v>
      </c>
      <c r="BY1863" s="299" t="s">
        <v>7160</v>
      </c>
    </row>
    <row r="1864" spans="65:77" ht="21" customHeight="1">
      <c r="BM1864"/>
      <c r="BU1864" s="273" t="s">
        <v>4938</v>
      </c>
      <c r="BV1864" s="273" t="s">
        <v>4939</v>
      </c>
      <c r="BX1864" s="299" t="s">
        <v>7161</v>
      </c>
      <c r="BY1864" s="299" t="s">
        <v>7162</v>
      </c>
    </row>
    <row r="1865" spans="65:77" ht="21" customHeight="1">
      <c r="BM1865"/>
      <c r="BU1865" s="273" t="s">
        <v>4940</v>
      </c>
      <c r="BV1865" s="273" t="s">
        <v>4941</v>
      </c>
      <c r="BX1865" s="299" t="s">
        <v>7163</v>
      </c>
      <c r="BY1865" s="299" t="s">
        <v>7164</v>
      </c>
    </row>
    <row r="1866" spans="65:77" ht="21" customHeight="1">
      <c r="BM1866"/>
      <c r="BU1866" s="273" t="s">
        <v>4942</v>
      </c>
      <c r="BV1866" s="273" t="s">
        <v>4943</v>
      </c>
      <c r="BX1866" s="299" t="s">
        <v>7165</v>
      </c>
      <c r="BY1866" s="299" t="s">
        <v>7166</v>
      </c>
    </row>
    <row r="1867" spans="65:77" ht="21" customHeight="1">
      <c r="BM1867"/>
      <c r="BU1867" s="273" t="s">
        <v>4944</v>
      </c>
      <c r="BV1867" s="273" t="s">
        <v>4945</v>
      </c>
      <c r="BX1867" s="299" t="s">
        <v>7167</v>
      </c>
      <c r="BY1867" s="299" t="s">
        <v>7168</v>
      </c>
    </row>
    <row r="1868" spans="65:77" ht="21" customHeight="1">
      <c r="BM1868"/>
      <c r="BU1868" s="273" t="s">
        <v>4946</v>
      </c>
      <c r="BV1868" s="273" t="s">
        <v>4947</v>
      </c>
      <c r="BX1868" s="299" t="s">
        <v>7169</v>
      </c>
      <c r="BY1868" s="299" t="s">
        <v>7170</v>
      </c>
    </row>
    <row r="1869" spans="65:77" ht="21" customHeight="1">
      <c r="BM1869"/>
      <c r="BU1869" s="273" t="s">
        <v>4948</v>
      </c>
      <c r="BV1869" s="273" t="s">
        <v>4949</v>
      </c>
      <c r="BX1869" s="299" t="s">
        <v>7171</v>
      </c>
      <c r="BY1869" s="299" t="s">
        <v>7172</v>
      </c>
    </row>
    <row r="1870" spans="65:77" ht="21" customHeight="1">
      <c r="BM1870"/>
      <c r="BU1870" s="273" t="s">
        <v>4950</v>
      </c>
      <c r="BV1870" s="273" t="s">
        <v>4951</v>
      </c>
      <c r="BX1870" s="299" t="s">
        <v>7173</v>
      </c>
      <c r="BY1870" s="299" t="s">
        <v>7174</v>
      </c>
    </row>
    <row r="1871" spans="65:77" ht="21" customHeight="1">
      <c r="BM1871"/>
      <c r="BU1871" s="273" t="s">
        <v>4952</v>
      </c>
      <c r="BV1871" s="273" t="s">
        <v>4953</v>
      </c>
      <c r="BX1871" s="299" t="s">
        <v>7175</v>
      </c>
      <c r="BY1871" s="299" t="s">
        <v>7176</v>
      </c>
    </row>
    <row r="1872" spans="65:77" ht="21" customHeight="1">
      <c r="BM1872"/>
      <c r="BU1872" s="273" t="s">
        <v>4954</v>
      </c>
      <c r="BV1872" s="273" t="s">
        <v>4955</v>
      </c>
      <c r="BX1872" s="299" t="s">
        <v>7177</v>
      </c>
      <c r="BY1872" s="299" t="s">
        <v>7178</v>
      </c>
    </row>
    <row r="1873" spans="65:77" ht="21" customHeight="1">
      <c r="BM1873"/>
      <c r="BU1873" s="273" t="s">
        <v>4956</v>
      </c>
      <c r="BV1873" s="273" t="s">
        <v>4957</v>
      </c>
      <c r="BX1873" s="299" t="s">
        <v>7180</v>
      </c>
      <c r="BY1873" s="299" t="s">
        <v>7181</v>
      </c>
    </row>
    <row r="1874" spans="65:77" ht="21" customHeight="1">
      <c r="BM1874"/>
      <c r="BU1874" s="273" t="s">
        <v>4958</v>
      </c>
      <c r="BV1874" s="273" t="s">
        <v>4959</v>
      </c>
      <c r="BX1874" s="299" t="s">
        <v>7182</v>
      </c>
      <c r="BY1874" s="299" t="s">
        <v>7183</v>
      </c>
    </row>
    <row r="1875" spans="65:77" ht="21" customHeight="1">
      <c r="BM1875"/>
      <c r="BU1875" s="273" t="s">
        <v>4960</v>
      </c>
      <c r="BV1875" s="273" t="s">
        <v>4962</v>
      </c>
      <c r="BX1875" s="299" t="s">
        <v>7184</v>
      </c>
      <c r="BY1875" s="299" t="s">
        <v>7185</v>
      </c>
    </row>
    <row r="1876" spans="65:77" ht="21" customHeight="1">
      <c r="BM1876"/>
      <c r="BU1876" s="273" t="s">
        <v>4963</v>
      </c>
      <c r="BV1876" s="273" t="s">
        <v>4964</v>
      </c>
      <c r="BX1876" s="299" t="s">
        <v>7186</v>
      </c>
      <c r="BY1876" s="299" t="s">
        <v>7187</v>
      </c>
    </row>
    <row r="1877" spans="65:77" ht="21" customHeight="1">
      <c r="BM1877"/>
      <c r="BU1877" s="273" t="s">
        <v>4965</v>
      </c>
      <c r="BV1877" s="273" t="s">
        <v>4966</v>
      </c>
      <c r="BX1877" s="299" t="s">
        <v>7188</v>
      </c>
      <c r="BY1877" s="299" t="s">
        <v>7189</v>
      </c>
    </row>
    <row r="1878" spans="65:77" ht="21" customHeight="1">
      <c r="BM1878"/>
      <c r="BU1878" s="273" t="s">
        <v>4967</v>
      </c>
      <c r="BV1878" s="273" t="s">
        <v>4968</v>
      </c>
      <c r="BX1878" s="299" t="s">
        <v>7190</v>
      </c>
      <c r="BY1878" s="299" t="s">
        <v>7191</v>
      </c>
    </row>
    <row r="1879" spans="65:77" ht="21" customHeight="1">
      <c r="BM1879"/>
      <c r="BU1879" s="273" t="s">
        <v>4969</v>
      </c>
      <c r="BV1879" s="273" t="s">
        <v>4970</v>
      </c>
      <c r="BX1879" s="299" t="s">
        <v>7192</v>
      </c>
      <c r="BY1879" s="299" t="s">
        <v>7193</v>
      </c>
    </row>
    <row r="1880" spans="65:77" ht="21" customHeight="1">
      <c r="BM1880"/>
      <c r="BU1880" s="273" t="s">
        <v>4971</v>
      </c>
      <c r="BV1880" s="273" t="s">
        <v>4972</v>
      </c>
      <c r="BX1880" s="299" t="s">
        <v>7194</v>
      </c>
      <c r="BY1880" s="299" t="s">
        <v>7195</v>
      </c>
    </row>
    <row r="1881" spans="65:77" ht="21" customHeight="1">
      <c r="BM1881"/>
      <c r="BU1881" s="273" t="s">
        <v>4973</v>
      </c>
      <c r="BV1881" s="273" t="s">
        <v>4974</v>
      </c>
      <c r="BX1881" s="299" t="s">
        <v>7196</v>
      </c>
      <c r="BY1881" s="299" t="s">
        <v>7197</v>
      </c>
    </row>
    <row r="1882" spans="65:77" ht="21" customHeight="1">
      <c r="BM1882"/>
      <c r="BU1882" s="273" t="s">
        <v>4975</v>
      </c>
      <c r="BV1882" s="273" t="s">
        <v>4976</v>
      </c>
      <c r="BX1882" s="299" t="s">
        <v>7198</v>
      </c>
      <c r="BY1882" s="299" t="s">
        <v>7199</v>
      </c>
    </row>
    <row r="1883" spans="65:77" ht="21" customHeight="1">
      <c r="BM1883"/>
      <c r="BU1883" s="273" t="s">
        <v>4977</v>
      </c>
      <c r="BV1883" s="273" t="s">
        <v>4978</v>
      </c>
      <c r="BX1883" s="299" t="s">
        <v>7200</v>
      </c>
      <c r="BY1883" s="299" t="s">
        <v>7201</v>
      </c>
    </row>
    <row r="1884" spans="65:77" ht="21" customHeight="1">
      <c r="BM1884"/>
      <c r="BU1884" s="273" t="s">
        <v>4979</v>
      </c>
      <c r="BV1884" s="273" t="s">
        <v>4980</v>
      </c>
      <c r="BX1884" s="299" t="s">
        <v>7202</v>
      </c>
      <c r="BY1884" s="299" t="s">
        <v>7203</v>
      </c>
    </row>
    <row r="1885" spans="65:77" ht="21" customHeight="1">
      <c r="BM1885"/>
      <c r="BU1885" s="273" t="s">
        <v>4981</v>
      </c>
      <c r="BV1885" s="273" t="s">
        <v>4982</v>
      </c>
      <c r="BX1885" s="299" t="s">
        <v>7204</v>
      </c>
      <c r="BY1885" s="299" t="s">
        <v>7205</v>
      </c>
    </row>
    <row r="1886" spans="65:77" ht="21" customHeight="1">
      <c r="BM1886"/>
      <c r="BU1886" s="273" t="s">
        <v>644</v>
      </c>
      <c r="BV1886" s="273" t="s">
        <v>4983</v>
      </c>
      <c r="BX1886" s="299" t="s">
        <v>7206</v>
      </c>
      <c r="BY1886" s="299" t="s">
        <v>7207</v>
      </c>
    </row>
    <row r="1887" spans="65:77" ht="21" customHeight="1">
      <c r="BM1887"/>
      <c r="BU1887" s="273" t="s">
        <v>646</v>
      </c>
      <c r="BV1887" s="273" t="s">
        <v>4984</v>
      </c>
      <c r="BX1887" s="299" t="s">
        <v>7208</v>
      </c>
      <c r="BY1887" s="299" t="s">
        <v>7209</v>
      </c>
    </row>
    <row r="1888" spans="65:77" ht="21" customHeight="1">
      <c r="BM1888"/>
      <c r="BU1888" s="273" t="s">
        <v>648</v>
      </c>
      <c r="BV1888" s="273" t="s">
        <v>4985</v>
      </c>
      <c r="BX1888" s="299" t="s">
        <v>7210</v>
      </c>
      <c r="BY1888" s="299" t="s">
        <v>7211</v>
      </c>
    </row>
    <row r="1889" spans="65:77" ht="21" customHeight="1">
      <c r="BM1889"/>
      <c r="BU1889" s="273" t="s">
        <v>650</v>
      </c>
      <c r="BV1889" s="273" t="s">
        <v>4986</v>
      </c>
      <c r="BX1889" s="299" t="s">
        <v>7212</v>
      </c>
      <c r="BY1889" s="299" t="s">
        <v>7213</v>
      </c>
    </row>
    <row r="1890" spans="65:77" ht="21" customHeight="1">
      <c r="BM1890"/>
      <c r="BU1890" s="273" t="s">
        <v>652</v>
      </c>
      <c r="BV1890" s="273" t="s">
        <v>4987</v>
      </c>
      <c r="BX1890" s="299" t="s">
        <v>7214</v>
      </c>
      <c r="BY1890" s="299" t="s">
        <v>7215</v>
      </c>
    </row>
    <row r="1891" spans="65:77" ht="21" customHeight="1">
      <c r="BM1891"/>
      <c r="BU1891" s="273" t="s">
        <v>654</v>
      </c>
      <c r="BV1891" s="273" t="s">
        <v>4988</v>
      </c>
      <c r="BX1891" s="299" t="s">
        <v>7216</v>
      </c>
      <c r="BY1891" s="299" t="s">
        <v>7217</v>
      </c>
    </row>
    <row r="1892" spans="65:77" ht="21" customHeight="1">
      <c r="BM1892"/>
      <c r="BU1892" s="273" t="s">
        <v>656</v>
      </c>
      <c r="BV1892" s="273" t="s">
        <v>4989</v>
      </c>
      <c r="BX1892" s="299" t="s">
        <v>7218</v>
      </c>
      <c r="BY1892" s="299" t="s">
        <v>7219</v>
      </c>
    </row>
    <row r="1893" spans="65:77" ht="21" customHeight="1">
      <c r="BM1893"/>
      <c r="BU1893" s="273" t="s">
        <v>658</v>
      </c>
      <c r="BV1893" s="273" t="s">
        <v>4990</v>
      </c>
      <c r="BX1893" s="299" t="s">
        <v>7220</v>
      </c>
      <c r="BY1893" s="299" t="s">
        <v>7221</v>
      </c>
    </row>
    <row r="1894" spans="65:77" ht="21" customHeight="1">
      <c r="BM1894"/>
      <c r="BU1894" s="273" t="s">
        <v>660</v>
      </c>
      <c r="BV1894" s="273" t="s">
        <v>4991</v>
      </c>
      <c r="BX1894" s="299" t="s">
        <v>7222</v>
      </c>
      <c r="BY1894" s="299" t="s">
        <v>5136</v>
      </c>
    </row>
    <row r="1895" spans="65:77" ht="21" customHeight="1">
      <c r="BM1895"/>
      <c r="BU1895" s="273" t="s">
        <v>662</v>
      </c>
      <c r="BV1895" s="273" t="s">
        <v>4992</v>
      </c>
      <c r="BX1895" s="299" t="s">
        <v>7223</v>
      </c>
      <c r="BY1895" s="299" t="s">
        <v>7224</v>
      </c>
    </row>
    <row r="1896" spans="65:77" ht="21" customHeight="1">
      <c r="BM1896"/>
      <c r="BU1896" s="273" t="s">
        <v>664</v>
      </c>
      <c r="BV1896" s="273" t="s">
        <v>4993</v>
      </c>
      <c r="BX1896" s="299" t="s">
        <v>7225</v>
      </c>
      <c r="BY1896" s="299" t="s">
        <v>7226</v>
      </c>
    </row>
    <row r="1897" spans="65:77" ht="21" customHeight="1">
      <c r="BM1897"/>
      <c r="BU1897" s="273" t="s">
        <v>666</v>
      </c>
      <c r="BV1897" s="273" t="s">
        <v>4994</v>
      </c>
      <c r="BX1897" s="299" t="s">
        <v>7227</v>
      </c>
      <c r="BY1897" s="299" t="s">
        <v>7228</v>
      </c>
    </row>
    <row r="1898" spans="65:77" ht="21" customHeight="1">
      <c r="BM1898"/>
      <c r="BU1898" s="273" t="s">
        <v>668</v>
      </c>
      <c r="BV1898" s="273" t="s">
        <v>4995</v>
      </c>
      <c r="BX1898" s="299" t="s">
        <v>7229</v>
      </c>
      <c r="BY1898" s="299" t="s">
        <v>7230</v>
      </c>
    </row>
    <row r="1899" spans="65:77" ht="21" customHeight="1">
      <c r="BM1899"/>
      <c r="BU1899" s="273" t="s">
        <v>670</v>
      </c>
      <c r="BV1899" s="273" t="s">
        <v>4996</v>
      </c>
      <c r="BX1899" s="299" t="s">
        <v>7231</v>
      </c>
      <c r="BY1899" s="299" t="s">
        <v>7232</v>
      </c>
    </row>
    <row r="1900" spans="65:77" ht="21" customHeight="1">
      <c r="BM1900"/>
      <c r="BU1900" s="273" t="s">
        <v>672</v>
      </c>
      <c r="BV1900" s="273" t="s">
        <v>4997</v>
      </c>
      <c r="BX1900" s="299" t="s">
        <v>7233</v>
      </c>
      <c r="BY1900" s="299" t="s">
        <v>7234</v>
      </c>
    </row>
    <row r="1901" spans="65:77" ht="21" customHeight="1">
      <c r="BM1901"/>
      <c r="BU1901" s="273" t="s">
        <v>674</v>
      </c>
      <c r="BV1901" s="273" t="s">
        <v>4998</v>
      </c>
      <c r="BX1901" s="299" t="s">
        <v>7235</v>
      </c>
      <c r="BY1901" s="299" t="s">
        <v>7236</v>
      </c>
    </row>
    <row r="1902" spans="65:77" ht="21" customHeight="1">
      <c r="BM1902"/>
      <c r="BU1902" s="273" t="s">
        <v>676</v>
      </c>
      <c r="BV1902" s="273" t="s">
        <v>4999</v>
      </c>
      <c r="BX1902" s="299" t="s">
        <v>7237</v>
      </c>
      <c r="BY1902" s="299" t="s">
        <v>7238</v>
      </c>
    </row>
    <row r="1903" spans="65:77" ht="21" customHeight="1">
      <c r="BM1903"/>
      <c r="BU1903" s="273" t="s">
        <v>678</v>
      </c>
      <c r="BV1903" s="273" t="s">
        <v>5000</v>
      </c>
      <c r="BX1903" s="299" t="s">
        <v>7239</v>
      </c>
      <c r="BY1903" s="299" t="s">
        <v>7240</v>
      </c>
    </row>
    <row r="1904" spans="65:77" ht="21" customHeight="1">
      <c r="BM1904"/>
      <c r="BU1904" s="273" t="s">
        <v>680</v>
      </c>
      <c r="BV1904" s="273" t="s">
        <v>5001</v>
      </c>
      <c r="BX1904" s="299" t="s">
        <v>7241</v>
      </c>
      <c r="BY1904" s="299" t="s">
        <v>7242</v>
      </c>
    </row>
    <row r="1905" spans="65:77" ht="21" customHeight="1">
      <c r="BM1905"/>
      <c r="BU1905" s="273" t="s">
        <v>682</v>
      </c>
      <c r="BV1905" s="273" t="s">
        <v>5002</v>
      </c>
      <c r="BX1905" s="299" t="s">
        <v>7243</v>
      </c>
      <c r="BY1905" s="299" t="s">
        <v>7244</v>
      </c>
    </row>
    <row r="1906" spans="65:77" ht="21" customHeight="1">
      <c r="BM1906"/>
      <c r="BU1906" s="273" t="s">
        <v>684</v>
      </c>
      <c r="BV1906" s="273" t="s">
        <v>5003</v>
      </c>
      <c r="BX1906" s="299" t="s">
        <v>7245</v>
      </c>
      <c r="BY1906" s="299" t="s">
        <v>7246</v>
      </c>
    </row>
    <row r="1907" spans="65:77" ht="21" customHeight="1">
      <c r="BM1907"/>
      <c r="BU1907" s="273" t="s">
        <v>686</v>
      </c>
      <c r="BV1907" s="273" t="s">
        <v>5004</v>
      </c>
      <c r="BX1907" s="299" t="s">
        <v>7247</v>
      </c>
      <c r="BY1907" s="299" t="s">
        <v>7248</v>
      </c>
    </row>
    <row r="1908" spans="65:77" ht="21" customHeight="1">
      <c r="BM1908"/>
      <c r="BU1908" s="273" t="s">
        <v>688</v>
      </c>
      <c r="BV1908" s="273" t="s">
        <v>5005</v>
      </c>
      <c r="BX1908" s="299" t="s">
        <v>7249</v>
      </c>
      <c r="BY1908" s="299" t="s">
        <v>7250</v>
      </c>
    </row>
    <row r="1909" spans="65:77" ht="21" customHeight="1">
      <c r="BM1909"/>
      <c r="BU1909" s="273" t="s">
        <v>690</v>
      </c>
      <c r="BV1909" s="273" t="s">
        <v>5006</v>
      </c>
      <c r="BX1909" s="299" t="s">
        <v>7251</v>
      </c>
      <c r="BY1909" s="299" t="s">
        <v>7252</v>
      </c>
    </row>
    <row r="1910" spans="65:77" ht="21" customHeight="1">
      <c r="BM1910"/>
      <c r="BU1910" s="273" t="s">
        <v>692</v>
      </c>
      <c r="BV1910" s="273" t="s">
        <v>5007</v>
      </c>
      <c r="BX1910" s="299" t="s">
        <v>7253</v>
      </c>
      <c r="BY1910" s="299" t="s">
        <v>7254</v>
      </c>
    </row>
    <row r="1911" spans="65:77" ht="21" customHeight="1">
      <c r="BM1911"/>
      <c r="BU1911" s="273" t="s">
        <v>694</v>
      </c>
      <c r="BV1911" s="273" t="s">
        <v>5008</v>
      </c>
      <c r="BX1911" s="299" t="s">
        <v>7255</v>
      </c>
      <c r="BY1911" s="299" t="s">
        <v>7256</v>
      </c>
    </row>
    <row r="1912" spans="65:77" ht="21" customHeight="1">
      <c r="BM1912"/>
      <c r="BU1912" s="273" t="s">
        <v>696</v>
      </c>
      <c r="BV1912" s="273" t="s">
        <v>5009</v>
      </c>
      <c r="BX1912" s="299" t="s">
        <v>7257</v>
      </c>
      <c r="BY1912" s="299" t="s">
        <v>7258</v>
      </c>
    </row>
    <row r="1913" spans="65:77" ht="21" customHeight="1">
      <c r="BM1913"/>
      <c r="BU1913" s="273" t="s">
        <v>698</v>
      </c>
      <c r="BV1913" s="273" t="s">
        <v>5010</v>
      </c>
      <c r="BX1913" s="299" t="s">
        <v>7259</v>
      </c>
      <c r="BY1913" s="299" t="s">
        <v>7260</v>
      </c>
    </row>
    <row r="1914" spans="65:77" ht="21" customHeight="1">
      <c r="BM1914"/>
      <c r="BU1914" s="273" t="s">
        <v>700</v>
      </c>
      <c r="BV1914" s="273" t="s">
        <v>5011</v>
      </c>
      <c r="BX1914" s="299" t="s">
        <v>7261</v>
      </c>
      <c r="BY1914" s="299" t="s">
        <v>7262</v>
      </c>
    </row>
    <row r="1915" spans="65:77" ht="21" customHeight="1">
      <c r="BM1915"/>
      <c r="BU1915" s="273" t="s">
        <v>702</v>
      </c>
      <c r="BV1915" s="273" t="s">
        <v>5012</v>
      </c>
      <c r="BX1915" s="299" t="s">
        <v>7263</v>
      </c>
      <c r="BY1915" s="299" t="s">
        <v>7264</v>
      </c>
    </row>
    <row r="1916" spans="65:77" ht="21" customHeight="1">
      <c r="BM1916"/>
      <c r="BU1916" s="273" t="s">
        <v>704</v>
      </c>
      <c r="BV1916" s="273" t="s">
        <v>5013</v>
      </c>
      <c r="BX1916" s="299" t="s">
        <v>7265</v>
      </c>
      <c r="BY1916" s="299" t="s">
        <v>7266</v>
      </c>
    </row>
    <row r="1917" spans="65:77" ht="21" customHeight="1">
      <c r="BM1917"/>
      <c r="BU1917" s="273" t="s">
        <v>706</v>
      </c>
      <c r="BV1917" s="273" t="s">
        <v>5014</v>
      </c>
      <c r="BX1917" s="299" t="s">
        <v>7267</v>
      </c>
      <c r="BY1917" s="299" t="s">
        <v>7268</v>
      </c>
    </row>
    <row r="1918" spans="65:77" ht="21" customHeight="1">
      <c r="BM1918"/>
      <c r="BU1918" s="273" t="s">
        <v>708</v>
      </c>
      <c r="BV1918" s="273" t="s">
        <v>5015</v>
      </c>
      <c r="BX1918" s="299" t="s">
        <v>7269</v>
      </c>
      <c r="BY1918" s="299" t="s">
        <v>7270</v>
      </c>
    </row>
    <row r="1919" spans="65:77" ht="21" customHeight="1">
      <c r="BM1919"/>
      <c r="BU1919" s="273" t="s">
        <v>710</v>
      </c>
      <c r="BV1919" s="273" t="s">
        <v>5016</v>
      </c>
      <c r="BX1919" s="299" t="s">
        <v>7271</v>
      </c>
      <c r="BY1919" s="299" t="s">
        <v>7272</v>
      </c>
    </row>
    <row r="1920" spans="65:77" ht="21" customHeight="1">
      <c r="BM1920"/>
      <c r="BU1920" s="273" t="s">
        <v>712</v>
      </c>
      <c r="BV1920" s="273" t="s">
        <v>5017</v>
      </c>
      <c r="BX1920" s="299" t="s">
        <v>7273</v>
      </c>
      <c r="BY1920" s="299" t="s">
        <v>7274</v>
      </c>
    </row>
    <row r="1921" spans="65:77" ht="21" customHeight="1">
      <c r="BM1921"/>
      <c r="BU1921" s="273" t="s">
        <v>714</v>
      </c>
      <c r="BV1921" s="273" t="s">
        <v>5018</v>
      </c>
      <c r="BX1921" s="299" t="s">
        <v>7275</v>
      </c>
      <c r="BY1921" s="299" t="s">
        <v>7276</v>
      </c>
    </row>
    <row r="1922" spans="65:77" ht="21" customHeight="1">
      <c r="BM1922"/>
      <c r="BU1922" s="273" t="s">
        <v>716</v>
      </c>
      <c r="BV1922" s="273" t="s">
        <v>5019</v>
      </c>
      <c r="BX1922" s="299" t="s">
        <v>7277</v>
      </c>
      <c r="BY1922" s="299" t="s">
        <v>7278</v>
      </c>
    </row>
    <row r="1923" spans="65:77" ht="21" customHeight="1">
      <c r="BM1923"/>
      <c r="BU1923" s="273" t="s">
        <v>718</v>
      </c>
      <c r="BV1923" s="273" t="s">
        <v>5020</v>
      </c>
      <c r="BX1923" s="299" t="s">
        <v>7279</v>
      </c>
      <c r="BY1923" s="299" t="s">
        <v>7280</v>
      </c>
    </row>
    <row r="1924" spans="65:77" ht="21" customHeight="1">
      <c r="BM1924"/>
      <c r="BU1924" s="273" t="s">
        <v>720</v>
      </c>
      <c r="BV1924" s="273" t="s">
        <v>4961</v>
      </c>
      <c r="BX1924" s="299" t="s">
        <v>7281</v>
      </c>
      <c r="BY1924" s="299" t="s">
        <v>7282</v>
      </c>
    </row>
    <row r="1925" spans="65:77" ht="21" customHeight="1">
      <c r="BM1925"/>
      <c r="BU1925" s="273" t="s">
        <v>724</v>
      </c>
      <c r="BV1925" s="273" t="s">
        <v>5021</v>
      </c>
      <c r="BX1925" s="299" t="s">
        <v>7283</v>
      </c>
      <c r="BY1925" s="299" t="s">
        <v>7284</v>
      </c>
    </row>
    <row r="1926" spans="65:77" ht="21" customHeight="1">
      <c r="BM1926"/>
      <c r="BU1926" s="273" t="s">
        <v>726</v>
      </c>
      <c r="BV1926" s="273" t="s">
        <v>5022</v>
      </c>
      <c r="BX1926" s="299" t="s">
        <v>7285</v>
      </c>
      <c r="BY1926" s="299" t="s">
        <v>7286</v>
      </c>
    </row>
    <row r="1927" spans="65:77" ht="21" customHeight="1">
      <c r="BM1927"/>
      <c r="BU1927" s="273" t="s">
        <v>728</v>
      </c>
      <c r="BV1927" s="273" t="s">
        <v>5023</v>
      </c>
      <c r="BX1927" s="299" t="s">
        <v>7287</v>
      </c>
      <c r="BY1927" s="299" t="s">
        <v>7288</v>
      </c>
    </row>
    <row r="1928" spans="65:77" ht="21" customHeight="1">
      <c r="BM1928"/>
      <c r="BU1928" s="273" t="s">
        <v>730</v>
      </c>
      <c r="BV1928" s="273" t="s">
        <v>5024</v>
      </c>
      <c r="BX1928" s="299" t="s">
        <v>7289</v>
      </c>
      <c r="BY1928" s="299" t="s">
        <v>7290</v>
      </c>
    </row>
    <row r="1929" spans="65:77" ht="21" customHeight="1">
      <c r="BM1929"/>
      <c r="BU1929" s="273" t="s">
        <v>732</v>
      </c>
      <c r="BV1929" s="273" t="s">
        <v>5025</v>
      </c>
      <c r="BX1929" s="299" t="s">
        <v>7291</v>
      </c>
      <c r="BY1929" s="299" t="s">
        <v>7292</v>
      </c>
    </row>
    <row r="1930" spans="65:77" ht="21" customHeight="1">
      <c r="BM1930"/>
      <c r="BU1930" s="273" t="s">
        <v>734</v>
      </c>
      <c r="BV1930" s="273" t="s">
        <v>5026</v>
      </c>
      <c r="BX1930" s="299" t="s">
        <v>7293</v>
      </c>
      <c r="BY1930" s="299" t="s">
        <v>7294</v>
      </c>
    </row>
    <row r="1931" spans="65:77" ht="21" customHeight="1">
      <c r="BM1931"/>
      <c r="BU1931" s="273" t="s">
        <v>736</v>
      </c>
      <c r="BV1931" s="273" t="s">
        <v>5027</v>
      </c>
      <c r="BX1931" s="299" t="s">
        <v>7295</v>
      </c>
      <c r="BY1931" s="299" t="s">
        <v>7296</v>
      </c>
    </row>
    <row r="1932" spans="65:77" ht="21" customHeight="1">
      <c r="BM1932"/>
      <c r="BU1932" s="273" t="s">
        <v>738</v>
      </c>
      <c r="BV1932" s="273" t="s">
        <v>5028</v>
      </c>
      <c r="BX1932" s="299" t="s">
        <v>7297</v>
      </c>
      <c r="BY1932" s="299" t="s">
        <v>7298</v>
      </c>
    </row>
    <row r="1933" spans="65:77" ht="21" customHeight="1">
      <c r="BM1933"/>
      <c r="BU1933" s="273" t="s">
        <v>740</v>
      </c>
      <c r="BV1933" s="273" t="s">
        <v>5029</v>
      </c>
      <c r="BX1933" s="299" t="s">
        <v>7299</v>
      </c>
      <c r="BY1933" s="299" t="s">
        <v>7300</v>
      </c>
    </row>
    <row r="1934" spans="65:77" ht="21" customHeight="1">
      <c r="BM1934"/>
      <c r="BU1934" s="273" t="s">
        <v>742</v>
      </c>
      <c r="BV1934" s="273" t="s">
        <v>5030</v>
      </c>
      <c r="BX1934" s="299" t="s">
        <v>7301</v>
      </c>
      <c r="BY1934" s="299" t="s">
        <v>7302</v>
      </c>
    </row>
    <row r="1935" spans="65:77" ht="21" customHeight="1">
      <c r="BM1935"/>
      <c r="BU1935" s="273" t="s">
        <v>744</v>
      </c>
      <c r="BV1935" s="273" t="s">
        <v>5031</v>
      </c>
      <c r="BX1935" s="299" t="s">
        <v>7303</v>
      </c>
      <c r="BY1935" s="299" t="s">
        <v>7304</v>
      </c>
    </row>
    <row r="1936" spans="65:77" ht="21" customHeight="1">
      <c r="BM1936"/>
      <c r="BU1936" s="273" t="s">
        <v>746</v>
      </c>
      <c r="BV1936" s="273" t="s">
        <v>5032</v>
      </c>
      <c r="BX1936" s="299" t="s">
        <v>7305</v>
      </c>
      <c r="BY1936" s="299" t="s">
        <v>7306</v>
      </c>
    </row>
    <row r="1937" spans="65:77" ht="21" customHeight="1">
      <c r="BM1937"/>
      <c r="BU1937" s="273" t="s">
        <v>748</v>
      </c>
      <c r="BV1937" s="273" t="s">
        <v>5033</v>
      </c>
      <c r="BX1937" s="299" t="s">
        <v>7307</v>
      </c>
      <c r="BY1937" s="299" t="s">
        <v>7308</v>
      </c>
    </row>
    <row r="1938" spans="65:77" ht="21" customHeight="1">
      <c r="BM1938"/>
      <c r="BU1938" s="273" t="s">
        <v>750</v>
      </c>
      <c r="BV1938" s="273" t="s">
        <v>5034</v>
      </c>
      <c r="BX1938" s="299" t="s">
        <v>7309</v>
      </c>
      <c r="BY1938" s="299" t="s">
        <v>7310</v>
      </c>
    </row>
    <row r="1939" spans="65:77" ht="21" customHeight="1">
      <c r="BM1939"/>
      <c r="BU1939" s="273" t="s">
        <v>5035</v>
      </c>
      <c r="BV1939" s="273" t="s">
        <v>5036</v>
      </c>
      <c r="BX1939" s="299" t="s">
        <v>7311</v>
      </c>
      <c r="BY1939" s="299" t="s">
        <v>7312</v>
      </c>
    </row>
    <row r="1940" spans="65:77" ht="21" customHeight="1">
      <c r="BM1940"/>
      <c r="BU1940" s="273" t="s">
        <v>752</v>
      </c>
      <c r="BV1940" s="273" t="s">
        <v>5037</v>
      </c>
      <c r="BX1940" s="299" t="s">
        <v>7313</v>
      </c>
      <c r="BY1940" s="299" t="s">
        <v>7314</v>
      </c>
    </row>
    <row r="1941" spans="65:77" ht="21" customHeight="1">
      <c r="BM1941"/>
      <c r="BU1941" s="273" t="s">
        <v>5038</v>
      </c>
      <c r="BV1941" s="273" t="s">
        <v>5039</v>
      </c>
      <c r="BX1941" s="299" t="s">
        <v>7315</v>
      </c>
      <c r="BY1941" s="299" t="s">
        <v>7316</v>
      </c>
    </row>
    <row r="1942" spans="65:77" ht="21" customHeight="1">
      <c r="BM1942"/>
      <c r="BU1942" s="273" t="s">
        <v>754</v>
      </c>
      <c r="BV1942" s="273" t="s">
        <v>5040</v>
      </c>
      <c r="BX1942" s="299" t="s">
        <v>7317</v>
      </c>
      <c r="BY1942" s="299" t="s">
        <v>7318</v>
      </c>
    </row>
    <row r="1943" spans="65:77" ht="21" customHeight="1">
      <c r="BM1943"/>
      <c r="BU1943" s="273" t="s">
        <v>755</v>
      </c>
      <c r="BV1943" s="273" t="s">
        <v>5041</v>
      </c>
      <c r="BX1943" s="299" t="s">
        <v>7319</v>
      </c>
      <c r="BY1943" s="299" t="s">
        <v>7320</v>
      </c>
    </row>
    <row r="1944" spans="65:77" ht="21" customHeight="1">
      <c r="BM1944"/>
      <c r="BU1944" s="273">
        <v>3111</v>
      </c>
      <c r="BV1944" s="273" t="s">
        <v>9355</v>
      </c>
      <c r="BX1944" s="299" t="s">
        <v>7321</v>
      </c>
      <c r="BY1944" s="299" t="s">
        <v>7322</v>
      </c>
    </row>
    <row r="1945" spans="65:77" ht="21" customHeight="1">
      <c r="BM1945"/>
      <c r="BU1945" s="273">
        <v>3112</v>
      </c>
      <c r="BV1945" s="273" t="s">
        <v>9356</v>
      </c>
      <c r="BX1945" s="299" t="s">
        <v>7323</v>
      </c>
      <c r="BY1945" s="299" t="s">
        <v>7324</v>
      </c>
    </row>
    <row r="1946" spans="65:77" ht="21" customHeight="1">
      <c r="BM1946"/>
      <c r="BU1946" s="273">
        <v>3113</v>
      </c>
      <c r="BV1946" s="273" t="s">
        <v>9031</v>
      </c>
      <c r="BX1946" s="299" t="s">
        <v>7325</v>
      </c>
      <c r="BY1946" s="299" t="s">
        <v>7326</v>
      </c>
    </row>
    <row r="1947" spans="65:77" ht="21" customHeight="1">
      <c r="BM1947"/>
      <c r="BU1947" s="273">
        <v>3114</v>
      </c>
      <c r="BV1947" s="273" t="s">
        <v>9032</v>
      </c>
      <c r="BX1947" s="299" t="s">
        <v>7327</v>
      </c>
      <c r="BY1947" s="299" t="s">
        <v>7328</v>
      </c>
    </row>
    <row r="1948" spans="65:77" ht="21" customHeight="1">
      <c r="BM1948"/>
      <c r="BU1948" s="273">
        <v>3115</v>
      </c>
      <c r="BV1948" s="273" t="s">
        <v>9033</v>
      </c>
      <c r="BX1948" s="299" t="s">
        <v>7329</v>
      </c>
      <c r="BY1948" s="299" t="s">
        <v>7330</v>
      </c>
    </row>
    <row r="1949" spans="65:77" ht="21" customHeight="1">
      <c r="BM1949"/>
      <c r="BU1949" s="273">
        <v>3116</v>
      </c>
      <c r="BV1949" s="273" t="s">
        <v>9034</v>
      </c>
      <c r="BX1949" s="299" t="s">
        <v>7331</v>
      </c>
      <c r="BY1949" s="299" t="s">
        <v>7332</v>
      </c>
    </row>
    <row r="1950" spans="65:77" ht="21" customHeight="1">
      <c r="BM1950"/>
      <c r="BU1950" s="273">
        <v>3117</v>
      </c>
      <c r="BV1950" s="273" t="s">
        <v>9035</v>
      </c>
      <c r="BX1950" s="299" t="s">
        <v>4421</v>
      </c>
      <c r="BY1950" s="299" t="s">
        <v>7333</v>
      </c>
    </row>
    <row r="1951" spans="65:77" ht="21" customHeight="1">
      <c r="BM1951"/>
      <c r="BU1951" s="273">
        <v>3118</v>
      </c>
      <c r="BV1951" s="273" t="s">
        <v>9036</v>
      </c>
      <c r="BX1951" s="299" t="s">
        <v>4423</v>
      </c>
      <c r="BY1951" s="299" t="s">
        <v>7334</v>
      </c>
    </row>
    <row r="1952" spans="65:77" ht="21" customHeight="1">
      <c r="BM1952"/>
      <c r="BU1952" s="273">
        <v>3119</v>
      </c>
      <c r="BV1952" s="273" t="s">
        <v>9037</v>
      </c>
      <c r="BX1952" s="299" t="s">
        <v>4425</v>
      </c>
      <c r="BY1952" s="299" t="s">
        <v>7335</v>
      </c>
    </row>
    <row r="1953" spans="65:77" ht="21" customHeight="1">
      <c r="BM1953"/>
      <c r="BU1953" s="273">
        <v>3120</v>
      </c>
      <c r="BV1953" s="273" t="s">
        <v>9038</v>
      </c>
      <c r="BX1953" s="299" t="s">
        <v>4427</v>
      </c>
      <c r="BY1953" s="299" t="s">
        <v>7336</v>
      </c>
    </row>
    <row r="1954" spans="65:77" ht="21" customHeight="1">
      <c r="BM1954"/>
      <c r="BU1954" s="273">
        <v>3121</v>
      </c>
      <c r="BV1954" s="273" t="s">
        <v>9039</v>
      </c>
      <c r="BX1954" s="299" t="s">
        <v>4429</v>
      </c>
      <c r="BY1954" s="299" t="s">
        <v>7337</v>
      </c>
    </row>
    <row r="1955" spans="65:77" ht="21" customHeight="1">
      <c r="BM1955"/>
      <c r="BU1955" s="273">
        <v>3122</v>
      </c>
      <c r="BV1955" s="273" t="s">
        <v>9040</v>
      </c>
      <c r="BX1955" s="299" t="s">
        <v>4431</v>
      </c>
      <c r="BY1955" s="299" t="s">
        <v>7338</v>
      </c>
    </row>
    <row r="1956" spans="65:77" ht="21" customHeight="1">
      <c r="BM1956"/>
      <c r="BU1956" s="273">
        <v>3123</v>
      </c>
      <c r="BV1956" s="273" t="s">
        <v>9041</v>
      </c>
      <c r="BX1956" s="299" t="s">
        <v>4433</v>
      </c>
      <c r="BY1956" s="299" t="s">
        <v>7339</v>
      </c>
    </row>
    <row r="1957" spans="65:77" ht="21" customHeight="1">
      <c r="BM1957"/>
      <c r="BU1957" s="273">
        <v>3124</v>
      </c>
      <c r="BV1957" s="273" t="s">
        <v>9042</v>
      </c>
      <c r="BX1957" s="299" t="s">
        <v>4434</v>
      </c>
      <c r="BY1957" s="299" t="s">
        <v>7340</v>
      </c>
    </row>
    <row r="1958" spans="65:77" ht="21" customHeight="1">
      <c r="BM1958"/>
      <c r="BU1958" s="273">
        <v>3125</v>
      </c>
      <c r="BV1958" s="273" t="s">
        <v>9043</v>
      </c>
      <c r="BX1958" s="299" t="s">
        <v>4435</v>
      </c>
      <c r="BY1958" s="299" t="s">
        <v>7341</v>
      </c>
    </row>
    <row r="1959" spans="65:77" ht="21" customHeight="1">
      <c r="BM1959"/>
      <c r="BU1959" s="273">
        <v>3126</v>
      </c>
      <c r="BV1959" s="273" t="s">
        <v>9044</v>
      </c>
      <c r="BX1959" s="299" t="s">
        <v>4436</v>
      </c>
      <c r="BY1959" s="299" t="s">
        <v>7342</v>
      </c>
    </row>
    <row r="1960" spans="65:77" ht="21" customHeight="1">
      <c r="BM1960"/>
      <c r="BU1960" s="273">
        <v>3127</v>
      </c>
      <c r="BV1960" s="273" t="s">
        <v>9357</v>
      </c>
      <c r="BX1960" s="299" t="s">
        <v>4438</v>
      </c>
      <c r="BY1960" s="299" t="s">
        <v>7343</v>
      </c>
    </row>
    <row r="1961" spans="65:77" ht="21" customHeight="1">
      <c r="BM1961"/>
      <c r="BU1961" s="273">
        <v>3128</v>
      </c>
      <c r="BV1961" s="273" t="s">
        <v>9358</v>
      </c>
      <c r="BX1961" s="299" t="s">
        <v>4440</v>
      </c>
      <c r="BY1961" s="299" t="s">
        <v>7344</v>
      </c>
    </row>
    <row r="1962" spans="65:77" ht="21" customHeight="1">
      <c r="BM1962"/>
      <c r="BU1962" s="273">
        <v>3129</v>
      </c>
      <c r="BV1962" s="273" t="s">
        <v>9359</v>
      </c>
      <c r="BX1962" s="299" t="s">
        <v>4442</v>
      </c>
      <c r="BY1962" s="299" t="s">
        <v>7345</v>
      </c>
    </row>
    <row r="1963" spans="65:77" ht="21" customHeight="1">
      <c r="BM1963"/>
      <c r="BU1963" s="273">
        <v>3130</v>
      </c>
      <c r="BV1963" s="273" t="s">
        <v>9360</v>
      </c>
      <c r="BX1963" s="299" t="s">
        <v>4444</v>
      </c>
      <c r="BY1963" s="299" t="s">
        <v>7346</v>
      </c>
    </row>
    <row r="1964" spans="65:77" ht="21" customHeight="1">
      <c r="BM1964"/>
      <c r="BU1964" s="273">
        <v>3131</v>
      </c>
      <c r="BV1964" s="273" t="s">
        <v>9361</v>
      </c>
      <c r="BX1964" s="299" t="s">
        <v>4446</v>
      </c>
      <c r="BY1964" s="299" t="s">
        <v>7347</v>
      </c>
    </row>
    <row r="1965" spans="65:77" ht="21" customHeight="1">
      <c r="BM1965"/>
      <c r="BU1965" s="273">
        <v>3132</v>
      </c>
      <c r="BV1965" s="273" t="s">
        <v>9362</v>
      </c>
      <c r="BX1965" s="299" t="s">
        <v>4448</v>
      </c>
      <c r="BY1965" s="299" t="s">
        <v>7348</v>
      </c>
    </row>
    <row r="1966" spans="65:77" ht="21" customHeight="1">
      <c r="BM1966"/>
      <c r="BU1966" s="273">
        <v>3133</v>
      </c>
      <c r="BV1966" s="273" t="s">
        <v>9363</v>
      </c>
      <c r="BX1966" s="299" t="s">
        <v>4450</v>
      </c>
      <c r="BY1966" s="299" t="s">
        <v>7349</v>
      </c>
    </row>
    <row r="1967" spans="65:77" ht="21" customHeight="1">
      <c r="BM1967"/>
      <c r="BU1967" s="273">
        <v>3134</v>
      </c>
      <c r="BV1967" s="273" t="s">
        <v>9364</v>
      </c>
      <c r="BX1967" s="299" t="s">
        <v>4452</v>
      </c>
      <c r="BY1967" s="299" t="s">
        <v>7350</v>
      </c>
    </row>
    <row r="1968" spans="65:77" ht="21" customHeight="1">
      <c r="BM1968"/>
      <c r="BU1968" s="273">
        <v>3135</v>
      </c>
      <c r="BV1968" s="273" t="s">
        <v>9365</v>
      </c>
      <c r="BX1968" s="299" t="s">
        <v>4454</v>
      </c>
      <c r="BY1968" s="299" t="s">
        <v>7351</v>
      </c>
    </row>
    <row r="1969" spans="65:77" ht="21" customHeight="1">
      <c r="BM1969"/>
      <c r="BU1969" s="273">
        <v>3136</v>
      </c>
      <c r="BV1969" s="273" t="s">
        <v>9366</v>
      </c>
      <c r="BX1969" s="299" t="s">
        <v>4456</v>
      </c>
      <c r="BY1969" s="299" t="s">
        <v>7352</v>
      </c>
    </row>
    <row r="1970" spans="65:77" ht="21" customHeight="1">
      <c r="BM1970"/>
      <c r="BU1970" s="273">
        <v>3137</v>
      </c>
      <c r="BV1970" s="273" t="s">
        <v>9045</v>
      </c>
      <c r="BX1970" s="299" t="s">
        <v>4458</v>
      </c>
      <c r="BY1970" s="299" t="s">
        <v>7353</v>
      </c>
    </row>
    <row r="1971" spans="65:77" ht="21" customHeight="1">
      <c r="BM1971"/>
      <c r="BU1971" s="273" t="s">
        <v>9325</v>
      </c>
      <c r="BV1971" s="273" t="s">
        <v>9046</v>
      </c>
      <c r="BX1971" s="299" t="s">
        <v>4460</v>
      </c>
      <c r="BY1971" s="299" t="s">
        <v>7354</v>
      </c>
    </row>
    <row r="1972" spans="65:77" ht="21" customHeight="1">
      <c r="BM1972"/>
      <c r="BU1972" s="273" t="s">
        <v>9326</v>
      </c>
      <c r="BV1972" s="273" t="s">
        <v>9047</v>
      </c>
      <c r="BX1972" s="299" t="s">
        <v>4462</v>
      </c>
      <c r="BY1972" s="299" t="s">
        <v>7355</v>
      </c>
    </row>
    <row r="1973" spans="65:77" ht="21" customHeight="1">
      <c r="BM1973"/>
      <c r="BU1973" s="273" t="s">
        <v>5044</v>
      </c>
      <c r="BV1973" s="273" t="s">
        <v>9048</v>
      </c>
      <c r="BX1973" s="299" t="s">
        <v>4464</v>
      </c>
      <c r="BY1973" s="299" t="s">
        <v>7356</v>
      </c>
    </row>
    <row r="1974" spans="65:77" ht="21" customHeight="1">
      <c r="BM1974"/>
      <c r="BU1974" s="273" t="s">
        <v>5045</v>
      </c>
      <c r="BV1974" s="273" t="s">
        <v>9049</v>
      </c>
      <c r="BX1974" s="299" t="s">
        <v>4466</v>
      </c>
      <c r="BY1974" s="299" t="s">
        <v>7357</v>
      </c>
    </row>
    <row r="1975" spans="65:77" ht="21" customHeight="1">
      <c r="BM1975"/>
      <c r="BU1975" s="273" t="s">
        <v>5046</v>
      </c>
      <c r="BV1975" s="273" t="s">
        <v>9050</v>
      </c>
      <c r="BX1975" s="299" t="s">
        <v>4468</v>
      </c>
      <c r="BY1975" s="299" t="s">
        <v>7358</v>
      </c>
    </row>
    <row r="1976" spans="65:77" ht="21" customHeight="1">
      <c r="BM1976"/>
      <c r="BU1976" s="273" t="s">
        <v>5047</v>
      </c>
      <c r="BV1976" s="273" t="s">
        <v>9051</v>
      </c>
      <c r="BX1976" s="299" t="s">
        <v>4470</v>
      </c>
      <c r="BY1976" s="299" t="s">
        <v>7359</v>
      </c>
    </row>
    <row r="1977" spans="65:77" ht="21" customHeight="1">
      <c r="BM1977"/>
      <c r="BU1977" s="273" t="s">
        <v>5048</v>
      </c>
      <c r="BV1977" s="273" t="s">
        <v>9052</v>
      </c>
      <c r="BX1977" s="299" t="s">
        <v>4472</v>
      </c>
      <c r="BY1977" s="299" t="s">
        <v>7360</v>
      </c>
    </row>
    <row r="1978" spans="65:77" ht="21" customHeight="1">
      <c r="BM1978"/>
      <c r="BU1978" s="276" t="s">
        <v>9327</v>
      </c>
      <c r="BV1978" s="276" t="s">
        <v>9053</v>
      </c>
      <c r="BX1978" s="299" t="s">
        <v>4474</v>
      </c>
      <c r="BY1978" s="299" t="s">
        <v>7361</v>
      </c>
    </row>
    <row r="1979" spans="65:77" ht="21" customHeight="1">
      <c r="BM1979"/>
      <c r="BU1979" s="276" t="s">
        <v>9328</v>
      </c>
      <c r="BV1979" s="276" t="s">
        <v>9054</v>
      </c>
      <c r="BX1979" s="299" t="s">
        <v>4476</v>
      </c>
      <c r="BY1979" s="299" t="s">
        <v>7362</v>
      </c>
    </row>
    <row r="1980" spans="65:77" ht="21" customHeight="1">
      <c r="BM1980"/>
      <c r="BU1980" s="276" t="s">
        <v>9329</v>
      </c>
      <c r="BV1980" s="276" t="s">
        <v>9055</v>
      </c>
      <c r="BX1980" s="299" t="s">
        <v>4480</v>
      </c>
      <c r="BY1980" s="299" t="s">
        <v>7363</v>
      </c>
    </row>
    <row r="1981" spans="65:77" ht="21" customHeight="1">
      <c r="BM1981"/>
      <c r="BU1981" s="276" t="s">
        <v>8661</v>
      </c>
      <c r="BV1981" s="276" t="s">
        <v>9056</v>
      </c>
      <c r="BX1981" s="299" t="s">
        <v>4482</v>
      </c>
      <c r="BY1981" s="299" t="s">
        <v>7364</v>
      </c>
    </row>
    <row r="1982" spans="65:77" ht="21" customHeight="1">
      <c r="BM1982"/>
      <c r="BU1982" s="276" t="s">
        <v>9330</v>
      </c>
      <c r="BV1982" s="276" t="s">
        <v>9057</v>
      </c>
      <c r="BX1982" s="299" t="s">
        <v>4484</v>
      </c>
      <c r="BY1982" s="299" t="s">
        <v>7365</v>
      </c>
    </row>
    <row r="1983" spans="65:77" ht="21" customHeight="1">
      <c r="BM1983"/>
      <c r="BU1983" s="276" t="s">
        <v>8662</v>
      </c>
      <c r="BV1983" s="276" t="s">
        <v>9058</v>
      </c>
      <c r="BX1983" s="299" t="s">
        <v>4486</v>
      </c>
      <c r="BY1983" s="299" t="s">
        <v>7366</v>
      </c>
    </row>
    <row r="1984" spans="65:77" ht="21" customHeight="1">
      <c r="BM1984"/>
      <c r="BU1984" s="276" t="s">
        <v>8663</v>
      </c>
      <c r="BV1984" s="276" t="s">
        <v>9059</v>
      </c>
      <c r="BX1984" s="299" t="s">
        <v>4488</v>
      </c>
      <c r="BY1984" s="299" t="s">
        <v>7367</v>
      </c>
    </row>
    <row r="1985" spans="65:77" ht="21" customHeight="1">
      <c r="BM1985"/>
      <c r="BU1985" s="276" t="s">
        <v>8664</v>
      </c>
      <c r="BV1985" s="276" t="s">
        <v>9060</v>
      </c>
      <c r="BX1985" s="299" t="s">
        <v>4490</v>
      </c>
      <c r="BY1985" s="299" t="s">
        <v>7368</v>
      </c>
    </row>
    <row r="1986" spans="65:77" ht="21" customHeight="1">
      <c r="BM1986"/>
      <c r="BU1986" s="274" t="s">
        <v>5042</v>
      </c>
      <c r="BV1986" s="274" t="s">
        <v>5043</v>
      </c>
      <c r="BX1986" s="299" t="s">
        <v>4492</v>
      </c>
      <c r="BY1986" s="299" t="s">
        <v>7369</v>
      </c>
    </row>
    <row r="1987" spans="65:77" ht="21" customHeight="1">
      <c r="BM1987"/>
      <c r="BU1987" s="276" t="s">
        <v>9331</v>
      </c>
      <c r="BV1987" s="276" t="s">
        <v>9061</v>
      </c>
      <c r="BX1987" s="299" t="s">
        <v>4494</v>
      </c>
      <c r="BY1987" s="299" t="s">
        <v>7370</v>
      </c>
    </row>
    <row r="1988" spans="65:77" ht="21" customHeight="1">
      <c r="BM1988"/>
      <c r="BU1988" s="276" t="s">
        <v>9332</v>
      </c>
      <c r="BV1988" s="276" t="s">
        <v>9062</v>
      </c>
      <c r="BX1988" s="299" t="s">
        <v>4496</v>
      </c>
      <c r="BY1988" s="299" t="s">
        <v>7371</v>
      </c>
    </row>
    <row r="1989" spans="65:77" ht="21" customHeight="1">
      <c r="BM1989"/>
      <c r="BU1989" s="276" t="s">
        <v>9333</v>
      </c>
      <c r="BV1989" s="276" t="s">
        <v>9063</v>
      </c>
      <c r="BX1989" s="299" t="s">
        <v>4497</v>
      </c>
      <c r="BY1989" s="299" t="s">
        <v>7372</v>
      </c>
    </row>
    <row r="1990" spans="65:77" ht="21" customHeight="1">
      <c r="BM1990"/>
      <c r="BU1990" s="276" t="s">
        <v>8665</v>
      </c>
      <c r="BV1990" s="276" t="s">
        <v>9064</v>
      </c>
      <c r="BX1990" s="299" t="s">
        <v>4499</v>
      </c>
      <c r="BY1990" s="299" t="s">
        <v>7373</v>
      </c>
    </row>
    <row r="1991" spans="65:77" ht="21" customHeight="1">
      <c r="BM1991"/>
      <c r="BU1991" s="276" t="s">
        <v>8666</v>
      </c>
      <c r="BV1991" s="276" t="s">
        <v>9065</v>
      </c>
      <c r="BX1991" s="299" t="s">
        <v>4501</v>
      </c>
      <c r="BY1991" s="299" t="s">
        <v>7374</v>
      </c>
    </row>
    <row r="1992" spans="65:77" ht="21" customHeight="1">
      <c r="BM1992"/>
      <c r="BU1992" s="276" t="s">
        <v>9334</v>
      </c>
      <c r="BV1992" s="276" t="s">
        <v>9066</v>
      </c>
      <c r="BX1992" s="299" t="s">
        <v>4503</v>
      </c>
      <c r="BY1992" s="299" t="s">
        <v>7375</v>
      </c>
    </row>
    <row r="1993" spans="65:77" ht="21" customHeight="1">
      <c r="BM1993"/>
      <c r="BU1993" s="276" t="s">
        <v>8667</v>
      </c>
      <c r="BV1993" s="276" t="s">
        <v>9067</v>
      </c>
      <c r="BX1993" s="299" t="s">
        <v>4505</v>
      </c>
      <c r="BY1993" s="299" t="s">
        <v>7376</v>
      </c>
    </row>
    <row r="1994" spans="65:77" ht="21" customHeight="1">
      <c r="BM1994"/>
      <c r="BU1994" s="276" t="s">
        <v>8668</v>
      </c>
      <c r="BV1994" s="276" t="s">
        <v>9068</v>
      </c>
      <c r="BX1994" s="299" t="s">
        <v>4509</v>
      </c>
      <c r="BY1994" s="299" t="s">
        <v>7377</v>
      </c>
    </row>
    <row r="1995" spans="65:77" ht="21" customHeight="1">
      <c r="BM1995"/>
      <c r="BU1995" s="275">
        <v>5061</v>
      </c>
      <c r="BV1995" s="301" t="s">
        <v>9069</v>
      </c>
      <c r="BX1995" s="299" t="s">
        <v>4511</v>
      </c>
      <c r="BY1995" s="299" t="s">
        <v>7378</v>
      </c>
    </row>
    <row r="1996" spans="65:77" ht="21" customHeight="1">
      <c r="BM1996"/>
      <c r="BU1996" s="276" t="s">
        <v>9335</v>
      </c>
      <c r="BV1996" s="276" t="s">
        <v>9070</v>
      </c>
      <c r="BX1996" s="299" t="s">
        <v>4513</v>
      </c>
      <c r="BY1996" s="299" t="s">
        <v>7379</v>
      </c>
    </row>
    <row r="1997" spans="65:77" ht="21" customHeight="1">
      <c r="BM1997"/>
      <c r="BU1997" s="276" t="s">
        <v>9336</v>
      </c>
      <c r="BV1997" s="276" t="s">
        <v>9071</v>
      </c>
      <c r="BX1997" s="299" t="s">
        <v>4515</v>
      </c>
      <c r="BY1997" s="299" t="s">
        <v>7380</v>
      </c>
    </row>
    <row r="1998" spans="65:77" ht="21" customHeight="1">
      <c r="BM1998"/>
      <c r="BU1998" s="276" t="s">
        <v>9337</v>
      </c>
      <c r="BV1998" s="276" t="s">
        <v>9072</v>
      </c>
      <c r="BX1998" s="299" t="s">
        <v>407</v>
      </c>
      <c r="BY1998" s="299" t="s">
        <v>7381</v>
      </c>
    </row>
    <row r="1999" spans="65:77" ht="21" customHeight="1">
      <c r="BM1999"/>
      <c r="BU1999" s="276" t="s">
        <v>9338</v>
      </c>
      <c r="BV1999" s="276" t="s">
        <v>9073</v>
      </c>
      <c r="BX1999" s="299" t="s">
        <v>408</v>
      </c>
      <c r="BY1999" s="299" t="s">
        <v>7382</v>
      </c>
    </row>
    <row r="2000" spans="65:77" ht="21" customHeight="1">
      <c r="BM2000"/>
      <c r="BU2000" s="276" t="s">
        <v>9339</v>
      </c>
      <c r="BV2000" s="276" t="s">
        <v>9074</v>
      </c>
      <c r="BX2000" s="299" t="s">
        <v>409</v>
      </c>
      <c r="BY2000" s="299" t="s">
        <v>7383</v>
      </c>
    </row>
    <row r="2001" spans="65:77" ht="21" customHeight="1">
      <c r="BM2001"/>
      <c r="BU2001" s="281" t="s">
        <v>9340</v>
      </c>
      <c r="BV2001" s="276" t="s">
        <v>9075</v>
      </c>
      <c r="BX2001" s="299" t="s">
        <v>410</v>
      </c>
      <c r="BY2001" s="299" t="s">
        <v>7384</v>
      </c>
    </row>
    <row r="2002" spans="65:77" ht="21" customHeight="1">
      <c r="BM2002"/>
      <c r="BU2002" s="281" t="s">
        <v>9341</v>
      </c>
      <c r="BV2002" s="276" t="s">
        <v>9076</v>
      </c>
      <c r="BX2002" s="299" t="s">
        <v>412</v>
      </c>
      <c r="BY2002" s="300" t="s">
        <v>8896</v>
      </c>
    </row>
    <row r="2003" spans="65:77" ht="21" customHeight="1">
      <c r="BM2003"/>
      <c r="BU2003" s="281" t="s">
        <v>9342</v>
      </c>
      <c r="BV2003" s="276" t="s">
        <v>9077</v>
      </c>
      <c r="BX2003" s="299" t="s">
        <v>413</v>
      </c>
      <c r="BY2003" s="299" t="s">
        <v>7385</v>
      </c>
    </row>
    <row r="2004" spans="65:77" ht="21" customHeight="1">
      <c r="BM2004"/>
      <c r="BU2004" s="281" t="s">
        <v>9343</v>
      </c>
      <c r="BV2004" s="276" t="s">
        <v>9078</v>
      </c>
      <c r="BX2004" s="299" t="s">
        <v>414</v>
      </c>
      <c r="BY2004" s="299" t="s">
        <v>7386</v>
      </c>
    </row>
    <row r="2005" spans="65:77" ht="21" customHeight="1">
      <c r="BM2005"/>
      <c r="BU2005" s="281" t="s">
        <v>9344</v>
      </c>
      <c r="BV2005" s="276" t="s">
        <v>9079</v>
      </c>
      <c r="BX2005" s="299" t="s">
        <v>4524</v>
      </c>
      <c r="BY2005" s="299" t="s">
        <v>7387</v>
      </c>
    </row>
    <row r="2006" spans="65:77" ht="21" customHeight="1">
      <c r="BM2006"/>
      <c r="BU2006" s="281" t="s">
        <v>9345</v>
      </c>
      <c r="BV2006" s="276" t="s">
        <v>9080</v>
      </c>
      <c r="BX2006" s="299" t="s">
        <v>415</v>
      </c>
      <c r="BY2006" s="299" t="s">
        <v>7388</v>
      </c>
    </row>
    <row r="2007" spans="65:77" ht="21" customHeight="1">
      <c r="BM2007"/>
      <c r="BU2007" s="276" t="s">
        <v>8669</v>
      </c>
      <c r="BV2007" s="276" t="s">
        <v>9081</v>
      </c>
      <c r="BX2007" s="299" t="s">
        <v>416</v>
      </c>
      <c r="BY2007" s="299" t="s">
        <v>7389</v>
      </c>
    </row>
    <row r="2008" spans="65:77" ht="21" customHeight="1">
      <c r="BM2008"/>
      <c r="BU2008" s="276" t="s">
        <v>8670</v>
      </c>
      <c r="BV2008" s="276" t="s">
        <v>9082</v>
      </c>
      <c r="BX2008" s="299" t="s">
        <v>417</v>
      </c>
      <c r="BY2008" s="299" t="s">
        <v>7390</v>
      </c>
    </row>
    <row r="2009" spans="65:77" ht="21" customHeight="1">
      <c r="BM2009"/>
      <c r="BU2009" s="276" t="s">
        <v>8671</v>
      </c>
      <c r="BV2009" s="276" t="s">
        <v>9083</v>
      </c>
      <c r="BX2009" s="299" t="s">
        <v>418</v>
      </c>
      <c r="BY2009" s="299" t="s">
        <v>7391</v>
      </c>
    </row>
    <row r="2010" spans="65:77" ht="21" customHeight="1">
      <c r="BM2010"/>
      <c r="BU2010" s="276" t="s">
        <v>8672</v>
      </c>
      <c r="BV2010" s="276" t="s">
        <v>9084</v>
      </c>
      <c r="BX2010" s="299" t="s">
        <v>419</v>
      </c>
      <c r="BY2010" s="299" t="s">
        <v>7392</v>
      </c>
    </row>
    <row r="2011" spans="65:77" ht="21" customHeight="1">
      <c r="BM2011"/>
      <c r="BU2011" s="276" t="s">
        <v>8673</v>
      </c>
      <c r="BV2011" s="276" t="s">
        <v>9085</v>
      </c>
      <c r="BX2011" s="299" t="s">
        <v>420</v>
      </c>
      <c r="BY2011" s="299" t="s">
        <v>7393</v>
      </c>
    </row>
    <row r="2012" spans="65:77" ht="21" customHeight="1">
      <c r="BM2012"/>
      <c r="BU2012" s="276" t="s">
        <v>8877</v>
      </c>
      <c r="BV2012" s="276" t="s">
        <v>9086</v>
      </c>
      <c r="BX2012" s="299" t="s">
        <v>421</v>
      </c>
      <c r="BY2012" s="299" t="s">
        <v>7394</v>
      </c>
    </row>
    <row r="2013" spans="65:77" ht="21" customHeight="1">
      <c r="BM2013"/>
      <c r="BU2013" s="276" t="s">
        <v>8878</v>
      </c>
      <c r="BV2013" s="276" t="s">
        <v>9087</v>
      </c>
      <c r="BX2013" s="299" t="s">
        <v>422</v>
      </c>
      <c r="BY2013" s="299" t="s">
        <v>7395</v>
      </c>
    </row>
    <row r="2014" spans="65:77" ht="21" customHeight="1">
      <c r="BM2014"/>
      <c r="BU2014" s="276" t="s">
        <v>8879</v>
      </c>
      <c r="BV2014" s="276" t="s">
        <v>9088</v>
      </c>
      <c r="BX2014" s="299" t="s">
        <v>423</v>
      </c>
      <c r="BY2014" s="299" t="s">
        <v>7396</v>
      </c>
    </row>
    <row r="2015" spans="65:77" ht="21" customHeight="1">
      <c r="BM2015"/>
      <c r="BU2015" s="276" t="s">
        <v>8880</v>
      </c>
      <c r="BV2015" s="276" t="s">
        <v>9089</v>
      </c>
      <c r="BX2015" s="299" t="s">
        <v>424</v>
      </c>
      <c r="BY2015" s="299" t="s">
        <v>7397</v>
      </c>
    </row>
    <row r="2016" spans="65:77" ht="21" customHeight="1">
      <c r="BM2016"/>
      <c r="BU2016" s="276" t="s">
        <v>8881</v>
      </c>
      <c r="BV2016" s="276" t="s">
        <v>9090</v>
      </c>
      <c r="BX2016" s="299" t="s">
        <v>4535</v>
      </c>
      <c r="BY2016" s="299" t="s">
        <v>7398</v>
      </c>
    </row>
    <row r="2017" spans="65:77" ht="21" customHeight="1">
      <c r="BM2017"/>
      <c r="BU2017" s="276" t="s">
        <v>8882</v>
      </c>
      <c r="BV2017" s="276" t="s">
        <v>9091</v>
      </c>
      <c r="BX2017" s="299" t="s">
        <v>425</v>
      </c>
      <c r="BY2017" s="299" t="s">
        <v>7399</v>
      </c>
    </row>
    <row r="2018" spans="65:77" ht="21" customHeight="1">
      <c r="BM2018"/>
      <c r="BU2018" s="276" t="s">
        <v>506</v>
      </c>
      <c r="BV2018" s="276" t="s">
        <v>9092</v>
      </c>
      <c r="BX2018" s="299" t="s">
        <v>4538</v>
      </c>
      <c r="BY2018" s="299" t="s">
        <v>7400</v>
      </c>
    </row>
    <row r="2019" spans="65:77" ht="21" customHeight="1">
      <c r="BM2019"/>
      <c r="BU2019" s="276" t="s">
        <v>8746</v>
      </c>
      <c r="BV2019" s="276" t="s">
        <v>9093</v>
      </c>
      <c r="BX2019" s="299" t="s">
        <v>426</v>
      </c>
      <c r="BY2019" s="299" t="s">
        <v>7401</v>
      </c>
    </row>
    <row r="2020" spans="65:77" ht="21" customHeight="1">
      <c r="BM2020"/>
      <c r="BU2020" s="276" t="s">
        <v>507</v>
      </c>
      <c r="BV2020" s="276" t="s">
        <v>9094</v>
      </c>
      <c r="BX2020" s="299" t="s">
        <v>4541</v>
      </c>
      <c r="BY2020" s="299" t="s">
        <v>7402</v>
      </c>
    </row>
    <row r="2021" spans="65:77" ht="21" customHeight="1">
      <c r="BM2021"/>
      <c r="BU2021" s="276" t="s">
        <v>8748</v>
      </c>
      <c r="BV2021" s="276" t="s">
        <v>9095</v>
      </c>
      <c r="BX2021" s="299" t="s">
        <v>427</v>
      </c>
      <c r="BY2021" s="299" t="s">
        <v>7403</v>
      </c>
    </row>
    <row r="2022" spans="65:77" ht="21" customHeight="1">
      <c r="BM2022"/>
      <c r="BU2022" s="276" t="s">
        <v>8883</v>
      </c>
      <c r="BV2022" s="276" t="s">
        <v>9096</v>
      </c>
      <c r="BX2022" s="299" t="s">
        <v>4544</v>
      </c>
      <c r="BY2022" s="299" t="s">
        <v>7404</v>
      </c>
    </row>
    <row r="2023" spans="65:77" ht="21" customHeight="1">
      <c r="BM2023"/>
      <c r="BU2023" s="276" t="s">
        <v>508</v>
      </c>
      <c r="BV2023" s="276" t="s">
        <v>9097</v>
      </c>
      <c r="BX2023" s="299" t="s">
        <v>428</v>
      </c>
      <c r="BY2023" s="299" t="s">
        <v>7405</v>
      </c>
    </row>
    <row r="2024" spans="65:77" ht="21" customHeight="1">
      <c r="BM2024"/>
      <c r="BU2024" s="276" t="s">
        <v>8750</v>
      </c>
      <c r="BV2024" s="276" t="s">
        <v>9098</v>
      </c>
      <c r="BX2024" s="299" t="s">
        <v>429</v>
      </c>
      <c r="BY2024" s="299" t="s">
        <v>7406</v>
      </c>
    </row>
    <row r="2025" spans="65:77" ht="21" customHeight="1">
      <c r="BM2025"/>
      <c r="BU2025" s="276" t="s">
        <v>509</v>
      </c>
      <c r="BV2025" s="276" t="s">
        <v>9099</v>
      </c>
      <c r="BX2025" s="299" t="s">
        <v>432</v>
      </c>
      <c r="BY2025" s="299" t="s">
        <v>7407</v>
      </c>
    </row>
    <row r="2026" spans="65:77" ht="21" customHeight="1">
      <c r="BM2026"/>
      <c r="BU2026" s="276" t="s">
        <v>8752</v>
      </c>
      <c r="BV2026" s="276" t="s">
        <v>9100</v>
      </c>
      <c r="BX2026" s="299" t="s">
        <v>433</v>
      </c>
      <c r="BY2026" s="299" t="s">
        <v>7408</v>
      </c>
    </row>
    <row r="2027" spans="65:77" ht="21" customHeight="1">
      <c r="BM2027"/>
      <c r="BU2027" s="276" t="s">
        <v>8754</v>
      </c>
      <c r="BV2027" s="276" t="s">
        <v>9101</v>
      </c>
      <c r="BX2027" s="299" t="s">
        <v>434</v>
      </c>
      <c r="BY2027" s="299" t="s">
        <v>3744</v>
      </c>
    </row>
    <row r="2028" spans="65:77" ht="21" customHeight="1">
      <c r="BM2028"/>
      <c r="BU2028" s="276" t="s">
        <v>9346</v>
      </c>
      <c r="BV2028" s="276" t="s">
        <v>9102</v>
      </c>
      <c r="BX2028" s="299" t="s">
        <v>435</v>
      </c>
      <c r="BY2028" s="299" t="s">
        <v>7409</v>
      </c>
    </row>
    <row r="2029" spans="65:77" ht="21" customHeight="1">
      <c r="BM2029"/>
      <c r="BU2029" s="276" t="s">
        <v>8756</v>
      </c>
      <c r="BV2029" s="276" t="s">
        <v>9103</v>
      </c>
      <c r="BX2029" s="299" t="s">
        <v>436</v>
      </c>
      <c r="BY2029" s="299" t="s">
        <v>7410</v>
      </c>
    </row>
    <row r="2030" spans="65:77" ht="21" customHeight="1">
      <c r="BM2030"/>
      <c r="BU2030" s="276" t="s">
        <v>9347</v>
      </c>
      <c r="BV2030" s="276" t="s">
        <v>9104</v>
      </c>
      <c r="BX2030" s="299" t="s">
        <v>437</v>
      </c>
      <c r="BY2030" s="299" t="s">
        <v>7411</v>
      </c>
    </row>
    <row r="2031" spans="65:77" ht="21" customHeight="1">
      <c r="BM2031"/>
      <c r="BU2031" s="276" t="s">
        <v>8758</v>
      </c>
      <c r="BV2031" s="276" t="s">
        <v>9105</v>
      </c>
      <c r="BX2031" s="299" t="s">
        <v>438</v>
      </c>
      <c r="BY2031" s="299" t="s">
        <v>7412</v>
      </c>
    </row>
    <row r="2032" spans="65:77" ht="21" customHeight="1">
      <c r="BM2032"/>
      <c r="BU2032" s="276" t="s">
        <v>9348</v>
      </c>
      <c r="BV2032" s="276" t="s">
        <v>9106</v>
      </c>
      <c r="BX2032" s="299" t="s">
        <v>439</v>
      </c>
      <c r="BY2032" s="299" t="s">
        <v>7413</v>
      </c>
    </row>
    <row r="2033" spans="65:77" ht="21" customHeight="1">
      <c r="BM2033"/>
      <c r="BU2033" s="276" t="s">
        <v>8760</v>
      </c>
      <c r="BV2033" s="276" t="s">
        <v>9107</v>
      </c>
      <c r="BX2033" s="299" t="s">
        <v>440</v>
      </c>
      <c r="BY2033" s="299" t="s">
        <v>7414</v>
      </c>
    </row>
    <row r="2034" spans="65:77" ht="21" customHeight="1">
      <c r="BM2034"/>
      <c r="BU2034" s="276" t="s">
        <v>8762</v>
      </c>
      <c r="BV2034" s="276" t="s">
        <v>9108</v>
      </c>
      <c r="BX2034" s="299" t="s">
        <v>441</v>
      </c>
      <c r="BY2034" s="299" t="s">
        <v>7415</v>
      </c>
    </row>
    <row r="2035" spans="65:77" ht="21" customHeight="1">
      <c r="BM2035"/>
      <c r="BU2035" s="276" t="s">
        <v>510</v>
      </c>
      <c r="BV2035" s="276" t="s">
        <v>9109</v>
      </c>
      <c r="BX2035" s="299" t="s">
        <v>442</v>
      </c>
      <c r="BY2035" s="299" t="s">
        <v>7416</v>
      </c>
    </row>
    <row r="2036" spans="65:77" ht="21" customHeight="1">
      <c r="BM2036"/>
      <c r="BU2036" s="276" t="s">
        <v>511</v>
      </c>
      <c r="BV2036" s="276" t="s">
        <v>9110</v>
      </c>
      <c r="BX2036" s="299" t="s">
        <v>443</v>
      </c>
      <c r="BY2036" s="299" t="s">
        <v>6572</v>
      </c>
    </row>
    <row r="2037" spans="65:77" ht="21" customHeight="1">
      <c r="BM2037"/>
      <c r="BU2037" s="276" t="s">
        <v>515</v>
      </c>
      <c r="BV2037" s="276" t="s">
        <v>9111</v>
      </c>
      <c r="BX2037" s="299" t="s">
        <v>444</v>
      </c>
      <c r="BY2037" s="299" t="s">
        <v>7417</v>
      </c>
    </row>
    <row r="2038" spans="65:77" ht="21" customHeight="1">
      <c r="BM2038"/>
      <c r="BU2038" s="276" t="s">
        <v>516</v>
      </c>
      <c r="BV2038" s="276" t="s">
        <v>9112</v>
      </c>
      <c r="BX2038" s="299" t="s">
        <v>445</v>
      </c>
      <c r="BY2038" s="299" t="s">
        <v>7418</v>
      </c>
    </row>
    <row r="2039" spans="65:77" ht="21" customHeight="1">
      <c r="BM2039"/>
      <c r="BU2039" s="276" t="s">
        <v>8766</v>
      </c>
      <c r="BV2039" s="276" t="s">
        <v>9113</v>
      </c>
      <c r="BX2039" s="299" t="s">
        <v>446</v>
      </c>
      <c r="BY2039" s="299" t="s">
        <v>7419</v>
      </c>
    </row>
    <row r="2040" spans="65:77" ht="21" customHeight="1">
      <c r="BM2040"/>
      <c r="BU2040" s="279" t="s">
        <v>8768</v>
      </c>
      <c r="BV2040" s="279" t="s">
        <v>9114</v>
      </c>
      <c r="BX2040" s="299" t="s">
        <v>4565</v>
      </c>
      <c r="BY2040" s="299" t="s">
        <v>7420</v>
      </c>
    </row>
    <row r="2041" spans="65:77" ht="21" customHeight="1">
      <c r="BM2041"/>
      <c r="BU2041" s="279" t="s">
        <v>8770</v>
      </c>
      <c r="BV2041" s="279" t="s">
        <v>9115</v>
      </c>
      <c r="BX2041" s="299" t="s">
        <v>447</v>
      </c>
      <c r="BY2041" s="299" t="s">
        <v>7421</v>
      </c>
    </row>
    <row r="2042" spans="65:77" ht="21" customHeight="1">
      <c r="BM2042"/>
      <c r="BU2042" s="279" t="s">
        <v>517</v>
      </c>
      <c r="BV2042" s="279" t="s">
        <v>9116</v>
      </c>
      <c r="BX2042" s="299" t="s">
        <v>448</v>
      </c>
      <c r="BY2042" s="299" t="s">
        <v>7422</v>
      </c>
    </row>
    <row r="2043" spans="65:77" ht="21" customHeight="1">
      <c r="BM2043"/>
      <c r="BU2043" s="279" t="s">
        <v>518</v>
      </c>
      <c r="BV2043" s="279" t="s">
        <v>9117</v>
      </c>
      <c r="BX2043" s="299" t="s">
        <v>449</v>
      </c>
      <c r="BY2043" s="299" t="s">
        <v>7423</v>
      </c>
    </row>
    <row r="2044" spans="65:77" ht="21" customHeight="1">
      <c r="BM2044"/>
      <c r="BU2044" s="279" t="s">
        <v>9349</v>
      </c>
      <c r="BV2044" s="279" t="s">
        <v>9118</v>
      </c>
      <c r="BX2044" s="299" t="s">
        <v>450</v>
      </c>
      <c r="BY2044" s="299" t="s">
        <v>7424</v>
      </c>
    </row>
    <row r="2045" spans="65:77" ht="21" customHeight="1">
      <c r="BM2045"/>
      <c r="BU2045" s="280" t="s">
        <v>9350</v>
      </c>
      <c r="BV2045" s="280" t="s">
        <v>9119</v>
      </c>
      <c r="BX2045" s="299" t="s">
        <v>4567</v>
      </c>
      <c r="BY2045" s="299" t="s">
        <v>7425</v>
      </c>
    </row>
    <row r="2046" spans="65:77" ht="21" customHeight="1">
      <c r="BM2046"/>
      <c r="BU2046" s="279" t="s">
        <v>519</v>
      </c>
      <c r="BV2046" s="279" t="s">
        <v>9120</v>
      </c>
      <c r="BX2046" s="299" t="s">
        <v>4569</v>
      </c>
      <c r="BY2046" s="299" t="s">
        <v>7426</v>
      </c>
    </row>
    <row r="2047" spans="65:77" ht="21" customHeight="1">
      <c r="BM2047"/>
      <c r="BU2047" s="279" t="s">
        <v>9351</v>
      </c>
      <c r="BV2047" s="279" t="s">
        <v>9121</v>
      </c>
      <c r="BX2047" s="299" t="s">
        <v>451</v>
      </c>
      <c r="BY2047" s="299" t="s">
        <v>7427</v>
      </c>
    </row>
    <row r="2048" spans="65:77" ht="21" customHeight="1">
      <c r="BM2048"/>
      <c r="BU2048" s="279" t="s">
        <v>520</v>
      </c>
      <c r="BV2048" s="279" t="s">
        <v>9122</v>
      </c>
      <c r="BX2048" s="299" t="s">
        <v>4572</v>
      </c>
      <c r="BY2048" s="299" t="s">
        <v>7428</v>
      </c>
    </row>
    <row r="2049" spans="65:77" ht="21" customHeight="1">
      <c r="BM2049"/>
      <c r="BU2049" s="282" t="s">
        <v>8772</v>
      </c>
      <c r="BV2049" s="282" t="s">
        <v>9367</v>
      </c>
      <c r="BX2049" s="299" t="s">
        <v>452</v>
      </c>
      <c r="BY2049" s="299" t="s">
        <v>7429</v>
      </c>
    </row>
    <row r="2050" spans="65:77" ht="21" customHeight="1">
      <c r="BM2050"/>
      <c r="BU2050" s="282" t="s">
        <v>521</v>
      </c>
      <c r="BV2050" s="282" t="s">
        <v>9368</v>
      </c>
      <c r="BX2050" s="299" t="s">
        <v>453</v>
      </c>
      <c r="BY2050" s="299" t="s">
        <v>7430</v>
      </c>
    </row>
    <row r="2051" spans="65:77" ht="21" customHeight="1">
      <c r="BM2051"/>
      <c r="BU2051" s="282" t="s">
        <v>8774</v>
      </c>
      <c r="BV2051" s="282" t="s">
        <v>9369</v>
      </c>
      <c r="BX2051" s="299" t="s">
        <v>454</v>
      </c>
      <c r="BY2051" s="299" t="s">
        <v>7431</v>
      </c>
    </row>
    <row r="2052" spans="65:77" ht="21" customHeight="1">
      <c r="BM2052"/>
      <c r="BU2052" s="282" t="s">
        <v>9352</v>
      </c>
      <c r="BV2052" s="282" t="s">
        <v>9370</v>
      </c>
      <c r="BX2052" s="299" t="s">
        <v>455</v>
      </c>
      <c r="BY2052" s="299" t="s">
        <v>7432</v>
      </c>
    </row>
    <row r="2053" spans="65:77" ht="21" customHeight="1">
      <c r="BM2053"/>
      <c r="BU2053" s="282" t="s">
        <v>522</v>
      </c>
      <c r="BV2053" s="282" t="s">
        <v>9371</v>
      </c>
      <c r="BX2053" s="299" t="s">
        <v>456</v>
      </c>
      <c r="BY2053" s="299" t="s">
        <v>7433</v>
      </c>
    </row>
    <row r="2054" spans="65:77" ht="21" customHeight="1">
      <c r="BM2054"/>
      <c r="BU2054" s="282" t="s">
        <v>523</v>
      </c>
      <c r="BV2054" s="282" t="s">
        <v>9372</v>
      </c>
      <c r="BX2054" s="299" t="s">
        <v>457</v>
      </c>
      <c r="BY2054" s="299" t="s">
        <v>7434</v>
      </c>
    </row>
    <row r="2055" spans="65:77" ht="21" customHeight="1">
      <c r="BM2055"/>
      <c r="BU2055" s="282" t="s">
        <v>9353</v>
      </c>
      <c r="BV2055" s="282" t="s">
        <v>9373</v>
      </c>
      <c r="BX2055" s="299" t="s">
        <v>458</v>
      </c>
      <c r="BY2055" s="299" t="s">
        <v>7435</v>
      </c>
    </row>
    <row r="2056" spans="65:77" ht="21" customHeight="1">
      <c r="BM2056"/>
      <c r="BX2056" s="299" t="s">
        <v>4580</v>
      </c>
      <c r="BY2056" s="299" t="s">
        <v>7436</v>
      </c>
    </row>
    <row r="2057" spans="65:77" ht="21" customHeight="1">
      <c r="BM2057"/>
      <c r="BX2057" s="299" t="s">
        <v>459</v>
      </c>
      <c r="BY2057" s="299" t="s">
        <v>7437</v>
      </c>
    </row>
    <row r="2058" spans="65:77" ht="21" customHeight="1">
      <c r="BM2058"/>
      <c r="BX2058" s="299" t="s">
        <v>460</v>
      </c>
      <c r="BY2058" s="299" t="s">
        <v>7438</v>
      </c>
    </row>
    <row r="2059" spans="65:77" ht="21" customHeight="1">
      <c r="BM2059"/>
      <c r="BX2059" s="299" t="s">
        <v>461</v>
      </c>
      <c r="BY2059" s="299" t="s">
        <v>7439</v>
      </c>
    </row>
    <row r="2060" spans="65:77" ht="21" customHeight="1">
      <c r="BM2060"/>
      <c r="BX2060" s="299" t="s">
        <v>462</v>
      </c>
      <c r="BY2060" s="299" t="s">
        <v>7440</v>
      </c>
    </row>
    <row r="2061" spans="65:77" ht="21" customHeight="1">
      <c r="BM2061"/>
      <c r="BX2061" s="299" t="s">
        <v>4586</v>
      </c>
      <c r="BY2061" s="299" t="s">
        <v>7441</v>
      </c>
    </row>
    <row r="2062" spans="65:77" ht="21" customHeight="1">
      <c r="BM2062"/>
      <c r="BX2062" s="299" t="s">
        <v>4588</v>
      </c>
      <c r="BY2062" s="299" t="s">
        <v>7442</v>
      </c>
    </row>
    <row r="2063" spans="65:77" ht="21" customHeight="1">
      <c r="BM2063"/>
      <c r="BX2063" s="299" t="s">
        <v>463</v>
      </c>
      <c r="BY2063" s="299" t="s">
        <v>7443</v>
      </c>
    </row>
    <row r="2064" spans="65:77" ht="21" customHeight="1">
      <c r="BM2064"/>
      <c r="BX2064" s="299" t="s">
        <v>464</v>
      </c>
      <c r="BY2064" s="299" t="s">
        <v>7444</v>
      </c>
    </row>
    <row r="2065" spans="65:77" ht="21" customHeight="1">
      <c r="BM2065"/>
      <c r="BX2065" s="299" t="s">
        <v>466</v>
      </c>
      <c r="BY2065" s="299" t="s">
        <v>7445</v>
      </c>
    </row>
    <row r="2066" spans="65:77" ht="21" customHeight="1">
      <c r="BM2066"/>
      <c r="BX2066" s="299" t="s">
        <v>467</v>
      </c>
      <c r="BY2066" s="299" t="s">
        <v>7446</v>
      </c>
    </row>
    <row r="2067" spans="65:77" ht="21" customHeight="1">
      <c r="BM2067"/>
      <c r="BX2067" s="299" t="s">
        <v>4595</v>
      </c>
      <c r="BY2067" s="299" t="s">
        <v>7447</v>
      </c>
    </row>
    <row r="2068" spans="65:77" ht="21" customHeight="1">
      <c r="BM2068"/>
      <c r="BX2068" s="299" t="s">
        <v>468</v>
      </c>
      <c r="BY2068" s="299" t="s">
        <v>7448</v>
      </c>
    </row>
    <row r="2069" spans="65:77" ht="21" customHeight="1">
      <c r="BM2069"/>
      <c r="BX2069" s="299" t="s">
        <v>469</v>
      </c>
      <c r="BY2069" s="299" t="s">
        <v>7449</v>
      </c>
    </row>
    <row r="2070" spans="65:77" ht="21" customHeight="1">
      <c r="BM2070"/>
      <c r="BX2070" s="299" t="s">
        <v>4599</v>
      </c>
      <c r="BY2070" s="299" t="s">
        <v>7450</v>
      </c>
    </row>
    <row r="2071" spans="65:77" ht="21" customHeight="1">
      <c r="BM2071"/>
      <c r="BX2071" s="299" t="s">
        <v>470</v>
      </c>
      <c r="BY2071" s="299" t="s">
        <v>7451</v>
      </c>
    </row>
    <row r="2072" spans="65:77" ht="21" customHeight="1">
      <c r="BM2072"/>
      <c r="BX2072" s="299" t="s">
        <v>471</v>
      </c>
      <c r="BY2072" s="299" t="s">
        <v>7452</v>
      </c>
    </row>
    <row r="2073" spans="65:77" ht="21" customHeight="1">
      <c r="BM2073"/>
      <c r="BX2073" s="299" t="s">
        <v>472</v>
      </c>
      <c r="BY2073" s="299" t="s">
        <v>7453</v>
      </c>
    </row>
    <row r="2074" spans="65:77" ht="21" customHeight="1">
      <c r="BM2074"/>
      <c r="BX2074" s="299" t="s">
        <v>473</v>
      </c>
      <c r="BY2074" s="299" t="s">
        <v>7454</v>
      </c>
    </row>
    <row r="2075" spans="65:77" ht="21" customHeight="1">
      <c r="BM2075"/>
      <c r="BX2075" s="299" t="s">
        <v>474</v>
      </c>
      <c r="BY2075" s="299" t="s">
        <v>7455</v>
      </c>
    </row>
    <row r="2076" spans="65:77" ht="21" customHeight="1">
      <c r="BM2076"/>
      <c r="BX2076" s="299" t="s">
        <v>476</v>
      </c>
      <c r="BY2076" s="299" t="s">
        <v>7456</v>
      </c>
    </row>
    <row r="2077" spans="65:77" ht="21" customHeight="1">
      <c r="BM2077"/>
      <c r="BX2077" s="299" t="s">
        <v>4608</v>
      </c>
      <c r="BY2077" s="299" t="s">
        <v>7457</v>
      </c>
    </row>
    <row r="2078" spans="65:77" ht="21" customHeight="1">
      <c r="BM2078"/>
      <c r="BX2078" s="299" t="s">
        <v>477</v>
      </c>
      <c r="BY2078" s="299" t="s">
        <v>7458</v>
      </c>
    </row>
    <row r="2079" spans="65:77" ht="21" customHeight="1">
      <c r="BM2079"/>
      <c r="BX2079" s="299" t="s">
        <v>478</v>
      </c>
      <c r="BY2079" s="299" t="s">
        <v>7459</v>
      </c>
    </row>
    <row r="2080" spans="65:77" ht="21" customHeight="1">
      <c r="BM2080"/>
      <c r="BX2080" s="299" t="s">
        <v>479</v>
      </c>
      <c r="BY2080" s="299" t="s">
        <v>7460</v>
      </c>
    </row>
    <row r="2081" spans="65:77" ht="21" customHeight="1">
      <c r="BM2081"/>
      <c r="BX2081" s="299" t="s">
        <v>480</v>
      </c>
      <c r="BY2081" s="299" t="s">
        <v>7461</v>
      </c>
    </row>
    <row r="2082" spans="65:77" ht="21" customHeight="1">
      <c r="BM2082"/>
      <c r="BX2082" s="299" t="s">
        <v>481</v>
      </c>
      <c r="BY2082" s="299" t="s">
        <v>7462</v>
      </c>
    </row>
    <row r="2083" spans="65:77" ht="21" customHeight="1">
      <c r="BM2083"/>
      <c r="BX2083" s="299" t="s">
        <v>4615</v>
      </c>
      <c r="BY2083" s="299" t="s">
        <v>7463</v>
      </c>
    </row>
    <row r="2084" spans="65:77" ht="21" customHeight="1">
      <c r="BM2084"/>
      <c r="BX2084" s="299" t="s">
        <v>4617</v>
      </c>
      <c r="BY2084" s="299" t="s">
        <v>7464</v>
      </c>
    </row>
    <row r="2085" spans="65:77" ht="21" customHeight="1">
      <c r="BM2085"/>
      <c r="BX2085" s="299" t="s">
        <v>4619</v>
      </c>
      <c r="BY2085" s="299" t="s">
        <v>7465</v>
      </c>
    </row>
    <row r="2086" spans="65:77" ht="21" customHeight="1">
      <c r="BM2086"/>
      <c r="BX2086" s="299" t="s">
        <v>4621</v>
      </c>
      <c r="BY2086" s="299" t="s">
        <v>7466</v>
      </c>
    </row>
    <row r="2087" spans="65:77" ht="21" customHeight="1">
      <c r="BM2087"/>
      <c r="BX2087" s="299" t="s">
        <v>4623</v>
      </c>
      <c r="BY2087" s="299" t="s">
        <v>7467</v>
      </c>
    </row>
    <row r="2088" spans="65:77" ht="21" customHeight="1">
      <c r="BM2088"/>
      <c r="BX2088" s="299" t="s">
        <v>4625</v>
      </c>
      <c r="BY2088" s="299" t="s">
        <v>7468</v>
      </c>
    </row>
    <row r="2089" spans="65:77" ht="21" customHeight="1">
      <c r="BM2089"/>
      <c r="BX2089" s="299" t="s">
        <v>4627</v>
      </c>
      <c r="BY2089" s="299" t="s">
        <v>7469</v>
      </c>
    </row>
    <row r="2090" spans="65:77" ht="21" customHeight="1">
      <c r="BM2090"/>
      <c r="BX2090" s="299" t="s">
        <v>4629</v>
      </c>
      <c r="BY2090" s="299" t="s">
        <v>7470</v>
      </c>
    </row>
    <row r="2091" spans="65:77" ht="21" customHeight="1">
      <c r="BM2091"/>
      <c r="BX2091" s="299" t="s">
        <v>4631</v>
      </c>
      <c r="BY2091" s="299" t="s">
        <v>7471</v>
      </c>
    </row>
    <row r="2092" spans="65:77" ht="21" customHeight="1">
      <c r="BM2092"/>
      <c r="BX2092" s="299" t="s">
        <v>4633</v>
      </c>
      <c r="BY2092" s="299" t="s">
        <v>7472</v>
      </c>
    </row>
    <row r="2093" spans="65:77" ht="21" customHeight="1">
      <c r="BM2093"/>
      <c r="BX2093" s="299" t="s">
        <v>4635</v>
      </c>
      <c r="BY2093" s="299" t="s">
        <v>7473</v>
      </c>
    </row>
    <row r="2094" spans="65:77" ht="21" customHeight="1">
      <c r="BM2094"/>
      <c r="BX2094" s="299" t="s">
        <v>4637</v>
      </c>
      <c r="BY2094" s="299" t="s">
        <v>7474</v>
      </c>
    </row>
    <row r="2095" spans="65:77" ht="21" customHeight="1">
      <c r="BM2095"/>
      <c r="BX2095" s="299" t="s">
        <v>4639</v>
      </c>
      <c r="BY2095" s="299" t="s">
        <v>7475</v>
      </c>
    </row>
    <row r="2096" spans="65:77" ht="21" customHeight="1">
      <c r="BM2096"/>
      <c r="BX2096" s="299" t="s">
        <v>4641</v>
      </c>
      <c r="BY2096" s="299" t="s">
        <v>7476</v>
      </c>
    </row>
    <row r="2097" spans="65:77" ht="21" customHeight="1">
      <c r="BM2097"/>
      <c r="BX2097" s="299" t="s">
        <v>4643</v>
      </c>
      <c r="BY2097" s="299" t="s">
        <v>7477</v>
      </c>
    </row>
    <row r="2098" spans="65:77" ht="21" customHeight="1">
      <c r="BM2098"/>
      <c r="BX2098" s="299" t="s">
        <v>4645</v>
      </c>
      <c r="BY2098" s="299" t="s">
        <v>7478</v>
      </c>
    </row>
    <row r="2099" spans="65:77" ht="21" customHeight="1">
      <c r="BM2099"/>
      <c r="BX2099" s="299" t="s">
        <v>4647</v>
      </c>
      <c r="BY2099" s="299" t="s">
        <v>7479</v>
      </c>
    </row>
    <row r="2100" spans="65:77" ht="21" customHeight="1">
      <c r="BM2100"/>
      <c r="BX2100" s="299" t="s">
        <v>4649</v>
      </c>
      <c r="BY2100" s="299" t="s">
        <v>7480</v>
      </c>
    </row>
    <row r="2101" spans="65:77" ht="21" customHeight="1">
      <c r="BM2101"/>
      <c r="BX2101" s="299" t="s">
        <v>4651</v>
      </c>
      <c r="BY2101" s="299" t="s">
        <v>7481</v>
      </c>
    </row>
    <row r="2102" spans="65:77" ht="21" customHeight="1">
      <c r="BM2102"/>
      <c r="BX2102" s="299" t="s">
        <v>4653</v>
      </c>
      <c r="BY2102" s="299" t="s">
        <v>7482</v>
      </c>
    </row>
    <row r="2103" spans="65:77" ht="21" customHeight="1">
      <c r="BM2103"/>
      <c r="BX2103" s="299" t="s">
        <v>4655</v>
      </c>
      <c r="BY2103" s="299" t="s">
        <v>7483</v>
      </c>
    </row>
    <row r="2104" spans="65:77" ht="21" customHeight="1">
      <c r="BM2104"/>
      <c r="BX2104" s="299" t="s">
        <v>4657</v>
      </c>
      <c r="BY2104" s="299" t="s">
        <v>7484</v>
      </c>
    </row>
    <row r="2105" spans="65:77" ht="21" customHeight="1">
      <c r="BM2105"/>
      <c r="BX2105" s="299" t="s">
        <v>4659</v>
      </c>
      <c r="BY2105" s="299" t="s">
        <v>7485</v>
      </c>
    </row>
    <row r="2106" spans="65:77" ht="21" customHeight="1">
      <c r="BM2106"/>
      <c r="BX2106" s="299" t="s">
        <v>4661</v>
      </c>
      <c r="BY2106" s="299" t="s">
        <v>7486</v>
      </c>
    </row>
    <row r="2107" spans="65:77" ht="21" customHeight="1">
      <c r="BM2107"/>
      <c r="BX2107" s="299" t="s">
        <v>4663</v>
      </c>
      <c r="BY2107" s="299" t="s">
        <v>7487</v>
      </c>
    </row>
    <row r="2108" spans="65:77" ht="21" customHeight="1">
      <c r="BM2108"/>
      <c r="BX2108" s="299" t="s">
        <v>4665</v>
      </c>
      <c r="BY2108" s="299" t="s">
        <v>7488</v>
      </c>
    </row>
    <row r="2109" spans="65:77" ht="21" customHeight="1">
      <c r="BM2109"/>
      <c r="BX2109" s="299" t="s">
        <v>4667</v>
      </c>
      <c r="BY2109" s="299" t="s">
        <v>7489</v>
      </c>
    </row>
    <row r="2110" spans="65:77" ht="21" customHeight="1">
      <c r="BM2110"/>
      <c r="BX2110" s="299" t="s">
        <v>4669</v>
      </c>
      <c r="BY2110" s="299" t="s">
        <v>7490</v>
      </c>
    </row>
    <row r="2111" spans="65:77" ht="21" customHeight="1">
      <c r="BM2111"/>
      <c r="BX2111" s="299" t="s">
        <v>4671</v>
      </c>
      <c r="BY2111" s="299" t="s">
        <v>7491</v>
      </c>
    </row>
    <row r="2112" spans="65:77" ht="21" customHeight="1">
      <c r="BM2112"/>
      <c r="BX2112" s="299" t="s">
        <v>4673</v>
      </c>
      <c r="BY2112" s="299" t="s">
        <v>7492</v>
      </c>
    </row>
    <row r="2113" spans="65:77" ht="21" customHeight="1">
      <c r="BM2113"/>
      <c r="BX2113" s="299" t="s">
        <v>4675</v>
      </c>
      <c r="BY2113" s="299" t="s">
        <v>7493</v>
      </c>
    </row>
    <row r="2114" spans="65:77" ht="21" customHeight="1">
      <c r="BM2114"/>
      <c r="BX2114" s="299" t="s">
        <v>4677</v>
      </c>
      <c r="BY2114" s="299" t="s">
        <v>7494</v>
      </c>
    </row>
    <row r="2115" spans="65:77" ht="21" customHeight="1">
      <c r="BM2115"/>
      <c r="BX2115" s="299" t="s">
        <v>4679</v>
      </c>
      <c r="BY2115" s="299" t="s">
        <v>7495</v>
      </c>
    </row>
    <row r="2116" spans="65:77" ht="21" customHeight="1">
      <c r="BM2116"/>
      <c r="BX2116" s="299" t="s">
        <v>4681</v>
      </c>
      <c r="BY2116" s="299" t="s">
        <v>7496</v>
      </c>
    </row>
    <row r="2117" spans="65:77" ht="21" customHeight="1">
      <c r="BM2117"/>
      <c r="BX2117" s="299" t="s">
        <v>4683</v>
      </c>
      <c r="BY2117" s="299" t="s">
        <v>7497</v>
      </c>
    </row>
    <row r="2118" spans="65:77" ht="21" customHeight="1">
      <c r="BM2118"/>
      <c r="BX2118" s="299" t="s">
        <v>4685</v>
      </c>
      <c r="BY2118" s="299" t="s">
        <v>7498</v>
      </c>
    </row>
    <row r="2119" spans="65:77" ht="21" customHeight="1">
      <c r="BM2119"/>
      <c r="BX2119" s="299" t="s">
        <v>4687</v>
      </c>
      <c r="BY2119" s="299" t="s">
        <v>7499</v>
      </c>
    </row>
    <row r="2120" spans="65:77" ht="21" customHeight="1">
      <c r="BM2120"/>
      <c r="BX2120" s="299" t="s">
        <v>4689</v>
      </c>
      <c r="BY2120" s="299" t="s">
        <v>7500</v>
      </c>
    </row>
    <row r="2121" spans="65:77" ht="21" customHeight="1">
      <c r="BM2121"/>
      <c r="BX2121" s="299" t="s">
        <v>4691</v>
      </c>
      <c r="BY2121" s="299" t="s">
        <v>7501</v>
      </c>
    </row>
    <row r="2122" spans="65:77" ht="21" customHeight="1">
      <c r="BM2122"/>
      <c r="BX2122" s="299" t="s">
        <v>4693</v>
      </c>
      <c r="BY2122" s="299" t="s">
        <v>7502</v>
      </c>
    </row>
    <row r="2123" spans="65:77" ht="21" customHeight="1">
      <c r="BM2123"/>
      <c r="BX2123" s="299" t="s">
        <v>4695</v>
      </c>
      <c r="BY2123" s="299" t="s">
        <v>7503</v>
      </c>
    </row>
    <row r="2124" spans="65:77" ht="21" customHeight="1">
      <c r="BM2124"/>
      <c r="BX2124" s="299" t="s">
        <v>4697</v>
      </c>
      <c r="BY2124" s="299" t="s">
        <v>7504</v>
      </c>
    </row>
    <row r="2125" spans="65:77" ht="21" customHeight="1">
      <c r="BM2125"/>
      <c r="BX2125" s="299" t="s">
        <v>4699</v>
      </c>
      <c r="BY2125" s="299" t="s">
        <v>7505</v>
      </c>
    </row>
    <row r="2126" spans="65:77" ht="21" customHeight="1">
      <c r="BM2126"/>
      <c r="BX2126" s="299" t="s">
        <v>4703</v>
      </c>
      <c r="BY2126" s="299" t="s">
        <v>7507</v>
      </c>
    </row>
    <row r="2127" spans="65:77" ht="21" customHeight="1">
      <c r="BM2127"/>
      <c r="BX2127" s="299" t="s">
        <v>4705</v>
      </c>
      <c r="BY2127" s="299" t="s">
        <v>7508</v>
      </c>
    </row>
    <row r="2128" spans="65:77" ht="21" customHeight="1">
      <c r="BM2128"/>
      <c r="BX2128" s="299" t="s">
        <v>4706</v>
      </c>
      <c r="BY2128" s="299" t="s">
        <v>7506</v>
      </c>
    </row>
    <row r="2129" spans="65:77" ht="21" customHeight="1">
      <c r="BM2129"/>
      <c r="BX2129" s="299" t="s">
        <v>4708</v>
      </c>
      <c r="BY2129" s="299" t="s">
        <v>7509</v>
      </c>
    </row>
    <row r="2130" spans="65:77" ht="21" customHeight="1">
      <c r="BM2130"/>
      <c r="BX2130" s="299" t="s">
        <v>4710</v>
      </c>
      <c r="BY2130" s="299" t="s">
        <v>7510</v>
      </c>
    </row>
    <row r="2131" spans="65:77" ht="21" customHeight="1">
      <c r="BM2131"/>
      <c r="BX2131" s="299" t="s">
        <v>4712</v>
      </c>
      <c r="BY2131" s="299" t="s">
        <v>7511</v>
      </c>
    </row>
    <row r="2132" spans="65:77" ht="21" customHeight="1">
      <c r="BM2132"/>
      <c r="BX2132" s="299" t="s">
        <v>4714</v>
      </c>
      <c r="BY2132" s="299" t="s">
        <v>7512</v>
      </c>
    </row>
    <row r="2133" spans="65:77" ht="21" customHeight="1">
      <c r="BM2133"/>
      <c r="BX2133" s="299" t="s">
        <v>4716</v>
      </c>
      <c r="BY2133" s="299" t="s">
        <v>7513</v>
      </c>
    </row>
    <row r="2134" spans="65:77" ht="21" customHeight="1">
      <c r="BM2134"/>
      <c r="BX2134" s="299" t="s">
        <v>4718</v>
      </c>
      <c r="BY2134" s="299" t="s">
        <v>5174</v>
      </c>
    </row>
    <row r="2135" spans="65:77" ht="21" customHeight="1">
      <c r="BM2135"/>
      <c r="BX2135" s="299" t="s">
        <v>4722</v>
      </c>
      <c r="BY2135" s="299" t="s">
        <v>7514</v>
      </c>
    </row>
    <row r="2136" spans="65:77" ht="21" customHeight="1">
      <c r="BM2136"/>
      <c r="BX2136" s="299" t="s">
        <v>4724</v>
      </c>
      <c r="BY2136" s="299" t="s">
        <v>7515</v>
      </c>
    </row>
    <row r="2137" spans="65:77" ht="21" customHeight="1">
      <c r="BM2137"/>
      <c r="BX2137" s="299" t="s">
        <v>4726</v>
      </c>
      <c r="BY2137" s="299" t="s">
        <v>7516</v>
      </c>
    </row>
    <row r="2138" spans="65:77" ht="21" customHeight="1">
      <c r="BM2138"/>
      <c r="BX2138" s="299" t="s">
        <v>4728</v>
      </c>
      <c r="BY2138" s="299" t="s">
        <v>7517</v>
      </c>
    </row>
    <row r="2139" spans="65:77" ht="21" customHeight="1">
      <c r="BM2139"/>
      <c r="BX2139" s="299" t="s">
        <v>4730</v>
      </c>
      <c r="BY2139" s="299" t="s">
        <v>7518</v>
      </c>
    </row>
    <row r="2140" spans="65:77" ht="21" customHeight="1">
      <c r="BM2140"/>
      <c r="BX2140" s="299" t="s">
        <v>4732</v>
      </c>
      <c r="BY2140" s="299" t="s">
        <v>7519</v>
      </c>
    </row>
    <row r="2141" spans="65:77" ht="21" customHeight="1">
      <c r="BM2141"/>
      <c r="BX2141" s="299" t="s">
        <v>4734</v>
      </c>
      <c r="BY2141" s="299" t="s">
        <v>7520</v>
      </c>
    </row>
    <row r="2142" spans="65:77" ht="21" customHeight="1">
      <c r="BM2142"/>
      <c r="BX2142" s="299" t="s">
        <v>4736</v>
      </c>
      <c r="BY2142" s="299" t="s">
        <v>7521</v>
      </c>
    </row>
    <row r="2143" spans="65:77" ht="21" customHeight="1">
      <c r="BM2143"/>
      <c r="BX2143" s="299" t="s">
        <v>4738</v>
      </c>
      <c r="BY2143" s="299" t="s">
        <v>7522</v>
      </c>
    </row>
    <row r="2144" spans="65:77" ht="21" customHeight="1">
      <c r="BM2144"/>
      <c r="BX2144" s="299" t="s">
        <v>4740</v>
      </c>
      <c r="BY2144" s="299" t="s">
        <v>7523</v>
      </c>
    </row>
    <row r="2145" spans="65:77" ht="21" customHeight="1">
      <c r="BM2145"/>
      <c r="BX2145" s="299" t="s">
        <v>4742</v>
      </c>
      <c r="BY2145" s="299" t="s">
        <v>7524</v>
      </c>
    </row>
    <row r="2146" spans="65:77" ht="21" customHeight="1">
      <c r="BM2146"/>
      <c r="BX2146" s="299" t="s">
        <v>4744</v>
      </c>
      <c r="BY2146" s="299" t="s">
        <v>7525</v>
      </c>
    </row>
    <row r="2147" spans="65:77" ht="21" customHeight="1">
      <c r="BM2147"/>
      <c r="BX2147" s="299" t="s">
        <v>4748</v>
      </c>
      <c r="BY2147" s="299" t="s">
        <v>7527</v>
      </c>
    </row>
    <row r="2148" spans="65:77" ht="21" customHeight="1">
      <c r="BM2148"/>
      <c r="BX2148" s="299" t="s">
        <v>4750</v>
      </c>
      <c r="BY2148" s="299" t="s">
        <v>7528</v>
      </c>
    </row>
    <row r="2149" spans="65:77" ht="21" customHeight="1">
      <c r="BM2149"/>
      <c r="BX2149" s="299" t="s">
        <v>4752</v>
      </c>
      <c r="BY2149" s="299" t="s">
        <v>7529</v>
      </c>
    </row>
    <row r="2150" spans="65:77" ht="21" customHeight="1">
      <c r="BM2150"/>
      <c r="BX2150" s="299" t="s">
        <v>4754</v>
      </c>
      <c r="BY2150" s="299" t="s">
        <v>7530</v>
      </c>
    </row>
    <row r="2151" spans="65:77" ht="21" customHeight="1">
      <c r="BM2151"/>
      <c r="BX2151" s="299" t="s">
        <v>4756</v>
      </c>
      <c r="BY2151" s="299" t="s">
        <v>7531</v>
      </c>
    </row>
    <row r="2152" spans="65:77" ht="21" customHeight="1">
      <c r="BM2152"/>
      <c r="BX2152" s="299" t="s">
        <v>4758</v>
      </c>
      <c r="BY2152" s="299" t="s">
        <v>4523</v>
      </c>
    </row>
    <row r="2153" spans="65:77" ht="21" customHeight="1">
      <c r="BM2153"/>
      <c r="BX2153" s="299" t="s">
        <v>4760</v>
      </c>
      <c r="BY2153" s="299" t="s">
        <v>4526</v>
      </c>
    </row>
    <row r="2154" spans="65:77" ht="21" customHeight="1">
      <c r="BM2154"/>
      <c r="BX2154" s="299" t="s">
        <v>4762</v>
      </c>
      <c r="BY2154" s="299" t="s">
        <v>4525</v>
      </c>
    </row>
    <row r="2155" spans="65:77" ht="21" customHeight="1">
      <c r="BM2155"/>
      <c r="BX2155" s="299" t="s">
        <v>4764</v>
      </c>
      <c r="BY2155" s="299" t="s">
        <v>4527</v>
      </c>
    </row>
    <row r="2156" spans="65:77" ht="21" customHeight="1">
      <c r="BM2156"/>
      <c r="BX2156" s="299" t="s">
        <v>4766</v>
      </c>
      <c r="BY2156" s="299" t="s">
        <v>7532</v>
      </c>
    </row>
    <row r="2157" spans="65:77" ht="21" customHeight="1">
      <c r="BM2157"/>
      <c r="BX2157" s="299" t="s">
        <v>4768</v>
      </c>
      <c r="BY2157" s="299" t="s">
        <v>7533</v>
      </c>
    </row>
    <row r="2158" spans="65:77" ht="21" customHeight="1">
      <c r="BM2158"/>
      <c r="BX2158" s="299" t="s">
        <v>4770</v>
      </c>
      <c r="BY2158" s="299" t="s">
        <v>7534</v>
      </c>
    </row>
    <row r="2159" spans="65:77" ht="21" customHeight="1">
      <c r="BM2159"/>
      <c r="BX2159" s="299" t="s">
        <v>4772</v>
      </c>
      <c r="BY2159" s="299" t="s">
        <v>7535</v>
      </c>
    </row>
    <row r="2160" spans="65:77" ht="21" customHeight="1">
      <c r="BM2160"/>
      <c r="BX2160" s="299" t="s">
        <v>4774</v>
      </c>
      <c r="BY2160" s="299" t="s">
        <v>7536</v>
      </c>
    </row>
    <row r="2161" spans="65:77" ht="21" customHeight="1">
      <c r="BM2161"/>
      <c r="BX2161" s="299" t="s">
        <v>4778</v>
      </c>
      <c r="BY2161" s="299" t="s">
        <v>7526</v>
      </c>
    </row>
    <row r="2162" spans="65:77" ht="21" customHeight="1">
      <c r="BM2162"/>
      <c r="BX2162" s="299" t="s">
        <v>4780</v>
      </c>
      <c r="BY2162" s="299" t="s">
        <v>7537</v>
      </c>
    </row>
    <row r="2163" spans="65:77" ht="21" customHeight="1">
      <c r="BM2163"/>
      <c r="BX2163" s="299" t="s">
        <v>4782</v>
      </c>
      <c r="BY2163" s="299" t="s">
        <v>7538</v>
      </c>
    </row>
    <row r="2164" spans="65:77" ht="21" customHeight="1">
      <c r="BM2164"/>
      <c r="BX2164" s="299" t="s">
        <v>4784</v>
      </c>
      <c r="BY2164" s="299" t="s">
        <v>7539</v>
      </c>
    </row>
    <row r="2165" spans="65:77" ht="21" customHeight="1">
      <c r="BM2165"/>
      <c r="BX2165" s="299" t="s">
        <v>4786</v>
      </c>
      <c r="BY2165" s="299" t="s">
        <v>7540</v>
      </c>
    </row>
    <row r="2166" spans="65:77" ht="21" customHeight="1">
      <c r="BM2166"/>
      <c r="BX2166" s="299" t="s">
        <v>4788</v>
      </c>
      <c r="BY2166" s="299" t="s">
        <v>7541</v>
      </c>
    </row>
    <row r="2167" spans="65:77" ht="21" customHeight="1">
      <c r="BM2167"/>
      <c r="BX2167" s="299" t="s">
        <v>4790</v>
      </c>
      <c r="BY2167" s="299" t="s">
        <v>7542</v>
      </c>
    </row>
    <row r="2168" spans="65:77" ht="21" customHeight="1">
      <c r="BM2168"/>
      <c r="BX2168" s="299" t="s">
        <v>4792</v>
      </c>
      <c r="BY2168" s="299" t="s">
        <v>7543</v>
      </c>
    </row>
    <row r="2169" spans="65:77" ht="21" customHeight="1">
      <c r="BM2169"/>
      <c r="BX2169" s="299" t="s">
        <v>4794</v>
      </c>
      <c r="BY2169" s="299" t="s">
        <v>7544</v>
      </c>
    </row>
    <row r="2170" spans="65:77" ht="21" customHeight="1">
      <c r="BM2170"/>
      <c r="BX2170" s="299" t="s">
        <v>4796</v>
      </c>
      <c r="BY2170" s="299" t="s">
        <v>7545</v>
      </c>
    </row>
    <row r="2171" spans="65:77" ht="21" customHeight="1">
      <c r="BM2171"/>
      <c r="BX2171" s="299" t="s">
        <v>4798</v>
      </c>
      <c r="BY2171" s="299" t="s">
        <v>7546</v>
      </c>
    </row>
    <row r="2172" spans="65:77" ht="21" customHeight="1">
      <c r="BM2172"/>
      <c r="BX2172" s="299" t="s">
        <v>4800</v>
      </c>
      <c r="BY2172" s="299" t="s">
        <v>7547</v>
      </c>
    </row>
    <row r="2173" spans="65:77" ht="21" customHeight="1">
      <c r="BM2173"/>
      <c r="BX2173" s="299" t="s">
        <v>4802</v>
      </c>
      <c r="BY2173" s="299" t="s">
        <v>7548</v>
      </c>
    </row>
    <row r="2174" spans="65:77" ht="21" customHeight="1">
      <c r="BM2174"/>
      <c r="BX2174" s="299" t="s">
        <v>4804</v>
      </c>
      <c r="BY2174" s="299" t="s">
        <v>7549</v>
      </c>
    </row>
    <row r="2175" spans="65:77" ht="21" customHeight="1">
      <c r="BM2175"/>
      <c r="BX2175" s="299" t="s">
        <v>4806</v>
      </c>
      <c r="BY2175" s="299" t="s">
        <v>7550</v>
      </c>
    </row>
    <row r="2176" spans="65:77" ht="21" customHeight="1">
      <c r="BM2176"/>
      <c r="BX2176" s="299" t="s">
        <v>7551</v>
      </c>
      <c r="BY2176" s="299" t="s">
        <v>7552</v>
      </c>
    </row>
    <row r="2177" spans="65:77" ht="21" customHeight="1">
      <c r="BM2177"/>
      <c r="BX2177" s="299" t="s">
        <v>7553</v>
      </c>
      <c r="BY2177" s="299" t="s">
        <v>7554</v>
      </c>
    </row>
    <row r="2178" spans="65:77" ht="21" customHeight="1">
      <c r="BM2178"/>
      <c r="BX2178" s="299" t="s">
        <v>7555</v>
      </c>
      <c r="BY2178" s="299" t="s">
        <v>7556</v>
      </c>
    </row>
    <row r="2179" spans="65:77" ht="21" customHeight="1">
      <c r="BM2179"/>
      <c r="BX2179" s="299" t="s">
        <v>7557</v>
      </c>
      <c r="BY2179" s="299" t="s">
        <v>7558</v>
      </c>
    </row>
    <row r="2180" spans="65:77" ht="21" customHeight="1">
      <c r="BM2180"/>
      <c r="BX2180" s="299" t="s">
        <v>7559</v>
      </c>
      <c r="BY2180" s="299" t="s">
        <v>7560</v>
      </c>
    </row>
    <row r="2181" spans="65:77" ht="21" customHeight="1">
      <c r="BM2181"/>
      <c r="BX2181" s="299" t="s">
        <v>7561</v>
      </c>
      <c r="BY2181" s="299" t="s">
        <v>7562</v>
      </c>
    </row>
    <row r="2182" spans="65:77" ht="21" customHeight="1">
      <c r="BM2182"/>
      <c r="BX2182" s="299" t="s">
        <v>7563</v>
      </c>
      <c r="BY2182" s="299" t="s">
        <v>7564</v>
      </c>
    </row>
    <row r="2183" spans="65:77" ht="21" customHeight="1">
      <c r="BM2183"/>
      <c r="BX2183" s="299" t="s">
        <v>7565</v>
      </c>
      <c r="BY2183" s="299" t="s">
        <v>7566</v>
      </c>
    </row>
    <row r="2184" spans="65:77" ht="21" customHeight="1">
      <c r="BM2184"/>
      <c r="BX2184" s="299" t="s">
        <v>7567</v>
      </c>
      <c r="BY2184" s="299" t="s">
        <v>7568</v>
      </c>
    </row>
    <row r="2185" spans="65:77" ht="21" customHeight="1">
      <c r="BM2185"/>
      <c r="BX2185" s="299" t="s">
        <v>7569</v>
      </c>
      <c r="BY2185" s="299" t="s">
        <v>7570</v>
      </c>
    </row>
    <row r="2186" spans="65:77" ht="21" customHeight="1">
      <c r="BM2186"/>
      <c r="BX2186" s="299" t="s">
        <v>7571</v>
      </c>
      <c r="BY2186" s="299" t="s">
        <v>7572</v>
      </c>
    </row>
    <row r="2187" spans="65:77" ht="21" customHeight="1">
      <c r="BM2187"/>
      <c r="BX2187" s="299" t="s">
        <v>7573</v>
      </c>
      <c r="BY2187" s="299" t="s">
        <v>7574</v>
      </c>
    </row>
    <row r="2188" spans="65:77" ht="21" customHeight="1">
      <c r="BM2188"/>
      <c r="BX2188" s="299" t="s">
        <v>7575</v>
      </c>
      <c r="BY2188" s="299" t="s">
        <v>7576</v>
      </c>
    </row>
    <row r="2189" spans="65:77" ht="21" customHeight="1">
      <c r="BM2189"/>
      <c r="BX2189" s="299" t="s">
        <v>7577</v>
      </c>
      <c r="BY2189" s="299" t="s">
        <v>7578</v>
      </c>
    </row>
    <row r="2190" spans="65:77" ht="21" customHeight="1">
      <c r="BM2190"/>
      <c r="BX2190" s="299" t="s">
        <v>7579</v>
      </c>
      <c r="BY2190" s="299" t="s">
        <v>7580</v>
      </c>
    </row>
    <row r="2191" spans="65:77" ht="21" customHeight="1">
      <c r="BM2191"/>
      <c r="BX2191" s="299" t="s">
        <v>7581</v>
      </c>
      <c r="BY2191" s="299" t="s">
        <v>7582</v>
      </c>
    </row>
    <row r="2192" spans="65:77" ht="21" customHeight="1">
      <c r="BM2192"/>
      <c r="BX2192" s="299" t="s">
        <v>7583</v>
      </c>
      <c r="BY2192" s="299" t="s">
        <v>7584</v>
      </c>
    </row>
    <row r="2193" spans="65:77" ht="21" customHeight="1">
      <c r="BM2193"/>
      <c r="BX2193" s="299" t="s">
        <v>7585</v>
      </c>
      <c r="BY2193" s="299" t="s">
        <v>7586</v>
      </c>
    </row>
    <row r="2194" spans="65:77" ht="21" customHeight="1">
      <c r="BM2194"/>
      <c r="BX2194" s="299" t="s">
        <v>7587</v>
      </c>
      <c r="BY2194" s="299" t="s">
        <v>7588</v>
      </c>
    </row>
    <row r="2195" spans="65:77" ht="21" customHeight="1">
      <c r="BM2195"/>
      <c r="BX2195" s="299" t="s">
        <v>7589</v>
      </c>
      <c r="BY2195" s="299" t="s">
        <v>7590</v>
      </c>
    </row>
    <row r="2196" spans="65:77" ht="21" customHeight="1">
      <c r="BM2196"/>
      <c r="BX2196" s="299" t="s">
        <v>7591</v>
      </c>
      <c r="BY2196" s="299" t="s">
        <v>7592</v>
      </c>
    </row>
    <row r="2197" spans="65:77" ht="21" customHeight="1">
      <c r="BM2197"/>
      <c r="BX2197" s="299" t="s">
        <v>7593</v>
      </c>
      <c r="BY2197" s="299" t="s">
        <v>7594</v>
      </c>
    </row>
    <row r="2198" spans="65:77" ht="21" customHeight="1">
      <c r="BM2198"/>
      <c r="BX2198" s="299" t="s">
        <v>7595</v>
      </c>
      <c r="BY2198" s="299" t="s">
        <v>7596</v>
      </c>
    </row>
    <row r="2199" spans="65:77" ht="21" customHeight="1">
      <c r="BM2199"/>
      <c r="BX2199" s="299" t="s">
        <v>7597</v>
      </c>
      <c r="BY2199" s="299" t="s">
        <v>7598</v>
      </c>
    </row>
    <row r="2200" spans="65:77" ht="21" customHeight="1">
      <c r="BM2200"/>
      <c r="BX2200" s="299" t="s">
        <v>7599</v>
      </c>
      <c r="BY2200" s="299" t="s">
        <v>7600</v>
      </c>
    </row>
    <row r="2201" spans="65:77" ht="21" customHeight="1">
      <c r="BM2201"/>
      <c r="BX2201" s="299" t="s">
        <v>7601</v>
      </c>
      <c r="BY2201" s="299" t="s">
        <v>7602</v>
      </c>
    </row>
    <row r="2202" spans="65:77" ht="21" customHeight="1">
      <c r="BM2202"/>
      <c r="BX2202" s="299" t="s">
        <v>7603</v>
      </c>
      <c r="BY2202" s="299" t="s">
        <v>7604</v>
      </c>
    </row>
    <row r="2203" spans="65:77" ht="21" customHeight="1">
      <c r="BM2203"/>
      <c r="BX2203" s="299" t="s">
        <v>7605</v>
      </c>
      <c r="BY2203" s="299" t="s">
        <v>7606</v>
      </c>
    </row>
    <row r="2204" spans="65:77" ht="21" customHeight="1">
      <c r="BM2204"/>
      <c r="BX2204" s="299" t="s">
        <v>7607</v>
      </c>
      <c r="BY2204" s="299" t="s">
        <v>7608</v>
      </c>
    </row>
    <row r="2205" spans="65:77" ht="21" customHeight="1">
      <c r="BM2205"/>
      <c r="BX2205" s="299" t="s">
        <v>7609</v>
      </c>
      <c r="BY2205" s="299" t="s">
        <v>7610</v>
      </c>
    </row>
    <row r="2206" spans="65:77" ht="21" customHeight="1">
      <c r="BM2206"/>
      <c r="BX2206" s="299" t="s">
        <v>7611</v>
      </c>
      <c r="BY2206" s="299" t="s">
        <v>7612</v>
      </c>
    </row>
    <row r="2207" spans="65:77" ht="21" customHeight="1">
      <c r="BM2207"/>
      <c r="BX2207" s="299" t="s">
        <v>7613</v>
      </c>
      <c r="BY2207" s="299" t="s">
        <v>7614</v>
      </c>
    </row>
    <row r="2208" spans="65:77" ht="21" customHeight="1">
      <c r="BM2208"/>
      <c r="BX2208" s="299" t="s">
        <v>7615</v>
      </c>
      <c r="BY2208" s="299" t="s">
        <v>7616</v>
      </c>
    </row>
    <row r="2209" spans="65:77" ht="21" customHeight="1">
      <c r="BM2209"/>
      <c r="BX2209" s="299" t="s">
        <v>7617</v>
      </c>
      <c r="BY2209" s="299" t="s">
        <v>7618</v>
      </c>
    </row>
    <row r="2210" spans="65:77" ht="21" customHeight="1">
      <c r="BM2210"/>
      <c r="BX2210" s="299" t="s">
        <v>7619</v>
      </c>
      <c r="BY2210" s="299" t="s">
        <v>7620</v>
      </c>
    </row>
    <row r="2211" spans="65:77" ht="21" customHeight="1">
      <c r="BM2211"/>
      <c r="BX2211" s="299" t="s">
        <v>7621</v>
      </c>
      <c r="BY2211" s="299" t="s">
        <v>7622</v>
      </c>
    </row>
    <row r="2212" spans="65:77" ht="21" customHeight="1">
      <c r="BM2212"/>
      <c r="BX2212" s="299" t="s">
        <v>7623</v>
      </c>
      <c r="BY2212" s="299" t="s">
        <v>7624</v>
      </c>
    </row>
    <row r="2213" spans="65:77" ht="21" customHeight="1">
      <c r="BM2213"/>
      <c r="BX2213" s="299" t="s">
        <v>7625</v>
      </c>
      <c r="BY2213" s="299" t="s">
        <v>7626</v>
      </c>
    </row>
    <row r="2214" spans="65:77" ht="21" customHeight="1">
      <c r="BM2214"/>
      <c r="BX2214" s="299" t="s">
        <v>7627</v>
      </c>
      <c r="BY2214" s="299" t="s">
        <v>7628</v>
      </c>
    </row>
    <row r="2215" spans="65:77" ht="21" customHeight="1">
      <c r="BM2215"/>
      <c r="BX2215" s="299" t="s">
        <v>7629</v>
      </c>
      <c r="BY2215" s="299" t="s">
        <v>7630</v>
      </c>
    </row>
    <row r="2216" spans="65:77" ht="21" customHeight="1">
      <c r="BM2216"/>
      <c r="BX2216" s="299" t="s">
        <v>7631</v>
      </c>
      <c r="BY2216" s="299" t="s">
        <v>7632</v>
      </c>
    </row>
    <row r="2217" spans="65:77" ht="21" customHeight="1">
      <c r="BM2217"/>
      <c r="BX2217" s="299" t="s">
        <v>7633</v>
      </c>
      <c r="BY2217" s="299" t="s">
        <v>7634</v>
      </c>
    </row>
    <row r="2218" spans="65:77" ht="21" customHeight="1">
      <c r="BM2218"/>
      <c r="BX2218" s="299" t="s">
        <v>7635</v>
      </c>
      <c r="BY2218" s="299" t="s">
        <v>7636</v>
      </c>
    </row>
    <row r="2219" spans="65:77" ht="21" customHeight="1">
      <c r="BM2219"/>
      <c r="BX2219" s="299" t="s">
        <v>7637</v>
      </c>
      <c r="BY2219" s="299" t="s">
        <v>7638</v>
      </c>
    </row>
    <row r="2220" spans="65:77" ht="21" customHeight="1">
      <c r="BM2220"/>
      <c r="BX2220" s="299" t="s">
        <v>7639</v>
      </c>
      <c r="BY2220" s="299" t="s">
        <v>7640</v>
      </c>
    </row>
    <row r="2221" spans="65:77" ht="21" customHeight="1">
      <c r="BM2221"/>
      <c r="BX2221" s="299" t="s">
        <v>7641</v>
      </c>
      <c r="BY2221" s="299" t="s">
        <v>7642</v>
      </c>
    </row>
    <row r="2222" spans="65:77" ht="21" customHeight="1">
      <c r="BM2222"/>
      <c r="BX2222" s="299" t="s">
        <v>7643</v>
      </c>
      <c r="BY2222" s="299" t="s">
        <v>7644</v>
      </c>
    </row>
    <row r="2223" spans="65:77" ht="21" customHeight="1">
      <c r="BM2223"/>
      <c r="BX2223" s="299" t="s">
        <v>7645</v>
      </c>
      <c r="BY2223" s="299" t="s">
        <v>7646</v>
      </c>
    </row>
    <row r="2224" spans="65:77" ht="21" customHeight="1">
      <c r="BM2224"/>
      <c r="BX2224" s="299" t="s">
        <v>7647</v>
      </c>
      <c r="BY2224" s="299" t="s">
        <v>7648</v>
      </c>
    </row>
    <row r="2225" spans="65:77" ht="21" customHeight="1">
      <c r="BM2225"/>
      <c r="BX2225" s="299" t="s">
        <v>7649</v>
      </c>
      <c r="BY2225" s="299" t="s">
        <v>7650</v>
      </c>
    </row>
    <row r="2226" spans="65:77" ht="21" customHeight="1">
      <c r="BM2226"/>
      <c r="BX2226" s="299" t="s">
        <v>7651</v>
      </c>
      <c r="BY2226" s="299" t="s">
        <v>7652</v>
      </c>
    </row>
    <row r="2227" spans="65:77" ht="21" customHeight="1">
      <c r="BM2227"/>
      <c r="BX2227" s="299" t="s">
        <v>7653</v>
      </c>
      <c r="BY2227" s="299" t="s">
        <v>7654</v>
      </c>
    </row>
    <row r="2228" spans="65:77" ht="21" customHeight="1">
      <c r="BM2228"/>
      <c r="BX2228" s="299" t="s">
        <v>7655</v>
      </c>
      <c r="BY2228" s="299" t="s">
        <v>7656</v>
      </c>
    </row>
    <row r="2229" spans="65:77" ht="21" customHeight="1">
      <c r="BM2229"/>
      <c r="BX2229" s="299" t="s">
        <v>7657</v>
      </c>
      <c r="BY2229" s="299" t="s">
        <v>7658</v>
      </c>
    </row>
    <row r="2230" spans="65:77" ht="21" customHeight="1">
      <c r="BM2230"/>
      <c r="BX2230" s="299" t="s">
        <v>7659</v>
      </c>
      <c r="BY2230" s="299" t="s">
        <v>7660</v>
      </c>
    </row>
    <row r="2231" spans="65:77" ht="21" customHeight="1">
      <c r="BM2231"/>
      <c r="BX2231" s="299" t="s">
        <v>7661</v>
      </c>
      <c r="BY2231" s="299" t="s">
        <v>7662</v>
      </c>
    </row>
    <row r="2232" spans="65:77" ht="21" customHeight="1">
      <c r="BM2232"/>
      <c r="BX2232" s="299" t="s">
        <v>7663</v>
      </c>
      <c r="BY2232" s="299" t="s">
        <v>7664</v>
      </c>
    </row>
    <row r="2233" spans="65:77" ht="21" customHeight="1">
      <c r="BM2233"/>
      <c r="BX2233" s="299" t="s">
        <v>7665</v>
      </c>
      <c r="BY2233" s="299" t="s">
        <v>7666</v>
      </c>
    </row>
    <row r="2234" spans="65:77" ht="21" customHeight="1">
      <c r="BM2234"/>
      <c r="BX2234" s="299" t="s">
        <v>7667</v>
      </c>
      <c r="BY2234" s="299" t="s">
        <v>7668</v>
      </c>
    </row>
    <row r="2235" spans="65:77" ht="21" customHeight="1">
      <c r="BM2235"/>
      <c r="BX2235" s="299" t="s">
        <v>7669</v>
      </c>
      <c r="BY2235" s="299" t="s">
        <v>7670</v>
      </c>
    </row>
    <row r="2236" spans="65:77" ht="21" customHeight="1">
      <c r="BM2236"/>
      <c r="BX2236" s="299" t="s">
        <v>7671</v>
      </c>
      <c r="BY2236" s="299" t="s">
        <v>7672</v>
      </c>
    </row>
    <row r="2237" spans="65:77" ht="21" customHeight="1">
      <c r="BM2237"/>
      <c r="BX2237" s="299" t="s">
        <v>7673</v>
      </c>
      <c r="BY2237" s="299" t="s">
        <v>7674</v>
      </c>
    </row>
    <row r="2238" spans="65:77" ht="21" customHeight="1">
      <c r="BM2238"/>
      <c r="BX2238" s="299" t="s">
        <v>7675</v>
      </c>
      <c r="BY2238" s="299" t="s">
        <v>7676</v>
      </c>
    </row>
    <row r="2239" spans="65:77" ht="21" customHeight="1">
      <c r="BM2239"/>
      <c r="BX2239" s="299" t="s">
        <v>7677</v>
      </c>
      <c r="BY2239" s="299" t="s">
        <v>7678</v>
      </c>
    </row>
    <row r="2240" spans="65:77" ht="21" customHeight="1">
      <c r="BM2240"/>
      <c r="BX2240" s="299" t="s">
        <v>7679</v>
      </c>
      <c r="BY2240" s="299" t="s">
        <v>7680</v>
      </c>
    </row>
    <row r="2241" spans="65:77" ht="21" customHeight="1">
      <c r="BM2241"/>
      <c r="BX2241" s="299" t="s">
        <v>7681</v>
      </c>
      <c r="BY2241" s="299" t="s">
        <v>7682</v>
      </c>
    </row>
    <row r="2242" spans="65:77" ht="21" customHeight="1">
      <c r="BM2242"/>
      <c r="BX2242" s="299" t="s">
        <v>7683</v>
      </c>
      <c r="BY2242" s="299" t="s">
        <v>7684</v>
      </c>
    </row>
    <row r="2243" spans="65:77" ht="21" customHeight="1">
      <c r="BM2243"/>
      <c r="BX2243" s="299" t="s">
        <v>7685</v>
      </c>
      <c r="BY2243" s="299" t="s">
        <v>7686</v>
      </c>
    </row>
    <row r="2244" spans="65:77" ht="21" customHeight="1">
      <c r="BM2244"/>
      <c r="BX2244" s="299" t="s">
        <v>7687</v>
      </c>
      <c r="BY2244" s="299" t="s">
        <v>7688</v>
      </c>
    </row>
    <row r="2245" spans="65:77" ht="21" customHeight="1">
      <c r="BM2245"/>
      <c r="BX2245" s="299" t="s">
        <v>7689</v>
      </c>
      <c r="BY2245" s="299" t="s">
        <v>7690</v>
      </c>
    </row>
    <row r="2246" spans="65:77" ht="21" customHeight="1">
      <c r="BM2246"/>
      <c r="BX2246" s="299" t="s">
        <v>7691</v>
      </c>
      <c r="BY2246" s="299" t="s">
        <v>7692</v>
      </c>
    </row>
    <row r="2247" spans="65:77" ht="21" customHeight="1">
      <c r="BM2247"/>
      <c r="BX2247" s="299" t="s">
        <v>7693</v>
      </c>
      <c r="BY2247" s="299" t="s">
        <v>7694</v>
      </c>
    </row>
    <row r="2248" spans="65:77" ht="21" customHeight="1">
      <c r="BM2248"/>
      <c r="BX2248" s="299" t="s">
        <v>482</v>
      </c>
      <c r="BY2248" s="299" t="s">
        <v>7695</v>
      </c>
    </row>
    <row r="2249" spans="65:77" ht="21" customHeight="1">
      <c r="BM2249"/>
      <c r="BX2249" s="299" t="s">
        <v>7696</v>
      </c>
      <c r="BY2249" s="299" t="s">
        <v>7697</v>
      </c>
    </row>
    <row r="2250" spans="65:77" ht="21" customHeight="1">
      <c r="BM2250"/>
      <c r="BX2250" s="299" t="s">
        <v>7698</v>
      </c>
      <c r="BY2250" s="299" t="s">
        <v>7699</v>
      </c>
    </row>
    <row r="2251" spans="65:77" ht="21" customHeight="1">
      <c r="BM2251"/>
      <c r="BX2251" s="299" t="s">
        <v>7700</v>
      </c>
      <c r="BY2251" s="299" t="s">
        <v>7701</v>
      </c>
    </row>
    <row r="2252" spans="65:77" ht="21" customHeight="1">
      <c r="BM2252"/>
      <c r="BX2252" s="299" t="s">
        <v>7702</v>
      </c>
      <c r="BY2252" s="299" t="s">
        <v>7703</v>
      </c>
    </row>
    <row r="2253" spans="65:77" ht="21" customHeight="1">
      <c r="BM2253"/>
      <c r="BX2253" s="299" t="s">
        <v>7704</v>
      </c>
      <c r="BY2253" s="299" t="s">
        <v>7705</v>
      </c>
    </row>
    <row r="2254" spans="65:77" ht="21" customHeight="1">
      <c r="BM2254"/>
      <c r="BX2254" s="299" t="s">
        <v>7706</v>
      </c>
      <c r="BY2254" s="299" t="s">
        <v>7707</v>
      </c>
    </row>
    <row r="2255" spans="65:77" ht="21" customHeight="1">
      <c r="BM2255"/>
      <c r="BX2255" s="299" t="s">
        <v>7708</v>
      </c>
      <c r="BY2255" s="299" t="s">
        <v>7709</v>
      </c>
    </row>
    <row r="2256" spans="65:77" ht="21" customHeight="1">
      <c r="BM2256"/>
      <c r="BX2256" s="299" t="s">
        <v>7710</v>
      </c>
      <c r="BY2256" s="299" t="s">
        <v>7711</v>
      </c>
    </row>
    <row r="2257" spans="65:77" ht="21" customHeight="1">
      <c r="BM2257"/>
      <c r="BX2257" s="299" t="s">
        <v>7712</v>
      </c>
      <c r="BY2257" s="299" t="s">
        <v>7713</v>
      </c>
    </row>
    <row r="2258" spans="65:77" ht="21" customHeight="1">
      <c r="BM2258"/>
      <c r="BX2258" s="299" t="s">
        <v>7714</v>
      </c>
      <c r="BY2258" s="299" t="s">
        <v>7715</v>
      </c>
    </row>
    <row r="2259" spans="65:77" ht="21" customHeight="1">
      <c r="BM2259"/>
      <c r="BX2259" s="299" t="s">
        <v>7716</v>
      </c>
      <c r="BY2259" s="299" t="s">
        <v>7717</v>
      </c>
    </row>
    <row r="2260" spans="65:77" ht="21" customHeight="1">
      <c r="BM2260"/>
      <c r="BX2260" s="299" t="s">
        <v>7718</v>
      </c>
      <c r="BY2260" s="299" t="s">
        <v>7719</v>
      </c>
    </row>
    <row r="2261" spans="65:77" ht="21" customHeight="1">
      <c r="BM2261"/>
      <c r="BX2261" s="299" t="s">
        <v>7720</v>
      </c>
      <c r="BY2261" s="299" t="s">
        <v>7721</v>
      </c>
    </row>
    <row r="2262" spans="65:77" ht="21" customHeight="1">
      <c r="BM2262"/>
      <c r="BX2262" s="299" t="s">
        <v>7722</v>
      </c>
      <c r="BY2262" s="299" t="s">
        <v>7723</v>
      </c>
    </row>
    <row r="2263" spans="65:77" ht="21" customHeight="1">
      <c r="BM2263"/>
      <c r="BX2263" s="299" t="s">
        <v>7724</v>
      </c>
      <c r="BY2263" s="299" t="s">
        <v>7725</v>
      </c>
    </row>
    <row r="2264" spans="65:77" ht="21" customHeight="1">
      <c r="BM2264"/>
      <c r="BX2264" s="299" t="s">
        <v>7726</v>
      </c>
      <c r="BY2264" s="299" t="s">
        <v>7727</v>
      </c>
    </row>
    <row r="2265" spans="65:77" ht="21" customHeight="1">
      <c r="BM2265"/>
      <c r="BX2265" s="299" t="s">
        <v>7728</v>
      </c>
      <c r="BY2265" s="299" t="s">
        <v>7729</v>
      </c>
    </row>
    <row r="2266" spans="65:77" ht="21" customHeight="1">
      <c r="BM2266"/>
      <c r="BX2266" s="299" t="s">
        <v>7730</v>
      </c>
      <c r="BY2266" s="299" t="s">
        <v>7731</v>
      </c>
    </row>
    <row r="2267" spans="65:77" ht="21" customHeight="1">
      <c r="BM2267"/>
      <c r="BX2267" s="299" t="s">
        <v>7732</v>
      </c>
      <c r="BY2267" s="299" t="s">
        <v>7733</v>
      </c>
    </row>
    <row r="2268" spans="65:77" ht="21" customHeight="1">
      <c r="BM2268"/>
      <c r="BX2268" s="299" t="s">
        <v>7734</v>
      </c>
      <c r="BY2268" s="299" t="s">
        <v>7735</v>
      </c>
    </row>
    <row r="2269" spans="65:77" ht="21" customHeight="1">
      <c r="BM2269"/>
      <c r="BX2269" s="299" t="s">
        <v>7736</v>
      </c>
      <c r="BY2269" s="299" t="s">
        <v>7737</v>
      </c>
    </row>
    <row r="2270" spans="65:77" ht="21" customHeight="1">
      <c r="BM2270"/>
      <c r="BX2270" s="299" t="s">
        <v>7738</v>
      </c>
      <c r="BY2270" s="299" t="s">
        <v>7739</v>
      </c>
    </row>
    <row r="2271" spans="65:77" ht="21" customHeight="1">
      <c r="BM2271"/>
      <c r="BX2271" s="299" t="s">
        <v>7740</v>
      </c>
      <c r="BY2271" s="299" t="s">
        <v>7741</v>
      </c>
    </row>
    <row r="2272" spans="65:77" ht="21" customHeight="1">
      <c r="BM2272"/>
      <c r="BX2272" s="299" t="s">
        <v>7742</v>
      </c>
      <c r="BY2272" s="299" t="s">
        <v>7743</v>
      </c>
    </row>
    <row r="2273" spans="65:77" ht="21" customHeight="1">
      <c r="BM2273"/>
      <c r="BX2273" s="299" t="s">
        <v>7744</v>
      </c>
      <c r="BY2273" s="299" t="s">
        <v>7745</v>
      </c>
    </row>
    <row r="2274" spans="65:77" ht="21" customHeight="1">
      <c r="BM2274"/>
      <c r="BX2274" s="299" t="s">
        <v>7746</v>
      </c>
      <c r="BY2274" s="299" t="s">
        <v>7747</v>
      </c>
    </row>
    <row r="2275" spans="65:77" ht="21" customHeight="1">
      <c r="BM2275"/>
      <c r="BX2275" s="299" t="s">
        <v>7748</v>
      </c>
      <c r="BY2275" s="299" t="s">
        <v>7749</v>
      </c>
    </row>
    <row r="2276" spans="65:77" ht="21" customHeight="1">
      <c r="BM2276"/>
      <c r="BX2276" s="299" t="s">
        <v>7750</v>
      </c>
      <c r="BY2276" s="299" t="s">
        <v>7751</v>
      </c>
    </row>
    <row r="2277" spans="65:77" ht="21" customHeight="1">
      <c r="BM2277"/>
      <c r="BX2277" s="299" t="s">
        <v>7752</v>
      </c>
      <c r="BY2277" s="299" t="s">
        <v>7753</v>
      </c>
    </row>
    <row r="2278" spans="65:77" ht="21" customHeight="1">
      <c r="BM2278"/>
      <c r="BX2278" s="299" t="s">
        <v>7754</v>
      </c>
      <c r="BY2278" s="299" t="s">
        <v>7755</v>
      </c>
    </row>
    <row r="2279" spans="65:77" ht="21" customHeight="1">
      <c r="BM2279"/>
      <c r="BX2279" s="299" t="s">
        <v>7756</v>
      </c>
      <c r="BY2279" s="299" t="s">
        <v>7757</v>
      </c>
    </row>
    <row r="2280" spans="65:77" ht="21" customHeight="1">
      <c r="BM2280"/>
      <c r="BX2280" s="299" t="s">
        <v>7758</v>
      </c>
      <c r="BY2280" s="299" t="s">
        <v>7759</v>
      </c>
    </row>
    <row r="2281" spans="65:77" ht="21" customHeight="1">
      <c r="BM2281"/>
      <c r="BX2281" s="299" t="s">
        <v>7760</v>
      </c>
      <c r="BY2281" s="299" t="s">
        <v>7761</v>
      </c>
    </row>
    <row r="2282" spans="65:77" ht="21" customHeight="1">
      <c r="BM2282"/>
      <c r="BX2282" s="299" t="s">
        <v>7762</v>
      </c>
      <c r="BY2282" s="299" t="s">
        <v>7763</v>
      </c>
    </row>
    <row r="2283" spans="65:77" ht="21" customHeight="1">
      <c r="BM2283"/>
      <c r="BX2283" s="299" t="s">
        <v>7764</v>
      </c>
      <c r="BY2283" s="299" t="s">
        <v>7765</v>
      </c>
    </row>
    <row r="2284" spans="65:77" ht="21" customHeight="1">
      <c r="BM2284"/>
      <c r="BX2284" s="299" t="s">
        <v>7766</v>
      </c>
      <c r="BY2284" s="299" t="s">
        <v>7767</v>
      </c>
    </row>
    <row r="2285" spans="65:77" ht="21" customHeight="1">
      <c r="BM2285"/>
      <c r="BX2285" s="299" t="s">
        <v>7768</v>
      </c>
      <c r="BY2285" s="299" t="s">
        <v>7769</v>
      </c>
    </row>
    <row r="2286" spans="65:77" ht="21" customHeight="1">
      <c r="BM2286"/>
      <c r="BX2286" s="299" t="s">
        <v>7770</v>
      </c>
      <c r="BY2286" s="299" t="s">
        <v>7771</v>
      </c>
    </row>
    <row r="2287" spans="65:77" ht="21" customHeight="1">
      <c r="BM2287"/>
      <c r="BX2287" s="299" t="s">
        <v>7772</v>
      </c>
      <c r="BY2287" s="299" t="s">
        <v>7773</v>
      </c>
    </row>
    <row r="2288" spans="65:77" ht="21" customHeight="1">
      <c r="BM2288"/>
      <c r="BX2288" s="299" t="s">
        <v>7774</v>
      </c>
      <c r="BY2288" s="299" t="s">
        <v>7775</v>
      </c>
    </row>
    <row r="2289" spans="65:77" ht="21" customHeight="1">
      <c r="BM2289"/>
      <c r="BX2289" s="299" t="s">
        <v>7776</v>
      </c>
      <c r="BY2289" s="299" t="s">
        <v>7777</v>
      </c>
    </row>
    <row r="2290" spans="65:77" ht="21" customHeight="1">
      <c r="BM2290"/>
      <c r="BX2290" s="299" t="s">
        <v>7778</v>
      </c>
      <c r="BY2290" s="299" t="s">
        <v>7779</v>
      </c>
    </row>
    <row r="2291" spans="65:77" ht="21" customHeight="1">
      <c r="BM2291"/>
      <c r="BX2291" s="299" t="s">
        <v>7780</v>
      </c>
      <c r="BY2291" s="299" t="s">
        <v>7781</v>
      </c>
    </row>
    <row r="2292" spans="65:77" ht="21" customHeight="1">
      <c r="BM2292"/>
      <c r="BX2292" s="299" t="s">
        <v>7782</v>
      </c>
      <c r="BY2292" s="299" t="s">
        <v>7783</v>
      </c>
    </row>
    <row r="2293" spans="65:77" ht="21" customHeight="1">
      <c r="BM2293"/>
      <c r="BX2293" s="299" t="s">
        <v>7784</v>
      </c>
      <c r="BY2293" s="299" t="s">
        <v>7785</v>
      </c>
    </row>
    <row r="2294" spans="65:77" ht="21" customHeight="1">
      <c r="BM2294"/>
      <c r="BX2294" s="299" t="s">
        <v>7786</v>
      </c>
      <c r="BY2294" s="299" t="s">
        <v>7787</v>
      </c>
    </row>
    <row r="2295" spans="65:77" ht="21" customHeight="1">
      <c r="BM2295"/>
      <c r="BX2295" s="299" t="s">
        <v>7788</v>
      </c>
      <c r="BY2295" s="299" t="s">
        <v>7789</v>
      </c>
    </row>
    <row r="2296" spans="65:77" ht="21" customHeight="1">
      <c r="BM2296"/>
      <c r="BX2296" s="299" t="s">
        <v>483</v>
      </c>
      <c r="BY2296" s="299" t="s">
        <v>7790</v>
      </c>
    </row>
    <row r="2297" spans="65:77" ht="21" customHeight="1">
      <c r="BM2297"/>
      <c r="BX2297" s="299" t="s">
        <v>7791</v>
      </c>
      <c r="BY2297" s="299" t="s">
        <v>7792</v>
      </c>
    </row>
    <row r="2298" spans="65:77" ht="21" customHeight="1">
      <c r="BM2298"/>
      <c r="BX2298" s="299" t="s">
        <v>7793</v>
      </c>
      <c r="BY2298" s="299" t="s">
        <v>7794</v>
      </c>
    </row>
    <row r="2299" spans="65:77" ht="21" customHeight="1">
      <c r="BM2299"/>
      <c r="BX2299" s="299" t="s">
        <v>7795</v>
      </c>
      <c r="BY2299" s="299" t="s">
        <v>7796</v>
      </c>
    </row>
    <row r="2300" spans="65:77" ht="21" customHeight="1">
      <c r="BM2300"/>
      <c r="BX2300" s="299" t="s">
        <v>7797</v>
      </c>
      <c r="BY2300" s="299" t="s">
        <v>7798</v>
      </c>
    </row>
    <row r="2301" spans="65:77" ht="21" customHeight="1">
      <c r="BM2301"/>
      <c r="BX2301" s="299" t="s">
        <v>7799</v>
      </c>
      <c r="BY2301" s="299" t="s">
        <v>7800</v>
      </c>
    </row>
    <row r="2302" spans="65:77" ht="21" customHeight="1">
      <c r="BM2302"/>
      <c r="BX2302" s="299" t="s">
        <v>7801</v>
      </c>
      <c r="BY2302" s="299" t="s">
        <v>7802</v>
      </c>
    </row>
    <row r="2303" spans="65:77" ht="21" customHeight="1">
      <c r="BM2303"/>
      <c r="BX2303" s="299" t="s">
        <v>484</v>
      </c>
      <c r="BY2303" s="299" t="s">
        <v>7803</v>
      </c>
    </row>
    <row r="2304" spans="65:77" ht="21" customHeight="1">
      <c r="BM2304"/>
      <c r="BX2304" s="299" t="s">
        <v>7804</v>
      </c>
      <c r="BY2304" s="299" t="s">
        <v>7805</v>
      </c>
    </row>
    <row r="2305" spans="65:77" ht="21" customHeight="1">
      <c r="BM2305"/>
      <c r="BX2305" s="299" t="s">
        <v>7806</v>
      </c>
      <c r="BY2305" s="299" t="s">
        <v>7807</v>
      </c>
    </row>
    <row r="2306" spans="65:77" ht="21" customHeight="1">
      <c r="BM2306"/>
      <c r="BX2306" s="299" t="s">
        <v>7808</v>
      </c>
      <c r="BY2306" s="299" t="s">
        <v>7809</v>
      </c>
    </row>
    <row r="2307" spans="65:77" ht="21" customHeight="1">
      <c r="BM2307"/>
      <c r="BX2307" s="299" t="s">
        <v>7810</v>
      </c>
      <c r="BY2307" s="299" t="s">
        <v>7811</v>
      </c>
    </row>
    <row r="2308" spans="65:77" ht="21" customHeight="1">
      <c r="BM2308"/>
      <c r="BX2308" s="299" t="s">
        <v>7812</v>
      </c>
      <c r="BY2308" s="299" t="s">
        <v>7813</v>
      </c>
    </row>
    <row r="2309" spans="65:77" ht="21" customHeight="1">
      <c r="BM2309"/>
      <c r="BX2309" s="299" t="s">
        <v>7814</v>
      </c>
      <c r="BY2309" s="299" t="s">
        <v>7815</v>
      </c>
    </row>
    <row r="2310" spans="65:77" ht="21" customHeight="1">
      <c r="BM2310"/>
      <c r="BX2310" s="299" t="s">
        <v>7816</v>
      </c>
      <c r="BY2310" s="299" t="s">
        <v>7817</v>
      </c>
    </row>
    <row r="2311" spans="65:77" ht="21" customHeight="1">
      <c r="BM2311"/>
      <c r="BX2311" s="299" t="s">
        <v>7818</v>
      </c>
      <c r="BY2311" s="299" t="s">
        <v>7819</v>
      </c>
    </row>
    <row r="2312" spans="65:77" ht="21" customHeight="1">
      <c r="BM2312"/>
      <c r="BX2312" s="299" t="s">
        <v>485</v>
      </c>
      <c r="BY2312" s="299" t="s">
        <v>7820</v>
      </c>
    </row>
    <row r="2313" spans="65:77" ht="21" customHeight="1">
      <c r="BM2313"/>
      <c r="BX2313" s="299" t="s">
        <v>7821</v>
      </c>
      <c r="BY2313" s="299" t="s">
        <v>7822</v>
      </c>
    </row>
    <row r="2314" spans="65:77" ht="21" customHeight="1">
      <c r="BM2314"/>
      <c r="BX2314" s="299" t="s">
        <v>486</v>
      </c>
      <c r="BY2314" s="299" t="s">
        <v>7823</v>
      </c>
    </row>
    <row r="2315" spans="65:77" ht="21" customHeight="1">
      <c r="BM2315"/>
      <c r="BX2315" s="299" t="s">
        <v>7824</v>
      </c>
      <c r="BY2315" s="299" t="s">
        <v>7825</v>
      </c>
    </row>
    <row r="2316" spans="65:77" ht="21" customHeight="1">
      <c r="BM2316"/>
      <c r="BX2316" s="299" t="s">
        <v>7826</v>
      </c>
      <c r="BY2316" s="299" t="s">
        <v>7827</v>
      </c>
    </row>
    <row r="2317" spans="65:77" ht="21" customHeight="1">
      <c r="BM2317"/>
      <c r="BX2317" s="299" t="s">
        <v>7828</v>
      </c>
      <c r="BY2317" s="299" t="s">
        <v>7829</v>
      </c>
    </row>
    <row r="2318" spans="65:77" ht="21" customHeight="1">
      <c r="BM2318"/>
      <c r="BX2318" s="299" t="s">
        <v>7830</v>
      </c>
      <c r="BY2318" s="299" t="s">
        <v>7831</v>
      </c>
    </row>
    <row r="2319" spans="65:77" ht="21" customHeight="1">
      <c r="BM2319"/>
      <c r="BX2319" s="299" t="s">
        <v>7832</v>
      </c>
      <c r="BY2319" s="299" t="s">
        <v>7833</v>
      </c>
    </row>
    <row r="2320" spans="65:77" ht="21" customHeight="1">
      <c r="BM2320"/>
      <c r="BX2320" s="299" t="s">
        <v>7834</v>
      </c>
      <c r="BY2320" s="299" t="s">
        <v>7835</v>
      </c>
    </row>
    <row r="2321" spans="65:77" ht="21" customHeight="1">
      <c r="BM2321"/>
      <c r="BX2321" s="299" t="s">
        <v>7836</v>
      </c>
      <c r="BY2321" s="299" t="s">
        <v>7837</v>
      </c>
    </row>
    <row r="2322" spans="65:77" ht="21" customHeight="1">
      <c r="BM2322"/>
      <c r="BX2322" s="299" t="s">
        <v>7838</v>
      </c>
      <c r="BY2322" s="299" t="s">
        <v>7839</v>
      </c>
    </row>
    <row r="2323" spans="65:77" ht="21" customHeight="1">
      <c r="BM2323"/>
      <c r="BX2323" s="299" t="s">
        <v>7840</v>
      </c>
      <c r="BY2323" s="299" t="s">
        <v>7841</v>
      </c>
    </row>
    <row r="2324" spans="65:77" ht="21" customHeight="1">
      <c r="BM2324"/>
      <c r="BX2324" s="299" t="s">
        <v>487</v>
      </c>
      <c r="BY2324" s="299" t="s">
        <v>7842</v>
      </c>
    </row>
    <row r="2325" spans="65:77" ht="21" customHeight="1">
      <c r="BM2325"/>
      <c r="BX2325" s="299" t="s">
        <v>7843</v>
      </c>
      <c r="BY2325" s="299" t="s">
        <v>7844</v>
      </c>
    </row>
    <row r="2326" spans="65:77" ht="21" customHeight="1">
      <c r="BM2326"/>
      <c r="BX2326" s="299" t="s">
        <v>488</v>
      </c>
      <c r="BY2326" s="299" t="s">
        <v>7845</v>
      </c>
    </row>
    <row r="2327" spans="65:77" ht="21" customHeight="1">
      <c r="BM2327"/>
      <c r="BX2327" s="299" t="s">
        <v>7846</v>
      </c>
      <c r="BY2327" s="299" t="s">
        <v>7847</v>
      </c>
    </row>
    <row r="2328" spans="65:77" ht="21" customHeight="1">
      <c r="BM2328"/>
      <c r="BX2328" s="299" t="s">
        <v>7848</v>
      </c>
      <c r="BY2328" s="299" t="s">
        <v>7849</v>
      </c>
    </row>
    <row r="2329" spans="65:77" ht="21" customHeight="1">
      <c r="BM2329"/>
      <c r="BX2329" s="299" t="s">
        <v>489</v>
      </c>
      <c r="BY2329" s="299" t="s">
        <v>7850</v>
      </c>
    </row>
    <row r="2330" spans="65:77" ht="21" customHeight="1">
      <c r="BM2330"/>
      <c r="BX2330" s="299" t="s">
        <v>7851</v>
      </c>
      <c r="BY2330" s="299" t="s">
        <v>7852</v>
      </c>
    </row>
    <row r="2331" spans="65:77" ht="21" customHeight="1">
      <c r="BM2331"/>
      <c r="BX2331" s="299" t="s">
        <v>490</v>
      </c>
      <c r="BY2331" s="299" t="s">
        <v>7853</v>
      </c>
    </row>
    <row r="2332" spans="65:77" ht="21" customHeight="1">
      <c r="BM2332"/>
      <c r="BX2332" s="299" t="s">
        <v>7854</v>
      </c>
      <c r="BY2332" s="299" t="s">
        <v>7855</v>
      </c>
    </row>
    <row r="2333" spans="65:77" ht="21" customHeight="1">
      <c r="BM2333"/>
      <c r="BX2333" s="299" t="s">
        <v>491</v>
      </c>
      <c r="BY2333" s="299" t="s">
        <v>7856</v>
      </c>
    </row>
    <row r="2334" spans="65:77" ht="21" customHeight="1">
      <c r="BM2334"/>
      <c r="BX2334" s="299" t="s">
        <v>7857</v>
      </c>
      <c r="BY2334" s="299" t="s">
        <v>7858</v>
      </c>
    </row>
    <row r="2335" spans="65:77" ht="21" customHeight="1">
      <c r="BM2335"/>
      <c r="BX2335" s="299" t="s">
        <v>7859</v>
      </c>
      <c r="BY2335" s="299" t="s">
        <v>7860</v>
      </c>
    </row>
    <row r="2336" spans="65:77" ht="21" customHeight="1">
      <c r="BM2336"/>
      <c r="BX2336" s="299" t="s">
        <v>7861</v>
      </c>
      <c r="BY2336" s="299" t="s">
        <v>7862</v>
      </c>
    </row>
    <row r="2337" spans="65:77" ht="21" customHeight="1">
      <c r="BM2337"/>
      <c r="BX2337" s="299" t="s">
        <v>7863</v>
      </c>
      <c r="BY2337" s="299" t="s">
        <v>7864</v>
      </c>
    </row>
    <row r="2338" spans="65:77" ht="21" customHeight="1">
      <c r="BM2338"/>
      <c r="BX2338" s="299" t="s">
        <v>7865</v>
      </c>
      <c r="BY2338" s="299" t="s">
        <v>7866</v>
      </c>
    </row>
    <row r="2339" spans="65:77" ht="21" customHeight="1">
      <c r="BM2339"/>
      <c r="BX2339" s="299" t="s">
        <v>7867</v>
      </c>
      <c r="BY2339" s="299" t="s">
        <v>7868</v>
      </c>
    </row>
    <row r="2340" spans="65:77" ht="21" customHeight="1">
      <c r="BM2340"/>
      <c r="BX2340" s="299" t="s">
        <v>7869</v>
      </c>
      <c r="BY2340" s="299" t="s">
        <v>7870</v>
      </c>
    </row>
    <row r="2341" spans="65:77" ht="21" customHeight="1">
      <c r="BM2341"/>
      <c r="BX2341" s="299" t="s">
        <v>7871</v>
      </c>
      <c r="BY2341" s="299" t="s">
        <v>7872</v>
      </c>
    </row>
    <row r="2342" spans="65:77" ht="21" customHeight="1">
      <c r="BM2342"/>
      <c r="BX2342" s="299" t="s">
        <v>7873</v>
      </c>
      <c r="BY2342" s="299" t="s">
        <v>7874</v>
      </c>
    </row>
    <row r="2343" spans="65:77" ht="21" customHeight="1">
      <c r="BM2343"/>
      <c r="BX2343" s="299" t="s">
        <v>7875</v>
      </c>
      <c r="BY2343" s="299" t="s">
        <v>7876</v>
      </c>
    </row>
    <row r="2344" spans="65:77" ht="21" customHeight="1">
      <c r="BM2344"/>
      <c r="BX2344" s="299" t="s">
        <v>7877</v>
      </c>
      <c r="BY2344" s="299" t="s">
        <v>7878</v>
      </c>
    </row>
    <row r="2345" spans="65:77" ht="21" customHeight="1">
      <c r="BM2345"/>
      <c r="BX2345" s="299" t="s">
        <v>7879</v>
      </c>
      <c r="BY2345" s="299" t="s">
        <v>7880</v>
      </c>
    </row>
    <row r="2346" spans="65:77" ht="21" customHeight="1">
      <c r="BM2346"/>
      <c r="BX2346" s="299" t="s">
        <v>492</v>
      </c>
      <c r="BY2346" s="299" t="s">
        <v>7881</v>
      </c>
    </row>
    <row r="2347" spans="65:77" ht="21" customHeight="1">
      <c r="BM2347"/>
      <c r="BX2347" s="299" t="s">
        <v>493</v>
      </c>
      <c r="BY2347" s="299" t="s">
        <v>7882</v>
      </c>
    </row>
    <row r="2348" spans="65:77" ht="21" customHeight="1">
      <c r="BM2348"/>
      <c r="BX2348" s="299" t="s">
        <v>7883</v>
      </c>
      <c r="BY2348" s="299" t="s">
        <v>7884</v>
      </c>
    </row>
    <row r="2349" spans="65:77" ht="21" customHeight="1">
      <c r="BM2349"/>
      <c r="BX2349" s="299" t="s">
        <v>7885</v>
      </c>
      <c r="BY2349" s="299" t="s">
        <v>7886</v>
      </c>
    </row>
    <row r="2350" spans="65:77" ht="21" customHeight="1">
      <c r="BM2350"/>
      <c r="BX2350" s="299" t="s">
        <v>7887</v>
      </c>
      <c r="BY2350" s="299" t="s">
        <v>7888</v>
      </c>
    </row>
    <row r="2351" spans="65:77" ht="21" customHeight="1">
      <c r="BM2351"/>
      <c r="BX2351" s="299" t="s">
        <v>7889</v>
      </c>
      <c r="BY2351" s="299" t="s">
        <v>7890</v>
      </c>
    </row>
    <row r="2352" spans="65:77" ht="21" customHeight="1">
      <c r="BM2352"/>
      <c r="BX2352" s="299" t="s">
        <v>7891</v>
      </c>
      <c r="BY2352" s="299" t="s">
        <v>7892</v>
      </c>
    </row>
    <row r="2353" spans="65:77" ht="21" customHeight="1">
      <c r="BM2353"/>
      <c r="BX2353" s="299" t="s">
        <v>7893</v>
      </c>
      <c r="BY2353" s="299" t="s">
        <v>7894</v>
      </c>
    </row>
    <row r="2354" spans="65:77" ht="21" customHeight="1">
      <c r="BM2354"/>
      <c r="BX2354" s="299" t="s">
        <v>7895</v>
      </c>
      <c r="BY2354" s="299" t="s">
        <v>7896</v>
      </c>
    </row>
    <row r="2355" spans="65:77" ht="21" customHeight="1">
      <c r="BM2355"/>
      <c r="BX2355" s="299" t="s">
        <v>7897</v>
      </c>
      <c r="BY2355" s="299" t="s">
        <v>7898</v>
      </c>
    </row>
    <row r="2356" spans="65:77" ht="21" customHeight="1">
      <c r="BM2356"/>
      <c r="BX2356" s="299" t="s">
        <v>7899</v>
      </c>
      <c r="BY2356" s="299" t="s">
        <v>7900</v>
      </c>
    </row>
    <row r="2357" spans="65:77" ht="21" customHeight="1">
      <c r="BM2357"/>
      <c r="BX2357" s="299" t="s">
        <v>7901</v>
      </c>
      <c r="BY2357" s="299" t="s">
        <v>7902</v>
      </c>
    </row>
    <row r="2358" spans="65:77" ht="21" customHeight="1">
      <c r="BM2358"/>
      <c r="BX2358" s="299" t="s">
        <v>7903</v>
      </c>
      <c r="BY2358" s="299" t="s">
        <v>7904</v>
      </c>
    </row>
    <row r="2359" spans="65:77" ht="21" customHeight="1">
      <c r="BM2359"/>
      <c r="BX2359" s="299" t="s">
        <v>7905</v>
      </c>
      <c r="BY2359" s="299" t="s">
        <v>7906</v>
      </c>
    </row>
    <row r="2360" spans="65:77" ht="21" customHeight="1">
      <c r="BM2360"/>
      <c r="BX2360" s="299" t="s">
        <v>7907</v>
      </c>
      <c r="BY2360" s="299" t="s">
        <v>7908</v>
      </c>
    </row>
    <row r="2361" spans="65:77" ht="21" customHeight="1">
      <c r="BM2361"/>
      <c r="BX2361" s="299" t="s">
        <v>7909</v>
      </c>
      <c r="BY2361" s="299" t="s">
        <v>7910</v>
      </c>
    </row>
    <row r="2362" spans="65:77" ht="21" customHeight="1">
      <c r="BM2362"/>
      <c r="BX2362" s="299" t="s">
        <v>494</v>
      </c>
      <c r="BY2362" s="299" t="s">
        <v>7911</v>
      </c>
    </row>
    <row r="2363" spans="65:77" ht="21" customHeight="1">
      <c r="BM2363"/>
      <c r="BX2363" s="299" t="s">
        <v>7912</v>
      </c>
      <c r="BY2363" s="299" t="s">
        <v>7913</v>
      </c>
    </row>
    <row r="2364" spans="65:77" ht="21" customHeight="1">
      <c r="BM2364"/>
      <c r="BX2364" s="299" t="s">
        <v>7914</v>
      </c>
      <c r="BY2364" s="299" t="s">
        <v>7915</v>
      </c>
    </row>
    <row r="2365" spans="65:77" ht="21" customHeight="1">
      <c r="BM2365"/>
      <c r="BX2365" s="299" t="s">
        <v>7916</v>
      </c>
      <c r="BY2365" s="299" t="s">
        <v>7917</v>
      </c>
    </row>
    <row r="2366" spans="65:77" ht="21" customHeight="1">
      <c r="BM2366"/>
      <c r="BX2366" s="299" t="s">
        <v>7918</v>
      </c>
      <c r="BY2366" s="299" t="s">
        <v>7919</v>
      </c>
    </row>
    <row r="2367" spans="65:77" ht="21" customHeight="1">
      <c r="BM2367"/>
      <c r="BX2367" s="299" t="s">
        <v>7920</v>
      </c>
      <c r="BY2367" s="299" t="s">
        <v>7921</v>
      </c>
    </row>
    <row r="2368" spans="65:77" ht="21" customHeight="1">
      <c r="BM2368"/>
      <c r="BX2368" s="299" t="s">
        <v>7922</v>
      </c>
      <c r="BY2368" s="299" t="s">
        <v>7923</v>
      </c>
    </row>
    <row r="2369" spans="65:77" ht="21" customHeight="1">
      <c r="BM2369"/>
      <c r="BX2369" s="299" t="s">
        <v>7924</v>
      </c>
      <c r="BY2369" s="299" t="s">
        <v>7925</v>
      </c>
    </row>
    <row r="2370" spans="65:77" ht="21" customHeight="1">
      <c r="BM2370"/>
      <c r="BX2370" s="299" t="s">
        <v>495</v>
      </c>
      <c r="BY2370" s="299" t="s">
        <v>7926</v>
      </c>
    </row>
    <row r="2371" spans="65:77" ht="21" customHeight="1">
      <c r="BM2371"/>
      <c r="BX2371" s="299" t="s">
        <v>7927</v>
      </c>
      <c r="BY2371" s="299" t="s">
        <v>7928</v>
      </c>
    </row>
    <row r="2372" spans="65:77" ht="21" customHeight="1">
      <c r="BM2372"/>
      <c r="BX2372" s="299" t="s">
        <v>7929</v>
      </c>
      <c r="BY2372" s="299" t="s">
        <v>7930</v>
      </c>
    </row>
    <row r="2373" spans="65:77" ht="21" customHeight="1">
      <c r="BM2373"/>
      <c r="BX2373" s="299" t="s">
        <v>7931</v>
      </c>
      <c r="BY2373" s="299" t="s">
        <v>7932</v>
      </c>
    </row>
    <row r="2374" spans="65:77" ht="21" customHeight="1">
      <c r="BM2374"/>
      <c r="BX2374" s="299" t="s">
        <v>7933</v>
      </c>
      <c r="BY2374" s="299" t="s">
        <v>7934</v>
      </c>
    </row>
    <row r="2375" spans="65:77" ht="21" customHeight="1">
      <c r="BM2375"/>
      <c r="BX2375" s="299" t="s">
        <v>7935</v>
      </c>
      <c r="BY2375" s="299" t="s">
        <v>7936</v>
      </c>
    </row>
    <row r="2376" spans="65:77" ht="21" customHeight="1">
      <c r="BM2376"/>
      <c r="BX2376" s="299" t="s">
        <v>7937</v>
      </c>
      <c r="BY2376" s="299" t="s">
        <v>7938</v>
      </c>
    </row>
    <row r="2377" spans="65:77" ht="21" customHeight="1">
      <c r="BM2377"/>
      <c r="BX2377" s="299" t="s">
        <v>7939</v>
      </c>
      <c r="BY2377" s="299" t="s">
        <v>7940</v>
      </c>
    </row>
    <row r="2378" spans="65:77" ht="21" customHeight="1">
      <c r="BM2378"/>
      <c r="BX2378" s="299" t="s">
        <v>7941</v>
      </c>
      <c r="BY2378" s="299" t="s">
        <v>7942</v>
      </c>
    </row>
    <row r="2379" spans="65:77" ht="21" customHeight="1">
      <c r="BM2379"/>
      <c r="BX2379" s="299" t="s">
        <v>7943</v>
      </c>
      <c r="BY2379" s="299" t="s">
        <v>7944</v>
      </c>
    </row>
    <row r="2380" spans="65:77" ht="21" customHeight="1">
      <c r="BM2380"/>
      <c r="BX2380" s="299" t="s">
        <v>7945</v>
      </c>
      <c r="BY2380" s="299" t="s">
        <v>7946</v>
      </c>
    </row>
    <row r="2381" spans="65:77" ht="21" customHeight="1">
      <c r="BM2381"/>
      <c r="BX2381" s="299" t="s">
        <v>7947</v>
      </c>
      <c r="BY2381" s="299" t="s">
        <v>7948</v>
      </c>
    </row>
    <row r="2382" spans="65:77" ht="21" customHeight="1">
      <c r="BM2382"/>
      <c r="BX2382" s="299" t="s">
        <v>7949</v>
      </c>
      <c r="BY2382" s="299" t="s">
        <v>7950</v>
      </c>
    </row>
    <row r="2383" spans="65:77" ht="21" customHeight="1">
      <c r="BM2383"/>
      <c r="BX2383" s="299" t="s">
        <v>496</v>
      </c>
      <c r="BY2383" s="299" t="s">
        <v>7951</v>
      </c>
    </row>
    <row r="2384" spans="65:77" ht="21" customHeight="1">
      <c r="BM2384"/>
      <c r="BX2384" s="299" t="s">
        <v>7952</v>
      </c>
      <c r="BY2384" s="299" t="s">
        <v>7953</v>
      </c>
    </row>
    <row r="2385" spans="65:77" ht="21" customHeight="1">
      <c r="BM2385"/>
      <c r="BX2385" s="299" t="s">
        <v>7954</v>
      </c>
      <c r="BY2385" s="299" t="s">
        <v>7955</v>
      </c>
    </row>
    <row r="2386" spans="65:77" ht="21" customHeight="1">
      <c r="BM2386"/>
      <c r="BX2386" s="299" t="s">
        <v>7956</v>
      </c>
      <c r="BY2386" s="299" t="s">
        <v>7957</v>
      </c>
    </row>
    <row r="2387" spans="65:77" ht="21" customHeight="1">
      <c r="BM2387"/>
      <c r="BX2387" s="299" t="s">
        <v>7958</v>
      </c>
      <c r="BY2387" s="299" t="s">
        <v>7959</v>
      </c>
    </row>
    <row r="2388" spans="65:77" ht="21" customHeight="1">
      <c r="BM2388"/>
      <c r="BX2388" s="299" t="s">
        <v>7960</v>
      </c>
      <c r="BY2388" s="299" t="s">
        <v>7961</v>
      </c>
    </row>
    <row r="2389" spans="65:77" ht="21" customHeight="1">
      <c r="BM2389"/>
      <c r="BX2389" s="299" t="s">
        <v>7962</v>
      </c>
      <c r="BY2389" s="299" t="s">
        <v>7963</v>
      </c>
    </row>
    <row r="2390" spans="65:77" ht="21" customHeight="1">
      <c r="BM2390"/>
      <c r="BX2390" s="299" t="s">
        <v>7964</v>
      </c>
      <c r="BY2390" s="299" t="s">
        <v>7965</v>
      </c>
    </row>
    <row r="2391" spans="65:77" ht="21" customHeight="1">
      <c r="BM2391"/>
      <c r="BX2391" s="299" t="s">
        <v>7966</v>
      </c>
      <c r="BY2391" s="299" t="s">
        <v>7967</v>
      </c>
    </row>
    <row r="2392" spans="65:77" ht="21" customHeight="1">
      <c r="BM2392"/>
      <c r="BX2392" s="299" t="s">
        <v>497</v>
      </c>
      <c r="BY2392" s="299" t="s">
        <v>7968</v>
      </c>
    </row>
    <row r="2393" spans="65:77" ht="21" customHeight="1">
      <c r="BM2393"/>
      <c r="BX2393" s="299" t="s">
        <v>498</v>
      </c>
      <c r="BY2393" s="299" t="s">
        <v>7969</v>
      </c>
    </row>
    <row r="2394" spans="65:77" ht="21" customHeight="1">
      <c r="BM2394"/>
      <c r="BX2394" s="299" t="s">
        <v>499</v>
      </c>
      <c r="BY2394" s="299" t="s">
        <v>7970</v>
      </c>
    </row>
    <row r="2395" spans="65:77" ht="21" customHeight="1">
      <c r="BM2395"/>
      <c r="BX2395" s="299" t="s">
        <v>7971</v>
      </c>
      <c r="BY2395" s="299" t="s">
        <v>7972</v>
      </c>
    </row>
    <row r="2396" spans="65:77" ht="21" customHeight="1">
      <c r="BM2396"/>
      <c r="BX2396" s="299" t="s">
        <v>7973</v>
      </c>
      <c r="BY2396" s="299" t="s">
        <v>7974</v>
      </c>
    </row>
    <row r="2397" spans="65:77" ht="21" customHeight="1">
      <c r="BM2397"/>
      <c r="BX2397" s="299" t="s">
        <v>7975</v>
      </c>
      <c r="BY2397" s="299" t="s">
        <v>7976</v>
      </c>
    </row>
    <row r="2398" spans="65:77" ht="21" customHeight="1">
      <c r="BM2398"/>
      <c r="BX2398" s="299" t="s">
        <v>7977</v>
      </c>
      <c r="BY2398" s="299" t="s">
        <v>7978</v>
      </c>
    </row>
    <row r="2399" spans="65:77" ht="21" customHeight="1">
      <c r="BM2399"/>
      <c r="BX2399" s="299" t="s">
        <v>7979</v>
      </c>
      <c r="BY2399" s="299" t="s">
        <v>7980</v>
      </c>
    </row>
    <row r="2400" spans="65:77" ht="21" customHeight="1">
      <c r="BM2400"/>
      <c r="BX2400" s="299" t="s">
        <v>7981</v>
      </c>
      <c r="BY2400" s="299" t="s">
        <v>7982</v>
      </c>
    </row>
    <row r="2401" spans="65:77" ht="21" customHeight="1">
      <c r="BM2401"/>
      <c r="BX2401" s="299" t="s">
        <v>576</v>
      </c>
      <c r="BY2401" s="299" t="s">
        <v>7983</v>
      </c>
    </row>
    <row r="2402" spans="65:77" ht="21" customHeight="1">
      <c r="BM2402"/>
      <c r="BX2402" s="299" t="s">
        <v>578</v>
      </c>
      <c r="BY2402" s="299" t="s">
        <v>7984</v>
      </c>
    </row>
    <row r="2403" spans="65:77" ht="21" customHeight="1">
      <c r="BM2403"/>
      <c r="BX2403" s="299" t="s">
        <v>580</v>
      </c>
      <c r="BY2403" s="299" t="s">
        <v>7985</v>
      </c>
    </row>
    <row r="2404" spans="65:77" ht="21" customHeight="1">
      <c r="BM2404"/>
      <c r="BX2404" s="299" t="s">
        <v>582</v>
      </c>
      <c r="BY2404" s="299" t="s">
        <v>7986</v>
      </c>
    </row>
    <row r="2405" spans="65:77" ht="21" customHeight="1">
      <c r="BM2405"/>
      <c r="BX2405" s="299" t="s">
        <v>584</v>
      </c>
      <c r="BY2405" s="299" t="s">
        <v>7987</v>
      </c>
    </row>
    <row r="2406" spans="65:77" ht="21" customHeight="1">
      <c r="BM2406"/>
      <c r="BX2406" s="299" t="s">
        <v>586</v>
      </c>
      <c r="BY2406" s="299" t="s">
        <v>7988</v>
      </c>
    </row>
    <row r="2407" spans="65:77" ht="21" customHeight="1">
      <c r="BM2407"/>
      <c r="BX2407" s="299" t="s">
        <v>588</v>
      </c>
      <c r="BY2407" s="299" t="s">
        <v>7989</v>
      </c>
    </row>
    <row r="2408" spans="65:77" ht="21" customHeight="1">
      <c r="BM2408"/>
      <c r="BX2408" s="299" t="s">
        <v>590</v>
      </c>
      <c r="BY2408" s="299" t="s">
        <v>7990</v>
      </c>
    </row>
    <row r="2409" spans="65:77" ht="21" customHeight="1">
      <c r="BM2409"/>
      <c r="BX2409" s="299" t="s">
        <v>592</v>
      </c>
      <c r="BY2409" s="299" t="s">
        <v>7991</v>
      </c>
    </row>
    <row r="2410" spans="65:77" ht="21" customHeight="1">
      <c r="BM2410"/>
      <c r="BX2410" s="299" t="s">
        <v>594</v>
      </c>
      <c r="BY2410" s="299" t="s">
        <v>7992</v>
      </c>
    </row>
    <row r="2411" spans="65:77" ht="21" customHeight="1">
      <c r="BM2411"/>
      <c r="BX2411" s="299" t="s">
        <v>596</v>
      </c>
      <c r="BY2411" s="299" t="s">
        <v>7993</v>
      </c>
    </row>
    <row r="2412" spans="65:77" ht="21" customHeight="1">
      <c r="BM2412"/>
      <c r="BX2412" s="299" t="s">
        <v>598</v>
      </c>
      <c r="BY2412" s="299" t="s">
        <v>7994</v>
      </c>
    </row>
    <row r="2413" spans="65:77" ht="21" customHeight="1">
      <c r="BM2413"/>
      <c r="BX2413" s="299" t="s">
        <v>600</v>
      </c>
      <c r="BY2413" s="299" t="s">
        <v>7995</v>
      </c>
    </row>
    <row r="2414" spans="65:77" ht="21" customHeight="1">
      <c r="BM2414"/>
      <c r="BX2414" s="299" t="s">
        <v>606</v>
      </c>
      <c r="BY2414" s="299" t="s">
        <v>7996</v>
      </c>
    </row>
    <row r="2415" spans="65:77" ht="21" customHeight="1">
      <c r="BM2415"/>
      <c r="BX2415" s="299" t="s">
        <v>608</v>
      </c>
      <c r="BY2415" s="299" t="s">
        <v>7997</v>
      </c>
    </row>
    <row r="2416" spans="65:77" ht="21" customHeight="1">
      <c r="BM2416"/>
      <c r="BX2416" s="299" t="s">
        <v>610</v>
      </c>
      <c r="BY2416" s="299" t="s">
        <v>7998</v>
      </c>
    </row>
    <row r="2417" spans="65:77" ht="21" customHeight="1">
      <c r="BM2417"/>
      <c r="BX2417" s="299" t="s">
        <v>612</v>
      </c>
      <c r="BY2417" s="299" t="s">
        <v>7999</v>
      </c>
    </row>
    <row r="2418" spans="65:77" ht="21" customHeight="1">
      <c r="BM2418"/>
      <c r="BX2418" s="299" t="s">
        <v>614</v>
      </c>
      <c r="BY2418" s="299" t="s">
        <v>8000</v>
      </c>
    </row>
    <row r="2419" spans="65:77" ht="21" customHeight="1">
      <c r="BM2419"/>
      <c r="BX2419" s="299" t="s">
        <v>616</v>
      </c>
      <c r="BY2419" s="299" t="s">
        <v>8001</v>
      </c>
    </row>
    <row r="2420" spans="65:77" ht="21" customHeight="1">
      <c r="BM2420"/>
      <c r="BX2420" s="299" t="s">
        <v>618</v>
      </c>
      <c r="BY2420" s="299" t="s">
        <v>8002</v>
      </c>
    </row>
    <row r="2421" spans="65:77" ht="21" customHeight="1">
      <c r="BM2421"/>
      <c r="BX2421" s="299" t="s">
        <v>620</v>
      </c>
      <c r="BY2421" s="299" t="s">
        <v>8003</v>
      </c>
    </row>
    <row r="2422" spans="65:77" ht="21" customHeight="1">
      <c r="BM2422"/>
      <c r="BX2422" s="299" t="s">
        <v>622</v>
      </c>
      <c r="BY2422" s="299" t="s">
        <v>8004</v>
      </c>
    </row>
    <row r="2423" spans="65:77" ht="21" customHeight="1">
      <c r="BM2423"/>
      <c r="BX2423" s="299" t="s">
        <v>624</v>
      </c>
      <c r="BY2423" s="299" t="s">
        <v>8005</v>
      </c>
    </row>
    <row r="2424" spans="65:77" ht="21" customHeight="1">
      <c r="BM2424"/>
      <c r="BX2424" s="299" t="s">
        <v>626</v>
      </c>
      <c r="BY2424" s="299" t="s">
        <v>8006</v>
      </c>
    </row>
    <row r="2425" spans="65:77" ht="21" customHeight="1">
      <c r="BM2425"/>
      <c r="BX2425" s="299" t="s">
        <v>628</v>
      </c>
      <c r="BY2425" s="299" t="s">
        <v>8007</v>
      </c>
    </row>
    <row r="2426" spans="65:77" ht="21" customHeight="1">
      <c r="BM2426"/>
      <c r="BX2426" s="299" t="s">
        <v>630</v>
      </c>
      <c r="BY2426" s="299" t="s">
        <v>8008</v>
      </c>
    </row>
    <row r="2427" spans="65:77" ht="21" customHeight="1">
      <c r="BM2427"/>
      <c r="BX2427" s="299" t="s">
        <v>632</v>
      </c>
      <c r="BY2427" s="299" t="s">
        <v>8009</v>
      </c>
    </row>
    <row r="2428" spans="65:77" ht="21" customHeight="1">
      <c r="BM2428"/>
      <c r="BX2428" s="299" t="s">
        <v>634</v>
      </c>
      <c r="BY2428" s="299" t="s">
        <v>8010</v>
      </c>
    </row>
    <row r="2429" spans="65:77" ht="21" customHeight="1">
      <c r="BM2429"/>
      <c r="BX2429" s="299" t="s">
        <v>636</v>
      </c>
      <c r="BY2429" s="299" t="s">
        <v>8011</v>
      </c>
    </row>
    <row r="2430" spans="65:77" ht="21" customHeight="1">
      <c r="BM2430"/>
      <c r="BX2430" s="299" t="s">
        <v>638</v>
      </c>
      <c r="BY2430" s="299" t="s">
        <v>8012</v>
      </c>
    </row>
    <row r="2431" spans="65:77" ht="21" customHeight="1">
      <c r="BM2431"/>
      <c r="BX2431" s="299" t="s">
        <v>640</v>
      </c>
      <c r="BY2431" s="299" t="s">
        <v>8013</v>
      </c>
    </row>
    <row r="2432" spans="65:77" ht="21" customHeight="1">
      <c r="BM2432"/>
      <c r="BX2432" s="299" t="s">
        <v>642</v>
      </c>
      <c r="BY2432" s="299" t="s">
        <v>8014</v>
      </c>
    </row>
    <row r="2433" spans="65:77" ht="21" customHeight="1">
      <c r="BM2433"/>
      <c r="BX2433" s="299" t="s">
        <v>8015</v>
      </c>
      <c r="BY2433" s="299" t="s">
        <v>8016</v>
      </c>
    </row>
    <row r="2434" spans="65:77" ht="21" customHeight="1">
      <c r="BM2434"/>
      <c r="BX2434" s="299" t="s">
        <v>8017</v>
      </c>
      <c r="BY2434" s="299" t="s">
        <v>8018</v>
      </c>
    </row>
    <row r="2435" spans="65:77" ht="21" customHeight="1">
      <c r="BM2435"/>
      <c r="BX2435" s="299" t="s">
        <v>8019</v>
      </c>
      <c r="BY2435" s="299" t="s">
        <v>8020</v>
      </c>
    </row>
    <row r="2436" spans="65:77" ht="21" customHeight="1">
      <c r="BM2436"/>
      <c r="BX2436" s="299" t="s">
        <v>500</v>
      </c>
      <c r="BY2436" s="299" t="s">
        <v>8021</v>
      </c>
    </row>
    <row r="2437" spans="65:77" ht="21" customHeight="1">
      <c r="BM2437"/>
      <c r="BX2437" s="299" t="s">
        <v>501</v>
      </c>
      <c r="BY2437" s="299" t="s">
        <v>8022</v>
      </c>
    </row>
    <row r="2438" spans="65:77" ht="21" customHeight="1">
      <c r="BM2438"/>
      <c r="BX2438" s="299" t="s">
        <v>574</v>
      </c>
      <c r="BY2438" s="299" t="s">
        <v>8023</v>
      </c>
    </row>
    <row r="2439" spans="65:77" ht="21" customHeight="1">
      <c r="BM2439"/>
      <c r="BX2439" s="299" t="s">
        <v>575</v>
      </c>
      <c r="BY2439" s="299" t="s">
        <v>8024</v>
      </c>
    </row>
    <row r="2440" spans="65:77" ht="21" customHeight="1">
      <c r="BM2440"/>
      <c r="BX2440" s="299" t="s">
        <v>502</v>
      </c>
      <c r="BY2440" s="299" t="s">
        <v>8025</v>
      </c>
    </row>
    <row r="2441" spans="65:77" ht="21" customHeight="1">
      <c r="BM2441"/>
      <c r="BX2441" s="299" t="s">
        <v>503</v>
      </c>
      <c r="BY2441" s="299" t="s">
        <v>8026</v>
      </c>
    </row>
    <row r="2442" spans="65:77" ht="21" customHeight="1">
      <c r="BM2442"/>
      <c r="BX2442" s="299" t="s">
        <v>504</v>
      </c>
      <c r="BY2442" s="299" t="s">
        <v>8027</v>
      </c>
    </row>
    <row r="2443" spans="65:77" ht="21" customHeight="1">
      <c r="BM2443"/>
      <c r="BX2443" s="299" t="s">
        <v>505</v>
      </c>
      <c r="BY2443" s="299" t="s">
        <v>8028</v>
      </c>
    </row>
    <row r="2444" spans="65:77" ht="21" customHeight="1">
      <c r="BM2444"/>
      <c r="BX2444" s="299" t="s">
        <v>8029</v>
      </c>
      <c r="BY2444" s="299" t="s">
        <v>8030</v>
      </c>
    </row>
    <row r="2445" spans="65:77" ht="21" customHeight="1">
      <c r="BM2445"/>
      <c r="BX2445" s="299" t="s">
        <v>8031</v>
      </c>
      <c r="BY2445" s="299" t="s">
        <v>8032</v>
      </c>
    </row>
    <row r="2446" spans="65:77" ht="21" customHeight="1">
      <c r="BM2446"/>
      <c r="BX2446" s="299" t="s">
        <v>8033</v>
      </c>
      <c r="BY2446" s="299" t="s">
        <v>8034</v>
      </c>
    </row>
    <row r="2447" spans="65:77" ht="21" customHeight="1">
      <c r="BM2447"/>
      <c r="BX2447" s="299" t="s">
        <v>8035</v>
      </c>
      <c r="BY2447" s="299" t="s">
        <v>8036</v>
      </c>
    </row>
    <row r="2448" spans="65:77" ht="21" customHeight="1">
      <c r="BM2448"/>
      <c r="BX2448" s="299" t="s">
        <v>8037</v>
      </c>
      <c r="BY2448" s="299" t="s">
        <v>8038</v>
      </c>
    </row>
    <row r="2449" spans="65:77" ht="21" customHeight="1">
      <c r="BM2449"/>
      <c r="BX2449" s="299" t="s">
        <v>8039</v>
      </c>
      <c r="BY2449" s="299" t="s">
        <v>8040</v>
      </c>
    </row>
    <row r="2450" spans="65:77" ht="21" customHeight="1">
      <c r="BM2450"/>
      <c r="BX2450" s="299" t="s">
        <v>8041</v>
      </c>
      <c r="BY2450" s="299" t="s">
        <v>8042</v>
      </c>
    </row>
    <row r="2451" spans="65:77" ht="21" customHeight="1">
      <c r="BM2451"/>
      <c r="BX2451" s="299" t="s">
        <v>8043</v>
      </c>
      <c r="BY2451" s="299" t="s">
        <v>8044</v>
      </c>
    </row>
    <row r="2452" spans="65:77" ht="21" customHeight="1">
      <c r="BM2452"/>
      <c r="BX2452" s="299" t="s">
        <v>8045</v>
      </c>
      <c r="BY2452" s="299" t="s">
        <v>8046</v>
      </c>
    </row>
    <row r="2453" spans="65:77" ht="21" customHeight="1">
      <c r="BM2453"/>
      <c r="BX2453" s="299" t="s">
        <v>8047</v>
      </c>
      <c r="BY2453" s="299" t="s">
        <v>8048</v>
      </c>
    </row>
    <row r="2454" spans="65:77" ht="21" customHeight="1">
      <c r="BM2454"/>
      <c r="BX2454" s="299" t="s">
        <v>8049</v>
      </c>
      <c r="BY2454" s="299" t="s">
        <v>8050</v>
      </c>
    </row>
    <row r="2455" spans="65:77" ht="21" customHeight="1">
      <c r="BM2455"/>
      <c r="BX2455" s="299" t="s">
        <v>8051</v>
      </c>
      <c r="BY2455" s="299" t="s">
        <v>8052</v>
      </c>
    </row>
    <row r="2456" spans="65:77" ht="21" customHeight="1">
      <c r="BM2456"/>
      <c r="BX2456" s="299" t="s">
        <v>8053</v>
      </c>
      <c r="BY2456" s="299" t="s">
        <v>8054</v>
      </c>
    </row>
    <row r="2457" spans="65:77" ht="21" customHeight="1">
      <c r="BM2457"/>
      <c r="BX2457" s="299" t="s">
        <v>8055</v>
      </c>
      <c r="BY2457" s="299" t="s">
        <v>8056</v>
      </c>
    </row>
    <row r="2458" spans="65:77" ht="21" customHeight="1">
      <c r="BM2458"/>
      <c r="BX2458" s="299" t="s">
        <v>8057</v>
      </c>
      <c r="BY2458" s="299" t="s">
        <v>8058</v>
      </c>
    </row>
    <row r="2459" spans="65:77" ht="21" customHeight="1">
      <c r="BM2459"/>
      <c r="BX2459" s="299" t="s">
        <v>8059</v>
      </c>
      <c r="BY2459" s="299" t="s">
        <v>8060</v>
      </c>
    </row>
    <row r="2460" spans="65:77" ht="21" customHeight="1">
      <c r="BM2460"/>
      <c r="BX2460" s="299" t="s">
        <v>8061</v>
      </c>
      <c r="BY2460" s="299" t="s">
        <v>8062</v>
      </c>
    </row>
    <row r="2461" spans="65:77" ht="21" customHeight="1">
      <c r="BM2461"/>
      <c r="BX2461" s="299" t="s">
        <v>8063</v>
      </c>
      <c r="BY2461" s="299" t="s">
        <v>8064</v>
      </c>
    </row>
    <row r="2462" spans="65:77" ht="21" customHeight="1">
      <c r="BM2462"/>
      <c r="BX2462" s="299" t="s">
        <v>8065</v>
      </c>
      <c r="BY2462" s="299" t="s">
        <v>8066</v>
      </c>
    </row>
    <row r="2463" spans="65:77" ht="21" customHeight="1">
      <c r="BM2463"/>
      <c r="BX2463" s="299" t="s">
        <v>8067</v>
      </c>
      <c r="BY2463" s="299" t="s">
        <v>8068</v>
      </c>
    </row>
    <row r="2464" spans="65:77" ht="21" customHeight="1">
      <c r="BM2464"/>
      <c r="BX2464" s="299" t="s">
        <v>8069</v>
      </c>
      <c r="BY2464" s="299" t="s">
        <v>8070</v>
      </c>
    </row>
    <row r="2465" spans="65:77" ht="21" customHeight="1">
      <c r="BM2465"/>
      <c r="BX2465" s="299" t="s">
        <v>8071</v>
      </c>
      <c r="BY2465" s="299" t="s">
        <v>8072</v>
      </c>
    </row>
    <row r="2466" spans="65:77" ht="21" customHeight="1">
      <c r="BM2466"/>
      <c r="BX2466" s="299" t="s">
        <v>8073</v>
      </c>
      <c r="BY2466" s="299" t="s">
        <v>8074</v>
      </c>
    </row>
    <row r="2467" spans="65:77" ht="21" customHeight="1">
      <c r="BM2467"/>
      <c r="BX2467" s="299" t="s">
        <v>8075</v>
      </c>
      <c r="BY2467" s="299" t="s">
        <v>8076</v>
      </c>
    </row>
    <row r="2468" spans="65:77" ht="21" customHeight="1">
      <c r="BM2468"/>
      <c r="BX2468" s="299" t="s">
        <v>8077</v>
      </c>
      <c r="BY2468" s="299" t="s">
        <v>7179</v>
      </c>
    </row>
    <row r="2469" spans="65:77" ht="21" customHeight="1">
      <c r="BM2469"/>
      <c r="BX2469" s="299" t="s">
        <v>8078</v>
      </c>
      <c r="BY2469" s="299" t="s">
        <v>8079</v>
      </c>
    </row>
    <row r="2470" spans="65:77" ht="21" customHeight="1">
      <c r="BM2470"/>
      <c r="BX2470" s="299" t="s">
        <v>8080</v>
      </c>
      <c r="BY2470" s="299" t="s">
        <v>8081</v>
      </c>
    </row>
    <row r="2471" spans="65:77" ht="21" customHeight="1">
      <c r="BM2471"/>
      <c r="BX2471" s="299" t="s">
        <v>8082</v>
      </c>
      <c r="BY2471" s="299" t="s">
        <v>8083</v>
      </c>
    </row>
    <row r="2472" spans="65:77" ht="21" customHeight="1">
      <c r="BM2472"/>
      <c r="BX2472" s="299" t="s">
        <v>8084</v>
      </c>
      <c r="BY2472" s="299" t="s">
        <v>8085</v>
      </c>
    </row>
    <row r="2473" spans="65:77" ht="21" customHeight="1">
      <c r="BM2473"/>
      <c r="BX2473" s="299" t="s">
        <v>8086</v>
      </c>
      <c r="BY2473" s="299" t="s">
        <v>8087</v>
      </c>
    </row>
    <row r="2474" spans="65:77" ht="21" customHeight="1">
      <c r="BM2474"/>
      <c r="BX2474" s="299" t="s">
        <v>8088</v>
      </c>
      <c r="BY2474" s="299" t="s">
        <v>8089</v>
      </c>
    </row>
    <row r="2475" spans="65:77" ht="21" customHeight="1">
      <c r="BM2475"/>
      <c r="BX2475" s="299" t="s">
        <v>8090</v>
      </c>
      <c r="BY2475" s="299" t="s">
        <v>8091</v>
      </c>
    </row>
    <row r="2476" spans="65:77" ht="21" customHeight="1">
      <c r="BM2476"/>
      <c r="BX2476" s="299" t="s">
        <v>8092</v>
      </c>
      <c r="BY2476" s="299" t="s">
        <v>8093</v>
      </c>
    </row>
    <row r="2477" spans="65:77" ht="21" customHeight="1">
      <c r="BM2477"/>
      <c r="BX2477" s="299" t="s">
        <v>8094</v>
      </c>
      <c r="BY2477" s="299" t="s">
        <v>8095</v>
      </c>
    </row>
    <row r="2478" spans="65:77" ht="21" customHeight="1">
      <c r="BM2478"/>
      <c r="BX2478" s="299" t="s">
        <v>8096</v>
      </c>
      <c r="BY2478" s="299" t="s">
        <v>8097</v>
      </c>
    </row>
    <row r="2479" spans="65:77" ht="21" customHeight="1">
      <c r="BM2479"/>
      <c r="BX2479" s="299" t="s">
        <v>8098</v>
      </c>
      <c r="BY2479" s="299" t="s">
        <v>8099</v>
      </c>
    </row>
    <row r="2480" spans="65:77" ht="21" customHeight="1">
      <c r="BM2480"/>
      <c r="BX2480" s="299" t="s">
        <v>8100</v>
      </c>
      <c r="BY2480" s="299" t="s">
        <v>8101</v>
      </c>
    </row>
    <row r="2481" spans="65:77" ht="21" customHeight="1">
      <c r="BM2481"/>
      <c r="BX2481" s="299" t="s">
        <v>8102</v>
      </c>
      <c r="BY2481" s="299" t="s">
        <v>8103</v>
      </c>
    </row>
    <row r="2482" spans="65:77" ht="21" customHeight="1">
      <c r="BM2482"/>
      <c r="BX2482" s="299" t="s">
        <v>8104</v>
      </c>
      <c r="BY2482" s="299" t="s">
        <v>8105</v>
      </c>
    </row>
    <row r="2483" spans="65:77" ht="21" customHeight="1">
      <c r="BM2483"/>
      <c r="BX2483" s="299" t="s">
        <v>8106</v>
      </c>
      <c r="BY2483" s="299" t="s">
        <v>8107</v>
      </c>
    </row>
    <row r="2484" spans="65:77" ht="21" customHeight="1">
      <c r="BM2484"/>
      <c r="BX2484" s="299" t="s">
        <v>8108</v>
      </c>
      <c r="BY2484" s="299" t="s">
        <v>8109</v>
      </c>
    </row>
    <row r="2485" spans="65:77" ht="21" customHeight="1">
      <c r="BM2485"/>
      <c r="BX2485" s="299" t="s">
        <v>8110</v>
      </c>
      <c r="BY2485" s="299" t="s">
        <v>8111</v>
      </c>
    </row>
    <row r="2486" spans="65:77" ht="21" customHeight="1">
      <c r="BM2486"/>
      <c r="BX2486" s="299" t="s">
        <v>8112</v>
      </c>
      <c r="BY2486" s="299" t="s">
        <v>8113</v>
      </c>
    </row>
    <row r="2487" spans="65:77" ht="21" customHeight="1">
      <c r="BM2487"/>
      <c r="BX2487" s="299" t="s">
        <v>8114</v>
      </c>
      <c r="BY2487" s="299" t="s">
        <v>8115</v>
      </c>
    </row>
    <row r="2488" spans="65:77" ht="21" customHeight="1">
      <c r="BM2488"/>
      <c r="BX2488" s="299" t="s">
        <v>8116</v>
      </c>
      <c r="BY2488" s="299" t="s">
        <v>8117</v>
      </c>
    </row>
    <row r="2489" spans="65:77" ht="21" customHeight="1">
      <c r="BM2489"/>
      <c r="BX2489" s="299" t="s">
        <v>8118</v>
      </c>
      <c r="BY2489" s="299" t="s">
        <v>8119</v>
      </c>
    </row>
    <row r="2490" spans="65:77" ht="21" customHeight="1">
      <c r="BM2490"/>
      <c r="BX2490" s="299" t="s">
        <v>8120</v>
      </c>
      <c r="BY2490" s="299" t="s">
        <v>8121</v>
      </c>
    </row>
    <row r="2491" spans="65:77" ht="21" customHeight="1">
      <c r="BM2491"/>
      <c r="BX2491" s="299" t="s">
        <v>8122</v>
      </c>
      <c r="BY2491" s="299" t="s">
        <v>8123</v>
      </c>
    </row>
    <row r="2492" spans="65:77" ht="21" customHeight="1">
      <c r="BM2492"/>
      <c r="BX2492" s="299" t="s">
        <v>8124</v>
      </c>
      <c r="BY2492" s="299" t="s">
        <v>8125</v>
      </c>
    </row>
    <row r="2493" spans="65:77" ht="21" customHeight="1">
      <c r="BM2493"/>
      <c r="BX2493" s="299" t="s">
        <v>8126</v>
      </c>
      <c r="BY2493" s="299" t="s">
        <v>8127</v>
      </c>
    </row>
    <row r="2494" spans="65:77" ht="21" customHeight="1">
      <c r="BM2494"/>
      <c r="BX2494" s="299" t="s">
        <v>8128</v>
      </c>
      <c r="BY2494" s="299" t="s">
        <v>8129</v>
      </c>
    </row>
    <row r="2495" spans="65:77" ht="21" customHeight="1">
      <c r="BM2495"/>
      <c r="BX2495" s="299" t="s">
        <v>8130</v>
      </c>
      <c r="BY2495" s="299" t="s">
        <v>8131</v>
      </c>
    </row>
    <row r="2496" spans="65:77" ht="21" customHeight="1">
      <c r="BM2496"/>
      <c r="BX2496" s="299" t="s">
        <v>8132</v>
      </c>
      <c r="BY2496" s="299" t="s">
        <v>8133</v>
      </c>
    </row>
    <row r="2497" spans="65:77" ht="21" customHeight="1">
      <c r="BM2497"/>
      <c r="BX2497" s="299" t="s">
        <v>8134</v>
      </c>
      <c r="BY2497" s="299" t="s">
        <v>8135</v>
      </c>
    </row>
    <row r="2498" spans="65:77" ht="21" customHeight="1">
      <c r="BM2498"/>
      <c r="BX2498" s="299" t="s">
        <v>8136</v>
      </c>
      <c r="BY2498" s="299" t="s">
        <v>8137</v>
      </c>
    </row>
    <row r="2499" spans="65:77" ht="21" customHeight="1">
      <c r="BM2499"/>
      <c r="BX2499" s="299" t="s">
        <v>8138</v>
      </c>
      <c r="BY2499" s="299" t="s">
        <v>8139</v>
      </c>
    </row>
    <row r="2500" spans="65:77" ht="21" customHeight="1">
      <c r="BM2500"/>
      <c r="BX2500" s="299" t="s">
        <v>8140</v>
      </c>
      <c r="BY2500" s="299" t="s">
        <v>8141</v>
      </c>
    </row>
    <row r="2501" spans="65:77" ht="21" customHeight="1">
      <c r="BM2501"/>
      <c r="BX2501" s="299" t="s">
        <v>8142</v>
      </c>
      <c r="BY2501" s="299" t="s">
        <v>8143</v>
      </c>
    </row>
    <row r="2502" spans="65:77" ht="21" customHeight="1">
      <c r="BM2502"/>
      <c r="BX2502" s="299" t="s">
        <v>8144</v>
      </c>
      <c r="BY2502" s="299" t="s">
        <v>8145</v>
      </c>
    </row>
    <row r="2503" spans="65:77" ht="21" customHeight="1">
      <c r="BM2503"/>
      <c r="BX2503" s="299" t="s">
        <v>8146</v>
      </c>
      <c r="BY2503" s="299" t="s">
        <v>8147</v>
      </c>
    </row>
    <row r="2504" spans="65:77" ht="21" customHeight="1">
      <c r="BM2504"/>
      <c r="BX2504" s="299" t="s">
        <v>8148</v>
      </c>
      <c r="BY2504" s="299" t="s">
        <v>8149</v>
      </c>
    </row>
    <row r="2505" spans="65:77" ht="21" customHeight="1">
      <c r="BM2505"/>
      <c r="BX2505" s="299" t="s">
        <v>8150</v>
      </c>
      <c r="BY2505" s="299" t="s">
        <v>8151</v>
      </c>
    </row>
    <row r="2506" spans="65:77" ht="21" customHeight="1">
      <c r="BM2506"/>
      <c r="BX2506" s="299" t="s">
        <v>8152</v>
      </c>
      <c r="BY2506" s="299" t="s">
        <v>8153</v>
      </c>
    </row>
    <row r="2507" spans="65:77" ht="21" customHeight="1">
      <c r="BM2507"/>
      <c r="BX2507" s="299" t="s">
        <v>8154</v>
      </c>
      <c r="BY2507" s="299" t="s">
        <v>8155</v>
      </c>
    </row>
    <row r="2508" spans="65:77" ht="21" customHeight="1">
      <c r="BM2508"/>
      <c r="BX2508" s="299" t="s">
        <v>8156</v>
      </c>
      <c r="BY2508" s="299" t="s">
        <v>8157</v>
      </c>
    </row>
    <row r="2509" spans="65:77" ht="21" customHeight="1">
      <c r="BM2509"/>
      <c r="BX2509" s="299" t="s">
        <v>8158</v>
      </c>
      <c r="BY2509" s="299" t="s">
        <v>8159</v>
      </c>
    </row>
    <row r="2510" spans="65:77" ht="21" customHeight="1">
      <c r="BM2510"/>
      <c r="BX2510" s="299" t="s">
        <v>8160</v>
      </c>
      <c r="BY2510" s="299" t="s">
        <v>8161</v>
      </c>
    </row>
    <row r="2511" spans="65:77" ht="21" customHeight="1">
      <c r="BM2511"/>
      <c r="BX2511" s="299" t="s">
        <v>8162</v>
      </c>
      <c r="BY2511" s="299" t="s">
        <v>8163</v>
      </c>
    </row>
    <row r="2512" spans="65:77" ht="21" customHeight="1">
      <c r="BM2512"/>
      <c r="BX2512" s="299" t="s">
        <v>8164</v>
      </c>
      <c r="BY2512" s="299" t="s">
        <v>8165</v>
      </c>
    </row>
    <row r="2513" spans="65:77" ht="21" customHeight="1">
      <c r="BM2513"/>
      <c r="BX2513" s="299" t="s">
        <v>8166</v>
      </c>
      <c r="BY2513" s="299" t="s">
        <v>8167</v>
      </c>
    </row>
    <row r="2514" spans="65:77" ht="21" customHeight="1">
      <c r="BM2514"/>
      <c r="BX2514" s="299" t="s">
        <v>8168</v>
      </c>
      <c r="BY2514" s="299" t="s">
        <v>8169</v>
      </c>
    </row>
    <row r="2515" spans="65:77" ht="21" customHeight="1">
      <c r="BM2515"/>
      <c r="BX2515" s="299" t="s">
        <v>8170</v>
      </c>
      <c r="BY2515" s="299" t="s">
        <v>8171</v>
      </c>
    </row>
    <row r="2516" spans="65:77" ht="21" customHeight="1">
      <c r="BM2516"/>
      <c r="BX2516" s="299" t="s">
        <v>8172</v>
      </c>
      <c r="BY2516" s="299" t="s">
        <v>8173</v>
      </c>
    </row>
    <row r="2517" spans="65:77" ht="21" customHeight="1">
      <c r="BM2517"/>
      <c r="BX2517" s="299" t="s">
        <v>8174</v>
      </c>
      <c r="BY2517" s="299" t="s">
        <v>8175</v>
      </c>
    </row>
    <row r="2518" spans="65:77" ht="21" customHeight="1">
      <c r="BM2518"/>
      <c r="BX2518" s="299" t="s">
        <v>8176</v>
      </c>
      <c r="BY2518" s="299" t="s">
        <v>8177</v>
      </c>
    </row>
    <row r="2519" spans="65:77" ht="21" customHeight="1">
      <c r="BM2519"/>
      <c r="BX2519" s="299" t="s">
        <v>8178</v>
      </c>
      <c r="BY2519" s="299" t="s">
        <v>8179</v>
      </c>
    </row>
    <row r="2520" spans="65:77" ht="21" customHeight="1">
      <c r="BM2520"/>
      <c r="BX2520" s="299" t="s">
        <v>8180</v>
      </c>
      <c r="BY2520" s="299" t="s">
        <v>8181</v>
      </c>
    </row>
    <row r="2521" spans="65:77" ht="21" customHeight="1">
      <c r="BM2521"/>
      <c r="BX2521" s="299" t="s">
        <v>8182</v>
      </c>
      <c r="BY2521" s="299" t="s">
        <v>8183</v>
      </c>
    </row>
    <row r="2522" spans="65:77" ht="21" customHeight="1">
      <c r="BM2522"/>
      <c r="BX2522" s="299" t="s">
        <v>8184</v>
      </c>
      <c r="BY2522" s="299" t="s">
        <v>8185</v>
      </c>
    </row>
    <row r="2523" spans="65:77" ht="21" customHeight="1">
      <c r="BM2523"/>
      <c r="BX2523" s="299" t="s">
        <v>8186</v>
      </c>
      <c r="BY2523" s="299" t="s">
        <v>8187</v>
      </c>
    </row>
    <row r="2524" spans="65:77" ht="21" customHeight="1">
      <c r="BM2524"/>
      <c r="BX2524" s="299" t="s">
        <v>8188</v>
      </c>
      <c r="BY2524" s="299" t="s">
        <v>8189</v>
      </c>
    </row>
    <row r="2525" spans="65:77" ht="21" customHeight="1">
      <c r="BM2525"/>
      <c r="BX2525" s="299" t="s">
        <v>8190</v>
      </c>
      <c r="BY2525" s="299" t="s">
        <v>8191</v>
      </c>
    </row>
    <row r="2526" spans="65:77" ht="21" customHeight="1">
      <c r="BM2526"/>
      <c r="BX2526" s="299" t="s">
        <v>8192</v>
      </c>
      <c r="BY2526" s="299" t="s">
        <v>8193</v>
      </c>
    </row>
    <row r="2527" spans="65:77" ht="21" customHeight="1">
      <c r="BM2527"/>
      <c r="BX2527" s="299" t="s">
        <v>8194</v>
      </c>
      <c r="BY2527" s="299" t="s">
        <v>8195</v>
      </c>
    </row>
    <row r="2528" spans="65:77" ht="21" customHeight="1">
      <c r="BM2528"/>
      <c r="BX2528" s="299" t="s">
        <v>8196</v>
      </c>
      <c r="BY2528" s="299" t="s">
        <v>8197</v>
      </c>
    </row>
    <row r="2529" spans="65:77" ht="21" customHeight="1">
      <c r="BM2529"/>
      <c r="BX2529" s="299" t="s">
        <v>8198</v>
      </c>
      <c r="BY2529" s="299" t="s">
        <v>8199</v>
      </c>
    </row>
    <row r="2530" spans="65:77" ht="21" customHeight="1">
      <c r="BM2530"/>
      <c r="BX2530" s="299" t="s">
        <v>8200</v>
      </c>
      <c r="BY2530" s="299" t="s">
        <v>8201</v>
      </c>
    </row>
    <row r="2531" spans="65:77" ht="21" customHeight="1">
      <c r="BM2531"/>
      <c r="BX2531" s="299" t="s">
        <v>8202</v>
      </c>
      <c r="BY2531" s="299" t="s">
        <v>6528</v>
      </c>
    </row>
    <row r="2532" spans="65:77" ht="21" customHeight="1">
      <c r="BM2532"/>
      <c r="BX2532" s="299" t="s">
        <v>8203</v>
      </c>
      <c r="BY2532" s="299" t="s">
        <v>8204</v>
      </c>
    </row>
    <row r="2533" spans="65:77" ht="21" customHeight="1">
      <c r="BM2533"/>
      <c r="BX2533" s="299" t="s">
        <v>8205</v>
      </c>
      <c r="BY2533" s="299" t="s">
        <v>8206</v>
      </c>
    </row>
    <row r="2534" spans="65:77" ht="21" customHeight="1">
      <c r="BM2534"/>
      <c r="BX2534" s="299" t="s">
        <v>8207</v>
      </c>
      <c r="BY2534" s="299" t="s">
        <v>8208</v>
      </c>
    </row>
    <row r="2535" spans="65:77" ht="21" customHeight="1">
      <c r="BM2535"/>
      <c r="BX2535" s="299" t="s">
        <v>8209</v>
      </c>
      <c r="BY2535" s="299" t="s">
        <v>8210</v>
      </c>
    </row>
    <row r="2536" spans="65:77" ht="21" customHeight="1">
      <c r="BM2536"/>
      <c r="BX2536" s="299" t="s">
        <v>8211</v>
      </c>
      <c r="BY2536" s="299" t="s">
        <v>8212</v>
      </c>
    </row>
    <row r="2537" spans="65:77" ht="21" customHeight="1">
      <c r="BM2537"/>
      <c r="BX2537" s="299" t="s">
        <v>8213</v>
      </c>
      <c r="BY2537" s="299" t="s">
        <v>8214</v>
      </c>
    </row>
    <row r="2538" spans="65:77" ht="21" customHeight="1">
      <c r="BM2538"/>
      <c r="BX2538" s="299" t="s">
        <v>8215</v>
      </c>
      <c r="BY2538" s="299" t="s">
        <v>8216</v>
      </c>
    </row>
    <row r="2539" spans="65:77" ht="21" customHeight="1">
      <c r="BM2539"/>
      <c r="BX2539" s="299" t="s">
        <v>8217</v>
      </c>
      <c r="BY2539" s="299" t="s">
        <v>4560</v>
      </c>
    </row>
    <row r="2540" spans="65:77" ht="21" customHeight="1">
      <c r="BM2540"/>
      <c r="BX2540" s="299" t="s">
        <v>8218</v>
      </c>
      <c r="BY2540" s="299" t="s">
        <v>8219</v>
      </c>
    </row>
    <row r="2541" spans="65:77" ht="21" customHeight="1">
      <c r="BM2541"/>
      <c r="BX2541" s="299" t="s">
        <v>8220</v>
      </c>
      <c r="BY2541" s="299" t="s">
        <v>8221</v>
      </c>
    </row>
    <row r="2542" spans="65:77" ht="21" customHeight="1">
      <c r="BM2542"/>
      <c r="BX2542" s="299" t="s">
        <v>8222</v>
      </c>
      <c r="BY2542" s="299" t="s">
        <v>8223</v>
      </c>
    </row>
    <row r="2543" spans="65:77" ht="21" customHeight="1">
      <c r="BM2543"/>
      <c r="BX2543" s="299" t="s">
        <v>8224</v>
      </c>
      <c r="BY2543" s="299" t="s">
        <v>8225</v>
      </c>
    </row>
    <row r="2544" spans="65:77" ht="21" customHeight="1">
      <c r="BM2544"/>
      <c r="BX2544" s="299" t="s">
        <v>8226</v>
      </c>
      <c r="BY2544" s="299" t="s">
        <v>8227</v>
      </c>
    </row>
    <row r="2545" spans="65:77" ht="21" customHeight="1">
      <c r="BM2545"/>
      <c r="BX2545" s="299" t="s">
        <v>8228</v>
      </c>
      <c r="BY2545" s="299" t="s">
        <v>8229</v>
      </c>
    </row>
    <row r="2546" spans="65:77" ht="21" customHeight="1">
      <c r="BM2546"/>
      <c r="BX2546" s="299" t="s">
        <v>8230</v>
      </c>
      <c r="BY2546" s="299" t="s">
        <v>8231</v>
      </c>
    </row>
    <row r="2547" spans="65:77" ht="21" customHeight="1">
      <c r="BM2547"/>
      <c r="BX2547" s="299" t="s">
        <v>8232</v>
      </c>
      <c r="BY2547" s="299" t="s">
        <v>8233</v>
      </c>
    </row>
    <row r="2548" spans="65:77" ht="21" customHeight="1">
      <c r="BM2548"/>
      <c r="BX2548" s="299" t="s">
        <v>8234</v>
      </c>
      <c r="BY2548" s="299" t="s">
        <v>8897</v>
      </c>
    </row>
    <row r="2549" spans="65:77" ht="21" customHeight="1">
      <c r="BM2549"/>
      <c r="BX2549" s="299" t="s">
        <v>8235</v>
      </c>
      <c r="BY2549" s="299" t="s">
        <v>8898</v>
      </c>
    </row>
    <row r="2550" spans="65:77" ht="21" customHeight="1">
      <c r="BM2550"/>
      <c r="BX2550" s="299" t="s">
        <v>8236</v>
      </c>
      <c r="BY2550" s="299" t="s">
        <v>8899</v>
      </c>
    </row>
    <row r="2551" spans="65:77" ht="21" customHeight="1">
      <c r="BM2551"/>
      <c r="BX2551" s="299" t="s">
        <v>8237</v>
      </c>
      <c r="BY2551" s="299" t="s">
        <v>8900</v>
      </c>
    </row>
    <row r="2552" spans="65:77" ht="21" customHeight="1">
      <c r="BM2552"/>
      <c r="BX2552" s="299" t="s">
        <v>8238</v>
      </c>
      <c r="BY2552" s="299" t="s">
        <v>8901</v>
      </c>
    </row>
    <row r="2553" spans="65:77" ht="21" customHeight="1">
      <c r="BM2553"/>
      <c r="BX2553" s="299" t="s">
        <v>8239</v>
      </c>
      <c r="BY2553" s="299" t="s">
        <v>8902</v>
      </c>
    </row>
    <row r="2554" spans="65:77" ht="21" customHeight="1">
      <c r="BM2554"/>
      <c r="BX2554" s="299" t="s">
        <v>8240</v>
      </c>
      <c r="BY2554" s="299" t="s">
        <v>8903</v>
      </c>
    </row>
    <row r="2555" spans="65:77" ht="21" customHeight="1">
      <c r="BM2555"/>
      <c r="BX2555" s="299" t="s">
        <v>8241</v>
      </c>
      <c r="BY2555" s="299" t="s">
        <v>8904</v>
      </c>
    </row>
    <row r="2556" spans="65:77" ht="21" customHeight="1">
      <c r="BM2556"/>
      <c r="BX2556" s="299" t="s">
        <v>8242</v>
      </c>
      <c r="BY2556" s="299" t="s">
        <v>8905</v>
      </c>
    </row>
    <row r="2557" spans="65:77" ht="21" customHeight="1">
      <c r="BM2557"/>
      <c r="BX2557" s="299" t="s">
        <v>8243</v>
      </c>
      <c r="BY2557" s="299" t="s">
        <v>8906</v>
      </c>
    </row>
    <row r="2558" spans="65:77" ht="21" customHeight="1">
      <c r="BM2558"/>
      <c r="BX2558" s="299" t="s">
        <v>8244</v>
      </c>
      <c r="BY2558" s="299" t="s">
        <v>8907</v>
      </c>
    </row>
    <row r="2559" spans="65:77" ht="21" customHeight="1">
      <c r="BM2559"/>
      <c r="BX2559" s="299" t="s">
        <v>8245</v>
      </c>
      <c r="BY2559" s="299" t="s">
        <v>8908</v>
      </c>
    </row>
    <row r="2560" spans="65:77" ht="21" customHeight="1">
      <c r="BM2560"/>
      <c r="BX2560" s="299" t="s">
        <v>8246</v>
      </c>
      <c r="BY2560" s="299" t="s">
        <v>8909</v>
      </c>
    </row>
    <row r="2561" spans="65:77" ht="21" customHeight="1">
      <c r="BM2561"/>
      <c r="BX2561" s="299" t="s">
        <v>8247</v>
      </c>
      <c r="BY2561" s="299" t="s">
        <v>8910</v>
      </c>
    </row>
    <row r="2562" spans="65:77" ht="21" customHeight="1">
      <c r="BM2562"/>
      <c r="BX2562" s="299" t="s">
        <v>8248</v>
      </c>
      <c r="BY2562" s="299" t="s">
        <v>8911</v>
      </c>
    </row>
    <row r="2563" spans="65:77" ht="21" customHeight="1">
      <c r="BM2563"/>
      <c r="BX2563" s="299" t="s">
        <v>8249</v>
      </c>
      <c r="BY2563" s="299" t="s">
        <v>8912</v>
      </c>
    </row>
    <row r="2564" spans="65:77" ht="21" customHeight="1">
      <c r="BM2564"/>
      <c r="BX2564" s="299" t="s">
        <v>8250</v>
      </c>
      <c r="BY2564" s="299" t="s">
        <v>8913</v>
      </c>
    </row>
    <row r="2565" spans="65:77" ht="21" customHeight="1">
      <c r="BM2565"/>
      <c r="BX2565" s="299" t="s">
        <v>8251</v>
      </c>
      <c r="BY2565" s="299" t="s">
        <v>8914</v>
      </c>
    </row>
    <row r="2566" spans="65:77" ht="21" customHeight="1">
      <c r="BM2566"/>
      <c r="BX2566" s="299" t="s">
        <v>8252</v>
      </c>
      <c r="BY2566" s="299" t="s">
        <v>8915</v>
      </c>
    </row>
    <row r="2567" spans="65:77" ht="21" customHeight="1">
      <c r="BM2567"/>
      <c r="BX2567" s="299" t="s">
        <v>8253</v>
      </c>
      <c r="BY2567" s="299" t="s">
        <v>8916</v>
      </c>
    </row>
    <row r="2568" spans="65:77" ht="21" customHeight="1">
      <c r="BM2568"/>
      <c r="BX2568" s="299" t="s">
        <v>8254</v>
      </c>
      <c r="BY2568" s="299" t="s">
        <v>8917</v>
      </c>
    </row>
    <row r="2569" spans="65:77" ht="21" customHeight="1">
      <c r="BM2569"/>
      <c r="BX2569" s="299" t="s">
        <v>8255</v>
      </c>
      <c r="BY2569" s="299" t="s">
        <v>8918</v>
      </c>
    </row>
    <row r="2570" spans="65:77" ht="21" customHeight="1">
      <c r="BM2570"/>
      <c r="BX2570" s="299" t="s">
        <v>8256</v>
      </c>
      <c r="BY2570" s="299" t="s">
        <v>9495</v>
      </c>
    </row>
    <row r="2571" spans="65:77" ht="21" customHeight="1">
      <c r="BM2571"/>
      <c r="BX2571" s="299" t="s">
        <v>8257</v>
      </c>
      <c r="BY2571" s="299" t="s">
        <v>8919</v>
      </c>
    </row>
    <row r="2572" spans="65:77" ht="21" customHeight="1">
      <c r="BM2572"/>
      <c r="BX2572" s="299" t="s">
        <v>8258</v>
      </c>
      <c r="BY2572" s="299" t="s">
        <v>8920</v>
      </c>
    </row>
    <row r="2573" spans="65:77" ht="21" customHeight="1">
      <c r="BM2573"/>
      <c r="BX2573" s="299" t="s">
        <v>8259</v>
      </c>
      <c r="BY2573" s="299" t="s">
        <v>9498</v>
      </c>
    </row>
    <row r="2574" spans="65:77" ht="21" customHeight="1">
      <c r="BM2574"/>
      <c r="BX2574" s="299" t="s">
        <v>8260</v>
      </c>
      <c r="BY2574" s="299" t="s">
        <v>8921</v>
      </c>
    </row>
    <row r="2575" spans="65:77" ht="21" customHeight="1">
      <c r="BM2575"/>
      <c r="BX2575" s="299" t="s">
        <v>8261</v>
      </c>
      <c r="BY2575" s="299" t="s">
        <v>9500</v>
      </c>
    </row>
    <row r="2576" spans="65:77" ht="21" customHeight="1">
      <c r="BM2576"/>
      <c r="BX2576" s="299" t="s">
        <v>8262</v>
      </c>
      <c r="BY2576" s="299" t="s">
        <v>9501</v>
      </c>
    </row>
    <row r="2577" spans="65:77" ht="21" customHeight="1">
      <c r="BM2577"/>
      <c r="BX2577" s="299" t="s">
        <v>8263</v>
      </c>
      <c r="BY2577" s="299" t="s">
        <v>9502</v>
      </c>
    </row>
    <row r="2578" spans="65:77" ht="21" customHeight="1">
      <c r="BM2578"/>
      <c r="BX2578" s="299" t="s">
        <v>8264</v>
      </c>
      <c r="BY2578" s="299" t="s">
        <v>9503</v>
      </c>
    </row>
    <row r="2579" spans="65:77" ht="21" customHeight="1">
      <c r="BM2579"/>
      <c r="BX2579" s="299" t="s">
        <v>8265</v>
      </c>
      <c r="BY2579" s="299" t="s">
        <v>9504</v>
      </c>
    </row>
    <row r="2580" spans="65:77" ht="21" customHeight="1">
      <c r="BM2580"/>
      <c r="BX2580" s="299" t="s">
        <v>8266</v>
      </c>
      <c r="BY2580" s="299" t="s">
        <v>9505</v>
      </c>
    </row>
    <row r="2581" spans="65:77" ht="21" customHeight="1">
      <c r="BM2581"/>
      <c r="BX2581" s="299" t="s">
        <v>8267</v>
      </c>
      <c r="BY2581" s="299" t="s">
        <v>9506</v>
      </c>
    </row>
    <row r="2582" spans="65:77" ht="21" customHeight="1">
      <c r="BM2582"/>
      <c r="BX2582" s="299" t="s">
        <v>8268</v>
      </c>
      <c r="BY2582" s="299" t="s">
        <v>9507</v>
      </c>
    </row>
    <row r="2583" spans="65:77" ht="21" customHeight="1">
      <c r="BM2583"/>
      <c r="BX2583" s="299" t="s">
        <v>8269</v>
      </c>
      <c r="BY2583" s="299" t="s">
        <v>9508</v>
      </c>
    </row>
    <row r="2584" spans="65:77" ht="21" customHeight="1">
      <c r="BM2584"/>
      <c r="BX2584" s="299" t="s">
        <v>8270</v>
      </c>
      <c r="BY2584" s="299" t="s">
        <v>9509</v>
      </c>
    </row>
    <row r="2585" spans="65:77" ht="21" customHeight="1">
      <c r="BM2585"/>
      <c r="BX2585" s="299" t="s">
        <v>8271</v>
      </c>
      <c r="BY2585" s="299" t="s">
        <v>9510</v>
      </c>
    </row>
    <row r="2586" spans="65:77" ht="21" customHeight="1">
      <c r="BM2586"/>
      <c r="BX2586" s="299" t="s">
        <v>8272</v>
      </c>
      <c r="BY2586" s="299" t="s">
        <v>9511</v>
      </c>
    </row>
    <row r="2587" spans="65:77" ht="21" customHeight="1">
      <c r="BM2587"/>
      <c r="BX2587" s="299" t="s">
        <v>8273</v>
      </c>
      <c r="BY2587" s="299" t="s">
        <v>9512</v>
      </c>
    </row>
    <row r="2588" spans="65:77" ht="21" customHeight="1">
      <c r="BM2588"/>
      <c r="BX2588" s="299" t="s">
        <v>8274</v>
      </c>
      <c r="BY2588" s="299" t="s">
        <v>9513</v>
      </c>
    </row>
    <row r="2589" spans="65:77" ht="21" customHeight="1">
      <c r="BM2589"/>
      <c r="BX2589" s="299" t="s">
        <v>8275</v>
      </c>
      <c r="BY2589" s="299" t="s">
        <v>9514</v>
      </c>
    </row>
    <row r="2590" spans="65:77" ht="21" customHeight="1">
      <c r="BM2590"/>
      <c r="BX2590" s="299" t="s">
        <v>8276</v>
      </c>
      <c r="BY2590" s="299" t="s">
        <v>9515</v>
      </c>
    </row>
    <row r="2591" spans="65:77" ht="21" customHeight="1">
      <c r="BM2591"/>
      <c r="BX2591" s="299" t="s">
        <v>8277</v>
      </c>
      <c r="BY2591" s="299" t="s">
        <v>8922</v>
      </c>
    </row>
    <row r="2592" spans="65:77" ht="21" customHeight="1">
      <c r="BM2592"/>
      <c r="BX2592" s="299" t="s">
        <v>8278</v>
      </c>
      <c r="BY2592" s="299" t="s">
        <v>8923</v>
      </c>
    </row>
    <row r="2593" spans="65:77" ht="21" customHeight="1">
      <c r="BM2593"/>
      <c r="BX2593" s="299" t="s">
        <v>8279</v>
      </c>
      <c r="BY2593" s="269" t="s">
        <v>8924</v>
      </c>
    </row>
    <row r="2594" spans="65:77" ht="21" customHeight="1">
      <c r="BM2594"/>
      <c r="BX2594" s="299" t="s">
        <v>8280</v>
      </c>
      <c r="BY2594" s="269" t="s">
        <v>8925</v>
      </c>
    </row>
    <row r="2595" spans="65:77" ht="21" customHeight="1">
      <c r="BM2595"/>
      <c r="BX2595" s="299" t="s">
        <v>8281</v>
      </c>
      <c r="BY2595" s="269" t="s">
        <v>8926</v>
      </c>
    </row>
    <row r="2596" spans="65:77" ht="21" customHeight="1">
      <c r="BM2596"/>
      <c r="BX2596" s="299" t="s">
        <v>8282</v>
      </c>
      <c r="BY2596" s="269" t="s">
        <v>8927</v>
      </c>
    </row>
    <row r="2597" spans="65:77" ht="21" customHeight="1">
      <c r="BM2597"/>
      <c r="BX2597" s="299" t="s">
        <v>8283</v>
      </c>
      <c r="BY2597" s="269" t="s">
        <v>8928</v>
      </c>
    </row>
    <row r="2598" spans="65:77" ht="21" customHeight="1">
      <c r="BM2598"/>
      <c r="BX2598" s="300" t="s">
        <v>8284</v>
      </c>
      <c r="BY2598" s="263" t="s">
        <v>8929</v>
      </c>
    </row>
    <row r="2599" spans="65:77" ht="21" customHeight="1">
      <c r="BM2599"/>
      <c r="BX2599" s="300" t="s">
        <v>8285</v>
      </c>
      <c r="BY2599" s="263" t="s">
        <v>8930</v>
      </c>
    </row>
    <row r="2600" spans="65:77" ht="21" customHeight="1">
      <c r="BM2600"/>
      <c r="BX2600" s="300" t="s">
        <v>8286</v>
      </c>
      <c r="BY2600" s="263" t="s">
        <v>8931</v>
      </c>
    </row>
    <row r="2601" spans="65:77" ht="21" customHeight="1">
      <c r="BM2601"/>
      <c r="BX2601" s="300" t="s">
        <v>8287</v>
      </c>
      <c r="BY2601" s="263" t="s">
        <v>8932</v>
      </c>
    </row>
    <row r="2602" spans="65:77" ht="21" customHeight="1">
      <c r="BM2602"/>
      <c r="BX2602" s="300" t="s">
        <v>8288</v>
      </c>
      <c r="BY2602" s="263" t="s">
        <v>8933</v>
      </c>
    </row>
    <row r="2603" spans="65:77" ht="21" customHeight="1">
      <c r="BM2603"/>
      <c r="BX2603" s="300" t="s">
        <v>8289</v>
      </c>
      <c r="BY2603" s="263" t="s">
        <v>8934</v>
      </c>
    </row>
    <row r="2604" spans="65:77" ht="21" customHeight="1">
      <c r="BM2604"/>
      <c r="BX2604" s="300" t="s">
        <v>8290</v>
      </c>
      <c r="BY2604" s="263" t="s">
        <v>8935</v>
      </c>
    </row>
    <row r="2605" spans="65:77" ht="21" customHeight="1">
      <c r="BM2605"/>
      <c r="BX2605" s="300" t="s">
        <v>8291</v>
      </c>
      <c r="BY2605" s="274" t="s">
        <v>8936</v>
      </c>
    </row>
    <row r="2606" spans="65:77" ht="21" customHeight="1">
      <c r="BM2606"/>
      <c r="BX2606" s="300" t="s">
        <v>8292</v>
      </c>
      <c r="BY2606" s="300" t="s">
        <v>8937</v>
      </c>
    </row>
    <row r="2607" spans="65:77" ht="21" customHeight="1">
      <c r="BM2607"/>
      <c r="BX2607" s="300" t="s">
        <v>8682</v>
      </c>
      <c r="BY2607" s="300" t="s">
        <v>8938</v>
      </c>
    </row>
    <row r="2608" spans="65:77" ht="21" customHeight="1">
      <c r="BM2608"/>
      <c r="BX2608" s="300" t="s">
        <v>8683</v>
      </c>
      <c r="BY2608" s="300" t="s">
        <v>8939</v>
      </c>
    </row>
    <row r="2609" spans="65:77" ht="21" customHeight="1">
      <c r="BM2609"/>
      <c r="BX2609" s="300" t="s">
        <v>8684</v>
      </c>
      <c r="BY2609" s="257" t="s">
        <v>8940</v>
      </c>
    </row>
    <row r="2610" spans="65:77" ht="21" customHeight="1">
      <c r="BM2610"/>
      <c r="BX2610" s="300" t="s">
        <v>8685</v>
      </c>
      <c r="BY2610" s="257" t="s">
        <v>8941</v>
      </c>
    </row>
    <row r="2611" spans="65:77" ht="21" customHeight="1">
      <c r="BM2611"/>
      <c r="BX2611" s="300" t="s">
        <v>8686</v>
      </c>
      <c r="BY2611" s="257" t="s">
        <v>8942</v>
      </c>
    </row>
    <row r="2612" spans="65:77" ht="21" customHeight="1">
      <c r="BM2612"/>
      <c r="BX2612" s="300" t="s">
        <v>8687</v>
      </c>
      <c r="BY2612" s="257" t="s">
        <v>8943</v>
      </c>
    </row>
    <row r="2613" spans="65:77" ht="21" customHeight="1">
      <c r="BM2613"/>
      <c r="BX2613" s="300" t="s">
        <v>8688</v>
      </c>
      <c r="BY2613" s="257" t="s">
        <v>8944</v>
      </c>
    </row>
    <row r="2614" spans="65:77" ht="21" customHeight="1">
      <c r="BM2614"/>
      <c r="BX2614" s="300" t="s">
        <v>8689</v>
      </c>
      <c r="BY2614" s="257" t="s">
        <v>8945</v>
      </c>
    </row>
    <row r="2615" spans="65:77" ht="21" customHeight="1">
      <c r="BM2615"/>
      <c r="BX2615" s="300" t="s">
        <v>8690</v>
      </c>
      <c r="BY2615" s="257" t="s">
        <v>8946</v>
      </c>
    </row>
    <row r="2616" spans="65:77" ht="21" customHeight="1">
      <c r="BM2616"/>
      <c r="BX2616" s="300" t="s">
        <v>8691</v>
      </c>
      <c r="BY2616" s="257" t="s">
        <v>8947</v>
      </c>
    </row>
    <row r="2617" spans="65:77" ht="21" customHeight="1">
      <c r="BM2617"/>
      <c r="BX2617" s="300" t="s">
        <v>8692</v>
      </c>
      <c r="BY2617" s="257" t="s">
        <v>8948</v>
      </c>
    </row>
    <row r="2618" spans="65:77" ht="21" customHeight="1">
      <c r="BM2618"/>
      <c r="BX2618" s="300" t="s">
        <v>8693</v>
      </c>
      <c r="BY2618" s="257" t="s">
        <v>8949</v>
      </c>
    </row>
    <row r="2619" spans="65:77" ht="21" customHeight="1">
      <c r="BM2619"/>
      <c r="BX2619" s="300" t="s">
        <v>8694</v>
      </c>
      <c r="BY2619" s="257" t="s">
        <v>8950</v>
      </c>
    </row>
    <row r="2620" spans="65:77" ht="21" customHeight="1">
      <c r="BM2620"/>
      <c r="BX2620" s="300" t="s">
        <v>8695</v>
      </c>
      <c r="BY2620" s="257" t="s">
        <v>8951</v>
      </c>
    </row>
    <row r="2621" spans="65:77" ht="21" customHeight="1">
      <c r="BM2621"/>
      <c r="BX2621" s="300" t="s">
        <v>8696</v>
      </c>
      <c r="BY2621" s="257" t="s">
        <v>8952</v>
      </c>
    </row>
    <row r="2622" spans="65:77" ht="21" customHeight="1">
      <c r="BM2622"/>
      <c r="BX2622" s="300" t="s">
        <v>8697</v>
      </c>
      <c r="BY2622" s="257" t="s">
        <v>8953</v>
      </c>
    </row>
    <row r="2623" spans="65:77" ht="21" customHeight="1">
      <c r="BM2623"/>
      <c r="BX2623" s="300" t="s">
        <v>8698</v>
      </c>
      <c r="BY2623" s="257" t="s">
        <v>8954</v>
      </c>
    </row>
    <row r="2624" spans="65:77" ht="21" customHeight="1">
      <c r="BM2624"/>
      <c r="BX2624" s="267" t="s">
        <v>9660</v>
      </c>
      <c r="BY2624" s="267" t="s">
        <v>8955</v>
      </c>
    </row>
    <row r="2625" spans="65:77" ht="21" customHeight="1">
      <c r="BM2625"/>
      <c r="BX2625" s="267" t="s">
        <v>9661</v>
      </c>
      <c r="BY2625" s="266" t="s">
        <v>8956</v>
      </c>
    </row>
    <row r="2626" spans="65:77" ht="21" customHeight="1">
      <c r="BM2626"/>
      <c r="BX2626" s="267" t="s">
        <v>9662</v>
      </c>
      <c r="BY2626" s="266" t="s">
        <v>8957</v>
      </c>
    </row>
    <row r="2627" spans="65:77" ht="21" customHeight="1">
      <c r="BM2627"/>
      <c r="BX2627" s="267" t="s">
        <v>4810</v>
      </c>
      <c r="BY2627" s="266" t="s">
        <v>8958</v>
      </c>
    </row>
    <row r="2628" spans="65:77" ht="21" customHeight="1">
      <c r="BM2628"/>
      <c r="BX2628" s="267" t="s">
        <v>9663</v>
      </c>
      <c r="BY2628" s="266" t="s">
        <v>8959</v>
      </c>
    </row>
    <row r="2629" spans="65:77" ht="21" customHeight="1">
      <c r="BM2629"/>
      <c r="BX2629" s="267" t="s">
        <v>9664</v>
      </c>
      <c r="BY2629" s="266" t="s">
        <v>8960</v>
      </c>
    </row>
    <row r="2630" spans="65:77" ht="21" customHeight="1">
      <c r="BM2630"/>
      <c r="BX2630" s="267" t="s">
        <v>9665</v>
      </c>
      <c r="BY2630" s="266" t="s">
        <v>8961</v>
      </c>
    </row>
    <row r="2631" spans="65:77" ht="21" customHeight="1">
      <c r="BM2631"/>
      <c r="BX2631" s="267" t="s">
        <v>9666</v>
      </c>
      <c r="BY2631" s="266" t="s">
        <v>8962</v>
      </c>
    </row>
    <row r="2632" spans="65:77" ht="21" customHeight="1">
      <c r="BM2632"/>
      <c r="BX2632" s="267" t="s">
        <v>9667</v>
      </c>
      <c r="BY2632" s="266" t="s">
        <v>8963</v>
      </c>
    </row>
    <row r="2633" spans="65:77" ht="21" customHeight="1">
      <c r="BM2633"/>
      <c r="BX2633" s="267" t="s">
        <v>9668</v>
      </c>
      <c r="BY2633" s="266" t="s">
        <v>8964</v>
      </c>
    </row>
    <row r="2634" spans="65:77" ht="21" customHeight="1">
      <c r="BM2634"/>
      <c r="BX2634" s="267" t="s">
        <v>9669</v>
      </c>
      <c r="BY2634" s="266" t="s">
        <v>8965</v>
      </c>
    </row>
    <row r="2635" spans="65:77" ht="21" customHeight="1">
      <c r="BM2635"/>
      <c r="BX2635" s="267" t="s">
        <v>9670</v>
      </c>
      <c r="BY2635" s="266" t="s">
        <v>8966</v>
      </c>
    </row>
    <row r="2636" spans="65:77" ht="21" customHeight="1">
      <c r="BM2636"/>
      <c r="BX2636" s="267" t="s">
        <v>9671</v>
      </c>
      <c r="BY2636" s="266" t="s">
        <v>8967</v>
      </c>
    </row>
    <row r="2637" spans="65:77" ht="21" customHeight="1">
      <c r="BM2637"/>
      <c r="BX2637" s="267" t="s">
        <v>9672</v>
      </c>
      <c r="BY2637" s="266" t="s">
        <v>8968</v>
      </c>
    </row>
    <row r="2638" spans="65:77" ht="21" customHeight="1">
      <c r="BM2638"/>
      <c r="BX2638" s="298" t="s">
        <v>9673</v>
      </c>
      <c r="BY2638" s="257" t="s">
        <v>8969</v>
      </c>
    </row>
    <row r="2639" spans="65:77" ht="21" customHeight="1">
      <c r="BM2639"/>
      <c r="BX2639" s="298" t="s">
        <v>9674</v>
      </c>
      <c r="BY2639" s="257" t="s">
        <v>8970</v>
      </c>
    </row>
    <row r="2640" spans="65:77" ht="21" customHeight="1">
      <c r="BM2640"/>
      <c r="BX2640" s="298" t="s">
        <v>9675</v>
      </c>
      <c r="BY2640" s="257" t="s">
        <v>8971</v>
      </c>
    </row>
    <row r="2641" spans="65:77" ht="21" customHeight="1">
      <c r="BM2641"/>
      <c r="BX2641" s="298" t="s">
        <v>9676</v>
      </c>
      <c r="BY2641" s="257" t="s">
        <v>8972</v>
      </c>
    </row>
    <row r="2642" spans="65:77" ht="21" customHeight="1">
      <c r="BM2642"/>
      <c r="BX2642" s="298" t="s">
        <v>9677</v>
      </c>
      <c r="BY2642" s="257" t="s">
        <v>8973</v>
      </c>
    </row>
    <row r="2643" spans="65:77" ht="21" customHeight="1">
      <c r="BM2643"/>
      <c r="BX2643" s="298" t="s">
        <v>9678</v>
      </c>
      <c r="BY2643" s="257" t="s">
        <v>8974</v>
      </c>
    </row>
    <row r="2644" spans="65:77" ht="21" customHeight="1">
      <c r="BM2644"/>
      <c r="BX2644" s="298" t="s">
        <v>9679</v>
      </c>
      <c r="BY2644" s="257" t="s">
        <v>8975</v>
      </c>
    </row>
    <row r="2645" spans="65:77" ht="21" customHeight="1">
      <c r="BM2645"/>
      <c r="BX2645" s="298" t="s">
        <v>9680</v>
      </c>
      <c r="BY2645" s="257" t="s">
        <v>8976</v>
      </c>
    </row>
    <row r="2646" spans="65:77" ht="21" customHeight="1">
      <c r="BM2646"/>
      <c r="BX2646" s="298" t="s">
        <v>9681</v>
      </c>
      <c r="BY2646" s="257" t="s">
        <v>8977</v>
      </c>
    </row>
    <row r="2647" spans="65:77" ht="21" customHeight="1">
      <c r="BM2647"/>
      <c r="BX2647" s="298" t="s">
        <v>9682</v>
      </c>
      <c r="BY2647" s="257" t="s">
        <v>8978</v>
      </c>
    </row>
    <row r="2648" spans="65:77" ht="21" customHeight="1">
      <c r="BM2648"/>
      <c r="BX2648" s="298" t="s">
        <v>9683</v>
      </c>
      <c r="BY2648" s="257" t="s">
        <v>8979</v>
      </c>
    </row>
    <row r="2649" spans="65:77" ht="21" customHeight="1">
      <c r="BM2649"/>
      <c r="BX2649" s="298" t="s">
        <v>9684</v>
      </c>
      <c r="BY2649" s="257" t="s">
        <v>8980</v>
      </c>
    </row>
    <row r="2650" spans="65:77" ht="21" customHeight="1">
      <c r="BM2650"/>
      <c r="BX2650" s="298" t="s">
        <v>9685</v>
      </c>
      <c r="BY2650" s="257" t="s">
        <v>8981</v>
      </c>
    </row>
    <row r="2651" spans="65:77" ht="21" customHeight="1">
      <c r="BM2651"/>
      <c r="BX2651" s="298" t="s">
        <v>9686</v>
      </c>
      <c r="BY2651" s="257" t="s">
        <v>8982</v>
      </c>
    </row>
    <row r="2652" spans="65:77" ht="21" customHeight="1">
      <c r="BM2652"/>
      <c r="BX2652" s="298" t="s">
        <v>9687</v>
      </c>
      <c r="BY2652" s="257" t="s">
        <v>8983</v>
      </c>
    </row>
    <row r="2653" spans="65:77" ht="21" customHeight="1">
      <c r="BM2653"/>
      <c r="BX2653" s="298" t="s">
        <v>9688</v>
      </c>
      <c r="BY2653" s="257" t="s">
        <v>8984</v>
      </c>
    </row>
    <row r="2654" spans="65:77" ht="21" customHeight="1">
      <c r="BM2654"/>
      <c r="BX2654" s="298" t="s">
        <v>9689</v>
      </c>
      <c r="BY2654" s="257" t="s">
        <v>8985</v>
      </c>
    </row>
    <row r="2655" spans="65:77" ht="21" customHeight="1">
      <c r="BM2655"/>
      <c r="BX2655" s="298" t="s">
        <v>9690</v>
      </c>
      <c r="BY2655" s="257" t="s">
        <v>8986</v>
      </c>
    </row>
    <row r="2656" spans="65:77" ht="21" customHeight="1">
      <c r="BX2656" s="298" t="s">
        <v>9691</v>
      </c>
      <c r="BY2656" s="257" t="s">
        <v>8987</v>
      </c>
    </row>
    <row r="2657" spans="76:77" ht="21" customHeight="1">
      <c r="BX2657" s="298" t="s">
        <v>9692</v>
      </c>
      <c r="BY2657" s="257" t="s">
        <v>8988</v>
      </c>
    </row>
    <row r="2658" spans="76:77" ht="21" customHeight="1">
      <c r="BX2658" s="298" t="s">
        <v>9693</v>
      </c>
      <c r="BY2658" s="257" t="s">
        <v>8989</v>
      </c>
    </row>
    <row r="2659" spans="76:77" ht="21" customHeight="1">
      <c r="BX2659" s="298" t="s">
        <v>9694</v>
      </c>
      <c r="BY2659" s="257" t="s">
        <v>8990</v>
      </c>
    </row>
    <row r="2660" spans="76:77" ht="21" customHeight="1">
      <c r="BX2660" s="298" t="s">
        <v>9695</v>
      </c>
      <c r="BY2660" s="257" t="s">
        <v>8991</v>
      </c>
    </row>
    <row r="2661" spans="76:77" ht="21" customHeight="1">
      <c r="BX2661" s="298" t="s">
        <v>9696</v>
      </c>
      <c r="BY2661" s="257" t="s">
        <v>8992</v>
      </c>
    </row>
    <row r="2662" spans="76:77" ht="21" customHeight="1">
      <c r="BX2662" s="298" t="s">
        <v>9697</v>
      </c>
      <c r="BY2662" s="257" t="s">
        <v>9587</v>
      </c>
    </row>
    <row r="2663" spans="76:77" ht="21" customHeight="1">
      <c r="BX2663" s="298" t="s">
        <v>9698</v>
      </c>
      <c r="BY2663" s="257" t="s">
        <v>8993</v>
      </c>
    </row>
    <row r="2664" spans="76:77" ht="21" customHeight="1">
      <c r="BX2664" s="298" t="s">
        <v>9699</v>
      </c>
      <c r="BY2664" s="257" t="s">
        <v>8994</v>
      </c>
    </row>
    <row r="2665" spans="76:77" ht="21" customHeight="1">
      <c r="BX2665" s="298" t="s">
        <v>9700</v>
      </c>
      <c r="BY2665" s="257" t="s">
        <v>8995</v>
      </c>
    </row>
    <row r="2666" spans="76:77" ht="21" customHeight="1">
      <c r="BX2666" s="298" t="s">
        <v>9701</v>
      </c>
      <c r="BY2666" s="257" t="s">
        <v>8996</v>
      </c>
    </row>
    <row r="2667" spans="76:77" ht="21" customHeight="1">
      <c r="BX2667" s="298" t="s">
        <v>9702</v>
      </c>
      <c r="BY2667" s="257" t="s">
        <v>8997</v>
      </c>
    </row>
    <row r="2668" spans="76:77" ht="21" customHeight="1">
      <c r="BX2668" s="298" t="s">
        <v>9703</v>
      </c>
      <c r="BY2668" s="257" t="s">
        <v>8998</v>
      </c>
    </row>
    <row r="2669" spans="76:77" ht="21" customHeight="1">
      <c r="BX2669" s="298" t="s">
        <v>9704</v>
      </c>
      <c r="BY2669" s="257" t="s">
        <v>8999</v>
      </c>
    </row>
    <row r="2670" spans="76:77" ht="21" customHeight="1">
      <c r="BX2670" s="298" t="s">
        <v>9705</v>
      </c>
      <c r="BY2670" s="257" t="s">
        <v>9000</v>
      </c>
    </row>
    <row r="2671" spans="76:77" ht="21" customHeight="1">
      <c r="BX2671" s="298" t="s">
        <v>9706</v>
      </c>
      <c r="BY2671" s="257" t="s">
        <v>9123</v>
      </c>
    </row>
    <row r="2672" spans="76:77" ht="21" customHeight="1">
      <c r="BX2672" s="298" t="s">
        <v>9707</v>
      </c>
      <c r="BY2672" s="257" t="s">
        <v>9124</v>
      </c>
    </row>
    <row r="2673" spans="76:77" ht="21" customHeight="1">
      <c r="BX2673" s="298" t="s">
        <v>9708</v>
      </c>
      <c r="BY2673" s="257" t="s">
        <v>9125</v>
      </c>
    </row>
    <row r="2674" spans="76:77" ht="21" customHeight="1">
      <c r="BX2674" s="298" t="s">
        <v>9709</v>
      </c>
      <c r="BY2674" s="257" t="s">
        <v>9126</v>
      </c>
    </row>
    <row r="2675" spans="76:77" ht="21" customHeight="1">
      <c r="BX2675" s="298" t="s">
        <v>9710</v>
      </c>
      <c r="BY2675" s="257" t="s">
        <v>9127</v>
      </c>
    </row>
    <row r="2676" spans="76:77" ht="21" customHeight="1">
      <c r="BX2676" s="298" t="s">
        <v>9711</v>
      </c>
      <c r="BY2676" s="257" t="s">
        <v>9018</v>
      </c>
    </row>
    <row r="2677" spans="76:77" ht="21" customHeight="1">
      <c r="BX2677" s="298" t="s">
        <v>9712</v>
      </c>
      <c r="BY2677" s="257" t="s">
        <v>9128</v>
      </c>
    </row>
    <row r="2678" spans="76:77" ht="21" customHeight="1">
      <c r="BX2678" s="298" t="s">
        <v>9713</v>
      </c>
      <c r="BY2678" s="257" t="s">
        <v>9129</v>
      </c>
    </row>
    <row r="2679" spans="76:77" ht="21" customHeight="1">
      <c r="BX2679" s="298" t="s">
        <v>9714</v>
      </c>
      <c r="BY2679" s="257" t="s">
        <v>9130</v>
      </c>
    </row>
    <row r="2680" spans="76:77" ht="21" customHeight="1">
      <c r="BX2680" s="298" t="s">
        <v>9715</v>
      </c>
      <c r="BY2680" s="257" t="s">
        <v>9131</v>
      </c>
    </row>
    <row r="2681" spans="76:77" ht="21" customHeight="1">
      <c r="BX2681" s="298" t="s">
        <v>9716</v>
      </c>
      <c r="BY2681" s="257" t="s">
        <v>9132</v>
      </c>
    </row>
    <row r="2682" spans="76:77" ht="21" customHeight="1">
      <c r="BX2682" s="298" t="s">
        <v>9717</v>
      </c>
      <c r="BY2682" s="255" t="s">
        <v>9650</v>
      </c>
    </row>
    <row r="2683" spans="76:77" ht="21" customHeight="1">
      <c r="BX2683" s="298" t="s">
        <v>9718</v>
      </c>
      <c r="BY2683" s="257" t="s">
        <v>9133</v>
      </c>
    </row>
    <row r="2684" spans="76:77" ht="21" customHeight="1">
      <c r="BX2684" s="298" t="s">
        <v>9719</v>
      </c>
      <c r="BY2684" s="257" t="s">
        <v>9134</v>
      </c>
    </row>
    <row r="2685" spans="76:77" ht="21" customHeight="1">
      <c r="BX2685" s="298" t="s">
        <v>9720</v>
      </c>
      <c r="BY2685" s="257" t="s">
        <v>9135</v>
      </c>
    </row>
    <row r="2686" spans="76:77" ht="21" customHeight="1">
      <c r="BX2686" s="298" t="s">
        <v>9721</v>
      </c>
      <c r="BY2686" s="257" t="s">
        <v>9136</v>
      </c>
    </row>
    <row r="2687" spans="76:77" ht="21" customHeight="1">
      <c r="BX2687" s="298" t="s">
        <v>9722</v>
      </c>
      <c r="BY2687" s="257" t="s">
        <v>9137</v>
      </c>
    </row>
    <row r="2688" spans="76:77" ht="21" customHeight="1">
      <c r="BX2688" s="298" t="s">
        <v>9723</v>
      </c>
      <c r="BY2688" s="257" t="s">
        <v>9138</v>
      </c>
    </row>
    <row r="2689" spans="76:77" ht="21" customHeight="1">
      <c r="BX2689" s="298" t="s">
        <v>9724</v>
      </c>
      <c r="BY2689" s="257" t="s">
        <v>9139</v>
      </c>
    </row>
    <row r="2690" spans="76:77" ht="21" customHeight="1">
      <c r="BX2690" s="298" t="s">
        <v>9725</v>
      </c>
      <c r="BY2690" s="257" t="s">
        <v>9140</v>
      </c>
    </row>
    <row r="2691" spans="76:77" ht="21" customHeight="1">
      <c r="BX2691" s="298" t="s">
        <v>9726</v>
      </c>
      <c r="BY2691" s="257" t="s">
        <v>9141</v>
      </c>
    </row>
    <row r="2692" spans="76:77" ht="21" customHeight="1">
      <c r="BX2692" s="298" t="s">
        <v>9727</v>
      </c>
      <c r="BY2692" s="257" t="s">
        <v>9142</v>
      </c>
    </row>
    <row r="2693" spans="76:77" ht="21" customHeight="1">
      <c r="BX2693" s="298" t="s">
        <v>9728</v>
      </c>
      <c r="BY2693" s="257" t="s">
        <v>9143</v>
      </c>
    </row>
    <row r="2694" spans="76:77" ht="21" customHeight="1">
      <c r="BX2694" s="272" t="s">
        <v>9729</v>
      </c>
      <c r="BY2694" s="253" t="s">
        <v>9144</v>
      </c>
    </row>
    <row r="2695" spans="76:77" ht="21" customHeight="1">
      <c r="BX2695" s="272" t="s">
        <v>9730</v>
      </c>
      <c r="BY2695" s="253" t="s">
        <v>9145</v>
      </c>
    </row>
    <row r="2696" spans="76:77" ht="21" customHeight="1">
      <c r="BX2696" s="272" t="s">
        <v>9731</v>
      </c>
      <c r="BY2696" s="258" t="s">
        <v>9146</v>
      </c>
    </row>
    <row r="2697" spans="76:77" ht="21" customHeight="1">
      <c r="BX2697" s="268" t="s">
        <v>9732</v>
      </c>
      <c r="BY2697" s="265" t="s">
        <v>9147</v>
      </c>
    </row>
    <row r="2698" spans="76:77" ht="21" customHeight="1">
      <c r="BX2698" s="272" t="s">
        <v>9733</v>
      </c>
      <c r="BY2698" s="258" t="s">
        <v>9148</v>
      </c>
    </row>
    <row r="2699" spans="76:77" ht="21" customHeight="1">
      <c r="BX2699" s="272" t="s">
        <v>9734</v>
      </c>
      <c r="BY2699" s="258" t="s">
        <v>9149</v>
      </c>
    </row>
    <row r="2700" spans="76:77" ht="21" customHeight="1">
      <c r="BX2700" s="272" t="s">
        <v>9735</v>
      </c>
      <c r="BY2700" s="258" t="s">
        <v>9150</v>
      </c>
    </row>
    <row r="2701" spans="76:77" ht="21" customHeight="1">
      <c r="BX2701" s="272" t="s">
        <v>9736</v>
      </c>
      <c r="BY2701" s="258" t="s">
        <v>9151</v>
      </c>
    </row>
    <row r="2702" spans="76:77" ht="21" customHeight="1">
      <c r="BX2702" s="270" t="s">
        <v>9737</v>
      </c>
      <c r="BY2702" s="264" t="s">
        <v>9651</v>
      </c>
    </row>
    <row r="2703" spans="76:77" ht="21" customHeight="1">
      <c r="BX2703" s="270" t="s">
        <v>9738</v>
      </c>
      <c r="BY2703" s="264" t="s">
        <v>9652</v>
      </c>
    </row>
    <row r="2704" spans="76:77" ht="21" customHeight="1">
      <c r="BX2704" s="270" t="s">
        <v>9739</v>
      </c>
      <c r="BY2704" s="264" t="s">
        <v>9653</v>
      </c>
    </row>
    <row r="2705" spans="76:77" ht="21" customHeight="1">
      <c r="BX2705" s="270" t="s">
        <v>9740</v>
      </c>
      <c r="BY2705" s="264" t="s">
        <v>9654</v>
      </c>
    </row>
    <row r="2706" spans="76:77" ht="21" customHeight="1">
      <c r="BX2706" s="270" t="s">
        <v>9741</v>
      </c>
      <c r="BY2706" s="264" t="s">
        <v>9655</v>
      </c>
    </row>
    <row r="2707" spans="76:77" ht="21" customHeight="1">
      <c r="BX2707" s="270" t="s">
        <v>9742</v>
      </c>
      <c r="BY2707" s="264" t="s">
        <v>9656</v>
      </c>
    </row>
    <row r="2708" spans="76:77" ht="21" customHeight="1">
      <c r="BX2708" s="270" t="s">
        <v>9743</v>
      </c>
      <c r="BY2708" s="264" t="s">
        <v>9657</v>
      </c>
    </row>
    <row r="2709" spans="76:77" ht="21" customHeight="1">
      <c r="BX2709" s="270" t="s">
        <v>9744</v>
      </c>
      <c r="BY2709" s="264" t="s">
        <v>9658</v>
      </c>
    </row>
    <row r="2710" spans="76:77" ht="21" customHeight="1">
      <c r="BX2710" s="270" t="s">
        <v>9745</v>
      </c>
      <c r="BY2710" s="264" t="s">
        <v>9659</v>
      </c>
    </row>
  </sheetData>
  <autoFilter ref="A1:DG2656" xr:uid="{00000000-0009-0000-0000-000008000000}">
    <filterColumn colId="42" showButton="0"/>
    <filterColumn colId="43" showButton="0"/>
    <filterColumn colId="44" showButton="0"/>
  </autoFilter>
  <mergeCells count="310">
    <mergeCell ref="A69:F69"/>
    <mergeCell ref="G69:J69"/>
    <mergeCell ref="M69:Q69"/>
    <mergeCell ref="R69:Y69"/>
    <mergeCell ref="Z69:AU70"/>
    <mergeCell ref="C70:F70"/>
    <mergeCell ref="G70:J70"/>
    <mergeCell ref="R70:Y70"/>
    <mergeCell ref="A63:AT68"/>
    <mergeCell ref="AA31:AF31"/>
    <mergeCell ref="AG31:AL31"/>
    <mergeCell ref="C28:H28"/>
    <mergeCell ref="AE20:AI20"/>
    <mergeCell ref="AJ20:AP20"/>
    <mergeCell ref="L26:W26"/>
    <mergeCell ref="X26:AF26"/>
    <mergeCell ref="AG26:AT26"/>
    <mergeCell ref="T22:V22"/>
    <mergeCell ref="W22:Y22"/>
    <mergeCell ref="Z22:AD22"/>
    <mergeCell ref="AE22:AI22"/>
    <mergeCell ref="AJ22:AP22"/>
    <mergeCell ref="AQ22:AT22"/>
    <mergeCell ref="W23:Y23"/>
    <mergeCell ref="Z23:AD23"/>
    <mergeCell ref="AE23:AI23"/>
    <mergeCell ref="C24:H24"/>
    <mergeCell ref="I24:K24"/>
    <mergeCell ref="L24:AT24"/>
    <mergeCell ref="C25:H25"/>
    <mergeCell ref="I25:Q25"/>
    <mergeCell ref="R25:AC25"/>
    <mergeCell ref="I20:J20"/>
    <mergeCell ref="BR2:BS2"/>
    <mergeCell ref="H4:N4"/>
    <mergeCell ref="O4:P4"/>
    <mergeCell ref="Q4:R4"/>
    <mergeCell ref="S4:T4"/>
    <mergeCell ref="AR3:AT3"/>
    <mergeCell ref="AH13:AL14"/>
    <mergeCell ref="AE11:AI11"/>
    <mergeCell ref="C12:H12"/>
    <mergeCell ref="I11:Y11"/>
    <mergeCell ref="Z11:AD11"/>
    <mergeCell ref="AJ12:AT12"/>
    <mergeCell ref="Y4:AI4"/>
    <mergeCell ref="AJ4:AQ4"/>
    <mergeCell ref="Y10:AT10"/>
    <mergeCell ref="C13:H14"/>
    <mergeCell ref="I13:V14"/>
    <mergeCell ref="W13:Z14"/>
    <mergeCell ref="AA13:AD14"/>
    <mergeCell ref="AE13:AG14"/>
    <mergeCell ref="AE12:AI12"/>
    <mergeCell ref="AM13:AO14"/>
    <mergeCell ref="AP13:AT14"/>
    <mergeCell ref="I10:X10"/>
    <mergeCell ref="T21:V21"/>
    <mergeCell ref="AQ20:AT20"/>
    <mergeCell ref="C11:H11"/>
    <mergeCell ref="T18:V18"/>
    <mergeCell ref="K22:M22"/>
    <mergeCell ref="T23:V23"/>
    <mergeCell ref="W20:Y20"/>
    <mergeCell ref="Z12:AD12"/>
    <mergeCell ref="N18:P18"/>
    <mergeCell ref="Q18:S18"/>
    <mergeCell ref="K21:M21"/>
    <mergeCell ref="N21:P21"/>
    <mergeCell ref="Q21:S21"/>
    <mergeCell ref="Q22:S22"/>
    <mergeCell ref="N22:P22"/>
    <mergeCell ref="C18:H23"/>
    <mergeCell ref="I21:J21"/>
    <mergeCell ref="I22:J22"/>
    <mergeCell ref="N23:P23"/>
    <mergeCell ref="I19:J19"/>
    <mergeCell ref="K19:M19"/>
    <mergeCell ref="K20:M20"/>
    <mergeCell ref="I18:J18"/>
    <mergeCell ref="K18:M18"/>
    <mergeCell ref="AQ1:AT1"/>
    <mergeCell ref="I2:AL2"/>
    <mergeCell ref="AJ11:AT11"/>
    <mergeCell ref="I16:M16"/>
    <mergeCell ref="N16:AM16"/>
    <mergeCell ref="AN16:AP17"/>
    <mergeCell ref="AQ16:AT17"/>
    <mergeCell ref="I17:M17"/>
    <mergeCell ref="I12:Y12"/>
    <mergeCell ref="AO3:AQ3"/>
    <mergeCell ref="A6:L6"/>
    <mergeCell ref="M6:AT6"/>
    <mergeCell ref="A7:AT7"/>
    <mergeCell ref="A8:H8"/>
    <mergeCell ref="A5:L5"/>
    <mergeCell ref="C15:H17"/>
    <mergeCell ref="I15:M15"/>
    <mergeCell ref="N15:P15"/>
    <mergeCell ref="Q15:AT15"/>
    <mergeCell ref="N17:AM17"/>
    <mergeCell ref="A9:H9"/>
    <mergeCell ref="I9:AT9"/>
    <mergeCell ref="A10:B24"/>
    <mergeCell ref="C10:H10"/>
    <mergeCell ref="Q20:S20"/>
    <mergeCell ref="T20:V20"/>
    <mergeCell ref="N20:P20"/>
    <mergeCell ref="N19:P19"/>
    <mergeCell ref="W18:Y18"/>
    <mergeCell ref="Z18:AD18"/>
    <mergeCell ref="AE18:AI18"/>
    <mergeCell ref="AJ18:AP18"/>
    <mergeCell ref="Q19:S19"/>
    <mergeCell ref="T19:V19"/>
    <mergeCell ref="W19:Y19"/>
    <mergeCell ref="Z19:AD19"/>
    <mergeCell ref="AY18:BA21"/>
    <mergeCell ref="AJ21:AP21"/>
    <mergeCell ref="AE19:AI19"/>
    <mergeCell ref="Z20:AD20"/>
    <mergeCell ref="AQ21:AT21"/>
    <mergeCell ref="AE21:AI21"/>
    <mergeCell ref="AJ19:AP19"/>
    <mergeCell ref="W21:Y21"/>
    <mergeCell ref="Z21:AD21"/>
    <mergeCell ref="AQ19:AT19"/>
    <mergeCell ref="AQ18:AT18"/>
    <mergeCell ref="AA28:AF28"/>
    <mergeCell ref="AG28:AT28"/>
    <mergeCell ref="I23:J23"/>
    <mergeCell ref="K23:M23"/>
    <mergeCell ref="Q23:S23"/>
    <mergeCell ref="AJ23:AP23"/>
    <mergeCell ref="AQ23:AT23"/>
    <mergeCell ref="A35:J36"/>
    <mergeCell ref="I30:AF30"/>
    <mergeCell ref="C33:H33"/>
    <mergeCell ref="I33:AT33"/>
    <mergeCell ref="A34:X34"/>
    <mergeCell ref="K35:R36"/>
    <mergeCell ref="S35:AG36"/>
    <mergeCell ref="AH35:AT36"/>
    <mergeCell ref="A25:B33"/>
    <mergeCell ref="AM31:AT31"/>
    <mergeCell ref="I29:W29"/>
    <mergeCell ref="X29:Z29"/>
    <mergeCell ref="AA29:AF29"/>
    <mergeCell ref="AG29:AT29"/>
    <mergeCell ref="AG30:AT30"/>
    <mergeCell ref="C31:H31"/>
    <mergeCell ref="I31:K31"/>
    <mergeCell ref="L31:O31"/>
    <mergeCell ref="P31:T31"/>
    <mergeCell ref="U31:Z31"/>
    <mergeCell ref="I28:W28"/>
    <mergeCell ref="X28:Z28"/>
    <mergeCell ref="C29:H29"/>
    <mergeCell ref="AH45:AJ45"/>
    <mergeCell ref="AD25:AT25"/>
    <mergeCell ref="C27:H27"/>
    <mergeCell ref="I27:W27"/>
    <mergeCell ref="X27:Z27"/>
    <mergeCell ref="AA27:AF27"/>
    <mergeCell ref="AG27:AT27"/>
    <mergeCell ref="C26:H26"/>
    <mergeCell ref="I26:K26"/>
    <mergeCell ref="I32:V32"/>
    <mergeCell ref="W32:AA32"/>
    <mergeCell ref="AB32:AO32"/>
    <mergeCell ref="AP32:AT32"/>
    <mergeCell ref="C30:H30"/>
    <mergeCell ref="C32:H32"/>
    <mergeCell ref="AI37:AT37"/>
    <mergeCell ref="AQ38:AT38"/>
    <mergeCell ref="H40:N40"/>
    <mergeCell ref="O40:P40"/>
    <mergeCell ref="Q40:R40"/>
    <mergeCell ref="S40:T40"/>
    <mergeCell ref="Y40:AI40"/>
    <mergeCell ref="AJ40:AQ40"/>
    <mergeCell ref="A41:H41"/>
    <mergeCell ref="A42:H42"/>
    <mergeCell ref="I42:AT42"/>
    <mergeCell ref="Z41:AG41"/>
    <mergeCell ref="AH41:AT41"/>
    <mergeCell ref="A45:J46"/>
    <mergeCell ref="K45:P45"/>
    <mergeCell ref="Q45:W45"/>
    <mergeCell ref="X45:Z45"/>
    <mergeCell ref="AA45:AG45"/>
    <mergeCell ref="AA52:AJ52"/>
    <mergeCell ref="AH50:AJ50"/>
    <mergeCell ref="AK45:AQ45"/>
    <mergeCell ref="AR45:AT45"/>
    <mergeCell ref="K46:P46"/>
    <mergeCell ref="Q46:W46"/>
    <mergeCell ref="X46:Z46"/>
    <mergeCell ref="AA46:AG46"/>
    <mergeCell ref="AH46:AJ46"/>
    <mergeCell ref="AK46:AQ46"/>
    <mergeCell ref="AR46:AT46"/>
    <mergeCell ref="Q53:Z53"/>
    <mergeCell ref="AA53:AJ53"/>
    <mergeCell ref="AK53:AT53"/>
    <mergeCell ref="AR50:AT50"/>
    <mergeCell ref="K51:P51"/>
    <mergeCell ref="Q51:W51"/>
    <mergeCell ref="K50:P50"/>
    <mergeCell ref="Q50:W50"/>
    <mergeCell ref="A47:C47"/>
    <mergeCell ref="D47:J47"/>
    <mergeCell ref="K47:P47"/>
    <mergeCell ref="Q47:W47"/>
    <mergeCell ref="X47:Z47"/>
    <mergeCell ref="AA47:AG47"/>
    <mergeCell ref="AH47:AJ47"/>
    <mergeCell ref="AK47:AQ47"/>
    <mergeCell ref="A48:J53"/>
    <mergeCell ref="K48:P48"/>
    <mergeCell ref="Q48:W48"/>
    <mergeCell ref="X48:Z48"/>
    <mergeCell ref="AA48:AG48"/>
    <mergeCell ref="AH48:AJ48"/>
    <mergeCell ref="K52:P52"/>
    <mergeCell ref="Q52:Z52"/>
    <mergeCell ref="N55:P55"/>
    <mergeCell ref="Q55:W55"/>
    <mergeCell ref="A54:F54"/>
    <mergeCell ref="G54:M54"/>
    <mergeCell ref="AR47:AT47"/>
    <mergeCell ref="X51:Z51"/>
    <mergeCell ref="AA51:AG51"/>
    <mergeCell ref="AH51:AJ51"/>
    <mergeCell ref="AK51:AQ51"/>
    <mergeCell ref="AR51:AT51"/>
    <mergeCell ref="X50:Z50"/>
    <mergeCell ref="AA50:AG50"/>
    <mergeCell ref="AK50:AQ50"/>
    <mergeCell ref="AR48:AT48"/>
    <mergeCell ref="K49:P49"/>
    <mergeCell ref="Q49:W49"/>
    <mergeCell ref="X49:Z49"/>
    <mergeCell ref="AA49:AG49"/>
    <mergeCell ref="AH49:AJ49"/>
    <mergeCell ref="AK49:AQ49"/>
    <mergeCell ref="AR49:AT49"/>
    <mergeCell ref="AK48:AQ48"/>
    <mergeCell ref="AK52:AT52"/>
    <mergeCell ref="K53:P53"/>
    <mergeCell ref="AA57:AG57"/>
    <mergeCell ref="AH57:AJ57"/>
    <mergeCell ref="A56:F56"/>
    <mergeCell ref="G56:M56"/>
    <mergeCell ref="N56:P56"/>
    <mergeCell ref="Q56:W56"/>
    <mergeCell ref="X56:Z56"/>
    <mergeCell ref="AA56:AG56"/>
    <mergeCell ref="N54:P54"/>
    <mergeCell ref="Q54:W54"/>
    <mergeCell ref="X54:Z54"/>
    <mergeCell ref="AA54:AG54"/>
    <mergeCell ref="AH56:AJ56"/>
    <mergeCell ref="X55:Z55"/>
    <mergeCell ref="AA55:AG55"/>
    <mergeCell ref="AH55:AJ55"/>
    <mergeCell ref="A57:F57"/>
    <mergeCell ref="G57:M57"/>
    <mergeCell ref="N57:P57"/>
    <mergeCell ref="Q57:W57"/>
    <mergeCell ref="X57:Z57"/>
    <mergeCell ref="AH54:AJ54"/>
    <mergeCell ref="A55:F55"/>
    <mergeCell ref="G55:M55"/>
    <mergeCell ref="A61:F61"/>
    <mergeCell ref="G61:P61"/>
    <mergeCell ref="Q61:Z61"/>
    <mergeCell ref="AA61:AJ61"/>
    <mergeCell ref="AH58:AJ58"/>
    <mergeCell ref="A59:F59"/>
    <mergeCell ref="G59:M59"/>
    <mergeCell ref="N59:P59"/>
    <mergeCell ref="Q59:W59"/>
    <mergeCell ref="AH59:AJ59"/>
    <mergeCell ref="A58:F58"/>
    <mergeCell ref="G58:M58"/>
    <mergeCell ref="M5:Y5"/>
    <mergeCell ref="Z5:AD5"/>
    <mergeCell ref="AE5:AH5"/>
    <mergeCell ref="AI5:AJ5"/>
    <mergeCell ref="AK5:AT5"/>
    <mergeCell ref="Z8:AG8"/>
    <mergeCell ref="AH8:AT8"/>
    <mergeCell ref="A62:F62"/>
    <mergeCell ref="G62:P62"/>
    <mergeCell ref="Q62:Z62"/>
    <mergeCell ref="AA62:AJ62"/>
    <mergeCell ref="A60:F60"/>
    <mergeCell ref="G60:M60"/>
    <mergeCell ref="N60:P60"/>
    <mergeCell ref="Q60:W60"/>
    <mergeCell ref="X60:Z60"/>
    <mergeCell ref="AA60:AG60"/>
    <mergeCell ref="N58:P58"/>
    <mergeCell ref="Q58:W58"/>
    <mergeCell ref="X58:Z58"/>
    <mergeCell ref="AA58:AG58"/>
    <mergeCell ref="X59:Z59"/>
    <mergeCell ref="AA59:AG59"/>
    <mergeCell ref="AH60:AJ60"/>
  </mergeCells>
  <phoneticPr fontId="14"/>
  <conditionalFormatting sqref="K35">
    <cfRule type="expression" dxfId="18" priority="14" stopIfTrue="1">
      <formula>ISBLANK(K35)</formula>
    </cfRule>
  </conditionalFormatting>
  <conditionalFormatting sqref="I25:Q25 I32:AO32 I27:AT31 I26:K26">
    <cfRule type="cellIs" dxfId="17" priority="12" operator="equal">
      <formula>0</formula>
    </cfRule>
  </conditionalFormatting>
  <conditionalFormatting sqref="A46:AT62 A45:J45 X45:AT45">
    <cfRule type="cellIs" dxfId="16" priority="11" operator="equal">
      <formula>0</formula>
    </cfRule>
  </conditionalFormatting>
  <conditionalFormatting sqref="K45:P45">
    <cfRule type="cellIs" dxfId="15" priority="10" operator="equal">
      <formula>0</formula>
    </cfRule>
  </conditionalFormatting>
  <conditionalFormatting sqref="Q45:W45">
    <cfRule type="cellIs" dxfId="14" priority="9" operator="equal">
      <formula>0</formula>
    </cfRule>
  </conditionalFormatting>
  <conditionalFormatting sqref="BV3:BV2049">
    <cfRule type="duplicateValues" dxfId="13" priority="3"/>
  </conditionalFormatting>
  <conditionalFormatting sqref="BU3:BU2049">
    <cfRule type="duplicateValues" dxfId="12" priority="4"/>
  </conditionalFormatting>
  <conditionalFormatting sqref="BY3:BY2701">
    <cfRule type="duplicateValues" dxfId="11" priority="1"/>
  </conditionalFormatting>
  <conditionalFormatting sqref="BX3:BX2701">
    <cfRule type="duplicateValues" dxfId="10" priority="2"/>
  </conditionalFormatting>
  <printOptions horizontalCentered="1"/>
  <pageMargins left="0.70866141732283472" right="0.31496062992125984" top="0.74803149606299213" bottom="0.55118110236220474" header="0.31496062992125984" footer="0.31496062992125984"/>
  <pageSetup paperSize="9" orientation="portrait" horizontalDpi="300" verticalDpi="300" r:id="rId1"/>
  <rowBreaks count="1" manualBreakCount="1">
    <brk id="37" max="46"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CI2710"/>
  <sheetViews>
    <sheetView view="pageBreakPreview" zoomScaleNormal="100" zoomScaleSheetLayoutView="100" workbookViewId="0"/>
  </sheetViews>
  <sheetFormatPr defaultColWidth="2" defaultRowHeight="21" customHeight="1" outlineLevelCol="1"/>
  <cols>
    <col min="1" max="47" width="2" style="37"/>
    <col min="48" max="51" width="2" style="37" outlineLevel="1"/>
    <col min="52" max="52" width="2" style="41" outlineLevel="1"/>
    <col min="53" max="53" width="3.375" style="37" customWidth="1" outlineLevel="1"/>
    <col min="54" max="54" width="1.875" style="42" customWidth="1" outlineLevel="1"/>
    <col min="55" max="55" width="2" style="37" customWidth="1" outlineLevel="1"/>
    <col min="56" max="57" width="1.875" style="37" customWidth="1" outlineLevel="1"/>
    <col min="58" max="58" width="7.875" style="37" customWidth="1" outlineLevel="1"/>
    <col min="59" max="59" width="4.125" style="42" customWidth="1" outlineLevel="1"/>
    <col min="60" max="60" width="1.875" style="42" customWidth="1" outlineLevel="1"/>
    <col min="61" max="62" width="1.875" style="37" customWidth="1" outlineLevel="1"/>
    <col min="63" max="63" width="10.5" style="37" customWidth="1" outlineLevel="1"/>
    <col min="64" max="64" width="4.25" style="198" customWidth="1" outlineLevel="1"/>
    <col min="65" max="65" width="9.5" style="37" customWidth="1" outlineLevel="1"/>
    <col min="66" max="66" width="5.75" style="37" customWidth="1" outlineLevel="1"/>
    <col min="67" max="79" width="3.125" style="37" customWidth="1" outlineLevel="1"/>
    <col min="80" max="80" width="3.375" style="37" customWidth="1" outlineLevel="1"/>
    <col min="81" max="87" width="2" style="37" outlineLevel="1"/>
    <col min="88" max="16384" width="2" style="37"/>
  </cols>
  <sheetData>
    <row r="1" spans="1:79" ht="21" customHeight="1">
      <c r="AQ1" s="603" t="s">
        <v>179</v>
      </c>
      <c r="AR1" s="603"/>
      <c r="AS1" s="603"/>
      <c r="AT1" s="603"/>
      <c r="BI1" s="37" t="str">
        <f>I26&amp;I25</f>
        <v>0</v>
      </c>
      <c r="BK1" s="37" t="s">
        <v>8512</v>
      </c>
      <c r="BL1" s="198" t="s">
        <v>9649</v>
      </c>
      <c r="BM1" s="37" t="s">
        <v>8511</v>
      </c>
    </row>
    <row r="2" spans="1:79" ht="21" customHeight="1">
      <c r="F2" s="43"/>
      <c r="G2" s="43"/>
      <c r="H2" s="43"/>
      <c r="I2" s="604" t="s">
        <v>9174</v>
      </c>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43"/>
      <c r="AN2" s="43"/>
      <c r="AO2" s="43"/>
      <c r="BB2" s="44" t="s">
        <v>286</v>
      </c>
      <c r="BC2" s="45"/>
      <c r="BD2" s="44" t="s">
        <v>298</v>
      </c>
      <c r="BE2" s="46"/>
      <c r="BF2" s="44" t="s">
        <v>299</v>
      </c>
      <c r="BG2" s="47"/>
      <c r="BH2" s="48" t="s">
        <v>9027</v>
      </c>
      <c r="BI2" s="44" t="s">
        <v>403</v>
      </c>
      <c r="BJ2" s="46"/>
      <c r="BK2" s="44"/>
      <c r="BL2" s="199"/>
      <c r="BN2" s="261" t="s">
        <v>8523</v>
      </c>
      <c r="BO2" s="57"/>
      <c r="BR2" s="795" t="s">
        <v>8513</v>
      </c>
      <c r="BS2" s="796"/>
      <c r="BU2" s="69"/>
      <c r="BV2" s="70" t="s">
        <v>8514</v>
      </c>
      <c r="BX2" s="69"/>
      <c r="BY2" s="271" t="s">
        <v>8515</v>
      </c>
      <c r="BZ2" s="69" t="s">
        <v>8516</v>
      </c>
      <c r="CA2" s="70"/>
    </row>
    <row r="3" spans="1:79" ht="21" customHeight="1">
      <c r="A3" s="49"/>
      <c r="B3" s="49"/>
      <c r="C3" s="49"/>
      <c r="D3" s="49"/>
      <c r="E3" s="49"/>
      <c r="F3" s="49"/>
      <c r="G3" s="49"/>
      <c r="H3" s="49"/>
      <c r="I3" s="49"/>
      <c r="J3" s="49"/>
      <c r="K3" s="49"/>
      <c r="L3" s="49"/>
      <c r="M3" s="49"/>
      <c r="N3" s="49"/>
      <c r="O3" s="49"/>
      <c r="P3" s="49"/>
      <c r="Q3" s="49"/>
      <c r="R3" s="49"/>
      <c r="S3" s="49"/>
      <c r="T3" s="49"/>
      <c r="U3" s="49"/>
      <c r="V3" s="49"/>
      <c r="W3" s="49"/>
      <c r="X3" s="49"/>
      <c r="Y3" s="49"/>
      <c r="Z3" s="49"/>
      <c r="AO3" s="618" t="s">
        <v>8730</v>
      </c>
      <c r="AP3" s="619"/>
      <c r="AQ3" s="619"/>
      <c r="AR3" s="876" t="str">
        <f>IF('(1) 一括申請情報入力シート'!$H$19="新法", "〇", "×")</f>
        <v>×</v>
      </c>
      <c r="AS3" s="877"/>
      <c r="AT3" s="878"/>
      <c r="BB3" s="50" t="s">
        <v>28</v>
      </c>
      <c r="BC3" s="51" t="s">
        <v>287</v>
      </c>
      <c r="BD3" s="52" t="str">
        <f>TEXT(I12,"ggg")</f>
        <v>明治</v>
      </c>
      <c r="BE3" s="53"/>
      <c r="BF3" s="163" t="s">
        <v>9633</v>
      </c>
      <c r="BG3" s="164" t="s">
        <v>8540</v>
      </c>
      <c r="BH3" s="66" t="s">
        <v>8884</v>
      </c>
      <c r="BI3" s="54" t="s">
        <v>9</v>
      </c>
      <c r="BJ3" s="53" t="s">
        <v>305</v>
      </c>
      <c r="BK3" s="54" t="str">
        <f>BM3&amp;BO3</f>
        <v>1東京大学</v>
      </c>
      <c r="BL3" s="256" t="s">
        <v>334</v>
      </c>
      <c r="BM3">
        <v>1</v>
      </c>
      <c r="BN3" s="256" t="s">
        <v>334</v>
      </c>
      <c r="BO3" s="290" t="s">
        <v>8318</v>
      </c>
      <c r="BR3" s="175" t="s">
        <v>347</v>
      </c>
      <c r="BS3" s="51" t="s">
        <v>760</v>
      </c>
      <c r="BU3" s="273" t="s">
        <v>305</v>
      </c>
      <c r="BV3" s="273" t="s">
        <v>2011</v>
      </c>
      <c r="BX3" s="299" t="s">
        <v>305</v>
      </c>
      <c r="BY3" s="299" t="s">
        <v>5049</v>
      </c>
      <c r="BZ3" s="67" t="s">
        <v>287</v>
      </c>
      <c r="CA3" s="208" t="s">
        <v>8517</v>
      </c>
    </row>
    <row r="4" spans="1:79" ht="21" customHeight="1">
      <c r="A4" s="49"/>
      <c r="B4" s="49"/>
      <c r="C4" s="49"/>
      <c r="D4" s="49"/>
      <c r="E4" s="56"/>
      <c r="F4" s="56"/>
      <c r="G4" s="56"/>
      <c r="H4" s="679" t="s">
        <v>8294</v>
      </c>
      <c r="I4" s="679"/>
      <c r="J4" s="679"/>
      <c r="K4" s="679"/>
      <c r="L4" s="679"/>
      <c r="M4" s="679"/>
      <c r="N4" s="680"/>
      <c r="O4" s="727">
        <v>0</v>
      </c>
      <c r="P4" s="727"/>
      <c r="Q4" s="728">
        <v>0</v>
      </c>
      <c r="R4" s="728"/>
      <c r="S4" s="867">
        <v>1</v>
      </c>
      <c r="T4" s="868"/>
      <c r="U4" s="57"/>
      <c r="V4" s="57"/>
      <c r="W4" s="57"/>
      <c r="X4" s="57"/>
      <c r="Y4" s="685" t="s">
        <v>8295</v>
      </c>
      <c r="Z4" s="685"/>
      <c r="AA4" s="685"/>
      <c r="AB4" s="685"/>
      <c r="AC4" s="685"/>
      <c r="AD4" s="685"/>
      <c r="AE4" s="685"/>
      <c r="AF4" s="685"/>
      <c r="AG4" s="685"/>
      <c r="AH4" s="685"/>
      <c r="AI4" s="685"/>
      <c r="AJ4" s="838">
        <f>'(1) 一括申請情報入力シート'!$G$19</f>
        <v>0</v>
      </c>
      <c r="AK4" s="839"/>
      <c r="AL4" s="839"/>
      <c r="AM4" s="839"/>
      <c r="AN4" s="839"/>
      <c r="AO4" s="839"/>
      <c r="AP4" s="839"/>
      <c r="AQ4" s="840"/>
      <c r="BB4" s="50" t="s">
        <v>29</v>
      </c>
      <c r="BC4" s="51" t="s">
        <v>288</v>
      </c>
      <c r="BD4" s="54" t="s">
        <v>291</v>
      </c>
      <c r="BE4" s="53" t="s">
        <v>256</v>
      </c>
      <c r="BF4" s="54" t="s">
        <v>257</v>
      </c>
      <c r="BG4" s="55" t="s">
        <v>8319</v>
      </c>
      <c r="BH4" s="66" t="s">
        <v>8320</v>
      </c>
      <c r="BI4" s="54" t="s">
        <v>10</v>
      </c>
      <c r="BJ4" s="53" t="s">
        <v>318</v>
      </c>
      <c r="BK4" s="54" t="str">
        <f t="shared" ref="BK4:BK67" si="0">BM4&amp;BO4</f>
        <v>1東京外国語大学</v>
      </c>
      <c r="BL4" s="256" t="s">
        <v>336</v>
      </c>
      <c r="BM4">
        <v>1</v>
      </c>
      <c r="BN4" s="256" t="s">
        <v>336</v>
      </c>
      <c r="BO4" s="290" t="s">
        <v>8340</v>
      </c>
      <c r="BR4" s="175" t="s">
        <v>404</v>
      </c>
      <c r="BS4" s="51" t="s">
        <v>761</v>
      </c>
      <c r="BU4" s="273" t="s">
        <v>318</v>
      </c>
      <c r="BV4" s="273" t="s">
        <v>2012</v>
      </c>
      <c r="BX4" s="299" t="s">
        <v>318</v>
      </c>
      <c r="BY4" s="299" t="s">
        <v>5050</v>
      </c>
      <c r="BZ4" s="67" t="s">
        <v>289</v>
      </c>
      <c r="CA4" s="208" t="s">
        <v>8518</v>
      </c>
    </row>
    <row r="5" spans="1:79" ht="34.5" customHeight="1">
      <c r="A5" s="689" t="s">
        <v>9152</v>
      </c>
      <c r="B5" s="499"/>
      <c r="C5" s="499"/>
      <c r="D5" s="499"/>
      <c r="E5" s="499"/>
      <c r="F5" s="499"/>
      <c r="G5" s="499"/>
      <c r="H5" s="499"/>
      <c r="I5" s="499"/>
      <c r="J5" s="499"/>
      <c r="K5" s="499"/>
      <c r="L5" s="500"/>
      <c r="M5" s="885" t="str">
        <f>'(1) 一括申請情報入力シート'!C3&amp;"　"&amp;'(1) 一括申請情報入力シート'!C4</f>
        <v>　</v>
      </c>
      <c r="N5" s="886"/>
      <c r="O5" s="886"/>
      <c r="P5" s="886"/>
      <c r="Q5" s="886"/>
      <c r="R5" s="886"/>
      <c r="S5" s="886"/>
      <c r="T5" s="886"/>
      <c r="U5" s="886"/>
      <c r="V5" s="886"/>
      <c r="W5" s="886"/>
      <c r="X5" s="886"/>
      <c r="Y5" s="887"/>
      <c r="Z5" s="605" t="s">
        <v>9238</v>
      </c>
      <c r="AA5" s="605"/>
      <c r="AB5" s="605"/>
      <c r="AC5" s="605"/>
      <c r="AD5" s="605"/>
      <c r="AE5" s="879">
        <f>'(1) 一括申請情報入力シート'!F6</f>
        <v>0</v>
      </c>
      <c r="AF5" s="880"/>
      <c r="AG5" s="880"/>
      <c r="AH5" s="881"/>
      <c r="AI5" s="718" t="s">
        <v>9239</v>
      </c>
      <c r="AJ5" s="718"/>
      <c r="AK5" s="882" t="str">
        <f>IF($AE$5="有",'(1) 一括申請情報入力シート'!H6,"")</f>
        <v/>
      </c>
      <c r="AL5" s="883"/>
      <c r="AM5" s="883"/>
      <c r="AN5" s="883"/>
      <c r="AO5" s="883"/>
      <c r="AP5" s="883"/>
      <c r="AQ5" s="883"/>
      <c r="AR5" s="883"/>
      <c r="AS5" s="883"/>
      <c r="AT5" s="884"/>
      <c r="BB5" s="50" t="s">
        <v>30</v>
      </c>
      <c r="BC5" s="51" t="s">
        <v>289</v>
      </c>
      <c r="BD5" s="54" t="s">
        <v>292</v>
      </c>
      <c r="BE5" s="53" t="s">
        <v>295</v>
      </c>
      <c r="BF5" s="54" t="s">
        <v>258</v>
      </c>
      <c r="BG5" s="55" t="s">
        <v>8321</v>
      </c>
      <c r="BH5" s="66" t="s">
        <v>8322</v>
      </c>
      <c r="BI5" s="54" t="s">
        <v>11</v>
      </c>
      <c r="BJ5" s="53" t="s">
        <v>319</v>
      </c>
      <c r="BK5" s="54" t="str">
        <f t="shared" si="0"/>
        <v>1東京学芸大学</v>
      </c>
      <c r="BL5" s="256" t="s">
        <v>337</v>
      </c>
      <c r="BM5">
        <v>1</v>
      </c>
      <c r="BN5" s="256" t="s">
        <v>337</v>
      </c>
      <c r="BO5" s="290" t="s">
        <v>8341</v>
      </c>
      <c r="BR5" s="175" t="s">
        <v>762</v>
      </c>
      <c r="BS5" s="51" t="s">
        <v>763</v>
      </c>
      <c r="BU5" s="273" t="s">
        <v>319</v>
      </c>
      <c r="BV5" s="273" t="s">
        <v>2013</v>
      </c>
      <c r="BX5" s="299" t="s">
        <v>319</v>
      </c>
      <c r="BY5" s="299" t="s">
        <v>5051</v>
      </c>
      <c r="BZ5" s="67" t="s">
        <v>195</v>
      </c>
      <c r="CA5" s="208" t="s">
        <v>8520</v>
      </c>
    </row>
    <row r="6" spans="1:79" ht="34.5" customHeight="1">
      <c r="A6" s="690" t="s">
        <v>8701</v>
      </c>
      <c r="B6" s="691"/>
      <c r="C6" s="691"/>
      <c r="D6" s="691"/>
      <c r="E6" s="691"/>
      <c r="F6" s="691"/>
      <c r="G6" s="691"/>
      <c r="H6" s="691"/>
      <c r="I6" s="691"/>
      <c r="J6" s="691"/>
      <c r="K6" s="691"/>
      <c r="L6" s="692"/>
      <c r="M6" s="872"/>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4"/>
      <c r="BB6" s="50" t="s">
        <v>31</v>
      </c>
      <c r="BC6" s="51" t="s">
        <v>182</v>
      </c>
      <c r="BD6" s="54" t="s">
        <v>293</v>
      </c>
      <c r="BE6" s="53" t="s">
        <v>296</v>
      </c>
      <c r="BF6" s="54" t="s">
        <v>259</v>
      </c>
      <c r="BG6" s="55" t="s">
        <v>303</v>
      </c>
      <c r="BH6" s="66" t="s">
        <v>8323</v>
      </c>
      <c r="BI6" s="54" t="s">
        <v>12</v>
      </c>
      <c r="BJ6" s="53" t="s">
        <v>320</v>
      </c>
      <c r="BK6" s="54" t="str">
        <f t="shared" si="0"/>
        <v>1東京農工大学</v>
      </c>
      <c r="BL6" s="256" t="s">
        <v>338</v>
      </c>
      <c r="BM6">
        <v>1</v>
      </c>
      <c r="BN6" s="256" t="s">
        <v>338</v>
      </c>
      <c r="BO6" s="290" t="s">
        <v>8342</v>
      </c>
      <c r="BR6" s="175" t="s">
        <v>764</v>
      </c>
      <c r="BS6" s="51" t="s">
        <v>765</v>
      </c>
      <c r="BU6" s="273" t="s">
        <v>320</v>
      </c>
      <c r="BV6" s="273" t="s">
        <v>2014</v>
      </c>
      <c r="BX6" s="299" t="s">
        <v>320</v>
      </c>
      <c r="BY6" s="299" t="s">
        <v>5052</v>
      </c>
      <c r="BZ6" s="67" t="s">
        <v>196</v>
      </c>
      <c r="CA6" s="208" t="s">
        <v>8521</v>
      </c>
    </row>
    <row r="7" spans="1:79" ht="29.25" customHeight="1">
      <c r="A7" s="696" t="s">
        <v>9153</v>
      </c>
      <c r="B7" s="697"/>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8"/>
      <c r="BB7" s="50" t="s">
        <v>32</v>
      </c>
      <c r="BC7" s="55" t="s">
        <v>185</v>
      </c>
      <c r="BD7" s="58" t="s">
        <v>294</v>
      </c>
      <c r="BE7" s="59" t="s">
        <v>297</v>
      </c>
      <c r="BF7" s="54" t="s">
        <v>260</v>
      </c>
      <c r="BG7" s="55" t="s">
        <v>8324</v>
      </c>
      <c r="BH7" s="66" t="s">
        <v>8325</v>
      </c>
      <c r="BI7" s="54" t="s">
        <v>17</v>
      </c>
      <c r="BJ7" s="53" t="s">
        <v>355</v>
      </c>
      <c r="BK7" s="54" t="str">
        <f t="shared" si="0"/>
        <v>1東京芸術大学</v>
      </c>
      <c r="BL7" s="256" t="s">
        <v>339</v>
      </c>
      <c r="BM7">
        <v>1</v>
      </c>
      <c r="BN7" s="256" t="s">
        <v>339</v>
      </c>
      <c r="BO7" s="290" t="s">
        <v>8343</v>
      </c>
      <c r="BR7" s="175" t="s">
        <v>766</v>
      </c>
      <c r="BS7" s="51" t="s">
        <v>767</v>
      </c>
      <c r="BU7" s="273" t="s">
        <v>321</v>
      </c>
      <c r="BV7" s="273" t="s">
        <v>2015</v>
      </c>
      <c r="BX7" s="299" t="s">
        <v>321</v>
      </c>
      <c r="BY7" s="299" t="s">
        <v>5053</v>
      </c>
      <c r="BZ7" s="67" t="s">
        <v>197</v>
      </c>
      <c r="CA7" s="208" t="s">
        <v>8522</v>
      </c>
    </row>
    <row r="8" spans="1:79" ht="21" customHeight="1">
      <c r="A8" s="498" t="s">
        <v>8296</v>
      </c>
      <c r="B8" s="499"/>
      <c r="C8" s="499"/>
      <c r="D8" s="499"/>
      <c r="E8" s="499"/>
      <c r="F8" s="499"/>
      <c r="G8" s="499"/>
      <c r="H8" s="500"/>
      <c r="I8" s="251">
        <f>'(1) 一括申請情報入力シート'!C5</f>
        <v>0</v>
      </c>
      <c r="J8" s="252"/>
      <c r="K8" s="252"/>
      <c r="L8" s="252"/>
      <c r="M8" s="252"/>
      <c r="N8" s="252"/>
      <c r="O8" s="252"/>
      <c r="P8" s="252"/>
      <c r="Q8" s="252"/>
      <c r="R8" s="252"/>
      <c r="S8" s="252"/>
      <c r="T8" s="252"/>
      <c r="U8" s="252"/>
      <c r="V8" s="252"/>
      <c r="W8" s="252"/>
      <c r="X8" s="252"/>
      <c r="Y8" s="252"/>
      <c r="Z8" s="841" t="s">
        <v>9240</v>
      </c>
      <c r="AA8" s="842"/>
      <c r="AB8" s="842"/>
      <c r="AC8" s="842"/>
      <c r="AD8" s="842"/>
      <c r="AE8" s="842"/>
      <c r="AF8" s="842"/>
      <c r="AG8" s="843"/>
      <c r="AH8" s="844" t="str">
        <f>IF($AE$5="有",'(1) 一括申請情報入力シート'!H7,"")</f>
        <v/>
      </c>
      <c r="AI8" s="845"/>
      <c r="AJ8" s="845"/>
      <c r="AK8" s="845"/>
      <c r="AL8" s="845"/>
      <c r="AM8" s="845"/>
      <c r="AN8" s="845"/>
      <c r="AO8" s="845"/>
      <c r="AP8" s="845"/>
      <c r="AQ8" s="845"/>
      <c r="AR8" s="845"/>
      <c r="AS8" s="845"/>
      <c r="AT8" s="846"/>
      <c r="BB8" s="50" t="s">
        <v>33</v>
      </c>
      <c r="BC8" s="55" t="s">
        <v>188</v>
      </c>
      <c r="BF8" s="54" t="s">
        <v>8876</v>
      </c>
      <c r="BG8" s="55" t="s">
        <v>306</v>
      </c>
      <c r="BH8" s="66" t="s">
        <v>8326</v>
      </c>
      <c r="BI8" s="54" t="s">
        <v>14</v>
      </c>
      <c r="BJ8" s="53" t="s">
        <v>322</v>
      </c>
      <c r="BK8" s="54" t="str">
        <f t="shared" si="0"/>
        <v>1東京工業大学</v>
      </c>
      <c r="BL8" s="256" t="s">
        <v>341</v>
      </c>
      <c r="BM8">
        <v>1</v>
      </c>
      <c r="BN8" s="256" t="s">
        <v>341</v>
      </c>
      <c r="BO8" s="290" t="s">
        <v>8344</v>
      </c>
      <c r="BR8" s="175" t="s">
        <v>768</v>
      </c>
      <c r="BS8" s="51" t="s">
        <v>769</v>
      </c>
      <c r="BU8" s="273" t="s">
        <v>322</v>
      </c>
      <c r="BV8" s="273" t="s">
        <v>2016</v>
      </c>
      <c r="BX8" s="299" t="s">
        <v>322</v>
      </c>
      <c r="BY8" s="299" t="s">
        <v>5054</v>
      </c>
    </row>
    <row r="9" spans="1:79" ht="21" customHeight="1">
      <c r="A9" s="483" t="s">
        <v>8297</v>
      </c>
      <c r="B9" s="481"/>
      <c r="C9" s="481"/>
      <c r="D9" s="481"/>
      <c r="E9" s="481"/>
      <c r="F9" s="481"/>
      <c r="G9" s="481"/>
      <c r="H9" s="482"/>
      <c r="I9" s="847">
        <f>'(1) 一括申請情報入力シート'!C6</f>
        <v>0</v>
      </c>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9"/>
      <c r="BB9" s="50" t="s">
        <v>34</v>
      </c>
      <c r="BC9" s="55" t="s">
        <v>191</v>
      </c>
      <c r="BF9" s="54" t="s">
        <v>75</v>
      </c>
      <c r="BG9" s="55" t="s">
        <v>8327</v>
      </c>
      <c r="BH9" s="66" t="s">
        <v>8328</v>
      </c>
      <c r="BI9" s="54" t="s">
        <v>13</v>
      </c>
      <c r="BJ9" s="53" t="s">
        <v>321</v>
      </c>
      <c r="BK9" s="54" t="str">
        <f t="shared" si="0"/>
        <v>1東京商船大学</v>
      </c>
      <c r="BL9" s="256" t="s">
        <v>342</v>
      </c>
      <c r="BM9">
        <v>1</v>
      </c>
      <c r="BN9" s="256" t="s">
        <v>342</v>
      </c>
      <c r="BO9" s="290" t="s">
        <v>8345</v>
      </c>
      <c r="BR9" s="175" t="s">
        <v>770</v>
      </c>
      <c r="BS9" s="51" t="s">
        <v>771</v>
      </c>
      <c r="BU9" s="273" t="s">
        <v>324</v>
      </c>
      <c r="BV9" s="273" t="s">
        <v>2017</v>
      </c>
      <c r="BX9" s="299" t="s">
        <v>324</v>
      </c>
      <c r="BY9" s="299" t="s">
        <v>5055</v>
      </c>
    </row>
    <row r="10" spans="1:79" ht="21" customHeight="1">
      <c r="A10" s="641" t="s">
        <v>180</v>
      </c>
      <c r="B10" s="642"/>
      <c r="C10" s="647" t="s">
        <v>181</v>
      </c>
      <c r="D10" s="648"/>
      <c r="E10" s="648"/>
      <c r="F10" s="648"/>
      <c r="G10" s="648"/>
      <c r="H10" s="649"/>
      <c r="I10" s="781">
        <f>'(1) 一括申請情報入力シート'!C2</f>
        <v>0</v>
      </c>
      <c r="J10" s="782"/>
      <c r="K10" s="782"/>
      <c r="L10" s="782"/>
      <c r="M10" s="782"/>
      <c r="N10" s="782"/>
      <c r="O10" s="782"/>
      <c r="P10" s="782"/>
      <c r="Q10" s="782"/>
      <c r="R10" s="782"/>
      <c r="S10" s="782"/>
      <c r="T10" s="782"/>
      <c r="U10" s="782"/>
      <c r="V10" s="782"/>
      <c r="W10" s="782"/>
      <c r="X10" s="783"/>
      <c r="Y10" s="653"/>
      <c r="Z10" s="654"/>
      <c r="AA10" s="654"/>
      <c r="AB10" s="654"/>
      <c r="AC10" s="654"/>
      <c r="AD10" s="654"/>
      <c r="AE10" s="654"/>
      <c r="AF10" s="654"/>
      <c r="AG10" s="654"/>
      <c r="AH10" s="654"/>
      <c r="AI10" s="654"/>
      <c r="AJ10" s="654"/>
      <c r="AK10" s="654"/>
      <c r="AL10" s="654"/>
      <c r="AM10" s="654"/>
      <c r="AN10" s="654"/>
      <c r="AO10" s="654"/>
      <c r="AP10" s="654"/>
      <c r="AQ10" s="654"/>
      <c r="AR10" s="654"/>
      <c r="AS10" s="654"/>
      <c r="AT10" s="655"/>
      <c r="BB10" s="50" t="s">
        <v>35</v>
      </c>
      <c r="BC10" s="55" t="s">
        <v>192</v>
      </c>
      <c r="BF10" s="58" t="s">
        <v>76</v>
      </c>
      <c r="BG10" s="64" t="s">
        <v>8329</v>
      </c>
      <c r="BH10" s="162" t="s">
        <v>8330</v>
      </c>
      <c r="BI10" s="54" t="s">
        <v>15</v>
      </c>
      <c r="BJ10" s="53" t="s">
        <v>328</v>
      </c>
      <c r="BK10" s="54" t="str">
        <f t="shared" si="0"/>
        <v>1東京水産大学</v>
      </c>
      <c r="BL10" s="256" t="s">
        <v>343</v>
      </c>
      <c r="BM10">
        <v>1</v>
      </c>
      <c r="BN10" s="256" t="s">
        <v>343</v>
      </c>
      <c r="BO10" s="290" t="s">
        <v>8346</v>
      </c>
      <c r="BR10" s="175" t="s">
        <v>772</v>
      </c>
      <c r="BS10" s="51" t="s">
        <v>773</v>
      </c>
      <c r="BU10" s="273" t="s">
        <v>302</v>
      </c>
      <c r="BV10" s="273" t="s">
        <v>2018</v>
      </c>
      <c r="BX10" s="299" t="s">
        <v>302</v>
      </c>
      <c r="BY10" s="299" t="s">
        <v>5056</v>
      </c>
    </row>
    <row r="11" spans="1:79" ht="21" customHeight="1">
      <c r="A11" s="643"/>
      <c r="B11" s="644"/>
      <c r="C11" s="525" t="s">
        <v>183</v>
      </c>
      <c r="D11" s="502"/>
      <c r="E11" s="502"/>
      <c r="F11" s="502"/>
      <c r="G11" s="502"/>
      <c r="H11" s="503"/>
      <c r="I11" s="779">
        <f>'(1) 一括申請情報入力シート'!C11</f>
        <v>0</v>
      </c>
      <c r="J11" s="780"/>
      <c r="K11" s="780"/>
      <c r="L11" s="780"/>
      <c r="M11" s="780"/>
      <c r="N11" s="780"/>
      <c r="O11" s="780"/>
      <c r="P11" s="780"/>
      <c r="Q11" s="780"/>
      <c r="R11" s="780"/>
      <c r="S11" s="780"/>
      <c r="T11" s="780"/>
      <c r="U11" s="780"/>
      <c r="V11" s="780"/>
      <c r="W11" s="780"/>
      <c r="X11" s="780"/>
      <c r="Y11" s="780"/>
      <c r="Z11" s="531" t="s">
        <v>184</v>
      </c>
      <c r="AA11" s="532"/>
      <c r="AB11" s="532"/>
      <c r="AC11" s="532"/>
      <c r="AD11" s="533"/>
      <c r="AE11" s="803" t="e">
        <f>VLOOKUP(I11,BB:BC,2,0)</f>
        <v>#N/A</v>
      </c>
      <c r="AF11" s="804"/>
      <c r="AG11" s="804"/>
      <c r="AH11" s="804"/>
      <c r="AI11" s="805"/>
      <c r="AJ11" s="520" t="s">
        <v>9170</v>
      </c>
      <c r="AK11" s="520"/>
      <c r="AL11" s="520"/>
      <c r="AM11" s="520"/>
      <c r="AN11" s="520"/>
      <c r="AO11" s="520"/>
      <c r="AP11" s="520"/>
      <c r="AQ11" s="520"/>
      <c r="AR11" s="520"/>
      <c r="AS11" s="520"/>
      <c r="AT11" s="521"/>
      <c r="BB11" s="50" t="s">
        <v>36</v>
      </c>
      <c r="BC11" s="55" t="s">
        <v>193</v>
      </c>
      <c r="BI11" s="54" t="s">
        <v>16</v>
      </c>
      <c r="BJ11" s="53" t="s">
        <v>329</v>
      </c>
      <c r="BK11" s="54" t="str">
        <f t="shared" si="0"/>
        <v>1お茶の水女子大学</v>
      </c>
      <c r="BL11" s="256" t="s">
        <v>344</v>
      </c>
      <c r="BM11">
        <v>1</v>
      </c>
      <c r="BN11" s="256" t="s">
        <v>344</v>
      </c>
      <c r="BO11" s="290" t="s">
        <v>8347</v>
      </c>
      <c r="BR11" s="175" t="s">
        <v>774</v>
      </c>
      <c r="BS11" s="51" t="s">
        <v>775</v>
      </c>
      <c r="BU11" s="273" t="s">
        <v>300</v>
      </c>
      <c r="BV11" s="273" t="s">
        <v>2019</v>
      </c>
      <c r="BX11" s="299" t="s">
        <v>300</v>
      </c>
      <c r="BY11" s="299" t="s">
        <v>5057</v>
      </c>
    </row>
    <row r="12" spans="1:79" ht="21" customHeight="1">
      <c r="A12" s="643"/>
      <c r="B12" s="644"/>
      <c r="C12" s="525" t="s">
        <v>186</v>
      </c>
      <c r="D12" s="502"/>
      <c r="E12" s="502"/>
      <c r="F12" s="502"/>
      <c r="G12" s="502"/>
      <c r="H12" s="503"/>
      <c r="I12" s="784">
        <f>'(1) 一括申請情報入力シート'!C12</f>
        <v>0</v>
      </c>
      <c r="J12" s="785"/>
      <c r="K12" s="785"/>
      <c r="L12" s="785"/>
      <c r="M12" s="785"/>
      <c r="N12" s="785"/>
      <c r="O12" s="785"/>
      <c r="P12" s="785"/>
      <c r="Q12" s="785"/>
      <c r="R12" s="785"/>
      <c r="S12" s="785"/>
      <c r="T12" s="785"/>
      <c r="U12" s="785"/>
      <c r="V12" s="785"/>
      <c r="W12" s="785"/>
      <c r="X12" s="785"/>
      <c r="Y12" s="786"/>
      <c r="Z12" s="722" t="s">
        <v>187</v>
      </c>
      <c r="AA12" s="723"/>
      <c r="AB12" s="723"/>
      <c r="AC12" s="723"/>
      <c r="AD12" s="724"/>
      <c r="AE12" s="803" t="str">
        <f>VLOOKUP(BD3,BD4:BE11,2,0)</f>
        <v>1</v>
      </c>
      <c r="AF12" s="804"/>
      <c r="AG12" s="804"/>
      <c r="AH12" s="804"/>
      <c r="AI12" s="805"/>
      <c r="AJ12" s="638" t="s">
        <v>9156</v>
      </c>
      <c r="AK12" s="639"/>
      <c r="AL12" s="639"/>
      <c r="AM12" s="639"/>
      <c r="AN12" s="639"/>
      <c r="AO12" s="639"/>
      <c r="AP12" s="639"/>
      <c r="AQ12" s="639"/>
      <c r="AR12" s="639"/>
      <c r="AS12" s="639"/>
      <c r="AT12" s="640"/>
      <c r="BB12" s="50" t="s">
        <v>37</v>
      </c>
      <c r="BC12" s="55" t="s">
        <v>194</v>
      </c>
      <c r="BI12" s="54" t="s">
        <v>18</v>
      </c>
      <c r="BJ12" s="53" t="s">
        <v>356</v>
      </c>
      <c r="BK12" s="54" t="str">
        <f t="shared" si="0"/>
        <v>1電気通信大学</v>
      </c>
      <c r="BL12" s="256" t="s">
        <v>345</v>
      </c>
      <c r="BM12">
        <v>1</v>
      </c>
      <c r="BN12" s="256" t="s">
        <v>345</v>
      </c>
      <c r="BO12" s="290" t="s">
        <v>8348</v>
      </c>
      <c r="BR12" s="175" t="s">
        <v>776</v>
      </c>
      <c r="BS12" s="51" t="s">
        <v>777</v>
      </c>
      <c r="BU12" s="273" t="s">
        <v>325</v>
      </c>
      <c r="BV12" s="273" t="s">
        <v>2020</v>
      </c>
      <c r="BX12" s="299" t="s">
        <v>325</v>
      </c>
      <c r="BY12" s="299" t="s">
        <v>5058</v>
      </c>
    </row>
    <row r="13" spans="1:79" ht="21" customHeight="1">
      <c r="A13" s="643"/>
      <c r="B13" s="644"/>
      <c r="C13" s="525" t="s">
        <v>189</v>
      </c>
      <c r="D13" s="502"/>
      <c r="E13" s="502"/>
      <c r="F13" s="502"/>
      <c r="G13" s="502"/>
      <c r="H13" s="503"/>
      <c r="I13" s="1001" t="str">
        <f>IF('(1) 一括申請情報入力シート'!C19=0,"",'(1) 一括申請情報入力シート'!C19)</f>
        <v/>
      </c>
      <c r="J13" s="1002"/>
      <c r="K13" s="1002"/>
      <c r="L13" s="1002"/>
      <c r="M13" s="1002"/>
      <c r="N13" s="1002"/>
      <c r="O13" s="1002"/>
      <c r="P13" s="1002"/>
      <c r="Q13" s="1002"/>
      <c r="R13" s="1002"/>
      <c r="S13" s="1002"/>
      <c r="T13" s="1002"/>
      <c r="U13" s="1002"/>
      <c r="V13" s="1002"/>
      <c r="W13" s="668" t="s">
        <v>190</v>
      </c>
      <c r="X13" s="669"/>
      <c r="Y13" s="669"/>
      <c r="Z13" s="669"/>
      <c r="AA13" s="970" t="str">
        <f>IF(ISERROR(VLOOKUP(I13,BF:BG,2,0)),"",VLOOKUP(I13,BF:BG,2,0))</f>
        <v/>
      </c>
      <c r="AB13" s="971"/>
      <c r="AC13" s="971"/>
      <c r="AD13" s="972"/>
      <c r="AE13" s="515" t="s">
        <v>8298</v>
      </c>
      <c r="AF13" s="568"/>
      <c r="AG13" s="631"/>
      <c r="AH13" s="753" t="str">
        <f>IF('(1) 一括申請情報入力シート'!D19=0,"",'(1) 一括申請情報入力シート'!D19)</f>
        <v/>
      </c>
      <c r="AI13" s="754"/>
      <c r="AJ13" s="754"/>
      <c r="AK13" s="754"/>
      <c r="AL13" s="755"/>
      <c r="AM13" s="623" t="s">
        <v>8331</v>
      </c>
      <c r="AN13" s="623"/>
      <c r="AO13" s="623"/>
      <c r="AP13" s="979" t="str">
        <f>IF(ISERROR(VLOOKUP(AH13,BI:BJ,2,0)),"",VLOOKUP(AH13,BI:BJ,2,0))</f>
        <v/>
      </c>
      <c r="AQ13" s="979"/>
      <c r="AR13" s="979"/>
      <c r="AS13" s="979"/>
      <c r="AT13" s="980"/>
      <c r="BB13" s="50" t="s">
        <v>38</v>
      </c>
      <c r="BC13" s="55" t="s">
        <v>195</v>
      </c>
      <c r="BI13" s="54" t="s">
        <v>19</v>
      </c>
      <c r="BJ13" s="53" t="s">
        <v>357</v>
      </c>
      <c r="BK13" s="54" t="str">
        <f t="shared" si="0"/>
        <v>1一橋大学</v>
      </c>
      <c r="BL13" s="256" t="s">
        <v>346</v>
      </c>
      <c r="BM13">
        <v>1</v>
      </c>
      <c r="BN13" s="256" t="s">
        <v>346</v>
      </c>
      <c r="BO13" s="290" t="s">
        <v>8349</v>
      </c>
      <c r="BR13" s="175" t="s">
        <v>778</v>
      </c>
      <c r="BS13" s="51" t="s">
        <v>779</v>
      </c>
      <c r="BU13" s="273" t="s">
        <v>326</v>
      </c>
      <c r="BV13" s="273" t="s">
        <v>2021</v>
      </c>
      <c r="BX13" s="299" t="s">
        <v>326</v>
      </c>
      <c r="BY13" s="299" t="s">
        <v>5059</v>
      </c>
    </row>
    <row r="14" spans="1:79" ht="21" customHeight="1">
      <c r="A14" s="643"/>
      <c r="B14" s="644"/>
      <c r="C14" s="525"/>
      <c r="D14" s="502"/>
      <c r="E14" s="502"/>
      <c r="F14" s="502"/>
      <c r="G14" s="502"/>
      <c r="H14" s="503"/>
      <c r="I14" s="1003"/>
      <c r="J14" s="1004"/>
      <c r="K14" s="1004"/>
      <c r="L14" s="1004"/>
      <c r="M14" s="1004"/>
      <c r="N14" s="1004"/>
      <c r="O14" s="1004"/>
      <c r="P14" s="1004"/>
      <c r="Q14" s="1004"/>
      <c r="R14" s="1004"/>
      <c r="S14" s="1004"/>
      <c r="T14" s="1004"/>
      <c r="U14" s="1004"/>
      <c r="V14" s="1004"/>
      <c r="W14" s="670"/>
      <c r="X14" s="671"/>
      <c r="Y14" s="671"/>
      <c r="Z14" s="671"/>
      <c r="AA14" s="973"/>
      <c r="AB14" s="974"/>
      <c r="AC14" s="974"/>
      <c r="AD14" s="975"/>
      <c r="AE14" s="632"/>
      <c r="AF14" s="496"/>
      <c r="AG14" s="534"/>
      <c r="AH14" s="756"/>
      <c r="AI14" s="757"/>
      <c r="AJ14" s="757"/>
      <c r="AK14" s="757"/>
      <c r="AL14" s="758"/>
      <c r="AM14" s="624"/>
      <c r="AN14" s="624"/>
      <c r="AO14" s="624"/>
      <c r="AP14" s="981"/>
      <c r="AQ14" s="981"/>
      <c r="AR14" s="981"/>
      <c r="AS14" s="981"/>
      <c r="AT14" s="982"/>
      <c r="BB14" s="50" t="s">
        <v>39</v>
      </c>
      <c r="BC14" s="55" t="s">
        <v>196</v>
      </c>
      <c r="BI14" s="54" t="s">
        <v>20</v>
      </c>
      <c r="BJ14" s="53" t="s">
        <v>358</v>
      </c>
      <c r="BK14" s="54" t="str">
        <f t="shared" si="0"/>
        <v>1東京海洋大学</v>
      </c>
      <c r="BL14" s="256" t="s">
        <v>404</v>
      </c>
      <c r="BM14">
        <v>1</v>
      </c>
      <c r="BN14" s="256" t="s">
        <v>404</v>
      </c>
      <c r="BO14" s="290" t="s">
        <v>8350</v>
      </c>
      <c r="BR14" s="175" t="s">
        <v>780</v>
      </c>
      <c r="BS14" s="51" t="s">
        <v>781</v>
      </c>
      <c r="BU14" s="273" t="s">
        <v>327</v>
      </c>
      <c r="BV14" s="273" t="s">
        <v>2022</v>
      </c>
      <c r="BX14" s="299" t="s">
        <v>327</v>
      </c>
      <c r="BY14" s="299" t="s">
        <v>5060</v>
      </c>
    </row>
    <row r="15" spans="1:79" ht="21" customHeight="1">
      <c r="A15" s="643"/>
      <c r="B15" s="644"/>
      <c r="C15" s="567" t="s">
        <v>8700</v>
      </c>
      <c r="D15" s="568"/>
      <c r="E15" s="568"/>
      <c r="F15" s="568"/>
      <c r="G15" s="568"/>
      <c r="H15" s="568"/>
      <c r="I15" s="571" t="s">
        <v>8299</v>
      </c>
      <c r="J15" s="532"/>
      <c r="K15" s="532"/>
      <c r="L15" s="532"/>
      <c r="M15" s="533"/>
      <c r="N15" s="572" t="s">
        <v>8300</v>
      </c>
      <c r="O15" s="572"/>
      <c r="P15" s="572"/>
      <c r="Q15" s="573" t="s">
        <v>8534</v>
      </c>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4"/>
      <c r="BB15" s="50" t="s">
        <v>40</v>
      </c>
      <c r="BC15" s="55" t="s">
        <v>197</v>
      </c>
      <c r="BI15" s="54" t="s">
        <v>21</v>
      </c>
      <c r="BJ15" s="53" t="s">
        <v>359</v>
      </c>
      <c r="BK15" s="54" t="str">
        <f t="shared" si="0"/>
        <v>1東京都立大学</v>
      </c>
      <c r="BL15" s="256" t="s">
        <v>405</v>
      </c>
      <c r="BM15">
        <v>1</v>
      </c>
      <c r="BN15" s="256" t="s">
        <v>405</v>
      </c>
      <c r="BO15" s="290" t="s">
        <v>8351</v>
      </c>
      <c r="BR15" s="175" t="s">
        <v>782</v>
      </c>
      <c r="BS15" s="51" t="s">
        <v>783</v>
      </c>
      <c r="BU15" s="273" t="s">
        <v>328</v>
      </c>
      <c r="BV15" s="273" t="s">
        <v>2023</v>
      </c>
      <c r="BX15" s="299" t="s">
        <v>328</v>
      </c>
      <c r="BY15" s="299" t="s">
        <v>5061</v>
      </c>
    </row>
    <row r="16" spans="1:79" ht="21" customHeight="1">
      <c r="A16" s="643"/>
      <c r="B16" s="644"/>
      <c r="C16" s="569"/>
      <c r="D16" s="570"/>
      <c r="E16" s="570"/>
      <c r="F16" s="570"/>
      <c r="G16" s="570"/>
      <c r="H16" s="570"/>
      <c r="I16" s="699" t="s">
        <v>8301</v>
      </c>
      <c r="J16" s="700"/>
      <c r="K16" s="700"/>
      <c r="L16" s="700"/>
      <c r="M16" s="701"/>
      <c r="N16" s="702"/>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4"/>
      <c r="AN16" s="515" t="s">
        <v>8302</v>
      </c>
      <c r="AO16" s="516"/>
      <c r="AP16" s="705"/>
      <c r="AQ16" s="806"/>
      <c r="AR16" s="807"/>
      <c r="AS16" s="807"/>
      <c r="AT16" s="808"/>
      <c r="BB16" s="50" t="s">
        <v>41</v>
      </c>
      <c r="BC16" s="55" t="s">
        <v>198</v>
      </c>
      <c r="BI16" s="54" t="s">
        <v>22</v>
      </c>
      <c r="BJ16" s="53" t="s">
        <v>381</v>
      </c>
      <c r="BK16" s="54" t="str">
        <f t="shared" si="0"/>
        <v>1首都大学東京</v>
      </c>
      <c r="BL16" s="256" t="s">
        <v>406</v>
      </c>
      <c r="BM16">
        <v>1</v>
      </c>
      <c r="BN16" s="256" t="s">
        <v>406</v>
      </c>
      <c r="BO16" s="290" t="s">
        <v>8352</v>
      </c>
      <c r="BR16" s="175" t="s">
        <v>784</v>
      </c>
      <c r="BS16" s="51" t="s">
        <v>785</v>
      </c>
      <c r="BU16" s="273" t="s">
        <v>329</v>
      </c>
      <c r="BV16" s="273" t="s">
        <v>2024</v>
      </c>
      <c r="BX16" s="299" t="s">
        <v>329</v>
      </c>
      <c r="BY16" s="299" t="s">
        <v>5062</v>
      </c>
    </row>
    <row r="17" spans="1:77" ht="21" customHeight="1">
      <c r="A17" s="643"/>
      <c r="B17" s="644"/>
      <c r="C17" s="569"/>
      <c r="D17" s="570"/>
      <c r="E17" s="570"/>
      <c r="F17" s="570"/>
      <c r="G17" s="570"/>
      <c r="H17" s="570"/>
      <c r="I17" s="600" t="s">
        <v>8303</v>
      </c>
      <c r="J17" s="601"/>
      <c r="K17" s="601"/>
      <c r="L17" s="601"/>
      <c r="M17" s="602"/>
      <c r="N17" s="609"/>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1"/>
      <c r="AN17" s="706"/>
      <c r="AO17" s="707"/>
      <c r="AP17" s="708"/>
      <c r="AQ17" s="809"/>
      <c r="AR17" s="810"/>
      <c r="AS17" s="810"/>
      <c r="AT17" s="811"/>
      <c r="BB17" s="50" t="s">
        <v>42</v>
      </c>
      <c r="BC17" s="55" t="s">
        <v>199</v>
      </c>
      <c r="BI17" s="54" t="s">
        <v>23</v>
      </c>
      <c r="BJ17" s="53" t="s">
        <v>301</v>
      </c>
      <c r="BK17" s="54" t="str">
        <f t="shared" si="0"/>
        <v>1跡見学園女子大学</v>
      </c>
      <c r="BL17" s="256" t="s">
        <v>4484</v>
      </c>
      <c r="BM17">
        <v>1</v>
      </c>
      <c r="BN17" s="256" t="s">
        <v>4484</v>
      </c>
      <c r="BO17" s="290" t="s">
        <v>8733</v>
      </c>
      <c r="BR17" s="175" t="s">
        <v>786</v>
      </c>
      <c r="BS17" s="51" t="s">
        <v>787</v>
      </c>
      <c r="BU17" s="273" t="s">
        <v>304</v>
      </c>
      <c r="BV17" s="273" t="s">
        <v>2025</v>
      </c>
      <c r="BX17" s="299" t="s">
        <v>304</v>
      </c>
      <c r="BY17" s="299" t="s">
        <v>5063</v>
      </c>
    </row>
    <row r="18" spans="1:77" ht="15" customHeight="1">
      <c r="A18" s="643"/>
      <c r="B18" s="644"/>
      <c r="C18" s="575" t="s">
        <v>8304</v>
      </c>
      <c r="D18" s="576"/>
      <c r="E18" s="576"/>
      <c r="F18" s="576"/>
      <c r="G18" s="576"/>
      <c r="H18" s="577"/>
      <c r="I18" s="582"/>
      <c r="J18" s="583"/>
      <c r="K18" s="584" t="s">
        <v>280</v>
      </c>
      <c r="L18" s="585"/>
      <c r="M18" s="585"/>
      <c r="N18" s="586" t="s">
        <v>277</v>
      </c>
      <c r="O18" s="586"/>
      <c r="P18" s="586"/>
      <c r="Q18" s="586" t="s">
        <v>8531</v>
      </c>
      <c r="R18" s="586"/>
      <c r="S18" s="586"/>
      <c r="T18" s="587" t="s">
        <v>278</v>
      </c>
      <c r="U18" s="587"/>
      <c r="V18" s="587"/>
      <c r="W18" s="588" t="s">
        <v>8532</v>
      </c>
      <c r="X18" s="588"/>
      <c r="Y18" s="588"/>
      <c r="Z18" s="588" t="s">
        <v>279</v>
      </c>
      <c r="AA18" s="588"/>
      <c r="AB18" s="588"/>
      <c r="AC18" s="588"/>
      <c r="AD18" s="588"/>
      <c r="AE18" s="587" t="s">
        <v>282</v>
      </c>
      <c r="AF18" s="587"/>
      <c r="AG18" s="587"/>
      <c r="AH18" s="587"/>
      <c r="AI18" s="587"/>
      <c r="AJ18" s="587" t="s">
        <v>283</v>
      </c>
      <c r="AK18" s="587"/>
      <c r="AL18" s="587"/>
      <c r="AM18" s="587"/>
      <c r="AN18" s="587"/>
      <c r="AO18" s="587"/>
      <c r="AP18" s="587"/>
      <c r="AQ18" s="586" t="s">
        <v>284</v>
      </c>
      <c r="AR18" s="586"/>
      <c r="AS18" s="586"/>
      <c r="AT18" s="595"/>
      <c r="AU18" s="38"/>
      <c r="AY18" s="570"/>
      <c r="AZ18" s="570"/>
      <c r="BA18" s="570"/>
      <c r="BB18" s="50" t="s">
        <v>43</v>
      </c>
      <c r="BC18" s="55" t="s">
        <v>202</v>
      </c>
      <c r="BI18" s="54" t="s">
        <v>24</v>
      </c>
      <c r="BJ18" s="53" t="s">
        <v>333</v>
      </c>
      <c r="BK18" s="54" t="str">
        <f t="shared" si="0"/>
        <v>1青山学院大学</v>
      </c>
      <c r="BL18" s="256" t="s">
        <v>407</v>
      </c>
      <c r="BM18">
        <v>1</v>
      </c>
      <c r="BN18" s="256" t="s">
        <v>407</v>
      </c>
      <c r="BO18" s="290" t="s">
        <v>8353</v>
      </c>
      <c r="BR18" s="175" t="s">
        <v>788</v>
      </c>
      <c r="BS18" s="51" t="s">
        <v>789</v>
      </c>
      <c r="BU18" s="273" t="s">
        <v>301</v>
      </c>
      <c r="BV18" s="273" t="s">
        <v>2026</v>
      </c>
      <c r="BX18" s="299" t="s">
        <v>301</v>
      </c>
      <c r="BY18" s="299" t="s">
        <v>5064</v>
      </c>
    </row>
    <row r="19" spans="1:77" ht="15" customHeight="1">
      <c r="A19" s="643"/>
      <c r="B19" s="644"/>
      <c r="C19" s="569"/>
      <c r="D19" s="570"/>
      <c r="E19" s="570"/>
      <c r="F19" s="570"/>
      <c r="G19" s="570"/>
      <c r="H19" s="578"/>
      <c r="I19" s="589" t="s">
        <v>285</v>
      </c>
      <c r="J19" s="590"/>
      <c r="K19" s="959" t="str">
        <f>IF(Z19="","",IF(Z19&lt;39904,"無","有"))</f>
        <v/>
      </c>
      <c r="L19" s="956"/>
      <c r="M19" s="956"/>
      <c r="N19" s="956" t="str">
        <f>IF('(1) 一括申請情報入力シート'!C21=0,"",'(1) 一括申請情報入力シート'!C21)</f>
        <v/>
      </c>
      <c r="O19" s="956"/>
      <c r="P19" s="956"/>
      <c r="Q19" s="951" t="str">
        <f>IF(ISERROR(VLOOKUP(N19,BF:BG,2,0)),"",VLOOKUP(N19,BF:BG,2,0))</f>
        <v/>
      </c>
      <c r="R19" s="951"/>
      <c r="S19" s="951"/>
      <c r="T19" s="961" t="str">
        <f>IF('(1) 一括申請情報入力シート'!D21=0,"",'(1) 一括申請情報入力シート'!D21)</f>
        <v/>
      </c>
      <c r="U19" s="961"/>
      <c r="V19" s="961"/>
      <c r="W19" s="951" t="str">
        <f>IF(ISERROR(VLOOKUP(T19,BI:BJ,2,0)),"",VLOOKUP(T19,BI:BJ,2,0))</f>
        <v/>
      </c>
      <c r="X19" s="951"/>
      <c r="Y19" s="951"/>
      <c r="Z19" s="963" t="str">
        <f>IF('(1) 一括申請情報入力シート'!E21=0,"",'(1) 一括申請情報入力シート'!E21)</f>
        <v/>
      </c>
      <c r="AA19" s="963"/>
      <c r="AB19" s="963"/>
      <c r="AC19" s="963"/>
      <c r="AD19" s="963"/>
      <c r="AE19" s="961" t="str">
        <f>IF('(1) 一括申請情報入力シート'!F21=0,"",'(1) 一括申請情報入力シート'!F21)</f>
        <v/>
      </c>
      <c r="AF19" s="961"/>
      <c r="AG19" s="961"/>
      <c r="AH19" s="961"/>
      <c r="AI19" s="961"/>
      <c r="AJ19" s="961" t="str">
        <f>IF('(1) 一括申請情報入力シート'!G21=0,"",'(1) 一括申請情報入力シート'!G21)</f>
        <v/>
      </c>
      <c r="AK19" s="961"/>
      <c r="AL19" s="961"/>
      <c r="AM19" s="961"/>
      <c r="AN19" s="961"/>
      <c r="AO19" s="961"/>
      <c r="AP19" s="961"/>
      <c r="AQ19" s="956" t="str">
        <f>IF('(1) 一括申請情報入力シート'!G21=0,"",'(1) 一括申請情報入力シート'!H21)</f>
        <v/>
      </c>
      <c r="AR19" s="956"/>
      <c r="AS19" s="956"/>
      <c r="AT19" s="962"/>
      <c r="AU19" s="38"/>
      <c r="AY19" s="570"/>
      <c r="AZ19" s="570"/>
      <c r="BA19" s="570"/>
      <c r="BB19" s="50" t="s">
        <v>44</v>
      </c>
      <c r="BC19" s="55" t="s">
        <v>205</v>
      </c>
      <c r="BI19" s="54" t="s">
        <v>25</v>
      </c>
      <c r="BJ19" s="53" t="s">
        <v>335</v>
      </c>
      <c r="BK19" s="54" t="str">
        <f t="shared" si="0"/>
        <v>1亜細亜大学</v>
      </c>
      <c r="BL19" s="256" t="s">
        <v>408</v>
      </c>
      <c r="BM19">
        <v>1</v>
      </c>
      <c r="BN19" s="256" t="s">
        <v>408</v>
      </c>
      <c r="BO19" s="290" t="s">
        <v>8354</v>
      </c>
      <c r="BR19" s="175" t="s">
        <v>790</v>
      </c>
      <c r="BS19" s="51" t="s">
        <v>791</v>
      </c>
      <c r="BU19" s="273" t="s">
        <v>330</v>
      </c>
      <c r="BV19" s="273" t="s">
        <v>2027</v>
      </c>
      <c r="BX19" s="299" t="s">
        <v>330</v>
      </c>
      <c r="BY19" s="299" t="s">
        <v>5065</v>
      </c>
    </row>
    <row r="20" spans="1:77" ht="15" customHeight="1">
      <c r="A20" s="643"/>
      <c r="B20" s="644"/>
      <c r="C20" s="569"/>
      <c r="D20" s="570"/>
      <c r="E20" s="570"/>
      <c r="F20" s="570"/>
      <c r="G20" s="570"/>
      <c r="H20" s="578"/>
      <c r="I20" s="593" t="s">
        <v>78</v>
      </c>
      <c r="J20" s="594"/>
      <c r="K20" s="888" t="str">
        <f>IF(Z20="","",IF(Z20&lt;39904,"無","有"))</f>
        <v/>
      </c>
      <c r="L20" s="773"/>
      <c r="M20" s="773"/>
      <c r="N20" s="773" t="str">
        <f>IF('(1) 一括申請情報入力シート'!C22=0,"",'(1) 一括申請情報入力シート'!C22)</f>
        <v/>
      </c>
      <c r="O20" s="773"/>
      <c r="P20" s="773"/>
      <c r="Q20" s="771" t="str">
        <f>IF(ISERROR(VLOOKUP(N20,BF:BG,2,0)),"",VLOOKUP(N20,BF:BG,2,0))</f>
        <v/>
      </c>
      <c r="R20" s="771"/>
      <c r="S20" s="771"/>
      <c r="T20" s="772" t="str">
        <f>IF('(1) 一括申請情報入力シート'!D22=0,"",'(1) 一括申請情報入力シート'!D22)</f>
        <v/>
      </c>
      <c r="U20" s="772"/>
      <c r="V20" s="772"/>
      <c r="W20" s="771" t="str">
        <f>IF(ISERROR(VLOOKUP(T20,BI:BJ,2,0)),"",VLOOKUP(T20,BI:BJ,2,0))</f>
        <v/>
      </c>
      <c r="X20" s="771"/>
      <c r="Y20" s="771"/>
      <c r="Z20" s="952" t="str">
        <f>IF('(1) 一括申請情報入力シート'!E22=0,"",'(1) 一括申請情報入力シート'!E22)</f>
        <v/>
      </c>
      <c r="AA20" s="952"/>
      <c r="AB20" s="952"/>
      <c r="AC20" s="952"/>
      <c r="AD20" s="952"/>
      <c r="AE20" s="772" t="str">
        <f>IF('(1) 一括申請情報入力シート'!F22=0,"",'(1) 一括申請情報入力シート'!F22)</f>
        <v/>
      </c>
      <c r="AF20" s="772"/>
      <c r="AG20" s="772"/>
      <c r="AH20" s="772"/>
      <c r="AI20" s="772"/>
      <c r="AJ20" s="772" t="str">
        <f>IF('(1) 一括申請情報入力シート'!G22=0,"",'(1) 一括申請情報入力シート'!G22)</f>
        <v/>
      </c>
      <c r="AK20" s="772"/>
      <c r="AL20" s="772"/>
      <c r="AM20" s="772"/>
      <c r="AN20" s="772"/>
      <c r="AO20" s="772"/>
      <c r="AP20" s="772"/>
      <c r="AQ20" s="773" t="str">
        <f>IF('(1) 一括申請情報入力シート'!G22=0,"",'(1) 一括申請情報入力シート'!H22)</f>
        <v/>
      </c>
      <c r="AR20" s="773"/>
      <c r="AS20" s="773"/>
      <c r="AT20" s="774"/>
      <c r="AU20" s="38"/>
      <c r="AY20" s="570"/>
      <c r="AZ20" s="570"/>
      <c r="BA20" s="570"/>
      <c r="BB20" s="50" t="s">
        <v>45</v>
      </c>
      <c r="BC20" s="55" t="s">
        <v>207</v>
      </c>
      <c r="BI20" s="54" t="s">
        <v>26</v>
      </c>
      <c r="BJ20" s="53" t="s">
        <v>337</v>
      </c>
      <c r="BK20" s="54" t="str">
        <f t="shared" si="0"/>
        <v>1上野学園大学</v>
      </c>
      <c r="BL20" s="256" t="s">
        <v>409</v>
      </c>
      <c r="BM20">
        <v>1</v>
      </c>
      <c r="BN20" s="256" t="s">
        <v>409</v>
      </c>
      <c r="BO20" s="290" t="s">
        <v>8355</v>
      </c>
      <c r="BR20" s="175" t="s">
        <v>792</v>
      </c>
      <c r="BS20" s="51" t="s">
        <v>793</v>
      </c>
      <c r="BU20" s="273" t="s">
        <v>331</v>
      </c>
      <c r="BV20" s="273" t="s">
        <v>2028</v>
      </c>
      <c r="BX20" s="299" t="s">
        <v>331</v>
      </c>
      <c r="BY20" s="299" t="s">
        <v>5066</v>
      </c>
    </row>
    <row r="21" spans="1:77" ht="15" customHeight="1">
      <c r="A21" s="643"/>
      <c r="B21" s="644"/>
      <c r="C21" s="569"/>
      <c r="D21" s="570"/>
      <c r="E21" s="570"/>
      <c r="F21" s="570"/>
      <c r="G21" s="570"/>
      <c r="H21" s="578"/>
      <c r="I21" s="593" t="s">
        <v>79</v>
      </c>
      <c r="J21" s="594"/>
      <c r="K21" s="888" t="str">
        <f>IF(Z21="","",IF(Z21&lt;39904,"無","有"))</f>
        <v/>
      </c>
      <c r="L21" s="773"/>
      <c r="M21" s="773"/>
      <c r="N21" s="773" t="str">
        <f>IF('(1) 一括申請情報入力シート'!C23=0,"",'(1) 一括申請情報入力シート'!C23)</f>
        <v/>
      </c>
      <c r="O21" s="773"/>
      <c r="P21" s="773"/>
      <c r="Q21" s="771" t="str">
        <f>IF(ISERROR(VLOOKUP(N21,BF:BG,2,0)),"",VLOOKUP(N21,BF:BG,2,0))</f>
        <v/>
      </c>
      <c r="R21" s="771"/>
      <c r="S21" s="771"/>
      <c r="T21" s="772" t="str">
        <f>IF('(1) 一括申請情報入力シート'!D23=0,"",'(1) 一括申請情報入力シート'!D23)</f>
        <v/>
      </c>
      <c r="U21" s="772"/>
      <c r="V21" s="772"/>
      <c r="W21" s="771" t="str">
        <f>IF(ISERROR(VLOOKUP(T21,BI:BJ,2,0)),"",VLOOKUP(T21,BI:BJ,2,0))</f>
        <v/>
      </c>
      <c r="X21" s="771"/>
      <c r="Y21" s="771"/>
      <c r="Z21" s="952" t="str">
        <f>IF('(1) 一括申請情報入力シート'!E23=0,"",'(1) 一括申請情報入力シート'!E23)</f>
        <v/>
      </c>
      <c r="AA21" s="952"/>
      <c r="AB21" s="952"/>
      <c r="AC21" s="952"/>
      <c r="AD21" s="952"/>
      <c r="AE21" s="772" t="str">
        <f>IF('(1) 一括申請情報入力シート'!F23=0,"",'(1) 一括申請情報入力シート'!F23)</f>
        <v/>
      </c>
      <c r="AF21" s="772"/>
      <c r="AG21" s="772"/>
      <c r="AH21" s="772"/>
      <c r="AI21" s="772"/>
      <c r="AJ21" s="772" t="str">
        <f>IF('(1) 一括申請情報入力シート'!G23=0,"",'(1) 一括申請情報入力シート'!G23)</f>
        <v/>
      </c>
      <c r="AK21" s="772"/>
      <c r="AL21" s="772"/>
      <c r="AM21" s="772"/>
      <c r="AN21" s="772"/>
      <c r="AO21" s="772"/>
      <c r="AP21" s="772"/>
      <c r="AQ21" s="773" t="str">
        <f>IF('(1) 一括申請情報入力シート'!G23=0,"",'(1) 一括申請情報入力シート'!H23)</f>
        <v/>
      </c>
      <c r="AR21" s="773"/>
      <c r="AS21" s="773"/>
      <c r="AT21" s="774"/>
      <c r="AU21" s="38"/>
      <c r="AY21" s="570"/>
      <c r="AZ21" s="570"/>
      <c r="BA21" s="570"/>
      <c r="BB21" s="50" t="s">
        <v>46</v>
      </c>
      <c r="BC21" s="55" t="s">
        <v>209</v>
      </c>
      <c r="BI21" s="54" t="s">
        <v>27</v>
      </c>
      <c r="BJ21" s="53" t="s">
        <v>341</v>
      </c>
      <c r="BK21" s="54" t="str">
        <f t="shared" si="0"/>
        <v>1大妻女子大学</v>
      </c>
      <c r="BL21" s="256" t="s">
        <v>410</v>
      </c>
      <c r="BM21">
        <v>1</v>
      </c>
      <c r="BN21" s="256" t="s">
        <v>410</v>
      </c>
      <c r="BO21" s="290" t="s">
        <v>8356</v>
      </c>
      <c r="BR21" s="175" t="s">
        <v>794</v>
      </c>
      <c r="BS21" s="51" t="s">
        <v>795</v>
      </c>
      <c r="BU21" s="273" t="s">
        <v>332</v>
      </c>
      <c r="BV21" s="273" t="s">
        <v>2029</v>
      </c>
      <c r="BX21" s="299" t="s">
        <v>332</v>
      </c>
      <c r="BY21" s="299" t="s">
        <v>5067</v>
      </c>
    </row>
    <row r="22" spans="1:77" ht="15" customHeight="1">
      <c r="A22" s="643"/>
      <c r="B22" s="644"/>
      <c r="C22" s="569"/>
      <c r="D22" s="570"/>
      <c r="E22" s="570"/>
      <c r="F22" s="570"/>
      <c r="G22" s="570"/>
      <c r="H22" s="578"/>
      <c r="I22" s="593" t="s">
        <v>80</v>
      </c>
      <c r="J22" s="594"/>
      <c r="K22" s="888" t="str">
        <f>IF(Z22="","",IF(Z22&lt;39904,"無","有"))</f>
        <v/>
      </c>
      <c r="L22" s="773"/>
      <c r="M22" s="773"/>
      <c r="N22" s="773" t="str">
        <f>IF('(1) 一括申請情報入力シート'!C24=0,"",'(1) 一括申請情報入力シート'!C24)</f>
        <v/>
      </c>
      <c r="O22" s="773"/>
      <c r="P22" s="773"/>
      <c r="Q22" s="771" t="str">
        <f>IF(ISERROR(VLOOKUP(N22,BF:BG,2,0)),"",VLOOKUP(N22,BF:BG,2,0))</f>
        <v/>
      </c>
      <c r="R22" s="771"/>
      <c r="S22" s="771"/>
      <c r="T22" s="772" t="str">
        <f>IF('(1) 一括申請情報入力シート'!D24=0,"",'(1) 一括申請情報入力シート'!D24)</f>
        <v/>
      </c>
      <c r="U22" s="772"/>
      <c r="V22" s="772"/>
      <c r="W22" s="771" t="str">
        <f>IF(ISERROR(VLOOKUP(T22,BI:BJ,2,0)),"",VLOOKUP(T22,BI:BJ,2,0))</f>
        <v/>
      </c>
      <c r="X22" s="771"/>
      <c r="Y22" s="771"/>
      <c r="Z22" s="952" t="str">
        <f>IF('(1) 一括申請情報入力シート'!E24=0,"",'(1) 一括申請情報入力シート'!E24)</f>
        <v/>
      </c>
      <c r="AA22" s="952"/>
      <c r="AB22" s="952"/>
      <c r="AC22" s="952"/>
      <c r="AD22" s="952"/>
      <c r="AE22" s="772" t="str">
        <f>IF('(1) 一括申請情報入力シート'!F24=0,"",'(1) 一括申請情報入力シート'!F24)</f>
        <v/>
      </c>
      <c r="AF22" s="772"/>
      <c r="AG22" s="772"/>
      <c r="AH22" s="772"/>
      <c r="AI22" s="772"/>
      <c r="AJ22" s="772" t="str">
        <f>IF('(1) 一括申請情報入力シート'!G24=0,"",'(1) 一括申請情報入力シート'!G24)</f>
        <v/>
      </c>
      <c r="AK22" s="772"/>
      <c r="AL22" s="772"/>
      <c r="AM22" s="772"/>
      <c r="AN22" s="772"/>
      <c r="AO22" s="772"/>
      <c r="AP22" s="772"/>
      <c r="AQ22" s="773" t="str">
        <f>IF('(1) 一括申請情報入力シート'!G24=0,"",'(1) 一括申請情報入力シート'!H24)</f>
        <v/>
      </c>
      <c r="AR22" s="773"/>
      <c r="AS22" s="773"/>
      <c r="AT22" s="774"/>
      <c r="AU22" s="65"/>
      <c r="AY22" s="71"/>
      <c r="AZ22" s="71"/>
      <c r="BA22" s="71"/>
      <c r="BB22" s="50" t="s">
        <v>47</v>
      </c>
      <c r="BC22" s="55" t="s">
        <v>211</v>
      </c>
      <c r="BI22" s="54" t="s">
        <v>309</v>
      </c>
      <c r="BJ22" s="53" t="s">
        <v>324</v>
      </c>
      <c r="BK22" s="54" t="str">
        <f t="shared" si="0"/>
        <v>1桜美林大学</v>
      </c>
      <c r="BL22" s="256" t="s">
        <v>411</v>
      </c>
      <c r="BM22">
        <v>1</v>
      </c>
      <c r="BN22" s="256" t="s">
        <v>411</v>
      </c>
      <c r="BO22" s="290" t="s">
        <v>8357</v>
      </c>
      <c r="BR22" s="175" t="s">
        <v>796</v>
      </c>
      <c r="BS22" s="51" t="s">
        <v>797</v>
      </c>
      <c r="BU22" s="273" t="s">
        <v>333</v>
      </c>
      <c r="BV22" s="273" t="s">
        <v>2030</v>
      </c>
      <c r="BX22" s="299" t="s">
        <v>333</v>
      </c>
      <c r="BY22" s="299" t="s">
        <v>5068</v>
      </c>
    </row>
    <row r="23" spans="1:77" ht="15" customHeight="1">
      <c r="A23" s="643"/>
      <c r="B23" s="644"/>
      <c r="C23" s="579"/>
      <c r="D23" s="580"/>
      <c r="E23" s="580"/>
      <c r="F23" s="580"/>
      <c r="G23" s="580"/>
      <c r="H23" s="581"/>
      <c r="I23" s="553" t="s">
        <v>95</v>
      </c>
      <c r="J23" s="554"/>
      <c r="K23" s="889" t="str">
        <f>IF(Z23="","",IF(Z23&lt;39904,"無","有"))</f>
        <v/>
      </c>
      <c r="L23" s="789"/>
      <c r="M23" s="789"/>
      <c r="N23" s="789" t="str">
        <f>IF('(1) 一括申請情報入力シート'!C25=0,"",'(1) 一括申請情報入力シート'!C25)</f>
        <v/>
      </c>
      <c r="O23" s="789"/>
      <c r="P23" s="789"/>
      <c r="Q23" s="792" t="str">
        <f>IF(ISERROR(VLOOKUP(N23,BF:BG,2,0)),"",VLOOKUP(N23,BF:BG,2,0))</f>
        <v/>
      </c>
      <c r="R23" s="792"/>
      <c r="S23" s="792"/>
      <c r="T23" s="790" t="str">
        <f>IF('(1) 一括申請情報入力シート'!D25=0,"",'(1) 一括申請情報入力シート'!D25)</f>
        <v/>
      </c>
      <c r="U23" s="790"/>
      <c r="V23" s="790"/>
      <c r="W23" s="792" t="str">
        <f>IF(ISERROR(VLOOKUP(T23,BI:BJ,2,0)),"",VLOOKUP(T23,BI:BJ,2,0))</f>
        <v/>
      </c>
      <c r="X23" s="792"/>
      <c r="Y23" s="792"/>
      <c r="Z23" s="955" t="str">
        <f>IF('(1) 一括申請情報入力シート'!E25=0,"",'(1) 一括申請情報入力シート'!E25)</f>
        <v/>
      </c>
      <c r="AA23" s="955"/>
      <c r="AB23" s="955"/>
      <c r="AC23" s="955"/>
      <c r="AD23" s="955"/>
      <c r="AE23" s="790" t="str">
        <f>IF('(1) 一括申請情報入力シート'!F25=0,"",'(1) 一括申請情報入力シート'!F25)</f>
        <v/>
      </c>
      <c r="AF23" s="790"/>
      <c r="AG23" s="790"/>
      <c r="AH23" s="790"/>
      <c r="AI23" s="790"/>
      <c r="AJ23" s="790" t="str">
        <f>IF('(1) 一括申請情報入力シート'!G25=0,"",'(1) 一括申請情報入力シート'!G25)</f>
        <v/>
      </c>
      <c r="AK23" s="790"/>
      <c r="AL23" s="790"/>
      <c r="AM23" s="790"/>
      <c r="AN23" s="790"/>
      <c r="AO23" s="790"/>
      <c r="AP23" s="790"/>
      <c r="AQ23" s="789" t="str">
        <f>IF('(1) 一括申請情報入力シート'!G25=0,"",'(1) 一括申請情報入力シート'!H25)</f>
        <v/>
      </c>
      <c r="AR23" s="789"/>
      <c r="AS23" s="789"/>
      <c r="AT23" s="890"/>
      <c r="AU23" s="65"/>
      <c r="AY23" s="71"/>
      <c r="AZ23" s="71"/>
      <c r="BA23" s="71"/>
      <c r="BB23" s="50" t="s">
        <v>48</v>
      </c>
      <c r="BC23" s="55" t="s">
        <v>213</v>
      </c>
      <c r="BI23" s="54" t="s">
        <v>310</v>
      </c>
      <c r="BJ23" s="53" t="s">
        <v>302</v>
      </c>
      <c r="BK23" s="54" t="str">
        <f t="shared" si="0"/>
        <v>1学習院大学</v>
      </c>
      <c r="BL23" s="256" t="s">
        <v>412</v>
      </c>
      <c r="BM23">
        <v>1</v>
      </c>
      <c r="BN23" s="256" t="s">
        <v>412</v>
      </c>
      <c r="BO23" s="290" t="s">
        <v>8358</v>
      </c>
      <c r="BR23" s="175" t="s">
        <v>798</v>
      </c>
      <c r="BS23" s="51" t="s">
        <v>799</v>
      </c>
      <c r="BU23" s="273" t="s">
        <v>334</v>
      </c>
      <c r="BV23" s="273" t="s">
        <v>2031</v>
      </c>
      <c r="BX23" s="299" t="s">
        <v>334</v>
      </c>
      <c r="BY23" s="299" t="s">
        <v>5069</v>
      </c>
    </row>
    <row r="24" spans="1:77" ht="21" customHeight="1">
      <c r="A24" s="645"/>
      <c r="B24" s="646"/>
      <c r="C24" s="560" t="s">
        <v>200</v>
      </c>
      <c r="D24" s="561"/>
      <c r="E24" s="561"/>
      <c r="F24" s="561"/>
      <c r="G24" s="561"/>
      <c r="H24" s="562"/>
      <c r="I24" s="563"/>
      <c r="J24" s="564"/>
      <c r="K24" s="564"/>
      <c r="L24" s="565" t="s">
        <v>201</v>
      </c>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6"/>
      <c r="BB24" s="50" t="s">
        <v>49</v>
      </c>
      <c r="BC24" s="55" t="s">
        <v>216</v>
      </c>
      <c r="BI24" s="54" t="s">
        <v>311</v>
      </c>
      <c r="BJ24" s="53" t="s">
        <v>326</v>
      </c>
      <c r="BK24" s="54" t="str">
        <f>BM24&amp;BO24</f>
        <v>1北里大学</v>
      </c>
      <c r="BL24" s="262" t="s">
        <v>413</v>
      </c>
      <c r="BM24" s="197">
        <v>1</v>
      </c>
      <c r="BN24" s="262" t="s">
        <v>413</v>
      </c>
      <c r="BO24" s="295" t="s">
        <v>9634</v>
      </c>
      <c r="BR24" s="175" t="s">
        <v>800</v>
      </c>
      <c r="BS24" s="51" t="s">
        <v>801</v>
      </c>
      <c r="BU24" s="273" t="s">
        <v>335</v>
      </c>
      <c r="BV24" s="273" t="s">
        <v>2032</v>
      </c>
      <c r="BX24" s="299" t="s">
        <v>335</v>
      </c>
      <c r="BY24" s="299" t="s">
        <v>5070</v>
      </c>
    </row>
    <row r="25" spans="1:77" ht="21" customHeight="1">
      <c r="A25" s="641" t="s">
        <v>203</v>
      </c>
      <c r="B25" s="642"/>
      <c r="C25" s="534" t="s">
        <v>204</v>
      </c>
      <c r="D25" s="535"/>
      <c r="E25" s="535"/>
      <c r="F25" s="535"/>
      <c r="G25" s="535"/>
      <c r="H25" s="536"/>
      <c r="I25" s="999">
        <f>'(1) 一括申請情報入力シート'!C28</f>
        <v>0</v>
      </c>
      <c r="J25" s="865"/>
      <c r="K25" s="865"/>
      <c r="L25" s="865"/>
      <c r="M25" s="865"/>
      <c r="N25" s="865"/>
      <c r="O25" s="865"/>
      <c r="P25" s="865"/>
      <c r="Q25" s="865"/>
      <c r="R25" s="858" t="e">
        <f>VLOOKUP(BI1,BK3:BL385,2,FALSE)</f>
        <v>#N/A</v>
      </c>
      <c r="S25" s="859"/>
      <c r="T25" s="859"/>
      <c r="U25" s="859"/>
      <c r="V25" s="859"/>
      <c r="W25" s="859"/>
      <c r="X25" s="859"/>
      <c r="Y25" s="859"/>
      <c r="Z25" s="859"/>
      <c r="AA25" s="859"/>
      <c r="AB25" s="859"/>
      <c r="AC25" s="860"/>
      <c r="AD25" s="542" t="s">
        <v>8533</v>
      </c>
      <c r="AE25" s="543"/>
      <c r="AF25" s="543"/>
      <c r="AG25" s="543"/>
      <c r="AH25" s="543"/>
      <c r="AI25" s="543"/>
      <c r="AJ25" s="543"/>
      <c r="AK25" s="543"/>
      <c r="AL25" s="543"/>
      <c r="AM25" s="543"/>
      <c r="AN25" s="543"/>
      <c r="AO25" s="543"/>
      <c r="AP25" s="543"/>
      <c r="AQ25" s="543"/>
      <c r="AR25" s="543"/>
      <c r="AS25" s="543"/>
      <c r="AT25" s="544"/>
      <c r="BB25" s="50" t="s">
        <v>50</v>
      </c>
      <c r="BC25" s="55" t="s">
        <v>220</v>
      </c>
      <c r="BI25" s="54" t="s">
        <v>312</v>
      </c>
      <c r="BJ25" s="53" t="s">
        <v>327</v>
      </c>
      <c r="BK25" s="54" t="str">
        <f t="shared" si="0"/>
        <v>1共立女子大学</v>
      </c>
      <c r="BL25" s="256" t="s">
        <v>414</v>
      </c>
      <c r="BM25" s="197">
        <v>1</v>
      </c>
      <c r="BN25" s="256" t="s">
        <v>414</v>
      </c>
      <c r="BO25" s="290" t="s">
        <v>8359</v>
      </c>
      <c r="BR25" s="175" t="s">
        <v>802</v>
      </c>
      <c r="BS25" s="51" t="s">
        <v>803</v>
      </c>
      <c r="BU25" s="273" t="s">
        <v>336</v>
      </c>
      <c r="BV25" s="273" t="s">
        <v>2033</v>
      </c>
      <c r="BX25" s="299" t="s">
        <v>336</v>
      </c>
      <c r="BY25" s="299" t="s">
        <v>5071</v>
      </c>
    </row>
    <row r="26" spans="1:77" ht="21" customHeight="1">
      <c r="A26" s="643"/>
      <c r="B26" s="644"/>
      <c r="C26" s="501" t="s">
        <v>206</v>
      </c>
      <c r="D26" s="502"/>
      <c r="E26" s="502"/>
      <c r="F26" s="502"/>
      <c r="G26" s="502"/>
      <c r="H26" s="503"/>
      <c r="I26" s="948" t="str">
        <f>IF('(1) 一括申請情報入力シート'!E28="","",IF('(1) 一括申請情報入力シート'!E28="大学","1","2"))</f>
        <v/>
      </c>
      <c r="J26" s="949"/>
      <c r="K26" s="950"/>
      <c r="L26" s="548" t="s">
        <v>8527</v>
      </c>
      <c r="M26" s="549"/>
      <c r="N26" s="549"/>
      <c r="O26" s="549"/>
      <c r="P26" s="549"/>
      <c r="Q26" s="549"/>
      <c r="R26" s="549"/>
      <c r="S26" s="549"/>
      <c r="T26" s="549"/>
      <c r="U26" s="549"/>
      <c r="V26" s="549"/>
      <c r="W26" s="549"/>
      <c r="X26" s="548" t="s">
        <v>9004</v>
      </c>
      <c r="Y26" s="549"/>
      <c r="Z26" s="549"/>
      <c r="AA26" s="549"/>
      <c r="AB26" s="549"/>
      <c r="AC26" s="549"/>
      <c r="AD26" s="549"/>
      <c r="AE26" s="549"/>
      <c r="AF26" s="504"/>
      <c r="AG26" s="910" t="e">
        <f>VLOOKUP('(1) 一括申請情報入力シート'!C19,BF3:BH11,3,FALSE)</f>
        <v>#N/A</v>
      </c>
      <c r="AH26" s="911"/>
      <c r="AI26" s="911"/>
      <c r="AJ26" s="911"/>
      <c r="AK26" s="911"/>
      <c r="AL26" s="911"/>
      <c r="AM26" s="911"/>
      <c r="AN26" s="911"/>
      <c r="AO26" s="911"/>
      <c r="AP26" s="911"/>
      <c r="AQ26" s="911"/>
      <c r="AR26" s="911"/>
      <c r="AS26" s="911"/>
      <c r="AT26" s="912"/>
      <c r="BB26" s="50" t="s">
        <v>51</v>
      </c>
      <c r="BC26" s="55" t="s">
        <v>222</v>
      </c>
      <c r="BI26" s="54" t="s">
        <v>313</v>
      </c>
      <c r="BJ26" s="53" t="s">
        <v>331</v>
      </c>
      <c r="BK26" s="54" t="str">
        <f t="shared" si="0"/>
        <v>1杏林大学</v>
      </c>
      <c r="BL26" s="256" t="s">
        <v>415</v>
      </c>
      <c r="BM26">
        <v>1</v>
      </c>
      <c r="BN26" s="256" t="s">
        <v>415</v>
      </c>
      <c r="BO26" s="290" t="s">
        <v>8360</v>
      </c>
      <c r="BR26" s="175" t="s">
        <v>804</v>
      </c>
      <c r="BS26" s="51" t="s">
        <v>805</v>
      </c>
      <c r="BU26" s="273" t="s">
        <v>337</v>
      </c>
      <c r="BV26" s="273" t="s">
        <v>2034</v>
      </c>
      <c r="BX26" s="299" t="s">
        <v>337</v>
      </c>
      <c r="BY26" s="299" t="s">
        <v>5072</v>
      </c>
    </row>
    <row r="27" spans="1:77" ht="21" customHeight="1">
      <c r="A27" s="643"/>
      <c r="B27" s="644"/>
      <c r="C27" s="501" t="s">
        <v>208</v>
      </c>
      <c r="D27" s="502"/>
      <c r="E27" s="502"/>
      <c r="F27" s="502"/>
      <c r="G27" s="502"/>
      <c r="H27" s="503"/>
      <c r="I27" s="855">
        <f>'(1) 一括申請情報入力シート'!C30</f>
        <v>0</v>
      </c>
      <c r="J27" s="856"/>
      <c r="K27" s="856"/>
      <c r="L27" s="856"/>
      <c r="M27" s="856"/>
      <c r="N27" s="856"/>
      <c r="O27" s="856"/>
      <c r="P27" s="856"/>
      <c r="Q27" s="856"/>
      <c r="R27" s="856"/>
      <c r="S27" s="856"/>
      <c r="T27" s="856"/>
      <c r="U27" s="856"/>
      <c r="V27" s="856"/>
      <c r="W27" s="857"/>
      <c r="X27" s="531" t="s">
        <v>8305</v>
      </c>
      <c r="Y27" s="532"/>
      <c r="Z27" s="533"/>
      <c r="AA27" s="793" t="e">
        <f>'(1) 一括申請情報入力シート'!C31</f>
        <v>#N/A</v>
      </c>
      <c r="AB27" s="794"/>
      <c r="AC27" s="794"/>
      <c r="AD27" s="794"/>
      <c r="AE27" s="794"/>
      <c r="AF27" s="794"/>
      <c r="AG27" s="520"/>
      <c r="AH27" s="520"/>
      <c r="AI27" s="520"/>
      <c r="AJ27" s="520"/>
      <c r="AK27" s="520"/>
      <c r="AL27" s="520"/>
      <c r="AM27" s="520"/>
      <c r="AN27" s="520"/>
      <c r="AO27" s="520"/>
      <c r="AP27" s="520"/>
      <c r="AQ27" s="520"/>
      <c r="AR27" s="520"/>
      <c r="AS27" s="520"/>
      <c r="AT27" s="521"/>
      <c r="BB27" s="50" t="s">
        <v>52</v>
      </c>
      <c r="BC27" s="55" t="s">
        <v>223</v>
      </c>
      <c r="BI27" s="54" t="s">
        <v>314</v>
      </c>
      <c r="BJ27" s="53" t="s">
        <v>339</v>
      </c>
      <c r="BK27" s="54" t="str">
        <f t="shared" si="0"/>
        <v>1国立音楽大学</v>
      </c>
      <c r="BL27" s="256" t="s">
        <v>416</v>
      </c>
      <c r="BM27">
        <v>1</v>
      </c>
      <c r="BN27" s="256" t="s">
        <v>416</v>
      </c>
      <c r="BO27" s="290" t="s">
        <v>8361</v>
      </c>
      <c r="BR27" s="175" t="s">
        <v>806</v>
      </c>
      <c r="BS27" s="51" t="s">
        <v>807</v>
      </c>
      <c r="BU27" s="273" t="s">
        <v>338</v>
      </c>
      <c r="BV27" s="273" t="s">
        <v>2035</v>
      </c>
      <c r="BX27" s="299" t="s">
        <v>338</v>
      </c>
      <c r="BY27" s="299" t="s">
        <v>5073</v>
      </c>
    </row>
    <row r="28" spans="1:77" ht="21" customHeight="1">
      <c r="A28" s="643"/>
      <c r="B28" s="644"/>
      <c r="C28" s="501" t="s">
        <v>8306</v>
      </c>
      <c r="D28" s="502"/>
      <c r="E28" s="502"/>
      <c r="F28" s="502"/>
      <c r="G28" s="502"/>
      <c r="H28" s="503"/>
      <c r="I28" s="855">
        <f>'(1) 一括申請情報入力シート'!E30</f>
        <v>0</v>
      </c>
      <c r="J28" s="856"/>
      <c r="K28" s="856"/>
      <c r="L28" s="856"/>
      <c r="M28" s="856"/>
      <c r="N28" s="856"/>
      <c r="O28" s="856"/>
      <c r="P28" s="856"/>
      <c r="Q28" s="856"/>
      <c r="R28" s="856"/>
      <c r="S28" s="856"/>
      <c r="T28" s="856"/>
      <c r="U28" s="856"/>
      <c r="V28" s="856"/>
      <c r="W28" s="857"/>
      <c r="X28" s="522" t="s">
        <v>210</v>
      </c>
      <c r="Y28" s="502"/>
      <c r="Z28" s="502"/>
      <c r="AA28" s="793" t="e">
        <f>'(1) 一括申請情報入力シート'!E31</f>
        <v>#N/A</v>
      </c>
      <c r="AB28" s="794"/>
      <c r="AC28" s="794"/>
      <c r="AD28" s="794"/>
      <c r="AE28" s="794"/>
      <c r="AF28" s="794"/>
      <c r="AG28" s="520"/>
      <c r="AH28" s="520"/>
      <c r="AI28" s="520"/>
      <c r="AJ28" s="520"/>
      <c r="AK28" s="520"/>
      <c r="AL28" s="520"/>
      <c r="AM28" s="520"/>
      <c r="AN28" s="520"/>
      <c r="AO28" s="520"/>
      <c r="AP28" s="520"/>
      <c r="AQ28" s="520"/>
      <c r="AR28" s="520"/>
      <c r="AS28" s="520"/>
      <c r="AT28" s="521"/>
      <c r="BB28" s="50" t="s">
        <v>53</v>
      </c>
      <c r="BC28" s="55" t="s">
        <v>225</v>
      </c>
      <c r="BI28" s="54" t="s">
        <v>315</v>
      </c>
      <c r="BJ28" s="53" t="s">
        <v>343</v>
      </c>
      <c r="BK28" s="54" t="str">
        <f t="shared" si="0"/>
        <v>1慶應義塾大学</v>
      </c>
      <c r="BL28" s="256" t="s">
        <v>417</v>
      </c>
      <c r="BM28">
        <v>1</v>
      </c>
      <c r="BN28" s="256" t="s">
        <v>417</v>
      </c>
      <c r="BO28" s="290" t="s">
        <v>8362</v>
      </c>
      <c r="BR28" s="175" t="s">
        <v>808</v>
      </c>
      <c r="BS28" s="51" t="s">
        <v>809</v>
      </c>
      <c r="BU28" s="273" t="s">
        <v>339</v>
      </c>
      <c r="BV28" s="273" t="s">
        <v>2036</v>
      </c>
      <c r="BX28" s="299" t="s">
        <v>339</v>
      </c>
      <c r="BY28" s="299" t="s">
        <v>5074</v>
      </c>
    </row>
    <row r="29" spans="1:77" ht="21" customHeight="1">
      <c r="A29" s="643"/>
      <c r="B29" s="644"/>
      <c r="C29" s="501" t="s">
        <v>8307</v>
      </c>
      <c r="D29" s="502"/>
      <c r="E29" s="502"/>
      <c r="F29" s="502"/>
      <c r="G29" s="502"/>
      <c r="H29" s="503"/>
      <c r="I29" s="866">
        <f>'(1) 一括申請情報入力シート'!G30</f>
        <v>0</v>
      </c>
      <c r="J29" s="856"/>
      <c r="K29" s="856"/>
      <c r="L29" s="856"/>
      <c r="M29" s="856"/>
      <c r="N29" s="856"/>
      <c r="O29" s="856"/>
      <c r="P29" s="856"/>
      <c r="Q29" s="856"/>
      <c r="R29" s="856"/>
      <c r="S29" s="856"/>
      <c r="T29" s="856"/>
      <c r="U29" s="856"/>
      <c r="V29" s="856"/>
      <c r="W29" s="857"/>
      <c r="X29" s="522" t="s">
        <v>212</v>
      </c>
      <c r="Y29" s="502"/>
      <c r="Z29" s="502"/>
      <c r="AA29" s="793" t="e">
        <f>'(1) 一括申請情報入力シート'!G31</f>
        <v>#N/A</v>
      </c>
      <c r="AB29" s="794"/>
      <c r="AC29" s="794"/>
      <c r="AD29" s="794"/>
      <c r="AE29" s="794"/>
      <c r="AF29" s="794"/>
      <c r="AG29" s="520"/>
      <c r="AH29" s="520"/>
      <c r="AI29" s="520"/>
      <c r="AJ29" s="520"/>
      <c r="AK29" s="520"/>
      <c r="AL29" s="520"/>
      <c r="AM29" s="520"/>
      <c r="AN29" s="520"/>
      <c r="AO29" s="520"/>
      <c r="AP29" s="520"/>
      <c r="AQ29" s="520"/>
      <c r="AR29" s="520"/>
      <c r="AS29" s="520"/>
      <c r="AT29" s="521"/>
      <c r="BB29" s="50" t="s">
        <v>54</v>
      </c>
      <c r="BC29" s="55" t="s">
        <v>226</v>
      </c>
      <c r="BI29" s="54" t="s">
        <v>316</v>
      </c>
      <c r="BJ29" s="53" t="s">
        <v>345</v>
      </c>
      <c r="BK29" s="54" t="str">
        <f t="shared" si="0"/>
        <v>1工学院大学</v>
      </c>
      <c r="BL29" s="256" t="s">
        <v>418</v>
      </c>
      <c r="BM29">
        <v>1</v>
      </c>
      <c r="BN29" s="256" t="s">
        <v>418</v>
      </c>
      <c r="BO29" s="290" t="s">
        <v>8363</v>
      </c>
      <c r="BR29" s="175" t="s">
        <v>810</v>
      </c>
      <c r="BS29" s="51" t="s">
        <v>811</v>
      </c>
      <c r="BU29" s="273" t="s">
        <v>340</v>
      </c>
      <c r="BV29" s="273" t="s">
        <v>2037</v>
      </c>
      <c r="BX29" s="299" t="s">
        <v>340</v>
      </c>
      <c r="BY29" s="299" t="s">
        <v>5075</v>
      </c>
    </row>
    <row r="30" spans="1:77" ht="21" customHeight="1">
      <c r="A30" s="643"/>
      <c r="B30" s="644"/>
      <c r="C30" s="501" t="s">
        <v>214</v>
      </c>
      <c r="D30" s="502"/>
      <c r="E30" s="502"/>
      <c r="F30" s="502"/>
      <c r="G30" s="502"/>
      <c r="H30" s="503"/>
      <c r="I30" s="504" t="s">
        <v>215</v>
      </c>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20"/>
      <c r="AH30" s="520"/>
      <c r="AI30" s="520"/>
      <c r="AJ30" s="520"/>
      <c r="AK30" s="520"/>
      <c r="AL30" s="520"/>
      <c r="AM30" s="520"/>
      <c r="AN30" s="520"/>
      <c r="AO30" s="520"/>
      <c r="AP30" s="520"/>
      <c r="AQ30" s="520"/>
      <c r="AR30" s="520"/>
      <c r="AS30" s="520"/>
      <c r="AT30" s="521"/>
      <c r="BB30" s="50" t="s">
        <v>55</v>
      </c>
      <c r="BC30" s="55" t="s">
        <v>227</v>
      </c>
      <c r="BI30" s="58" t="s">
        <v>317</v>
      </c>
      <c r="BJ30" s="59" t="s">
        <v>308</v>
      </c>
      <c r="BK30" s="54" t="str">
        <f t="shared" si="0"/>
        <v>1國學院大學</v>
      </c>
      <c r="BL30" s="256" t="s">
        <v>419</v>
      </c>
      <c r="BM30">
        <v>1</v>
      </c>
      <c r="BN30" s="256" t="s">
        <v>419</v>
      </c>
      <c r="BO30" s="290" t="s">
        <v>8364</v>
      </c>
      <c r="BR30" s="175" t="s">
        <v>812</v>
      </c>
      <c r="BS30" s="51" t="s">
        <v>813</v>
      </c>
      <c r="BU30" s="273" t="s">
        <v>341</v>
      </c>
      <c r="BV30" s="273" t="s">
        <v>2038</v>
      </c>
      <c r="BX30" s="299" t="s">
        <v>341</v>
      </c>
      <c r="BY30" s="299" t="s">
        <v>5076</v>
      </c>
    </row>
    <row r="31" spans="1:77" ht="21" customHeight="1">
      <c r="A31" s="643"/>
      <c r="B31" s="644"/>
      <c r="C31" s="501" t="s">
        <v>217</v>
      </c>
      <c r="D31" s="502"/>
      <c r="E31" s="502"/>
      <c r="F31" s="502"/>
      <c r="G31" s="502"/>
      <c r="H31" s="503"/>
      <c r="I31" s="525" t="s">
        <v>8526</v>
      </c>
      <c r="J31" s="502"/>
      <c r="K31" s="502"/>
      <c r="L31" s="899" t="str">
        <f>IF('(1) 一括申請情報入力シート'!E28="","",IF('(1) 一括申請情報入力シート'!E28="大学","2","1"))</f>
        <v/>
      </c>
      <c r="M31" s="899"/>
      <c r="N31" s="899"/>
      <c r="O31" s="899"/>
      <c r="P31" s="523" t="s">
        <v>218</v>
      </c>
      <c r="Q31" s="523"/>
      <c r="R31" s="523"/>
      <c r="S31" s="523"/>
      <c r="T31" s="523"/>
      <c r="U31" s="527" t="s">
        <v>97</v>
      </c>
      <c r="V31" s="527"/>
      <c r="W31" s="527"/>
      <c r="X31" s="527"/>
      <c r="Y31" s="527"/>
      <c r="Z31" s="527"/>
      <c r="AA31" s="797">
        <f>A47</f>
        <v>0</v>
      </c>
      <c r="AB31" s="798"/>
      <c r="AC31" s="798"/>
      <c r="AD31" s="798"/>
      <c r="AE31" s="798"/>
      <c r="AF31" s="799"/>
      <c r="AG31" s="527" t="s">
        <v>219</v>
      </c>
      <c r="AH31" s="527"/>
      <c r="AI31" s="527"/>
      <c r="AJ31" s="527"/>
      <c r="AK31" s="527"/>
      <c r="AL31" s="527"/>
      <c r="AM31" s="797" t="str">
        <f>IF(OR(AA13="0009",AA13="0008",AA13="0001"),'(1) 一括申請情報入力シート'!C42,"-")</f>
        <v>-</v>
      </c>
      <c r="AN31" s="798"/>
      <c r="AO31" s="798"/>
      <c r="AP31" s="798"/>
      <c r="AQ31" s="798"/>
      <c r="AR31" s="798"/>
      <c r="AS31" s="798"/>
      <c r="AT31" s="947"/>
      <c r="BB31" s="50" t="s">
        <v>56</v>
      </c>
      <c r="BC31" s="55" t="s">
        <v>228</v>
      </c>
      <c r="BK31" s="54" t="str">
        <f t="shared" si="0"/>
        <v>1国際基督教大学</v>
      </c>
      <c r="BL31" s="256" t="s">
        <v>420</v>
      </c>
      <c r="BM31">
        <v>1</v>
      </c>
      <c r="BN31" s="256" t="s">
        <v>420</v>
      </c>
      <c r="BO31" s="290" t="s">
        <v>8365</v>
      </c>
      <c r="BR31" s="175" t="s">
        <v>814</v>
      </c>
      <c r="BS31" s="51" t="s">
        <v>815</v>
      </c>
      <c r="BU31" s="273" t="s">
        <v>342</v>
      </c>
      <c r="BV31" s="273" t="s">
        <v>2039</v>
      </c>
      <c r="BX31" s="299" t="s">
        <v>342</v>
      </c>
      <c r="BY31" s="299" t="s">
        <v>5077</v>
      </c>
    </row>
    <row r="32" spans="1:77" ht="21" customHeight="1">
      <c r="A32" s="643"/>
      <c r="B32" s="644"/>
      <c r="C32" s="631" t="s">
        <v>221</v>
      </c>
      <c r="D32" s="750"/>
      <c r="E32" s="750"/>
      <c r="F32" s="750"/>
      <c r="G32" s="750"/>
      <c r="H32" s="751"/>
      <c r="I32" s="906">
        <f>'(1) 一括申請情報入力シート'!C33</f>
        <v>0</v>
      </c>
      <c r="J32" s="907"/>
      <c r="K32" s="907"/>
      <c r="L32" s="907"/>
      <c r="M32" s="907"/>
      <c r="N32" s="907"/>
      <c r="O32" s="907"/>
      <c r="P32" s="907"/>
      <c r="Q32" s="907"/>
      <c r="R32" s="907"/>
      <c r="S32" s="907"/>
      <c r="T32" s="907"/>
      <c r="U32" s="907"/>
      <c r="V32" s="908"/>
      <c r="W32" s="509" t="s">
        <v>8308</v>
      </c>
      <c r="X32" s="510"/>
      <c r="Y32" s="510"/>
      <c r="Z32" s="510"/>
      <c r="AA32" s="511"/>
      <c r="AB32" s="909">
        <f>'(1) 一括申請情報入力シート'!E33</f>
        <v>0</v>
      </c>
      <c r="AC32" s="907"/>
      <c r="AD32" s="907"/>
      <c r="AE32" s="907"/>
      <c r="AF32" s="907"/>
      <c r="AG32" s="907"/>
      <c r="AH32" s="907"/>
      <c r="AI32" s="907"/>
      <c r="AJ32" s="907"/>
      <c r="AK32" s="907"/>
      <c r="AL32" s="907"/>
      <c r="AM32" s="907"/>
      <c r="AN32" s="907"/>
      <c r="AO32" s="908"/>
      <c r="AP32" s="515" t="str">
        <f>IF('(1) 一括申請情報入力シート'!E28="大学","卒業","修了")</f>
        <v>修了</v>
      </c>
      <c r="AQ32" s="516"/>
      <c r="AR32" s="516"/>
      <c r="AS32" s="516"/>
      <c r="AT32" s="517"/>
      <c r="BB32" s="50" t="s">
        <v>57</v>
      </c>
      <c r="BC32" s="55" t="s">
        <v>229</v>
      </c>
      <c r="BK32" s="54" t="str">
        <f t="shared" si="0"/>
        <v>1国士舘大学</v>
      </c>
      <c r="BL32" s="256" t="s">
        <v>421</v>
      </c>
      <c r="BM32">
        <v>1</v>
      </c>
      <c r="BN32" s="256" t="s">
        <v>421</v>
      </c>
      <c r="BO32" s="290" t="s">
        <v>8366</v>
      </c>
      <c r="BR32" s="175" t="s">
        <v>816</v>
      </c>
      <c r="BS32" s="51" t="s">
        <v>817</v>
      </c>
      <c r="BU32" s="273" t="s">
        <v>343</v>
      </c>
      <c r="BV32" s="273" t="s">
        <v>2040</v>
      </c>
      <c r="BX32" s="299" t="s">
        <v>343</v>
      </c>
      <c r="BY32" s="299" t="s">
        <v>5078</v>
      </c>
    </row>
    <row r="33" spans="1:80" ht="21" customHeight="1">
      <c r="A33" s="645"/>
      <c r="B33" s="646"/>
      <c r="C33" s="732" t="s">
        <v>8610</v>
      </c>
      <c r="D33" s="733"/>
      <c r="E33" s="733"/>
      <c r="F33" s="733"/>
      <c r="G33" s="733"/>
      <c r="H33" s="734"/>
      <c r="I33" s="896" t="str">
        <f>IF('(1) 一括申請情報入力シート'!E28="大学院",'(1) 一括申請情報入力シート'!C36,"　")</f>
        <v>　</v>
      </c>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7"/>
      <c r="AI33" s="897"/>
      <c r="AJ33" s="897"/>
      <c r="AK33" s="897"/>
      <c r="AL33" s="897"/>
      <c r="AM33" s="897"/>
      <c r="AN33" s="897"/>
      <c r="AO33" s="897"/>
      <c r="AP33" s="897"/>
      <c r="AQ33" s="897"/>
      <c r="AR33" s="897"/>
      <c r="AS33" s="897"/>
      <c r="AT33" s="898"/>
      <c r="BB33" s="50" t="s">
        <v>58</v>
      </c>
      <c r="BC33" s="55" t="s">
        <v>230</v>
      </c>
      <c r="BK33" s="54" t="str">
        <f t="shared" si="0"/>
        <v>1駒澤大学</v>
      </c>
      <c r="BL33" s="256" t="s">
        <v>422</v>
      </c>
      <c r="BM33">
        <v>1</v>
      </c>
      <c r="BN33" s="256" t="s">
        <v>422</v>
      </c>
      <c r="BO33" s="290" t="s">
        <v>8367</v>
      </c>
      <c r="BR33" s="175" t="s">
        <v>818</v>
      </c>
      <c r="BS33" s="51" t="s">
        <v>819</v>
      </c>
      <c r="BU33" s="273" t="s">
        <v>344</v>
      </c>
      <c r="BV33" s="273" t="s">
        <v>2041</v>
      </c>
      <c r="BX33" s="299" t="s">
        <v>344</v>
      </c>
      <c r="BY33" s="299" t="s">
        <v>5079</v>
      </c>
    </row>
    <row r="34" spans="1:80" ht="21" customHeight="1">
      <c r="A34" s="738" t="s">
        <v>224</v>
      </c>
      <c r="B34" s="738"/>
      <c r="C34" s="738"/>
      <c r="D34" s="738"/>
      <c r="E34" s="738"/>
      <c r="F34" s="738"/>
      <c r="G34" s="738"/>
      <c r="H34" s="738"/>
      <c r="I34" s="738"/>
      <c r="J34" s="738"/>
      <c r="K34" s="738"/>
      <c r="L34" s="738"/>
      <c r="M34" s="738"/>
      <c r="N34" s="738"/>
      <c r="O34" s="738"/>
      <c r="P34" s="738"/>
      <c r="Q34" s="738"/>
      <c r="R34" s="738"/>
      <c r="S34" s="603"/>
      <c r="T34" s="603"/>
      <c r="U34" s="603"/>
      <c r="V34" s="603"/>
      <c r="W34" s="603"/>
      <c r="X34" s="603"/>
      <c r="BB34" s="50" t="s">
        <v>59</v>
      </c>
      <c r="BC34" s="55" t="s">
        <v>231</v>
      </c>
      <c r="BK34" s="54" t="str">
        <f t="shared" si="0"/>
        <v>1実践女子大学</v>
      </c>
      <c r="BL34" s="256" t="s">
        <v>423</v>
      </c>
      <c r="BM34">
        <v>1</v>
      </c>
      <c r="BN34" s="256" t="s">
        <v>423</v>
      </c>
      <c r="BO34" s="290" t="s">
        <v>8368</v>
      </c>
      <c r="BR34" s="175" t="s">
        <v>400</v>
      </c>
      <c r="BS34" s="51" t="s">
        <v>820</v>
      </c>
      <c r="BU34" s="273" t="s">
        <v>345</v>
      </c>
      <c r="BV34" s="273" t="s">
        <v>2042</v>
      </c>
      <c r="BX34" s="299" t="s">
        <v>345</v>
      </c>
      <c r="BY34" s="299" t="s">
        <v>5080</v>
      </c>
    </row>
    <row r="35" spans="1:80" ht="21" customHeight="1">
      <c r="A35" s="739" t="s">
        <v>281</v>
      </c>
      <c r="B35" s="740"/>
      <c r="C35" s="740"/>
      <c r="D35" s="740"/>
      <c r="E35" s="740"/>
      <c r="F35" s="740"/>
      <c r="G35" s="740"/>
      <c r="H35" s="740"/>
      <c r="I35" s="740"/>
      <c r="J35" s="740"/>
      <c r="K35" s="900" t="str">
        <f>IF(OR(AA13="0008",AA13="0015",AA13="0001",AA13="0043"),'(1) 一括申請情報入力シート'!E19,"")</f>
        <v/>
      </c>
      <c r="L35" s="901"/>
      <c r="M35" s="901"/>
      <c r="N35" s="901"/>
      <c r="O35" s="901"/>
      <c r="P35" s="901"/>
      <c r="Q35" s="901"/>
      <c r="R35" s="902"/>
      <c r="S35" s="748"/>
      <c r="T35" s="749"/>
      <c r="U35" s="749"/>
      <c r="V35" s="749"/>
      <c r="W35" s="749"/>
      <c r="X35" s="749"/>
      <c r="Y35" s="749"/>
      <c r="Z35" s="749"/>
      <c r="AA35" s="749"/>
      <c r="AB35" s="749"/>
      <c r="AC35" s="749"/>
      <c r="AD35" s="749"/>
      <c r="AE35" s="749"/>
      <c r="AF35" s="749"/>
      <c r="AG35" s="749"/>
      <c r="AH35" s="603"/>
      <c r="AI35" s="603"/>
      <c r="AJ35" s="603"/>
      <c r="AK35" s="603"/>
      <c r="AL35" s="603"/>
      <c r="AM35" s="603"/>
      <c r="AN35" s="603"/>
      <c r="AO35" s="603"/>
      <c r="AP35" s="603"/>
      <c r="AQ35" s="603"/>
      <c r="AR35" s="603"/>
      <c r="AS35" s="603"/>
      <c r="AT35" s="603"/>
      <c r="BB35" s="50" t="s">
        <v>60</v>
      </c>
      <c r="BC35" s="55" t="s">
        <v>232</v>
      </c>
      <c r="BK35" s="54" t="str">
        <f t="shared" si="0"/>
        <v>1芝浦工業大学</v>
      </c>
      <c r="BL35" s="256" t="s">
        <v>424</v>
      </c>
      <c r="BM35">
        <v>1</v>
      </c>
      <c r="BN35" s="256" t="s">
        <v>424</v>
      </c>
      <c r="BO35" s="290" t="s">
        <v>8369</v>
      </c>
      <c r="BR35" s="175" t="s">
        <v>401</v>
      </c>
      <c r="BS35" s="51" t="s">
        <v>821</v>
      </c>
      <c r="BU35" s="273" t="s">
        <v>346</v>
      </c>
      <c r="BV35" s="273" t="s">
        <v>2043</v>
      </c>
      <c r="BX35" s="299" t="s">
        <v>346</v>
      </c>
      <c r="BY35" s="299" t="s">
        <v>5081</v>
      </c>
    </row>
    <row r="36" spans="1:80" ht="21" customHeight="1">
      <c r="A36" s="741"/>
      <c r="B36" s="738"/>
      <c r="C36" s="738"/>
      <c r="D36" s="738"/>
      <c r="E36" s="738"/>
      <c r="F36" s="738"/>
      <c r="G36" s="738"/>
      <c r="H36" s="738"/>
      <c r="I36" s="738"/>
      <c r="J36" s="738"/>
      <c r="K36" s="903"/>
      <c r="L36" s="904"/>
      <c r="M36" s="904"/>
      <c r="N36" s="904"/>
      <c r="O36" s="904"/>
      <c r="P36" s="904"/>
      <c r="Q36" s="904"/>
      <c r="R36" s="905"/>
      <c r="S36" s="748"/>
      <c r="T36" s="749"/>
      <c r="U36" s="749"/>
      <c r="V36" s="749"/>
      <c r="W36" s="749"/>
      <c r="X36" s="749"/>
      <c r="Y36" s="749"/>
      <c r="Z36" s="749"/>
      <c r="AA36" s="749"/>
      <c r="AB36" s="749"/>
      <c r="AC36" s="749"/>
      <c r="AD36" s="749"/>
      <c r="AE36" s="749"/>
      <c r="AF36" s="749"/>
      <c r="AG36" s="749"/>
      <c r="AH36" s="603"/>
      <c r="AI36" s="603"/>
      <c r="AJ36" s="603"/>
      <c r="AK36" s="603"/>
      <c r="AL36" s="603"/>
      <c r="AM36" s="603"/>
      <c r="AN36" s="603"/>
      <c r="AO36" s="603"/>
      <c r="AP36" s="603"/>
      <c r="AQ36" s="603"/>
      <c r="AR36" s="603"/>
      <c r="AS36" s="603"/>
      <c r="AT36" s="603"/>
      <c r="BB36" s="50" t="s">
        <v>61</v>
      </c>
      <c r="BC36" s="55" t="s">
        <v>290</v>
      </c>
      <c r="BK36" s="54" t="str">
        <f t="shared" si="0"/>
        <v>1順天堂大学</v>
      </c>
      <c r="BL36" s="256" t="s">
        <v>4535</v>
      </c>
      <c r="BM36">
        <v>1</v>
      </c>
      <c r="BN36" s="256" t="s">
        <v>4535</v>
      </c>
      <c r="BO36" s="290" t="s">
        <v>8734</v>
      </c>
      <c r="BR36" s="175" t="s">
        <v>402</v>
      </c>
      <c r="BS36" s="51" t="s">
        <v>822</v>
      </c>
      <c r="BU36" s="273" t="s">
        <v>347</v>
      </c>
      <c r="BV36" s="273" t="s">
        <v>2044</v>
      </c>
      <c r="BX36" s="299" t="s">
        <v>347</v>
      </c>
      <c r="BY36" s="299" t="s">
        <v>5082</v>
      </c>
    </row>
    <row r="37" spans="1:80" ht="21" customHeight="1">
      <c r="AI37" s="678"/>
      <c r="AJ37" s="678"/>
      <c r="AK37" s="678"/>
      <c r="AL37" s="678"/>
      <c r="AM37" s="678"/>
      <c r="AN37" s="678"/>
      <c r="AO37" s="678"/>
      <c r="AP37" s="678"/>
      <c r="AQ37" s="678"/>
      <c r="AR37" s="678"/>
      <c r="AS37" s="678"/>
      <c r="AT37" s="678"/>
      <c r="BB37" s="50" t="s">
        <v>62</v>
      </c>
      <c r="BC37" s="55" t="s">
        <v>233</v>
      </c>
      <c r="BK37" s="54" t="str">
        <f t="shared" si="0"/>
        <v>1上智大学</v>
      </c>
      <c r="BL37" s="256" t="s">
        <v>425</v>
      </c>
      <c r="BM37">
        <v>1</v>
      </c>
      <c r="BN37" s="256" t="s">
        <v>425</v>
      </c>
      <c r="BO37" s="290" t="s">
        <v>8370</v>
      </c>
      <c r="BR37" s="175" t="s">
        <v>823</v>
      </c>
      <c r="BS37" s="51" t="s">
        <v>824</v>
      </c>
      <c r="BU37" s="273" t="s">
        <v>348</v>
      </c>
      <c r="BV37" s="273" t="s">
        <v>2045</v>
      </c>
      <c r="BX37" s="299" t="s">
        <v>348</v>
      </c>
      <c r="BY37" s="299" t="s">
        <v>5083</v>
      </c>
    </row>
    <row r="38" spans="1:80" ht="21" customHeight="1">
      <c r="AQ38" s="603" t="s">
        <v>179</v>
      </c>
      <c r="AR38" s="603"/>
      <c r="AS38" s="603"/>
      <c r="AT38" s="603"/>
      <c r="BB38" s="50" t="s">
        <v>63</v>
      </c>
      <c r="BC38" s="55" t="s">
        <v>234</v>
      </c>
      <c r="BK38" s="54" t="str">
        <f t="shared" si="0"/>
        <v>1昭和女子大学</v>
      </c>
      <c r="BL38" s="256" t="s">
        <v>426</v>
      </c>
      <c r="BM38">
        <v>1</v>
      </c>
      <c r="BN38" s="256" t="s">
        <v>426</v>
      </c>
      <c r="BO38" s="290" t="s">
        <v>8371</v>
      </c>
      <c r="BR38" s="175" t="s">
        <v>825</v>
      </c>
      <c r="BS38" s="51" t="s">
        <v>826</v>
      </c>
      <c r="BU38" s="273" t="s">
        <v>349</v>
      </c>
      <c r="BV38" s="273" t="s">
        <v>2046</v>
      </c>
      <c r="BX38" s="299" t="s">
        <v>349</v>
      </c>
      <c r="BY38" s="299" t="s">
        <v>5084</v>
      </c>
    </row>
    <row r="39" spans="1:80" ht="21" customHeight="1">
      <c r="BB39" s="50" t="s">
        <v>64</v>
      </c>
      <c r="BC39" s="55" t="s">
        <v>235</v>
      </c>
      <c r="BK39" s="54" t="str">
        <f t="shared" si="0"/>
        <v>1昭和薬科大学</v>
      </c>
      <c r="BL39" s="256" t="s">
        <v>4541</v>
      </c>
      <c r="BM39">
        <v>1</v>
      </c>
      <c r="BN39" s="256" t="s">
        <v>4541</v>
      </c>
      <c r="BO39" s="290" t="s">
        <v>8735</v>
      </c>
      <c r="BR39" s="175" t="s">
        <v>827</v>
      </c>
      <c r="BS39" s="51" t="s">
        <v>828</v>
      </c>
      <c r="BU39" s="273" t="s">
        <v>350</v>
      </c>
      <c r="BV39" s="273" t="s">
        <v>2047</v>
      </c>
      <c r="BX39" s="299" t="s">
        <v>350</v>
      </c>
      <c r="BY39" s="299" t="s">
        <v>5085</v>
      </c>
    </row>
    <row r="40" spans="1:80" ht="21" customHeight="1">
      <c r="A40" s="49"/>
      <c r="B40" s="49"/>
      <c r="C40" s="49"/>
      <c r="D40" s="49"/>
      <c r="E40" s="49"/>
      <c r="F40" s="49"/>
      <c r="G40" s="49"/>
      <c r="H40" s="726" t="s">
        <v>8294</v>
      </c>
      <c r="I40" s="679"/>
      <c r="J40" s="679"/>
      <c r="K40" s="679"/>
      <c r="L40" s="679"/>
      <c r="M40" s="679"/>
      <c r="N40" s="680"/>
      <c r="O40" s="727">
        <v>0</v>
      </c>
      <c r="P40" s="727"/>
      <c r="Q40" s="728">
        <v>0</v>
      </c>
      <c r="R40" s="728"/>
      <c r="S40" s="729">
        <v>1</v>
      </c>
      <c r="T40" s="730"/>
      <c r="Y40" s="731" t="s">
        <v>8295</v>
      </c>
      <c r="Z40" s="731"/>
      <c r="AA40" s="731"/>
      <c r="AB40" s="731"/>
      <c r="AC40" s="731"/>
      <c r="AD40" s="731"/>
      <c r="AE40" s="731"/>
      <c r="AF40" s="731"/>
      <c r="AG40" s="731"/>
      <c r="AH40" s="731"/>
      <c r="AI40" s="731"/>
      <c r="AJ40" s="838">
        <f>'(1) 一括申請情報入力シート'!$G$19</f>
        <v>0</v>
      </c>
      <c r="AK40" s="839"/>
      <c r="AL40" s="839"/>
      <c r="AM40" s="839"/>
      <c r="AN40" s="839"/>
      <c r="AO40" s="839"/>
      <c r="AP40" s="839"/>
      <c r="AQ40" s="840"/>
      <c r="BB40" s="50" t="s">
        <v>9172</v>
      </c>
      <c r="BC40" s="55" t="s">
        <v>9173</v>
      </c>
      <c r="BK40" s="54" t="str">
        <f t="shared" si="0"/>
        <v>1女子栄養大学</v>
      </c>
      <c r="BL40" s="256" t="s">
        <v>427</v>
      </c>
      <c r="BM40">
        <v>1</v>
      </c>
      <c r="BN40" s="256" t="s">
        <v>427</v>
      </c>
      <c r="BO40" s="290" t="s">
        <v>8372</v>
      </c>
      <c r="BR40" s="175" t="s">
        <v>829</v>
      </c>
      <c r="BS40" s="51" t="s">
        <v>8640</v>
      </c>
      <c r="BU40" s="273" t="s">
        <v>8655</v>
      </c>
      <c r="BV40" s="273" t="s">
        <v>8648</v>
      </c>
      <c r="BX40" s="299" t="s">
        <v>8655</v>
      </c>
      <c r="BY40" s="299" t="s">
        <v>8675</v>
      </c>
      <c r="CA40" s="60"/>
    </row>
    <row r="41" spans="1:80" ht="21" customHeight="1">
      <c r="A41" s="498" t="s">
        <v>8296</v>
      </c>
      <c r="B41" s="499"/>
      <c r="C41" s="499"/>
      <c r="D41" s="499"/>
      <c r="E41" s="499"/>
      <c r="F41" s="499"/>
      <c r="G41" s="499"/>
      <c r="H41" s="500"/>
      <c r="I41" s="251">
        <f>'(1) 一括申請情報入力シート'!C5</f>
        <v>0</v>
      </c>
      <c r="J41" s="252"/>
      <c r="K41" s="252"/>
      <c r="L41" s="252"/>
      <c r="M41" s="252"/>
      <c r="N41" s="252"/>
      <c r="O41" s="252"/>
      <c r="P41" s="252"/>
      <c r="Q41" s="252"/>
      <c r="R41" s="252"/>
      <c r="S41" s="252"/>
      <c r="T41" s="252"/>
      <c r="U41" s="252"/>
      <c r="V41" s="252"/>
      <c r="W41" s="252"/>
      <c r="X41" s="252"/>
      <c r="Y41" s="252"/>
      <c r="Z41" s="841" t="s">
        <v>9240</v>
      </c>
      <c r="AA41" s="842"/>
      <c r="AB41" s="842"/>
      <c r="AC41" s="842"/>
      <c r="AD41" s="842"/>
      <c r="AE41" s="842"/>
      <c r="AF41" s="842"/>
      <c r="AG41" s="843"/>
      <c r="AH41" s="844" t="str">
        <f>IF($AE$5="有",'(1) 一括申請情報入力シート'!$H$7,"")</f>
        <v/>
      </c>
      <c r="AI41" s="845"/>
      <c r="AJ41" s="845"/>
      <c r="AK41" s="845"/>
      <c r="AL41" s="845"/>
      <c r="AM41" s="845"/>
      <c r="AN41" s="845"/>
      <c r="AO41" s="845"/>
      <c r="AP41" s="845"/>
      <c r="AQ41" s="845"/>
      <c r="AR41" s="845"/>
      <c r="AS41" s="845"/>
      <c r="AT41" s="846"/>
      <c r="BB41" s="50" t="s">
        <v>66</v>
      </c>
      <c r="BC41" s="55" t="s">
        <v>236</v>
      </c>
      <c r="BK41" s="54" t="str">
        <f t="shared" si="0"/>
        <v>1白百合女子大学</v>
      </c>
      <c r="BL41" s="256" t="s">
        <v>428</v>
      </c>
      <c r="BM41">
        <v>1</v>
      </c>
      <c r="BN41" s="256" t="s">
        <v>428</v>
      </c>
      <c r="BO41" s="290" t="s">
        <v>8373</v>
      </c>
      <c r="BR41" s="175" t="s">
        <v>830</v>
      </c>
      <c r="BS41" s="51" t="s">
        <v>831</v>
      </c>
      <c r="BU41" s="273" t="s">
        <v>351</v>
      </c>
      <c r="BV41" s="273" t="s">
        <v>2048</v>
      </c>
      <c r="BX41" s="299" t="s">
        <v>351</v>
      </c>
      <c r="BY41" s="299" t="s">
        <v>5086</v>
      </c>
      <c r="BZ41" s="60"/>
      <c r="CA41" s="60"/>
    </row>
    <row r="42" spans="1:80" ht="21" customHeight="1">
      <c r="A42" s="483" t="s">
        <v>8297</v>
      </c>
      <c r="B42" s="481"/>
      <c r="C42" s="481"/>
      <c r="D42" s="481"/>
      <c r="E42" s="481"/>
      <c r="F42" s="481"/>
      <c r="G42" s="481"/>
      <c r="H42" s="482"/>
      <c r="I42" s="847">
        <f>'(1) 一括申請情報入力シート'!C6</f>
        <v>0</v>
      </c>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9"/>
      <c r="BA42" s="60"/>
      <c r="BB42" s="50" t="s">
        <v>67</v>
      </c>
      <c r="BC42" s="55" t="s">
        <v>237</v>
      </c>
      <c r="BK42" s="54" t="str">
        <f t="shared" si="0"/>
        <v>1杉野女子大学</v>
      </c>
      <c r="BL42" s="256" t="s">
        <v>429</v>
      </c>
      <c r="BM42">
        <v>1</v>
      </c>
      <c r="BN42" s="256" t="s">
        <v>429</v>
      </c>
      <c r="BO42" s="290" t="s">
        <v>8374</v>
      </c>
      <c r="BR42" s="175" t="s">
        <v>832</v>
      </c>
      <c r="BS42" s="51" t="s">
        <v>833</v>
      </c>
      <c r="BU42" s="273" t="s">
        <v>352</v>
      </c>
      <c r="BV42" s="273" t="s">
        <v>2049</v>
      </c>
      <c r="BX42" s="299" t="s">
        <v>352</v>
      </c>
      <c r="BY42" s="299" t="s">
        <v>5087</v>
      </c>
      <c r="BZ42" s="60"/>
      <c r="CA42" s="60"/>
      <c r="CB42" s="60"/>
    </row>
    <row r="43" spans="1:80" ht="21" customHeight="1">
      <c r="BA43" s="60"/>
      <c r="BB43" s="61" t="s">
        <v>68</v>
      </c>
      <c r="BC43" s="55" t="s">
        <v>238</v>
      </c>
      <c r="BK43" s="54" t="str">
        <f t="shared" si="0"/>
        <v>1成蹊大学</v>
      </c>
      <c r="BL43" s="256" t="s">
        <v>430</v>
      </c>
      <c r="BM43">
        <v>1</v>
      </c>
      <c r="BN43" s="256" t="s">
        <v>430</v>
      </c>
      <c r="BO43" s="290" t="s">
        <v>8375</v>
      </c>
      <c r="BR43" s="175" t="s">
        <v>834</v>
      </c>
      <c r="BS43" s="51" t="s">
        <v>835</v>
      </c>
      <c r="BU43" s="273" t="s">
        <v>353</v>
      </c>
      <c r="BV43" s="273" t="s">
        <v>2050</v>
      </c>
      <c r="BX43" s="299" t="s">
        <v>353</v>
      </c>
      <c r="BY43" s="299" t="s">
        <v>5088</v>
      </c>
      <c r="BZ43" s="60"/>
      <c r="CA43" s="60"/>
      <c r="CB43" s="60"/>
    </row>
    <row r="44" spans="1:80" ht="21" customHeight="1" thickBot="1">
      <c r="BA44" s="60"/>
      <c r="BB44" s="61" t="s">
        <v>69</v>
      </c>
      <c r="BC44" s="55" t="s">
        <v>239</v>
      </c>
      <c r="BD44" s="60"/>
      <c r="BE44" s="60"/>
      <c r="BF44" s="60"/>
      <c r="BG44" s="62"/>
      <c r="BH44" s="62"/>
      <c r="BI44" s="60"/>
      <c r="BJ44" s="60"/>
      <c r="BK44" s="54" t="str">
        <f t="shared" si="0"/>
        <v>1成城大学</v>
      </c>
      <c r="BL44" s="256" t="s">
        <v>431</v>
      </c>
      <c r="BM44">
        <v>1</v>
      </c>
      <c r="BN44" s="256" t="s">
        <v>431</v>
      </c>
      <c r="BO44" s="290" t="s">
        <v>8376</v>
      </c>
      <c r="BP44" s="60"/>
      <c r="BQ44" s="60"/>
      <c r="BR44" s="175" t="s">
        <v>836</v>
      </c>
      <c r="BS44" s="176" t="s">
        <v>837</v>
      </c>
      <c r="BT44" s="60"/>
      <c r="BU44" s="273" t="s">
        <v>354</v>
      </c>
      <c r="BV44" s="273" t="s">
        <v>2051</v>
      </c>
      <c r="BW44" s="60"/>
      <c r="BX44" s="299" t="s">
        <v>354</v>
      </c>
      <c r="BY44" s="299" t="s">
        <v>5089</v>
      </c>
      <c r="BZ44" s="60"/>
      <c r="CA44" s="60"/>
      <c r="CB44" s="60"/>
    </row>
    <row r="45" spans="1:80" ht="21" customHeight="1">
      <c r="A45" s="916" t="s">
        <v>8528</v>
      </c>
      <c r="B45" s="917"/>
      <c r="C45" s="917"/>
      <c r="D45" s="917"/>
      <c r="E45" s="917"/>
      <c r="F45" s="917"/>
      <c r="G45" s="917"/>
      <c r="H45" s="917"/>
      <c r="I45" s="917"/>
      <c r="J45" s="918"/>
      <c r="K45" s="493" t="s">
        <v>8702</v>
      </c>
      <c r="L45" s="494"/>
      <c r="M45" s="494"/>
      <c r="N45" s="494"/>
      <c r="O45" s="494"/>
      <c r="P45" s="495"/>
      <c r="Q45" s="442" t="s">
        <v>8309</v>
      </c>
      <c r="R45" s="443"/>
      <c r="S45" s="443"/>
      <c r="T45" s="443"/>
      <c r="U45" s="443"/>
      <c r="V45" s="443"/>
      <c r="W45" s="444"/>
      <c r="X45" s="931" t="s">
        <v>8332</v>
      </c>
      <c r="Y45" s="932"/>
      <c r="Z45" s="933"/>
      <c r="AA45" s="934" t="s">
        <v>8310</v>
      </c>
      <c r="AB45" s="932"/>
      <c r="AC45" s="932"/>
      <c r="AD45" s="932"/>
      <c r="AE45" s="932"/>
      <c r="AF45" s="932"/>
      <c r="AG45" s="935"/>
      <c r="AH45" s="931" t="s">
        <v>8332</v>
      </c>
      <c r="AI45" s="932"/>
      <c r="AJ45" s="933"/>
      <c r="AK45" s="934" t="s">
        <v>8311</v>
      </c>
      <c r="AL45" s="932"/>
      <c r="AM45" s="932"/>
      <c r="AN45" s="932"/>
      <c r="AO45" s="932"/>
      <c r="AP45" s="932"/>
      <c r="AQ45" s="935"/>
      <c r="AR45" s="936" t="s">
        <v>8332</v>
      </c>
      <c r="AS45" s="936"/>
      <c r="AT45" s="937"/>
      <c r="BA45" s="60"/>
      <c r="BB45" s="61" t="s">
        <v>70</v>
      </c>
      <c r="BC45" s="55" t="s">
        <v>240</v>
      </c>
      <c r="BD45" s="60"/>
      <c r="BE45" s="60"/>
      <c r="BF45" s="60"/>
      <c r="BG45" s="62"/>
      <c r="BH45" s="62"/>
      <c r="BI45" s="60"/>
      <c r="BJ45" s="60"/>
      <c r="BK45" s="54" t="str">
        <f t="shared" si="0"/>
        <v>1聖心女子大学</v>
      </c>
      <c r="BL45" s="256" t="s">
        <v>432</v>
      </c>
      <c r="BM45">
        <v>1</v>
      </c>
      <c r="BN45" s="256" t="s">
        <v>432</v>
      </c>
      <c r="BO45" s="290" t="s">
        <v>8377</v>
      </c>
      <c r="BP45" s="60"/>
      <c r="BQ45" s="60"/>
      <c r="BR45" s="175" t="s">
        <v>838</v>
      </c>
      <c r="BS45" s="176" t="s">
        <v>839</v>
      </c>
      <c r="BT45" s="60"/>
      <c r="BU45" s="273" t="s">
        <v>308</v>
      </c>
      <c r="BV45" s="273" t="s">
        <v>2052</v>
      </c>
      <c r="BW45" s="60"/>
      <c r="BX45" s="299" t="s">
        <v>308</v>
      </c>
      <c r="BY45" s="299" t="s">
        <v>5090</v>
      </c>
      <c r="BZ45" s="60"/>
      <c r="CA45" s="60"/>
      <c r="CB45" s="60"/>
    </row>
    <row r="46" spans="1:80" ht="21" customHeight="1">
      <c r="A46" s="919"/>
      <c r="B46" s="920"/>
      <c r="C46" s="920"/>
      <c r="D46" s="920"/>
      <c r="E46" s="920"/>
      <c r="F46" s="920"/>
      <c r="G46" s="920"/>
      <c r="H46" s="920"/>
      <c r="I46" s="920"/>
      <c r="J46" s="921"/>
      <c r="K46" s="922" t="s">
        <v>204</v>
      </c>
      <c r="L46" s="922"/>
      <c r="M46" s="922"/>
      <c r="N46" s="922"/>
      <c r="O46" s="922"/>
      <c r="P46" s="923"/>
      <c r="Q46" s="821" t="str">
        <f>IF(ISERROR(VLOOKUP(X46,$BN:$BO,2,0)),"",(VLOOKUP(X46,$BN:$BO,2,0)))</f>
        <v/>
      </c>
      <c r="R46" s="822"/>
      <c r="S46" s="822"/>
      <c r="T46" s="822"/>
      <c r="U46" s="822"/>
      <c r="V46" s="822"/>
      <c r="W46" s="823"/>
      <c r="X46" s="814"/>
      <c r="Y46" s="815"/>
      <c r="Z46" s="816"/>
      <c r="AA46" s="821" t="str">
        <f>IF(ISERROR(VLOOKUP(AH46,$BN:$BO,2,0)),"",(VLOOKUP(AH46,$BN:$BO,2,0)))</f>
        <v/>
      </c>
      <c r="AB46" s="822"/>
      <c r="AC46" s="822"/>
      <c r="AD46" s="822"/>
      <c r="AE46" s="822"/>
      <c r="AF46" s="822"/>
      <c r="AG46" s="823"/>
      <c r="AH46" s="814"/>
      <c r="AI46" s="815"/>
      <c r="AJ46" s="816"/>
      <c r="AK46" s="821" t="str">
        <f>IF(ISERROR(VLOOKUP(AR46,$BN:$BO,2,0)),"",(VLOOKUP(AR46,$BN:$BO,2,0)))</f>
        <v/>
      </c>
      <c r="AL46" s="822"/>
      <c r="AM46" s="822"/>
      <c r="AN46" s="822"/>
      <c r="AO46" s="822"/>
      <c r="AP46" s="822"/>
      <c r="AQ46" s="823"/>
      <c r="AR46" s="814"/>
      <c r="AS46" s="815"/>
      <c r="AT46" s="816"/>
      <c r="BA46" s="60"/>
      <c r="BB46" s="61" t="s">
        <v>71</v>
      </c>
      <c r="BC46" s="55" t="s">
        <v>241</v>
      </c>
      <c r="BD46" s="60"/>
      <c r="BE46" s="60"/>
      <c r="BF46" s="60"/>
      <c r="BG46" s="62"/>
      <c r="BH46" s="62"/>
      <c r="BI46" s="60"/>
      <c r="BJ46" s="60"/>
      <c r="BK46" s="54" t="str">
        <f t="shared" si="0"/>
        <v>1清泉女子大学</v>
      </c>
      <c r="BL46" s="256" t="s">
        <v>433</v>
      </c>
      <c r="BM46">
        <v>1</v>
      </c>
      <c r="BN46" s="256" t="s">
        <v>433</v>
      </c>
      <c r="BO46" s="290" t="s">
        <v>8378</v>
      </c>
      <c r="BP46" s="60"/>
      <c r="BQ46" s="60"/>
      <c r="BR46" s="175" t="s">
        <v>840</v>
      </c>
      <c r="BS46" s="176" t="s">
        <v>841</v>
      </c>
      <c r="BT46" s="60"/>
      <c r="BU46" s="273" t="s">
        <v>307</v>
      </c>
      <c r="BV46" s="273" t="s">
        <v>2053</v>
      </c>
      <c r="BW46" s="60"/>
      <c r="BX46" s="299" t="s">
        <v>307</v>
      </c>
      <c r="BY46" s="299" t="s">
        <v>5091</v>
      </c>
      <c r="BZ46" s="60"/>
      <c r="CA46" s="60"/>
      <c r="CB46" s="60"/>
    </row>
    <row r="47" spans="1:80" ht="21" customHeight="1">
      <c r="A47" s="924">
        <f>'(1) 一括申請情報入力シート'!F19</f>
        <v>0</v>
      </c>
      <c r="B47" s="925"/>
      <c r="C47" s="925"/>
      <c r="D47" s="926" t="str">
        <f>IF(A47="","",IF(A47="有","9999","0000"))</f>
        <v>0000</v>
      </c>
      <c r="E47" s="927"/>
      <c r="F47" s="927"/>
      <c r="G47" s="927"/>
      <c r="H47" s="927"/>
      <c r="I47" s="927"/>
      <c r="J47" s="928"/>
      <c r="K47" s="929" t="s">
        <v>206</v>
      </c>
      <c r="L47" s="929"/>
      <c r="M47" s="929"/>
      <c r="N47" s="929"/>
      <c r="O47" s="929"/>
      <c r="P47" s="930"/>
      <c r="Q47" s="818" t="str">
        <f>IF(X47="","",IF(X47=1,"大学","大学院"))</f>
        <v/>
      </c>
      <c r="R47" s="819"/>
      <c r="S47" s="819"/>
      <c r="T47" s="819"/>
      <c r="U47" s="819"/>
      <c r="V47" s="819"/>
      <c r="W47" s="820"/>
      <c r="X47" s="817" t="str">
        <f>IF(ISERROR(VLOOKUP(X46,$BL:$BM,2,0)),"",VLOOKUP(X46,$BL:$BM,2,0))</f>
        <v/>
      </c>
      <c r="Y47" s="435"/>
      <c r="Z47" s="436"/>
      <c r="AA47" s="818" t="str">
        <f>IF(AH47="","",IF(AH47=1,"大学","大学院"))</f>
        <v/>
      </c>
      <c r="AB47" s="819"/>
      <c r="AC47" s="819"/>
      <c r="AD47" s="819"/>
      <c r="AE47" s="819"/>
      <c r="AF47" s="819"/>
      <c r="AG47" s="820"/>
      <c r="AH47" s="817" t="str">
        <f>IF(ISERROR(VLOOKUP(AH46,$BL:$BM,2,0)),"",VLOOKUP(AH46,$BL:$BM,2,0))</f>
        <v/>
      </c>
      <c r="AI47" s="435"/>
      <c r="AJ47" s="436"/>
      <c r="AK47" s="818" t="str">
        <f>IF(AR47="","",IF(AR47=1,"大学","大学院"))</f>
        <v/>
      </c>
      <c r="AL47" s="819"/>
      <c r="AM47" s="819"/>
      <c r="AN47" s="819"/>
      <c r="AO47" s="819"/>
      <c r="AP47" s="819"/>
      <c r="AQ47" s="820"/>
      <c r="AR47" s="817" t="str">
        <f>IF(ISERROR(VLOOKUP(AR46,$BL:$BM,2,0)),"",VLOOKUP(AR46,$BL:$BM,2,0))</f>
        <v/>
      </c>
      <c r="AS47" s="435"/>
      <c r="AT47" s="436"/>
      <c r="BA47" s="60"/>
      <c r="BB47" s="61" t="s">
        <v>72</v>
      </c>
      <c r="BC47" s="55" t="s">
        <v>242</v>
      </c>
      <c r="BD47" s="60"/>
      <c r="BE47" s="60"/>
      <c r="BF47" s="60"/>
      <c r="BG47" s="62"/>
      <c r="BH47" s="62"/>
      <c r="BI47" s="60"/>
      <c r="BJ47" s="60"/>
      <c r="BK47" s="54" t="str">
        <f t="shared" si="0"/>
        <v>1聖路加看護大学</v>
      </c>
      <c r="BL47" s="256" t="s">
        <v>434</v>
      </c>
      <c r="BM47">
        <v>1</v>
      </c>
      <c r="BN47" s="256" t="s">
        <v>434</v>
      </c>
      <c r="BO47" s="290" t="s">
        <v>8379</v>
      </c>
      <c r="BP47" s="60"/>
      <c r="BQ47" s="60"/>
      <c r="BR47" s="175" t="s">
        <v>842</v>
      </c>
      <c r="BS47" s="176" t="s">
        <v>843</v>
      </c>
      <c r="BT47" s="60"/>
      <c r="BU47" s="273" t="s">
        <v>355</v>
      </c>
      <c r="BV47" s="273" t="s">
        <v>2054</v>
      </c>
      <c r="BW47" s="60"/>
      <c r="BX47" s="299" t="s">
        <v>355</v>
      </c>
      <c r="BY47" s="299" t="s">
        <v>5092</v>
      </c>
      <c r="BZ47" s="60"/>
      <c r="CA47" s="60"/>
      <c r="CB47" s="60"/>
    </row>
    <row r="48" spans="1:80" ht="21" customHeight="1">
      <c r="A48" s="467" t="s">
        <v>8529</v>
      </c>
      <c r="B48" s="468"/>
      <c r="C48" s="468"/>
      <c r="D48" s="468"/>
      <c r="E48" s="468"/>
      <c r="F48" s="468"/>
      <c r="G48" s="468"/>
      <c r="H48" s="468"/>
      <c r="I48" s="468"/>
      <c r="J48" s="469"/>
      <c r="K48" s="427" t="s">
        <v>208</v>
      </c>
      <c r="L48" s="427"/>
      <c r="M48" s="427"/>
      <c r="N48" s="427"/>
      <c r="O48" s="427"/>
      <c r="P48" s="428"/>
      <c r="Q48" s="818" t="str">
        <f>IF(ISERROR(VLOOKUP(X48,$BR:$BS,2,0)),"",VLOOKUP(X48,$BR:$BS,2,0))</f>
        <v/>
      </c>
      <c r="R48" s="819"/>
      <c r="S48" s="819"/>
      <c r="T48" s="819"/>
      <c r="U48" s="819"/>
      <c r="V48" s="819"/>
      <c r="W48" s="820"/>
      <c r="X48" s="434"/>
      <c r="Y48" s="435"/>
      <c r="Z48" s="436"/>
      <c r="AA48" s="818" t="str">
        <f>IF(ISERROR(VLOOKUP(AH48,$BR:$BS,2,0)),"",VLOOKUP(AH48,$BR:$BS,2,0))</f>
        <v/>
      </c>
      <c r="AB48" s="819"/>
      <c r="AC48" s="819"/>
      <c r="AD48" s="819"/>
      <c r="AE48" s="819"/>
      <c r="AF48" s="819"/>
      <c r="AG48" s="820"/>
      <c r="AH48" s="434"/>
      <c r="AI48" s="435"/>
      <c r="AJ48" s="436"/>
      <c r="AK48" s="818" t="str">
        <f>IF(ISERROR(VLOOKUP(AR48,$BR:$BS,2,0)),"",VLOOKUP(AR48,$BR:$BS,2,0))</f>
        <v/>
      </c>
      <c r="AL48" s="819"/>
      <c r="AM48" s="819"/>
      <c r="AN48" s="819"/>
      <c r="AO48" s="819"/>
      <c r="AP48" s="819"/>
      <c r="AQ48" s="820"/>
      <c r="AR48" s="434"/>
      <c r="AS48" s="435"/>
      <c r="AT48" s="436"/>
      <c r="BA48" s="60"/>
      <c r="BB48" s="61" t="s">
        <v>73</v>
      </c>
      <c r="BC48" s="55" t="s">
        <v>243</v>
      </c>
      <c r="BD48" s="60"/>
      <c r="BE48" s="60"/>
      <c r="BF48" s="60"/>
      <c r="BG48" s="62"/>
      <c r="BH48" s="62"/>
      <c r="BI48" s="60"/>
      <c r="BJ48" s="60"/>
      <c r="BK48" s="54" t="str">
        <f t="shared" si="0"/>
        <v>1専修大学</v>
      </c>
      <c r="BL48" s="256" t="s">
        <v>435</v>
      </c>
      <c r="BM48">
        <v>1</v>
      </c>
      <c r="BN48" s="256" t="s">
        <v>435</v>
      </c>
      <c r="BO48" s="290" t="s">
        <v>8380</v>
      </c>
      <c r="BP48" s="60"/>
      <c r="BQ48" s="60"/>
      <c r="BR48" s="175" t="s">
        <v>844</v>
      </c>
      <c r="BS48" s="176" t="s">
        <v>845</v>
      </c>
      <c r="BT48" s="60"/>
      <c r="BU48" s="273" t="s">
        <v>356</v>
      </c>
      <c r="BV48" s="273" t="s">
        <v>2055</v>
      </c>
      <c r="BW48" s="60"/>
      <c r="BX48" s="299" t="s">
        <v>356</v>
      </c>
      <c r="BY48" s="299" t="s">
        <v>5093</v>
      </c>
      <c r="BZ48" s="60"/>
      <c r="CA48" s="60"/>
      <c r="CB48" s="60"/>
    </row>
    <row r="49" spans="1:80" ht="21" customHeight="1">
      <c r="A49" s="470"/>
      <c r="B49" s="471"/>
      <c r="C49" s="471"/>
      <c r="D49" s="471"/>
      <c r="E49" s="471"/>
      <c r="F49" s="471"/>
      <c r="G49" s="471"/>
      <c r="H49" s="471"/>
      <c r="I49" s="471"/>
      <c r="J49" s="472"/>
      <c r="K49" s="427" t="s">
        <v>8306</v>
      </c>
      <c r="L49" s="427"/>
      <c r="M49" s="427"/>
      <c r="N49" s="427"/>
      <c r="O49" s="427"/>
      <c r="P49" s="428"/>
      <c r="Q49" s="818" t="str">
        <f>IF(ISERROR(VLOOKUP(X49,$BU:$BV,2,0)),"",VLOOKUP(X49,$BU:$BV,2,0))</f>
        <v/>
      </c>
      <c r="R49" s="819"/>
      <c r="S49" s="819"/>
      <c r="T49" s="819"/>
      <c r="U49" s="819"/>
      <c r="V49" s="819"/>
      <c r="W49" s="820"/>
      <c r="X49" s="434"/>
      <c r="Y49" s="435"/>
      <c r="Z49" s="436"/>
      <c r="AA49" s="818" t="str">
        <f>IF(ISERROR(VLOOKUP(AH49,$BU:$BV,2,0)),"",VLOOKUP(AH49,$BU:$BV,2,0))</f>
        <v/>
      </c>
      <c r="AB49" s="819"/>
      <c r="AC49" s="819"/>
      <c r="AD49" s="819"/>
      <c r="AE49" s="819"/>
      <c r="AF49" s="819"/>
      <c r="AG49" s="820"/>
      <c r="AH49" s="434"/>
      <c r="AI49" s="435"/>
      <c r="AJ49" s="436"/>
      <c r="AK49" s="818" t="str">
        <f>IF(ISERROR(VLOOKUP(AR49,$BU:$BV,2,0)),"",VLOOKUP(AR49,$BU:$BV,2,0))</f>
        <v/>
      </c>
      <c r="AL49" s="819"/>
      <c r="AM49" s="819"/>
      <c r="AN49" s="819"/>
      <c r="AO49" s="819"/>
      <c r="AP49" s="819"/>
      <c r="AQ49" s="820"/>
      <c r="AR49" s="434"/>
      <c r="AS49" s="435"/>
      <c r="AT49" s="436"/>
      <c r="BA49" s="60"/>
      <c r="BB49" s="63" t="s">
        <v>74</v>
      </c>
      <c r="BC49" s="64" t="s">
        <v>244</v>
      </c>
      <c r="BD49" s="60"/>
      <c r="BE49" s="60"/>
      <c r="BF49" s="60"/>
      <c r="BG49" s="62"/>
      <c r="BH49" s="62"/>
      <c r="BI49" s="60"/>
      <c r="BJ49" s="60"/>
      <c r="BK49" s="54" t="str">
        <f t="shared" si="0"/>
        <v>1創価大学</v>
      </c>
      <c r="BL49" s="256" t="s">
        <v>436</v>
      </c>
      <c r="BM49">
        <v>1</v>
      </c>
      <c r="BN49" s="256" t="s">
        <v>436</v>
      </c>
      <c r="BO49" s="290" t="s">
        <v>8381</v>
      </c>
      <c r="BP49" s="60"/>
      <c r="BQ49" s="60"/>
      <c r="BR49" s="175" t="s">
        <v>846</v>
      </c>
      <c r="BS49" s="176" t="s">
        <v>847</v>
      </c>
      <c r="BT49" s="60"/>
      <c r="BU49" s="273" t="s">
        <v>357</v>
      </c>
      <c r="BV49" s="273" t="s">
        <v>2056</v>
      </c>
      <c r="BW49" s="60"/>
      <c r="BX49" s="299" t="s">
        <v>357</v>
      </c>
      <c r="BY49" s="299" t="s">
        <v>5094</v>
      </c>
      <c r="BZ49" s="60"/>
      <c r="CA49" s="60"/>
      <c r="CB49" s="60"/>
    </row>
    <row r="50" spans="1:80" ht="21" customHeight="1">
      <c r="A50" s="470"/>
      <c r="B50" s="471"/>
      <c r="C50" s="471"/>
      <c r="D50" s="471"/>
      <c r="E50" s="471"/>
      <c r="F50" s="471"/>
      <c r="G50" s="471"/>
      <c r="H50" s="471"/>
      <c r="I50" s="471"/>
      <c r="J50" s="472"/>
      <c r="K50" s="427" t="s">
        <v>8313</v>
      </c>
      <c r="L50" s="427"/>
      <c r="M50" s="427"/>
      <c r="N50" s="427"/>
      <c r="O50" s="427"/>
      <c r="P50" s="428"/>
      <c r="Q50" s="818" t="str">
        <f>IF(ISERROR(VLOOKUP(X50,$BX:$BY,2,0)),"",VLOOKUP(X50,$BX:$BY,2,0))</f>
        <v/>
      </c>
      <c r="R50" s="819"/>
      <c r="S50" s="819"/>
      <c r="T50" s="819"/>
      <c r="U50" s="819"/>
      <c r="V50" s="819"/>
      <c r="W50" s="820"/>
      <c r="X50" s="434"/>
      <c r="Y50" s="435"/>
      <c r="Z50" s="436"/>
      <c r="AA50" s="818" t="str">
        <f>IF(ISERROR(VLOOKUP(AH50,$BX:$BY,2,0)),"",VLOOKUP(AH50,$BX:$BY,2,0))</f>
        <v/>
      </c>
      <c r="AB50" s="819"/>
      <c r="AC50" s="819"/>
      <c r="AD50" s="819"/>
      <c r="AE50" s="819"/>
      <c r="AF50" s="819"/>
      <c r="AG50" s="820"/>
      <c r="AH50" s="434"/>
      <c r="AI50" s="435"/>
      <c r="AJ50" s="436"/>
      <c r="AK50" s="818" t="str">
        <f>IF(ISERROR(VLOOKUP(AR50,$BX:$BY,2,0)),"",VLOOKUP(AR50,$BX:$BY,2,0))</f>
        <v/>
      </c>
      <c r="AL50" s="819"/>
      <c r="AM50" s="819"/>
      <c r="AN50" s="819"/>
      <c r="AO50" s="819"/>
      <c r="AP50" s="819"/>
      <c r="AQ50" s="820"/>
      <c r="AR50" s="434"/>
      <c r="AS50" s="435"/>
      <c r="AT50" s="436"/>
      <c r="BA50" s="60"/>
      <c r="BB50" s="165"/>
      <c r="BC50" s="165"/>
      <c r="BD50" s="60"/>
      <c r="BE50" s="60"/>
      <c r="BF50" s="60"/>
      <c r="BG50" s="62"/>
      <c r="BH50" s="62"/>
      <c r="BI50" s="60"/>
      <c r="BJ50" s="60"/>
      <c r="BK50" s="54" t="str">
        <f t="shared" si="0"/>
        <v>1大正大学</v>
      </c>
      <c r="BL50" s="256" t="s">
        <v>437</v>
      </c>
      <c r="BM50">
        <v>1</v>
      </c>
      <c r="BN50" s="256" t="s">
        <v>437</v>
      </c>
      <c r="BO50" s="290" t="s">
        <v>8382</v>
      </c>
      <c r="BP50" s="60"/>
      <c r="BQ50" s="60"/>
      <c r="BR50" s="175" t="s">
        <v>848</v>
      </c>
      <c r="BS50" s="176" t="s">
        <v>849</v>
      </c>
      <c r="BT50" s="60"/>
      <c r="BU50" s="273" t="s">
        <v>358</v>
      </c>
      <c r="BV50" s="273" t="s">
        <v>2057</v>
      </c>
      <c r="BW50" s="60"/>
      <c r="BX50" s="299" t="s">
        <v>358</v>
      </c>
      <c r="BY50" s="299" t="s">
        <v>5095</v>
      </c>
      <c r="BZ50" s="60"/>
      <c r="CA50" s="60"/>
      <c r="CB50" s="60"/>
    </row>
    <row r="51" spans="1:80" ht="21" customHeight="1">
      <c r="A51" s="470"/>
      <c r="B51" s="471"/>
      <c r="C51" s="471"/>
      <c r="D51" s="471"/>
      <c r="E51" s="471"/>
      <c r="F51" s="471"/>
      <c r="G51" s="471"/>
      <c r="H51" s="471"/>
      <c r="I51" s="471"/>
      <c r="J51" s="472"/>
      <c r="K51" s="427" t="s">
        <v>214</v>
      </c>
      <c r="L51" s="427"/>
      <c r="M51" s="427"/>
      <c r="N51" s="427"/>
      <c r="O51" s="427"/>
      <c r="P51" s="428"/>
      <c r="Q51" s="818" t="str">
        <f>IF(X51="","",IF(X51="11","科目等履修生",""))</f>
        <v/>
      </c>
      <c r="R51" s="819"/>
      <c r="S51" s="819"/>
      <c r="T51" s="819"/>
      <c r="U51" s="819"/>
      <c r="V51" s="819"/>
      <c r="W51" s="820"/>
      <c r="X51" s="434"/>
      <c r="Y51" s="435"/>
      <c r="Z51" s="436"/>
      <c r="AA51" s="818" t="str">
        <f>IF(AH51="","",IF(AH51="11","科目等履修生",""))</f>
        <v/>
      </c>
      <c r="AB51" s="819"/>
      <c r="AC51" s="819"/>
      <c r="AD51" s="819"/>
      <c r="AE51" s="819"/>
      <c r="AF51" s="819"/>
      <c r="AG51" s="820"/>
      <c r="AH51" s="434"/>
      <c r="AI51" s="435"/>
      <c r="AJ51" s="436"/>
      <c r="AK51" s="818" t="str">
        <f>IF(AR51="","",IF(AR51="11","科目等履修生",""))</f>
        <v/>
      </c>
      <c r="AL51" s="819"/>
      <c r="AM51" s="819"/>
      <c r="AN51" s="819"/>
      <c r="AO51" s="819"/>
      <c r="AP51" s="819"/>
      <c r="AQ51" s="820"/>
      <c r="AR51" s="434"/>
      <c r="AS51" s="435"/>
      <c r="AT51" s="436"/>
      <c r="BA51" s="62"/>
      <c r="BB51" s="62"/>
      <c r="BC51" s="62"/>
      <c r="BD51" s="60"/>
      <c r="BE51" s="60"/>
      <c r="BF51" s="60"/>
      <c r="BG51" s="62"/>
      <c r="BH51" s="62"/>
      <c r="BI51" s="60"/>
      <c r="BJ51" s="60"/>
      <c r="BK51" s="54" t="str">
        <f t="shared" si="0"/>
        <v>1大東文化大学</v>
      </c>
      <c r="BL51" s="256" t="s">
        <v>438</v>
      </c>
      <c r="BM51">
        <v>1</v>
      </c>
      <c r="BN51" s="256" t="s">
        <v>438</v>
      </c>
      <c r="BO51" s="290" t="s">
        <v>8383</v>
      </c>
      <c r="BP51" s="60"/>
      <c r="BQ51" s="60"/>
      <c r="BR51" s="175" t="s">
        <v>850</v>
      </c>
      <c r="BS51" s="176" t="s">
        <v>851</v>
      </c>
      <c r="BT51" s="60"/>
      <c r="BU51" s="273" t="s">
        <v>359</v>
      </c>
      <c r="BV51" s="273" t="s">
        <v>2058</v>
      </c>
      <c r="BW51" s="60"/>
      <c r="BX51" s="299" t="s">
        <v>359</v>
      </c>
      <c r="BY51" s="299" t="s">
        <v>5096</v>
      </c>
      <c r="BZ51" s="60"/>
      <c r="CA51" s="60"/>
      <c r="CB51" s="60"/>
    </row>
    <row r="52" spans="1:80" ht="21" customHeight="1">
      <c r="A52" s="470"/>
      <c r="B52" s="471"/>
      <c r="C52" s="471"/>
      <c r="D52" s="471"/>
      <c r="E52" s="471"/>
      <c r="F52" s="471"/>
      <c r="G52" s="471"/>
      <c r="H52" s="471"/>
      <c r="I52" s="471"/>
      <c r="J52" s="472"/>
      <c r="K52" s="427" t="s">
        <v>8314</v>
      </c>
      <c r="L52" s="427"/>
      <c r="M52" s="427"/>
      <c r="N52" s="427"/>
      <c r="O52" s="427"/>
      <c r="P52" s="428"/>
      <c r="Q52" s="824"/>
      <c r="R52" s="825"/>
      <c r="S52" s="825"/>
      <c r="T52" s="825"/>
      <c r="U52" s="825"/>
      <c r="V52" s="825"/>
      <c r="W52" s="825"/>
      <c r="X52" s="825"/>
      <c r="Y52" s="825"/>
      <c r="Z52" s="826"/>
      <c r="AA52" s="824"/>
      <c r="AB52" s="825"/>
      <c r="AC52" s="825"/>
      <c r="AD52" s="825"/>
      <c r="AE52" s="825"/>
      <c r="AF52" s="825"/>
      <c r="AG52" s="825"/>
      <c r="AH52" s="825"/>
      <c r="AI52" s="825"/>
      <c r="AJ52" s="826"/>
      <c r="AK52" s="824"/>
      <c r="AL52" s="825"/>
      <c r="AM52" s="825"/>
      <c r="AN52" s="825"/>
      <c r="AO52" s="825"/>
      <c r="AP52" s="825"/>
      <c r="AQ52" s="825"/>
      <c r="AR52" s="825"/>
      <c r="AS52" s="825"/>
      <c r="AT52" s="826"/>
      <c r="BA52" s="62"/>
      <c r="BB52" s="62"/>
      <c r="BC52" s="62"/>
      <c r="BD52" s="60"/>
      <c r="BE52" s="60"/>
      <c r="BF52" s="60"/>
      <c r="BG52" s="62"/>
      <c r="BH52" s="62"/>
      <c r="BI52" s="60"/>
      <c r="BJ52" s="60"/>
      <c r="BK52" s="54" t="str">
        <f t="shared" si="0"/>
        <v>1高千穂商科大学</v>
      </c>
      <c r="BL52" s="256" t="s">
        <v>439</v>
      </c>
      <c r="BM52">
        <v>1</v>
      </c>
      <c r="BN52" s="256" t="s">
        <v>439</v>
      </c>
      <c r="BO52" s="290" t="s">
        <v>8384</v>
      </c>
      <c r="BP52" s="60"/>
      <c r="BQ52" s="60"/>
      <c r="BR52" s="175" t="s">
        <v>852</v>
      </c>
      <c r="BS52" s="176" t="s">
        <v>8641</v>
      </c>
      <c r="BT52" s="60"/>
      <c r="BU52" s="273" t="s">
        <v>8656</v>
      </c>
      <c r="BV52" s="273" t="s">
        <v>8649</v>
      </c>
      <c r="BW52" s="60"/>
      <c r="BX52" s="299" t="s">
        <v>8656</v>
      </c>
      <c r="BY52" s="299" t="s">
        <v>8676</v>
      </c>
      <c r="BZ52" s="60"/>
      <c r="CA52" s="60"/>
      <c r="CB52" s="60"/>
    </row>
    <row r="53" spans="1:80" ht="21" customHeight="1" thickBot="1">
      <c r="A53" s="473"/>
      <c r="B53" s="474"/>
      <c r="C53" s="474"/>
      <c r="D53" s="474"/>
      <c r="E53" s="474"/>
      <c r="F53" s="474"/>
      <c r="G53" s="474"/>
      <c r="H53" s="474"/>
      <c r="I53" s="474"/>
      <c r="J53" s="475"/>
      <c r="K53" s="914" t="s">
        <v>8315</v>
      </c>
      <c r="L53" s="914"/>
      <c r="M53" s="914"/>
      <c r="N53" s="914"/>
      <c r="O53" s="914"/>
      <c r="P53" s="915"/>
      <c r="Q53" s="827"/>
      <c r="R53" s="828"/>
      <c r="S53" s="828"/>
      <c r="T53" s="828"/>
      <c r="U53" s="828"/>
      <c r="V53" s="828"/>
      <c r="W53" s="828"/>
      <c r="X53" s="828"/>
      <c r="Y53" s="828"/>
      <c r="Z53" s="829"/>
      <c r="AA53" s="827"/>
      <c r="AB53" s="828"/>
      <c r="AC53" s="828"/>
      <c r="AD53" s="828"/>
      <c r="AE53" s="828"/>
      <c r="AF53" s="828"/>
      <c r="AG53" s="828"/>
      <c r="AH53" s="828"/>
      <c r="AI53" s="828"/>
      <c r="AJ53" s="829"/>
      <c r="AK53" s="827"/>
      <c r="AL53" s="828"/>
      <c r="AM53" s="828"/>
      <c r="AN53" s="828"/>
      <c r="AO53" s="828"/>
      <c r="AP53" s="828"/>
      <c r="AQ53" s="828"/>
      <c r="AR53" s="828"/>
      <c r="AS53" s="828"/>
      <c r="AT53" s="829"/>
      <c r="BA53" s="62"/>
      <c r="BB53" s="62"/>
      <c r="BC53" s="62"/>
      <c r="BD53" s="60"/>
      <c r="BE53" s="60"/>
      <c r="BF53" s="60"/>
      <c r="BG53" s="62"/>
      <c r="BH53" s="62"/>
      <c r="BI53" s="60"/>
      <c r="BJ53" s="60"/>
      <c r="BK53" s="54" t="str">
        <f t="shared" si="0"/>
        <v>1拓殖大学</v>
      </c>
      <c r="BL53" s="256" t="s">
        <v>440</v>
      </c>
      <c r="BM53">
        <v>1</v>
      </c>
      <c r="BN53" s="256" t="s">
        <v>440</v>
      </c>
      <c r="BO53" s="290" t="s">
        <v>8385</v>
      </c>
      <c r="BP53" s="60"/>
      <c r="BQ53" s="60"/>
      <c r="BR53" s="175" t="s">
        <v>853</v>
      </c>
      <c r="BS53" s="176" t="s">
        <v>8642</v>
      </c>
      <c r="BT53" s="60"/>
      <c r="BU53" s="273" t="s">
        <v>8657</v>
      </c>
      <c r="BV53" s="273" t="s">
        <v>8650</v>
      </c>
      <c r="BW53" s="60"/>
      <c r="BX53" s="299" t="s">
        <v>8657</v>
      </c>
      <c r="BY53" s="299" t="s">
        <v>8677</v>
      </c>
      <c r="BZ53" s="60"/>
      <c r="CA53" s="60"/>
      <c r="CB53" s="60"/>
    </row>
    <row r="54" spans="1:80" ht="21" customHeight="1">
      <c r="A54" s="913"/>
      <c r="B54" s="440"/>
      <c r="C54" s="440"/>
      <c r="D54" s="440"/>
      <c r="E54" s="440"/>
      <c r="F54" s="441"/>
      <c r="G54" s="442" t="s">
        <v>8312</v>
      </c>
      <c r="H54" s="443"/>
      <c r="I54" s="443"/>
      <c r="J54" s="443"/>
      <c r="K54" s="443"/>
      <c r="L54" s="443"/>
      <c r="M54" s="444"/>
      <c r="N54" s="461" t="s">
        <v>8332</v>
      </c>
      <c r="O54" s="461"/>
      <c r="P54" s="462"/>
      <c r="Q54" s="442" t="s">
        <v>8316</v>
      </c>
      <c r="R54" s="443"/>
      <c r="S54" s="443"/>
      <c r="T54" s="443"/>
      <c r="U54" s="443"/>
      <c r="V54" s="443"/>
      <c r="W54" s="444"/>
      <c r="X54" s="463" t="s">
        <v>8332</v>
      </c>
      <c r="Y54" s="443"/>
      <c r="Z54" s="464"/>
      <c r="AA54" s="442" t="s">
        <v>8317</v>
      </c>
      <c r="AB54" s="443"/>
      <c r="AC54" s="443"/>
      <c r="AD54" s="443"/>
      <c r="AE54" s="443"/>
      <c r="AF54" s="443"/>
      <c r="AG54" s="444"/>
      <c r="AH54" s="463" t="s">
        <v>8332</v>
      </c>
      <c r="AI54" s="443"/>
      <c r="AJ54" s="464"/>
      <c r="BA54" s="62"/>
      <c r="BB54" s="62"/>
      <c r="BC54" s="60"/>
      <c r="BD54" s="60"/>
      <c r="BE54" s="60"/>
      <c r="BF54" s="60"/>
      <c r="BG54" s="62"/>
      <c r="BH54" s="62"/>
      <c r="BI54" s="60"/>
      <c r="BJ54" s="60"/>
      <c r="BK54" s="54" t="str">
        <f t="shared" si="0"/>
        <v>1玉川大学</v>
      </c>
      <c r="BL54" s="256" t="s">
        <v>441</v>
      </c>
      <c r="BM54">
        <v>1</v>
      </c>
      <c r="BN54" s="256" t="s">
        <v>441</v>
      </c>
      <c r="BO54" s="290" t="s">
        <v>8386</v>
      </c>
      <c r="BP54" s="60"/>
      <c r="BQ54" s="60"/>
      <c r="BR54" s="175" t="s">
        <v>854</v>
      </c>
      <c r="BS54" s="176" t="s">
        <v>8643</v>
      </c>
      <c r="BT54" s="60"/>
      <c r="BU54" s="273" t="s">
        <v>8658</v>
      </c>
      <c r="BV54" s="273" t="s">
        <v>8651</v>
      </c>
      <c r="BW54" s="60"/>
      <c r="BX54" s="299" t="s">
        <v>8658</v>
      </c>
      <c r="BY54" s="299" t="s">
        <v>8678</v>
      </c>
      <c r="BZ54" s="60"/>
      <c r="CA54" s="60"/>
      <c r="CB54" s="60"/>
    </row>
    <row r="55" spans="1:80" ht="21" customHeight="1">
      <c r="A55" s="455" t="s">
        <v>204</v>
      </c>
      <c r="B55" s="456"/>
      <c r="C55" s="456"/>
      <c r="D55" s="456"/>
      <c r="E55" s="456"/>
      <c r="F55" s="457"/>
      <c r="G55" s="821" t="str">
        <f>IF(ISERROR(VLOOKUP(N55,$BN:$BO,2,0)),"",(VLOOKUP(N55,$BN:$BO,2,0)))</f>
        <v/>
      </c>
      <c r="H55" s="822"/>
      <c r="I55" s="822"/>
      <c r="J55" s="822"/>
      <c r="K55" s="822"/>
      <c r="L55" s="822"/>
      <c r="M55" s="823"/>
      <c r="N55" s="814"/>
      <c r="O55" s="815"/>
      <c r="P55" s="816"/>
      <c r="Q55" s="821" t="str">
        <f>IF(ISERROR(VLOOKUP(X55,$BN:$BO,2,0)),"",(VLOOKUP(X55,$BN:$BO,2,0)))</f>
        <v/>
      </c>
      <c r="R55" s="822"/>
      <c r="S55" s="822"/>
      <c r="T55" s="822"/>
      <c r="U55" s="822"/>
      <c r="V55" s="822"/>
      <c r="W55" s="823"/>
      <c r="X55" s="814"/>
      <c r="Y55" s="815"/>
      <c r="Z55" s="816"/>
      <c r="AA55" s="821" t="str">
        <f>IF(ISERROR(VLOOKUP(AH55,$BN:$BO,2,0)),"",(VLOOKUP(AH55,$BN:$BO,2,0)))</f>
        <v/>
      </c>
      <c r="AB55" s="822"/>
      <c r="AC55" s="822"/>
      <c r="AD55" s="822"/>
      <c r="AE55" s="822"/>
      <c r="AF55" s="822"/>
      <c r="AG55" s="823"/>
      <c r="AH55" s="814"/>
      <c r="AI55" s="815"/>
      <c r="AJ55" s="816"/>
      <c r="BA55" s="62"/>
      <c r="BB55" s="62"/>
      <c r="BC55" s="60"/>
      <c r="BD55" s="60"/>
      <c r="BE55" s="60"/>
      <c r="BF55" s="60"/>
      <c r="BG55" s="62"/>
      <c r="BH55" s="62"/>
      <c r="BI55" s="60"/>
      <c r="BJ55" s="60"/>
      <c r="BK55" s="54" t="str">
        <f t="shared" si="0"/>
        <v>1多摩美術大学</v>
      </c>
      <c r="BL55" s="256" t="s">
        <v>442</v>
      </c>
      <c r="BM55">
        <v>1</v>
      </c>
      <c r="BN55" s="256" t="s">
        <v>442</v>
      </c>
      <c r="BO55" s="290" t="s">
        <v>8387</v>
      </c>
      <c r="BP55" s="60"/>
      <c r="BQ55" s="60"/>
      <c r="BR55" s="175" t="s">
        <v>855</v>
      </c>
      <c r="BS55" s="176" t="s">
        <v>856</v>
      </c>
      <c r="BT55" s="60"/>
      <c r="BU55" s="273" t="s">
        <v>360</v>
      </c>
      <c r="BV55" s="273" t="s">
        <v>2059</v>
      </c>
      <c r="BW55" s="60"/>
      <c r="BX55" s="299" t="s">
        <v>360</v>
      </c>
      <c r="BY55" s="299" t="s">
        <v>5097</v>
      </c>
      <c r="BZ55" s="60"/>
      <c r="CA55" s="60"/>
      <c r="CB55" s="60"/>
    </row>
    <row r="56" spans="1:80" ht="21" customHeight="1">
      <c r="A56" s="426" t="s">
        <v>206</v>
      </c>
      <c r="B56" s="427"/>
      <c r="C56" s="427"/>
      <c r="D56" s="427"/>
      <c r="E56" s="427"/>
      <c r="F56" s="428"/>
      <c r="G56" s="818" t="str">
        <f>IF(N56="","",IF(N56=1,"大学","大学院"))</f>
        <v/>
      </c>
      <c r="H56" s="819"/>
      <c r="I56" s="819"/>
      <c r="J56" s="819"/>
      <c r="K56" s="819"/>
      <c r="L56" s="819"/>
      <c r="M56" s="820"/>
      <c r="N56" s="817" t="str">
        <f>IF(ISERROR(VLOOKUP(N55,$BL:$BM,2,0)),"",VLOOKUP(N55,$BL:$BM,2,0))</f>
        <v/>
      </c>
      <c r="O56" s="435"/>
      <c r="P56" s="436"/>
      <c r="Q56" s="818" t="str">
        <f>IF(X56="","",IF(X56=1,"大学","大学院"))</f>
        <v/>
      </c>
      <c r="R56" s="819"/>
      <c r="S56" s="819"/>
      <c r="T56" s="819"/>
      <c r="U56" s="819"/>
      <c r="V56" s="819"/>
      <c r="W56" s="820"/>
      <c r="X56" s="817" t="str">
        <f>IF(ISERROR(VLOOKUP(X55,$BL:$BM,2,0)),"",VLOOKUP(X55,$BL:$BM,2,0))</f>
        <v/>
      </c>
      <c r="Y56" s="435"/>
      <c r="Z56" s="436"/>
      <c r="AA56" s="818" t="str">
        <f>IF(AH56="","",IF(AH56=1,"大学","大学院"))</f>
        <v/>
      </c>
      <c r="AB56" s="819"/>
      <c r="AC56" s="819"/>
      <c r="AD56" s="819"/>
      <c r="AE56" s="819"/>
      <c r="AF56" s="819"/>
      <c r="AG56" s="820"/>
      <c r="AH56" s="817" t="str">
        <f>IF(ISERROR(VLOOKUP(AH55,$BL:$BM,2,0)),"",VLOOKUP(AH55,$BL:$BM,2,0))</f>
        <v/>
      </c>
      <c r="AI56" s="435"/>
      <c r="AJ56" s="436"/>
      <c r="BA56" s="62"/>
      <c r="BB56" s="62"/>
      <c r="BC56" s="60"/>
      <c r="BD56" s="60"/>
      <c r="BE56" s="60"/>
      <c r="BF56" s="60"/>
      <c r="BG56" s="62"/>
      <c r="BH56" s="62"/>
      <c r="BI56" s="60"/>
      <c r="BJ56" s="60"/>
      <c r="BK56" s="54" t="str">
        <f t="shared" si="0"/>
        <v>1中央大学</v>
      </c>
      <c r="BL56" s="256" t="s">
        <v>443</v>
      </c>
      <c r="BM56">
        <v>1</v>
      </c>
      <c r="BN56" s="256" t="s">
        <v>443</v>
      </c>
      <c r="BO56" s="290" t="s">
        <v>8388</v>
      </c>
      <c r="BP56" s="60"/>
      <c r="BQ56" s="60"/>
      <c r="BR56" s="175" t="s">
        <v>857</v>
      </c>
      <c r="BS56" s="176" t="s">
        <v>858</v>
      </c>
      <c r="BT56" s="60"/>
      <c r="BU56" s="273" t="s">
        <v>361</v>
      </c>
      <c r="BV56" s="273" t="s">
        <v>2060</v>
      </c>
      <c r="BW56" s="60"/>
      <c r="BX56" s="299" t="s">
        <v>361</v>
      </c>
      <c r="BY56" s="299" t="s">
        <v>5098</v>
      </c>
      <c r="BZ56" s="60"/>
      <c r="CA56" s="60"/>
      <c r="CB56" s="60"/>
    </row>
    <row r="57" spans="1:80" ht="21" customHeight="1">
      <c r="A57" s="426" t="s">
        <v>208</v>
      </c>
      <c r="B57" s="427"/>
      <c r="C57" s="427"/>
      <c r="D57" s="427"/>
      <c r="E57" s="427"/>
      <c r="F57" s="428"/>
      <c r="G57" s="818" t="str">
        <f>IF(ISERROR(VLOOKUP(N57,$BR:$BS,2,0)),"",VLOOKUP(N57,$BR:$BS,2,0))</f>
        <v/>
      </c>
      <c r="H57" s="819"/>
      <c r="I57" s="819"/>
      <c r="J57" s="819"/>
      <c r="K57" s="819"/>
      <c r="L57" s="819"/>
      <c r="M57" s="820"/>
      <c r="N57" s="434"/>
      <c r="O57" s="435"/>
      <c r="P57" s="436"/>
      <c r="Q57" s="818" t="str">
        <f>IF(ISERROR(VLOOKUP(X57,$BR:$BS,2,0)),"",VLOOKUP(X57,$BR:$BS,2,0))</f>
        <v/>
      </c>
      <c r="R57" s="819"/>
      <c r="S57" s="819"/>
      <c r="T57" s="819"/>
      <c r="U57" s="819"/>
      <c r="V57" s="819"/>
      <c r="W57" s="820"/>
      <c r="X57" s="434"/>
      <c r="Y57" s="435"/>
      <c r="Z57" s="436"/>
      <c r="AA57" s="818" t="str">
        <f>IF(ISERROR(VLOOKUP(AH57,$BR:$BS,2,0)),"",VLOOKUP(AH57,$BR:$BS,2,0))</f>
        <v/>
      </c>
      <c r="AB57" s="819"/>
      <c r="AC57" s="819"/>
      <c r="AD57" s="819"/>
      <c r="AE57" s="819"/>
      <c r="AF57" s="819"/>
      <c r="AG57" s="820"/>
      <c r="AH57" s="434"/>
      <c r="AI57" s="435"/>
      <c r="AJ57" s="436"/>
      <c r="BA57" s="62"/>
      <c r="BB57" s="62"/>
      <c r="BC57" s="60"/>
      <c r="BD57" s="60"/>
      <c r="BE57" s="60"/>
      <c r="BF57" s="60"/>
      <c r="BG57" s="62"/>
      <c r="BH57" s="62"/>
      <c r="BI57" s="60"/>
      <c r="BJ57" s="60"/>
      <c r="BK57" s="54" t="str">
        <f t="shared" si="0"/>
        <v>1津田塾大学</v>
      </c>
      <c r="BL57" s="256" t="s">
        <v>444</v>
      </c>
      <c r="BM57">
        <v>1</v>
      </c>
      <c r="BN57" s="256" t="s">
        <v>444</v>
      </c>
      <c r="BO57" s="290" t="s">
        <v>8389</v>
      </c>
      <c r="BP57" s="60"/>
      <c r="BQ57" s="60"/>
      <c r="BR57" s="175" t="s">
        <v>859</v>
      </c>
      <c r="BS57" s="176" t="s">
        <v>8644</v>
      </c>
      <c r="BT57" s="60"/>
      <c r="BU57" s="273" t="s">
        <v>8659</v>
      </c>
      <c r="BV57" s="273" t="s">
        <v>8652</v>
      </c>
      <c r="BW57" s="60"/>
      <c r="BX57" s="299" t="s">
        <v>8659</v>
      </c>
      <c r="BY57" s="299" t="s">
        <v>8679</v>
      </c>
      <c r="BZ57" s="60"/>
      <c r="CA57" s="60"/>
      <c r="CB57" s="60"/>
    </row>
    <row r="58" spans="1:80" ht="21" customHeight="1">
      <c r="A58" s="426" t="s">
        <v>8306</v>
      </c>
      <c r="B58" s="427"/>
      <c r="C58" s="427"/>
      <c r="D58" s="427"/>
      <c r="E58" s="427"/>
      <c r="F58" s="428"/>
      <c r="G58" s="818" t="str">
        <f>IF(ISERROR(VLOOKUP(N58,$BU:$BV,2,0)),"",VLOOKUP(N58,$BU:$BV,2,0))</f>
        <v/>
      </c>
      <c r="H58" s="819"/>
      <c r="I58" s="819"/>
      <c r="J58" s="819"/>
      <c r="K58" s="819"/>
      <c r="L58" s="819"/>
      <c r="M58" s="820"/>
      <c r="N58" s="434"/>
      <c r="O58" s="435"/>
      <c r="P58" s="436"/>
      <c r="Q58" s="818" t="str">
        <f>IF(ISERROR(VLOOKUP(X58,$BU:$BV,2,0)),"",VLOOKUP(X58,$BU:$BV,2,0))</f>
        <v/>
      </c>
      <c r="R58" s="819"/>
      <c r="S58" s="819"/>
      <c r="T58" s="819"/>
      <c r="U58" s="819"/>
      <c r="V58" s="819"/>
      <c r="W58" s="820"/>
      <c r="X58" s="434"/>
      <c r="Y58" s="435"/>
      <c r="Z58" s="436"/>
      <c r="AA58" s="818" t="str">
        <f>IF(ISERROR(VLOOKUP(AH58,$BU:$BV,2,0)),"",VLOOKUP(AH58,$BU:$BV,2,0))</f>
        <v/>
      </c>
      <c r="AB58" s="819"/>
      <c r="AC58" s="819"/>
      <c r="AD58" s="819"/>
      <c r="AE58" s="819"/>
      <c r="AF58" s="819"/>
      <c r="AG58" s="820"/>
      <c r="AH58" s="434"/>
      <c r="AI58" s="435"/>
      <c r="AJ58" s="436"/>
      <c r="BA58" s="62"/>
      <c r="BB58" s="62"/>
      <c r="BC58" s="60"/>
      <c r="BD58" s="60"/>
      <c r="BE58" s="60"/>
      <c r="BF58" s="60"/>
      <c r="BG58" s="62"/>
      <c r="BH58" s="62"/>
      <c r="BI58" s="60"/>
      <c r="BJ58" s="60"/>
      <c r="BK58" s="54" t="str">
        <f t="shared" si="0"/>
        <v>1帝京大学</v>
      </c>
      <c r="BL58" s="256" t="s">
        <v>445</v>
      </c>
      <c r="BM58">
        <v>1</v>
      </c>
      <c r="BN58" s="256" t="s">
        <v>445</v>
      </c>
      <c r="BO58" s="290" t="s">
        <v>8390</v>
      </c>
      <c r="BP58" s="60"/>
      <c r="BQ58" s="60"/>
      <c r="BR58" s="175" t="s">
        <v>860</v>
      </c>
      <c r="BS58" s="176" t="s">
        <v>861</v>
      </c>
      <c r="BT58" s="60"/>
      <c r="BU58" s="273" t="s">
        <v>362</v>
      </c>
      <c r="BV58" s="273" t="s">
        <v>2061</v>
      </c>
      <c r="BW58" s="60"/>
      <c r="BX58" s="299" t="s">
        <v>362</v>
      </c>
      <c r="BY58" s="299" t="s">
        <v>5099</v>
      </c>
      <c r="BZ58" s="60"/>
      <c r="CA58" s="60"/>
      <c r="CB58" s="60"/>
    </row>
    <row r="59" spans="1:80" ht="21" customHeight="1">
      <c r="A59" s="426" t="s">
        <v>8313</v>
      </c>
      <c r="B59" s="427"/>
      <c r="C59" s="427"/>
      <c r="D59" s="427"/>
      <c r="E59" s="427"/>
      <c r="F59" s="428"/>
      <c r="G59" s="818" t="str">
        <f>IF(ISERROR(VLOOKUP(N59,$BX:$BY,2,0)),"",VLOOKUP(N59,$BX:$BY,2,0))</f>
        <v/>
      </c>
      <c r="H59" s="819"/>
      <c r="I59" s="819"/>
      <c r="J59" s="819"/>
      <c r="K59" s="819"/>
      <c r="L59" s="819"/>
      <c r="M59" s="820"/>
      <c r="N59" s="434"/>
      <c r="O59" s="435"/>
      <c r="P59" s="436"/>
      <c r="Q59" s="818" t="str">
        <f>IF(ISERROR(VLOOKUP(X59,$BX:$BY,2,0)),"",VLOOKUP(X59,$BX:$BY,2,0))</f>
        <v/>
      </c>
      <c r="R59" s="819"/>
      <c r="S59" s="819"/>
      <c r="T59" s="819"/>
      <c r="U59" s="819"/>
      <c r="V59" s="819"/>
      <c r="W59" s="820"/>
      <c r="X59" s="434"/>
      <c r="Y59" s="435"/>
      <c r="Z59" s="436"/>
      <c r="AA59" s="818" t="str">
        <f>IF(ISERROR(VLOOKUP(AH59,$BX:$BY,2,0)),"",VLOOKUP(AH59,$BX:$BY,2,0))</f>
        <v/>
      </c>
      <c r="AB59" s="819"/>
      <c r="AC59" s="819"/>
      <c r="AD59" s="819"/>
      <c r="AE59" s="819"/>
      <c r="AF59" s="819"/>
      <c r="AG59" s="820"/>
      <c r="AH59" s="434"/>
      <c r="AI59" s="435"/>
      <c r="AJ59" s="436"/>
      <c r="BA59" s="62"/>
      <c r="BB59" s="62"/>
      <c r="BC59" s="60"/>
      <c r="BD59" s="60"/>
      <c r="BE59" s="60"/>
      <c r="BF59" s="60"/>
      <c r="BG59" s="62"/>
      <c r="BH59" s="62"/>
      <c r="BI59" s="60"/>
      <c r="BJ59" s="60"/>
      <c r="BK59" s="54" t="str">
        <f t="shared" si="0"/>
        <v>1東海大学</v>
      </c>
      <c r="BL59" s="256" t="s">
        <v>446</v>
      </c>
      <c r="BM59">
        <v>1</v>
      </c>
      <c r="BN59" s="256" t="s">
        <v>446</v>
      </c>
      <c r="BO59" s="290" t="s">
        <v>8391</v>
      </c>
      <c r="BP59" s="60"/>
      <c r="BQ59" s="60"/>
      <c r="BR59" s="175" t="s">
        <v>862</v>
      </c>
      <c r="BS59" s="176" t="s">
        <v>863</v>
      </c>
      <c r="BT59" s="60"/>
      <c r="BU59" s="273" t="s">
        <v>363</v>
      </c>
      <c r="BV59" s="273" t="s">
        <v>2062</v>
      </c>
      <c r="BW59" s="60"/>
      <c r="BX59" s="299" t="s">
        <v>363</v>
      </c>
      <c r="BY59" s="299" t="s">
        <v>5100</v>
      </c>
      <c r="BZ59" s="60"/>
      <c r="CA59" s="60"/>
      <c r="CB59" s="60"/>
    </row>
    <row r="60" spans="1:80" ht="21" customHeight="1">
      <c r="A60" s="426" t="s">
        <v>214</v>
      </c>
      <c r="B60" s="427"/>
      <c r="C60" s="427"/>
      <c r="D60" s="427"/>
      <c r="E60" s="427"/>
      <c r="F60" s="428"/>
      <c r="G60" s="818" t="str">
        <f>IF(N60="","",IF(N60="11","科目等履修生",""))</f>
        <v/>
      </c>
      <c r="H60" s="819"/>
      <c r="I60" s="819"/>
      <c r="J60" s="819"/>
      <c r="K60" s="819"/>
      <c r="L60" s="819"/>
      <c r="M60" s="820"/>
      <c r="N60" s="434"/>
      <c r="O60" s="435"/>
      <c r="P60" s="436"/>
      <c r="Q60" s="818" t="str">
        <f>IF(X60="","",IF(X60="11","科目等履修生",""))</f>
        <v/>
      </c>
      <c r="R60" s="819"/>
      <c r="S60" s="819"/>
      <c r="T60" s="819"/>
      <c r="U60" s="819"/>
      <c r="V60" s="819"/>
      <c r="W60" s="820"/>
      <c r="X60" s="434"/>
      <c r="Y60" s="435"/>
      <c r="Z60" s="436"/>
      <c r="AA60" s="818" t="str">
        <f>IF(AH60="","",IF(AH60="11","科目等履修生",""))</f>
        <v/>
      </c>
      <c r="AB60" s="819"/>
      <c r="AC60" s="819"/>
      <c r="AD60" s="819"/>
      <c r="AE60" s="819"/>
      <c r="AF60" s="819"/>
      <c r="AG60" s="820"/>
      <c r="AH60" s="434"/>
      <c r="AI60" s="435"/>
      <c r="AJ60" s="436"/>
      <c r="BA60" s="62"/>
      <c r="BB60" s="62"/>
      <c r="BC60" s="60"/>
      <c r="BD60" s="60"/>
      <c r="BE60" s="60"/>
      <c r="BF60" s="60"/>
      <c r="BG60" s="62"/>
      <c r="BH60" s="62"/>
      <c r="BI60" s="60"/>
      <c r="BJ60" s="60"/>
      <c r="BK60" s="54" t="str">
        <f t="shared" si="0"/>
        <v>1東京音楽大学</v>
      </c>
      <c r="BL60" s="256" t="s">
        <v>447</v>
      </c>
      <c r="BM60">
        <v>1</v>
      </c>
      <c r="BN60" s="256" t="s">
        <v>447</v>
      </c>
      <c r="BO60" s="290" t="s">
        <v>8392</v>
      </c>
      <c r="BP60" s="60"/>
      <c r="BQ60" s="60"/>
      <c r="BR60" s="175" t="s">
        <v>864</v>
      </c>
      <c r="BS60" s="176" t="s">
        <v>8645</v>
      </c>
      <c r="BT60" s="60"/>
      <c r="BU60" s="273" t="s">
        <v>8660</v>
      </c>
      <c r="BV60" s="273" t="s">
        <v>8653</v>
      </c>
      <c r="BW60" s="60"/>
      <c r="BX60" s="299" t="s">
        <v>8660</v>
      </c>
      <c r="BY60" s="299" t="s">
        <v>8680</v>
      </c>
      <c r="BZ60" s="60"/>
      <c r="CA60" s="60"/>
      <c r="CB60" s="60"/>
    </row>
    <row r="61" spans="1:80" ht="21" customHeight="1">
      <c r="A61" s="426" t="s">
        <v>8314</v>
      </c>
      <c r="B61" s="427"/>
      <c r="C61" s="427"/>
      <c r="D61" s="427"/>
      <c r="E61" s="427"/>
      <c r="F61" s="428"/>
      <c r="G61" s="824"/>
      <c r="H61" s="825"/>
      <c r="I61" s="825"/>
      <c r="J61" s="825"/>
      <c r="K61" s="825"/>
      <c r="L61" s="825"/>
      <c r="M61" s="825"/>
      <c r="N61" s="825"/>
      <c r="O61" s="825"/>
      <c r="P61" s="826"/>
      <c r="Q61" s="824"/>
      <c r="R61" s="825"/>
      <c r="S61" s="825"/>
      <c r="T61" s="825"/>
      <c r="U61" s="825"/>
      <c r="V61" s="825"/>
      <c r="W61" s="825"/>
      <c r="X61" s="825"/>
      <c r="Y61" s="825"/>
      <c r="Z61" s="826"/>
      <c r="AA61" s="824"/>
      <c r="AB61" s="825"/>
      <c r="AC61" s="825"/>
      <c r="AD61" s="825"/>
      <c r="AE61" s="825"/>
      <c r="AF61" s="825"/>
      <c r="AG61" s="825"/>
      <c r="AH61" s="825"/>
      <c r="AI61" s="825"/>
      <c r="AJ61" s="826"/>
      <c r="BA61" s="62"/>
      <c r="BB61" s="62"/>
      <c r="BC61" s="60"/>
      <c r="BD61" s="60"/>
      <c r="BE61" s="60"/>
      <c r="BF61" s="60"/>
      <c r="BG61" s="62"/>
      <c r="BH61" s="62"/>
      <c r="BI61" s="60"/>
      <c r="BJ61" s="60"/>
      <c r="BK61" s="54" t="str">
        <f t="shared" si="0"/>
        <v>1東京家政大学</v>
      </c>
      <c r="BL61" s="256" t="s">
        <v>448</v>
      </c>
      <c r="BM61">
        <v>1</v>
      </c>
      <c r="BN61" s="256" t="s">
        <v>448</v>
      </c>
      <c r="BO61" s="290" t="s">
        <v>8393</v>
      </c>
      <c r="BP61" s="60"/>
      <c r="BQ61" s="60"/>
      <c r="BR61" s="175" t="s">
        <v>865</v>
      </c>
      <c r="BS61" s="176" t="s">
        <v>866</v>
      </c>
      <c r="BT61" s="60"/>
      <c r="BU61" s="273" t="s">
        <v>364</v>
      </c>
      <c r="BV61" s="273" t="s">
        <v>2063</v>
      </c>
      <c r="BW61" s="60"/>
      <c r="BX61" s="299" t="s">
        <v>364</v>
      </c>
      <c r="BY61" s="299" t="s">
        <v>5101</v>
      </c>
      <c r="BZ61" s="60"/>
      <c r="CA61" s="60"/>
      <c r="CB61" s="60"/>
    </row>
    <row r="62" spans="1:80" ht="21" customHeight="1">
      <c r="A62" s="449" t="s">
        <v>8315</v>
      </c>
      <c r="B62" s="450"/>
      <c r="C62" s="450"/>
      <c r="D62" s="450"/>
      <c r="E62" s="450"/>
      <c r="F62" s="451"/>
      <c r="G62" s="827"/>
      <c r="H62" s="828"/>
      <c r="I62" s="828"/>
      <c r="J62" s="828"/>
      <c r="K62" s="828"/>
      <c r="L62" s="828"/>
      <c r="M62" s="828"/>
      <c r="N62" s="828"/>
      <c r="O62" s="828"/>
      <c r="P62" s="829"/>
      <c r="Q62" s="827"/>
      <c r="R62" s="828"/>
      <c r="S62" s="828"/>
      <c r="T62" s="828"/>
      <c r="U62" s="828"/>
      <c r="V62" s="828"/>
      <c r="W62" s="828"/>
      <c r="X62" s="828"/>
      <c r="Y62" s="828"/>
      <c r="Z62" s="829"/>
      <c r="AA62" s="827"/>
      <c r="AB62" s="828"/>
      <c r="AC62" s="828"/>
      <c r="AD62" s="828"/>
      <c r="AE62" s="828"/>
      <c r="AF62" s="828"/>
      <c r="AG62" s="828"/>
      <c r="AH62" s="828"/>
      <c r="AI62" s="828"/>
      <c r="AJ62" s="829"/>
      <c r="BA62" s="62"/>
      <c r="BB62" s="62"/>
      <c r="BC62" s="60"/>
      <c r="BD62" s="60"/>
      <c r="BE62" s="60"/>
      <c r="BF62" s="60"/>
      <c r="BG62" s="62"/>
      <c r="BH62" s="62"/>
      <c r="BI62" s="60"/>
      <c r="BJ62" s="60"/>
      <c r="BK62" s="54" t="str">
        <f t="shared" si="0"/>
        <v>1東京家政学院大学</v>
      </c>
      <c r="BL62" s="256" t="s">
        <v>449</v>
      </c>
      <c r="BM62">
        <v>1</v>
      </c>
      <c r="BN62" s="256" t="s">
        <v>449</v>
      </c>
      <c r="BO62" s="290" t="s">
        <v>8394</v>
      </c>
      <c r="BP62" s="60"/>
      <c r="BQ62" s="60"/>
      <c r="BR62" s="175" t="s">
        <v>867</v>
      </c>
      <c r="BS62" s="176" t="s">
        <v>868</v>
      </c>
      <c r="BT62" s="60"/>
      <c r="BU62" s="273" t="s">
        <v>365</v>
      </c>
      <c r="BV62" s="273" t="s">
        <v>2064</v>
      </c>
      <c r="BW62" s="60"/>
      <c r="BX62" s="299" t="s">
        <v>365</v>
      </c>
      <c r="BY62" s="299" t="s">
        <v>5102</v>
      </c>
      <c r="BZ62" s="60"/>
      <c r="CA62" s="60"/>
      <c r="CB62" s="60"/>
    </row>
    <row r="63" spans="1:80" ht="33.75" customHeight="1">
      <c r="A63" s="445" t="s">
        <v>9748</v>
      </c>
      <c r="B63" s="44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BA63" s="62"/>
      <c r="BB63" s="62"/>
      <c r="BC63" s="60"/>
      <c r="BD63" s="60"/>
      <c r="BE63" s="60"/>
      <c r="BF63" s="60"/>
      <c r="BG63" s="62"/>
      <c r="BH63" s="62"/>
      <c r="BI63" s="60"/>
      <c r="BJ63" s="60"/>
      <c r="BK63" s="54" t="str">
        <f t="shared" si="0"/>
        <v>1東京経済大学</v>
      </c>
      <c r="BL63" s="256" t="s">
        <v>450</v>
      </c>
      <c r="BM63">
        <v>1</v>
      </c>
      <c r="BN63" s="256" t="s">
        <v>450</v>
      </c>
      <c r="BO63" s="290" t="s">
        <v>8395</v>
      </c>
      <c r="BP63" s="60"/>
      <c r="BQ63" s="60"/>
      <c r="BR63" s="175" t="s">
        <v>869</v>
      </c>
      <c r="BS63" s="176" t="s">
        <v>870</v>
      </c>
      <c r="BT63" s="60"/>
      <c r="BU63" s="273" t="s">
        <v>366</v>
      </c>
      <c r="BV63" s="273" t="s">
        <v>2065</v>
      </c>
      <c r="BW63" s="60"/>
      <c r="BX63" s="299" t="s">
        <v>366</v>
      </c>
      <c r="BY63" s="299" t="s">
        <v>5103</v>
      </c>
      <c r="BZ63" s="60"/>
      <c r="CA63" s="60"/>
      <c r="CB63" s="60"/>
    </row>
    <row r="64" spans="1:80" ht="33.75" customHeight="1">
      <c r="A64" s="445"/>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BA64" s="62"/>
      <c r="BB64" s="62"/>
      <c r="BC64" s="60"/>
      <c r="BD64" s="60"/>
      <c r="BE64" s="60"/>
      <c r="BF64" s="60"/>
      <c r="BG64" s="62"/>
      <c r="BH64" s="62"/>
      <c r="BI64" s="60"/>
      <c r="BJ64" s="60"/>
      <c r="BK64" s="54" t="str">
        <f t="shared" si="0"/>
        <v>1東京女子大学</v>
      </c>
      <c r="BL64" s="256" t="s">
        <v>451</v>
      </c>
      <c r="BM64">
        <v>1</v>
      </c>
      <c r="BN64" s="256" t="s">
        <v>451</v>
      </c>
      <c r="BO64" s="290" t="s">
        <v>8396</v>
      </c>
      <c r="BP64" s="60"/>
      <c r="BQ64" s="60"/>
      <c r="BR64" s="175" t="s">
        <v>871</v>
      </c>
      <c r="BS64" s="176" t="s">
        <v>872</v>
      </c>
      <c r="BT64" s="60"/>
      <c r="BU64" s="273" t="s">
        <v>367</v>
      </c>
      <c r="BV64" s="273" t="s">
        <v>2066</v>
      </c>
      <c r="BW64" s="60"/>
      <c r="BX64" s="299" t="s">
        <v>367</v>
      </c>
      <c r="BY64" s="299" t="s">
        <v>5104</v>
      </c>
      <c r="BZ64" s="60"/>
      <c r="CA64" s="60"/>
      <c r="CB64" s="60"/>
    </row>
    <row r="65" spans="1:80" ht="33.75" customHeight="1">
      <c r="A65" s="445"/>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BA65" s="62"/>
      <c r="BB65" s="62"/>
      <c r="BC65" s="60"/>
      <c r="BD65" s="60"/>
      <c r="BE65" s="60"/>
      <c r="BF65" s="60"/>
      <c r="BG65" s="62"/>
      <c r="BH65" s="62"/>
      <c r="BI65" s="60"/>
      <c r="BJ65" s="60"/>
      <c r="BK65" s="54" t="str">
        <f t="shared" si="0"/>
        <v>1東京女子体育大学</v>
      </c>
      <c r="BL65" s="256" t="s">
        <v>452</v>
      </c>
      <c r="BM65">
        <v>1</v>
      </c>
      <c r="BN65" s="256" t="s">
        <v>452</v>
      </c>
      <c r="BO65" s="290" t="s">
        <v>8397</v>
      </c>
      <c r="BP65" s="60"/>
      <c r="BQ65" s="60"/>
      <c r="BR65" s="175" t="s">
        <v>873</v>
      </c>
      <c r="BS65" s="176" t="s">
        <v>874</v>
      </c>
      <c r="BT65" s="60"/>
      <c r="BU65" s="273" t="s">
        <v>368</v>
      </c>
      <c r="BV65" s="273" t="s">
        <v>2067</v>
      </c>
      <c r="BW65" s="60"/>
      <c r="BX65" s="299" t="s">
        <v>368</v>
      </c>
      <c r="BY65" s="299" t="s">
        <v>5105</v>
      </c>
      <c r="BZ65" s="60"/>
      <c r="CA65" s="60"/>
      <c r="CB65" s="60"/>
    </row>
    <row r="66" spans="1:80" ht="33.75" customHeight="1">
      <c r="A66" s="445"/>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BA66" s="62"/>
      <c r="BB66" s="62"/>
      <c r="BC66" s="60"/>
      <c r="BD66" s="60"/>
      <c r="BE66" s="60"/>
      <c r="BF66" s="60"/>
      <c r="BG66" s="62"/>
      <c r="BH66" s="62"/>
      <c r="BI66" s="60"/>
      <c r="BJ66" s="60"/>
      <c r="BK66" s="54" t="str">
        <f t="shared" si="0"/>
        <v>1東京神学大学</v>
      </c>
      <c r="BL66" s="256" t="s">
        <v>453</v>
      </c>
      <c r="BM66">
        <v>1</v>
      </c>
      <c r="BN66" s="256" t="s">
        <v>453</v>
      </c>
      <c r="BO66" s="290" t="s">
        <v>8398</v>
      </c>
      <c r="BP66" s="60"/>
      <c r="BQ66" s="60"/>
      <c r="BR66" s="175" t="s">
        <v>875</v>
      </c>
      <c r="BS66" s="176" t="s">
        <v>876</v>
      </c>
      <c r="BT66" s="60"/>
      <c r="BU66" s="273" t="s">
        <v>369</v>
      </c>
      <c r="BV66" s="273" t="s">
        <v>2068</v>
      </c>
      <c r="BW66" s="60"/>
      <c r="BX66" s="299" t="s">
        <v>369</v>
      </c>
      <c r="BY66" s="299" t="s">
        <v>5106</v>
      </c>
      <c r="BZ66" s="60"/>
      <c r="CA66" s="60"/>
      <c r="CB66" s="60"/>
    </row>
    <row r="67" spans="1:80" ht="33.75" customHeight="1">
      <c r="A67" s="445"/>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BA67" s="62"/>
      <c r="BB67" s="62"/>
      <c r="BC67" s="60"/>
      <c r="BD67" s="60"/>
      <c r="BE67" s="60"/>
      <c r="BF67" s="60"/>
      <c r="BG67" s="62"/>
      <c r="BH67" s="62"/>
      <c r="BI67" s="60"/>
      <c r="BJ67" s="60"/>
      <c r="BK67" s="54" t="str">
        <f t="shared" si="0"/>
        <v>1東京造形大学</v>
      </c>
      <c r="BL67" s="256" t="s">
        <v>454</v>
      </c>
      <c r="BM67">
        <v>1</v>
      </c>
      <c r="BN67" s="256" t="s">
        <v>454</v>
      </c>
      <c r="BO67" s="290" t="s">
        <v>8399</v>
      </c>
      <c r="BP67" s="60"/>
      <c r="BQ67" s="60"/>
      <c r="BR67" s="175" t="s">
        <v>877</v>
      </c>
      <c r="BS67" s="176" t="s">
        <v>878</v>
      </c>
      <c r="BT67" s="60"/>
      <c r="BU67" s="273" t="s">
        <v>370</v>
      </c>
      <c r="BV67" s="273" t="s">
        <v>2069</v>
      </c>
      <c r="BW67" s="60"/>
      <c r="BX67" s="299" t="s">
        <v>370</v>
      </c>
      <c r="BY67" s="299" t="s">
        <v>5107</v>
      </c>
      <c r="BZ67" s="60"/>
      <c r="CA67" s="60"/>
      <c r="CB67" s="60"/>
    </row>
    <row r="68" spans="1:80" ht="33.75" customHeight="1">
      <c r="A68" s="445"/>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BA68" s="62"/>
      <c r="BB68" s="62"/>
      <c r="BC68" s="60"/>
      <c r="BD68" s="60"/>
      <c r="BE68" s="60"/>
      <c r="BF68" s="60"/>
      <c r="BG68" s="62"/>
      <c r="BH68" s="62"/>
      <c r="BI68" s="60"/>
      <c r="BJ68" s="60"/>
      <c r="BK68" s="54" t="str">
        <f t="shared" ref="BK68:BK131" si="1">BM68&amp;BO68</f>
        <v>1東京電機大学</v>
      </c>
      <c r="BL68" s="256" t="s">
        <v>455</v>
      </c>
      <c r="BM68">
        <v>1</v>
      </c>
      <c r="BN68" s="256" t="s">
        <v>455</v>
      </c>
      <c r="BO68" s="290" t="s">
        <v>8400</v>
      </c>
      <c r="BP68" s="60"/>
      <c r="BQ68" s="60"/>
      <c r="BR68" s="175" t="s">
        <v>879</v>
      </c>
      <c r="BS68" s="176" t="s">
        <v>880</v>
      </c>
      <c r="BT68" s="60"/>
      <c r="BU68" s="273" t="s">
        <v>371</v>
      </c>
      <c r="BV68" s="273" t="s">
        <v>2070</v>
      </c>
      <c r="BW68" s="60"/>
      <c r="BX68" s="299" t="s">
        <v>371</v>
      </c>
      <c r="BY68" s="299" t="s">
        <v>5108</v>
      </c>
      <c r="BZ68" s="60"/>
      <c r="CA68" s="60"/>
      <c r="CB68" s="60"/>
    </row>
    <row r="69" spans="1:80" ht="21" customHeight="1">
      <c r="A69" s="410" t="s">
        <v>8723</v>
      </c>
      <c r="B69" s="410"/>
      <c r="C69" s="410"/>
      <c r="D69" s="410"/>
      <c r="E69" s="410"/>
      <c r="F69" s="410"/>
      <c r="G69" s="891" t="str">
        <f>IF('(1) 一括申請情報入力シート'!$F$2="必要","〇", "×")</f>
        <v>×</v>
      </c>
      <c r="H69" s="891"/>
      <c r="I69" s="891"/>
      <c r="J69" s="891"/>
      <c r="K69" s="159"/>
      <c r="L69" s="159"/>
      <c r="M69" s="412" t="s">
        <v>8724</v>
      </c>
      <c r="N69" s="412"/>
      <c r="O69" s="412"/>
      <c r="P69" s="412"/>
      <c r="Q69" s="412"/>
      <c r="R69" s="892" t="str">
        <f>'(1) 一括申請情報入力シート'!$F$3</f>
        <v/>
      </c>
      <c r="S69" s="892"/>
      <c r="T69" s="892"/>
      <c r="U69" s="892"/>
      <c r="V69" s="892"/>
      <c r="W69" s="892"/>
      <c r="X69" s="892"/>
      <c r="Y69" s="892"/>
      <c r="Z69" s="414" t="s">
        <v>9157</v>
      </c>
      <c r="AA69" s="414"/>
      <c r="AB69" s="414"/>
      <c r="AC69" s="414"/>
      <c r="AD69" s="414"/>
      <c r="AE69" s="414"/>
      <c r="AF69" s="414"/>
      <c r="AG69" s="414"/>
      <c r="AH69" s="414"/>
      <c r="AI69" s="414"/>
      <c r="AJ69" s="414"/>
      <c r="AK69" s="414"/>
      <c r="AL69" s="414"/>
      <c r="AM69" s="414"/>
      <c r="AN69" s="414"/>
      <c r="AO69" s="414"/>
      <c r="AP69" s="414"/>
      <c r="AQ69" s="414"/>
      <c r="AR69" s="414"/>
      <c r="AS69" s="414"/>
      <c r="AT69" s="414"/>
      <c r="AU69" s="414"/>
      <c r="BA69" s="62"/>
      <c r="BB69" s="62"/>
      <c r="BC69" s="60"/>
      <c r="BD69" s="60"/>
      <c r="BE69" s="60"/>
      <c r="BF69" s="60"/>
      <c r="BG69" s="62"/>
      <c r="BH69" s="62"/>
      <c r="BI69" s="60"/>
      <c r="BJ69" s="60"/>
      <c r="BK69" s="54" t="str">
        <f t="shared" si="1"/>
        <v>1東京農業大学</v>
      </c>
      <c r="BL69" s="256" t="s">
        <v>456</v>
      </c>
      <c r="BM69">
        <v>1</v>
      </c>
      <c r="BN69" s="256" t="s">
        <v>456</v>
      </c>
      <c r="BO69" s="290" t="s">
        <v>8401</v>
      </c>
      <c r="BP69" s="60"/>
      <c r="BQ69" s="60"/>
      <c r="BR69" s="175" t="s">
        <v>881</v>
      </c>
      <c r="BS69" s="176" t="s">
        <v>882</v>
      </c>
      <c r="BT69" s="60"/>
      <c r="BU69" s="273" t="s">
        <v>372</v>
      </c>
      <c r="BV69" s="273" t="s">
        <v>2071</v>
      </c>
      <c r="BW69" s="60"/>
      <c r="BX69" s="299" t="s">
        <v>372</v>
      </c>
      <c r="BY69" s="299" t="s">
        <v>5109</v>
      </c>
      <c r="BZ69" s="60"/>
      <c r="CA69" s="60"/>
      <c r="CB69" s="60"/>
    </row>
    <row r="70" spans="1:80" ht="21" customHeight="1">
      <c r="A70" s="159"/>
      <c r="B70" s="159"/>
      <c r="C70" s="415" t="s">
        <v>9005</v>
      </c>
      <c r="D70" s="415"/>
      <c r="E70" s="415"/>
      <c r="F70" s="416"/>
      <c r="G70" s="893">
        <f>'(1) 一括申請情報入力シート'!I18</f>
        <v>0</v>
      </c>
      <c r="H70" s="894"/>
      <c r="I70" s="894"/>
      <c r="J70" s="895"/>
      <c r="K70" s="159"/>
      <c r="L70" s="159"/>
      <c r="M70" s="159"/>
      <c r="N70" s="159"/>
      <c r="O70" s="159"/>
      <c r="P70" s="159"/>
      <c r="Q70" s="159"/>
      <c r="R70" s="420"/>
      <c r="S70" s="420"/>
      <c r="T70" s="420"/>
      <c r="U70" s="420"/>
      <c r="V70" s="420"/>
      <c r="W70" s="420"/>
      <c r="X70" s="420"/>
      <c r="Y70" s="420"/>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BA70" s="62"/>
      <c r="BB70" s="62"/>
      <c r="BC70" s="60"/>
      <c r="BD70" s="60"/>
      <c r="BE70" s="60"/>
      <c r="BF70" s="60"/>
      <c r="BG70" s="62"/>
      <c r="BH70" s="62"/>
      <c r="BI70" s="60"/>
      <c r="BJ70" s="60"/>
      <c r="BK70" s="54" t="str">
        <f t="shared" si="1"/>
        <v>1東京薬科大学</v>
      </c>
      <c r="BL70" s="256" t="s">
        <v>457</v>
      </c>
      <c r="BM70">
        <v>1</v>
      </c>
      <c r="BN70" s="256" t="s">
        <v>457</v>
      </c>
      <c r="BO70" s="290" t="s">
        <v>8402</v>
      </c>
      <c r="BP70" s="60"/>
      <c r="BQ70" s="60"/>
      <c r="BR70" s="175" t="s">
        <v>883</v>
      </c>
      <c r="BS70" s="176" t="s">
        <v>884</v>
      </c>
      <c r="BT70" s="60"/>
      <c r="BU70" s="273" t="s">
        <v>373</v>
      </c>
      <c r="BV70" s="273" t="s">
        <v>2072</v>
      </c>
      <c r="BW70" s="60"/>
      <c r="BX70" s="299" t="s">
        <v>373</v>
      </c>
      <c r="BY70" s="299" t="s">
        <v>5110</v>
      </c>
      <c r="BZ70" s="60"/>
      <c r="CA70" s="60"/>
      <c r="CB70" s="60"/>
    </row>
    <row r="71" spans="1:80" ht="21" customHeight="1">
      <c r="BA71" s="62"/>
      <c r="BB71" s="62"/>
      <c r="BC71" s="60"/>
      <c r="BD71" s="60"/>
      <c r="BE71" s="60"/>
      <c r="BF71" s="60"/>
      <c r="BG71" s="62"/>
      <c r="BH71" s="62"/>
      <c r="BI71" s="60"/>
      <c r="BJ71" s="60"/>
      <c r="BK71" s="54" t="str">
        <f t="shared" si="1"/>
        <v>1東京理科大学</v>
      </c>
      <c r="BL71" s="256" t="s">
        <v>458</v>
      </c>
      <c r="BM71">
        <v>1</v>
      </c>
      <c r="BN71" s="256" t="s">
        <v>458</v>
      </c>
      <c r="BO71" s="290" t="s">
        <v>8403</v>
      </c>
      <c r="BP71" s="60"/>
      <c r="BQ71" s="60"/>
      <c r="BR71" s="175" t="s">
        <v>885</v>
      </c>
      <c r="BS71" s="176" t="s">
        <v>886</v>
      </c>
      <c r="BT71" s="60"/>
      <c r="BU71" s="273" t="s">
        <v>374</v>
      </c>
      <c r="BV71" s="273" t="s">
        <v>2073</v>
      </c>
      <c r="BW71" s="60"/>
      <c r="BX71" s="299" t="s">
        <v>374</v>
      </c>
      <c r="BY71" s="299" t="s">
        <v>5111</v>
      </c>
      <c r="BZ71" s="60"/>
      <c r="CA71" s="60"/>
      <c r="CB71" s="60"/>
    </row>
    <row r="72" spans="1:80" ht="21" customHeight="1">
      <c r="BA72" s="62"/>
      <c r="BB72" s="62"/>
      <c r="BC72" s="60"/>
      <c r="BD72" s="60"/>
      <c r="BE72" s="60"/>
      <c r="BF72" s="60"/>
      <c r="BG72" s="62"/>
      <c r="BH72" s="62"/>
      <c r="BI72" s="60"/>
      <c r="BJ72" s="60"/>
      <c r="BK72" s="54" t="str">
        <f t="shared" si="1"/>
        <v>1東邦大学</v>
      </c>
      <c r="BL72" s="256" t="s">
        <v>4580</v>
      </c>
      <c r="BM72">
        <v>1</v>
      </c>
      <c r="BN72" s="256" t="s">
        <v>4580</v>
      </c>
      <c r="BO72" s="290" t="s">
        <v>8737</v>
      </c>
      <c r="BP72" s="60"/>
      <c r="BQ72" s="60"/>
      <c r="BR72" s="175" t="s">
        <v>887</v>
      </c>
      <c r="BS72" s="176" t="s">
        <v>888</v>
      </c>
      <c r="BT72" s="60"/>
      <c r="BU72" s="273" t="s">
        <v>375</v>
      </c>
      <c r="BV72" s="273" t="s">
        <v>2074</v>
      </c>
      <c r="BW72" s="60"/>
      <c r="BX72" s="299" t="s">
        <v>375</v>
      </c>
      <c r="BY72" s="299" t="s">
        <v>5112</v>
      </c>
      <c r="BZ72" s="60"/>
      <c r="CA72" s="60"/>
      <c r="CB72" s="60"/>
    </row>
    <row r="73" spans="1:80" ht="21" customHeight="1">
      <c r="BA73" s="62"/>
      <c r="BB73" s="62"/>
      <c r="BC73" s="60"/>
      <c r="BD73" s="60"/>
      <c r="BE73" s="60"/>
      <c r="BF73" s="60"/>
      <c r="BG73" s="62"/>
      <c r="BH73" s="62"/>
      <c r="BI73" s="60"/>
      <c r="BJ73" s="60"/>
      <c r="BK73" s="54" t="str">
        <f t="shared" si="1"/>
        <v>1桐朋学園大学</v>
      </c>
      <c r="BL73" s="256" t="s">
        <v>459</v>
      </c>
      <c r="BM73">
        <v>1</v>
      </c>
      <c r="BN73" s="256" t="s">
        <v>459</v>
      </c>
      <c r="BO73" s="290" t="s">
        <v>8404</v>
      </c>
      <c r="BP73" s="60"/>
      <c r="BQ73" s="60"/>
      <c r="BR73" s="175" t="s">
        <v>889</v>
      </c>
      <c r="BS73" s="176" t="s">
        <v>890</v>
      </c>
      <c r="BT73" s="60"/>
      <c r="BU73" s="273" t="s">
        <v>376</v>
      </c>
      <c r="BV73" s="273" t="s">
        <v>2075</v>
      </c>
      <c r="BW73" s="60"/>
      <c r="BX73" s="299" t="s">
        <v>376</v>
      </c>
      <c r="BY73" s="299" t="s">
        <v>5113</v>
      </c>
      <c r="BZ73" s="60"/>
      <c r="CA73" s="60"/>
      <c r="CB73" s="60"/>
    </row>
    <row r="74" spans="1:80" ht="21" customHeight="1">
      <c r="BA74" s="62"/>
      <c r="BB74" s="62"/>
      <c r="BC74" s="60"/>
      <c r="BD74" s="60"/>
      <c r="BE74" s="60"/>
      <c r="BF74" s="60"/>
      <c r="BG74" s="62"/>
      <c r="BH74" s="62"/>
      <c r="BI74" s="60"/>
      <c r="BJ74" s="60"/>
      <c r="BK74" s="54" t="str">
        <f t="shared" si="1"/>
        <v>1東洋大学</v>
      </c>
      <c r="BL74" s="256" t="s">
        <v>460</v>
      </c>
      <c r="BM74">
        <v>1</v>
      </c>
      <c r="BN74" s="256" t="s">
        <v>460</v>
      </c>
      <c r="BO74" s="290" t="s">
        <v>8405</v>
      </c>
      <c r="BP74" s="60"/>
      <c r="BQ74" s="60"/>
      <c r="BR74" s="175" t="s">
        <v>891</v>
      </c>
      <c r="BS74" s="176" t="s">
        <v>892</v>
      </c>
      <c r="BT74" s="60"/>
      <c r="BU74" s="273" t="s">
        <v>377</v>
      </c>
      <c r="BV74" s="273" t="s">
        <v>2076</v>
      </c>
      <c r="BW74" s="60"/>
      <c r="BX74" s="299" t="s">
        <v>377</v>
      </c>
      <c r="BY74" s="299" t="s">
        <v>5114</v>
      </c>
      <c r="BZ74" s="60"/>
      <c r="CA74" s="60"/>
      <c r="CB74" s="60"/>
    </row>
    <row r="75" spans="1:80" ht="21" customHeight="1">
      <c r="BA75" s="60"/>
      <c r="BB75" s="62"/>
      <c r="BC75" s="60"/>
      <c r="BD75" s="60"/>
      <c r="BE75" s="60"/>
      <c r="BF75" s="60"/>
      <c r="BG75" s="62"/>
      <c r="BH75" s="62"/>
      <c r="BI75" s="60"/>
      <c r="BJ75" s="60"/>
      <c r="BK75" s="54" t="str">
        <f t="shared" si="1"/>
        <v>1二松学舎大学</v>
      </c>
      <c r="BL75" s="256" t="s">
        <v>461</v>
      </c>
      <c r="BM75">
        <v>1</v>
      </c>
      <c r="BN75" s="256" t="s">
        <v>461</v>
      </c>
      <c r="BO75" s="290" t="s">
        <v>8406</v>
      </c>
      <c r="BP75" s="60"/>
      <c r="BQ75" s="60"/>
      <c r="BR75" s="175" t="s">
        <v>893</v>
      </c>
      <c r="BS75" s="176" t="s">
        <v>894</v>
      </c>
      <c r="BT75" s="60"/>
      <c r="BU75" s="273" t="s">
        <v>378</v>
      </c>
      <c r="BV75" s="273" t="s">
        <v>2077</v>
      </c>
      <c r="BW75" s="60"/>
      <c r="BX75" s="299" t="s">
        <v>378</v>
      </c>
      <c r="BY75" s="299" t="s">
        <v>5115</v>
      </c>
      <c r="BZ75" s="60"/>
      <c r="CA75" s="60"/>
      <c r="CB75" s="60"/>
    </row>
    <row r="76" spans="1:80" ht="21" customHeight="1">
      <c r="BA76" s="60"/>
      <c r="BB76" s="62"/>
      <c r="BC76" s="60"/>
      <c r="BD76" s="60"/>
      <c r="BE76" s="60"/>
      <c r="BF76" s="60"/>
      <c r="BG76" s="62"/>
      <c r="BH76" s="62"/>
      <c r="BI76" s="60"/>
      <c r="BJ76" s="60"/>
      <c r="BK76" s="54" t="str">
        <f t="shared" si="1"/>
        <v>1日本大学</v>
      </c>
      <c r="BL76" s="256" t="s">
        <v>462</v>
      </c>
      <c r="BM76">
        <v>1</v>
      </c>
      <c r="BN76" s="256" t="s">
        <v>462</v>
      </c>
      <c r="BO76" s="290" t="s">
        <v>8407</v>
      </c>
      <c r="BP76" s="60"/>
      <c r="BQ76" s="60"/>
      <c r="BR76" s="175" t="s">
        <v>895</v>
      </c>
      <c r="BS76" s="176" t="s">
        <v>896</v>
      </c>
      <c r="BT76" s="60"/>
      <c r="BU76" s="273" t="s">
        <v>379</v>
      </c>
      <c r="BV76" s="273" t="s">
        <v>2078</v>
      </c>
      <c r="BW76" s="60"/>
      <c r="BX76" s="299" t="s">
        <v>379</v>
      </c>
      <c r="BY76" s="299" t="s">
        <v>5116</v>
      </c>
      <c r="BZ76" s="60"/>
      <c r="CA76" s="60"/>
      <c r="CB76" s="60"/>
    </row>
    <row r="77" spans="1:80" ht="21" customHeight="1">
      <c r="BA77" s="60"/>
      <c r="BB77" s="62"/>
      <c r="BC77" s="60"/>
      <c r="BD77" s="60"/>
      <c r="BE77" s="60"/>
      <c r="BF77" s="60"/>
      <c r="BG77" s="62"/>
      <c r="BH77" s="62"/>
      <c r="BI77" s="60"/>
      <c r="BJ77" s="60"/>
      <c r="BK77" s="54" t="str">
        <f t="shared" si="1"/>
        <v>1日本社会事業大学</v>
      </c>
      <c r="BL77" s="256" t="s">
        <v>463</v>
      </c>
      <c r="BM77">
        <v>1</v>
      </c>
      <c r="BN77" s="256" t="s">
        <v>463</v>
      </c>
      <c r="BO77" s="290" t="s">
        <v>8408</v>
      </c>
      <c r="BP77" s="60"/>
      <c r="BQ77" s="60"/>
      <c r="BR77" s="175" t="s">
        <v>897</v>
      </c>
      <c r="BS77" s="176" t="s">
        <v>898</v>
      </c>
      <c r="BT77" s="60"/>
      <c r="BU77" s="273" t="s">
        <v>380</v>
      </c>
      <c r="BV77" s="273" t="s">
        <v>2079</v>
      </c>
      <c r="BW77" s="60"/>
      <c r="BX77" s="299" t="s">
        <v>380</v>
      </c>
      <c r="BY77" s="299" t="s">
        <v>5117</v>
      </c>
      <c r="BZ77" s="60"/>
      <c r="CA77" s="60"/>
      <c r="CB77" s="60"/>
    </row>
    <row r="78" spans="1:80" ht="21" customHeight="1">
      <c r="BA78" s="60"/>
      <c r="BB78" s="62"/>
      <c r="BC78" s="60"/>
      <c r="BD78" s="60"/>
      <c r="BE78" s="60"/>
      <c r="BF78" s="60"/>
      <c r="BG78" s="62"/>
      <c r="BH78" s="62"/>
      <c r="BI78" s="60"/>
      <c r="BJ78" s="60"/>
      <c r="BK78" s="54" t="str">
        <f t="shared" si="1"/>
        <v>1日本獣医畜産大学</v>
      </c>
      <c r="BL78" s="256" t="s">
        <v>464</v>
      </c>
      <c r="BM78">
        <v>1</v>
      </c>
      <c r="BN78" s="256" t="s">
        <v>464</v>
      </c>
      <c r="BO78" s="290" t="s">
        <v>8409</v>
      </c>
      <c r="BP78" s="60"/>
      <c r="BQ78" s="60"/>
      <c r="BR78" s="175" t="s">
        <v>899</v>
      </c>
      <c r="BS78" s="176" t="s">
        <v>900</v>
      </c>
      <c r="BT78" s="60"/>
      <c r="BU78" s="273" t="s">
        <v>381</v>
      </c>
      <c r="BV78" s="273" t="s">
        <v>2080</v>
      </c>
      <c r="BW78" s="60"/>
      <c r="BX78" s="299" t="s">
        <v>381</v>
      </c>
      <c r="BY78" s="299" t="s">
        <v>5118</v>
      </c>
      <c r="BZ78" s="60"/>
      <c r="CA78" s="60"/>
      <c r="CB78" s="60"/>
    </row>
    <row r="79" spans="1:80" ht="21" customHeight="1">
      <c r="BA79" s="60"/>
      <c r="BB79" s="62"/>
      <c r="BC79" s="60"/>
      <c r="BD79" s="60"/>
      <c r="BE79" s="60"/>
      <c r="BF79" s="60"/>
      <c r="BG79" s="62"/>
      <c r="BH79" s="62"/>
      <c r="BI79" s="60"/>
      <c r="BJ79" s="60"/>
      <c r="BK79" s="54" t="str">
        <f t="shared" si="1"/>
        <v>1日本女子大学</v>
      </c>
      <c r="BL79" s="256" t="s">
        <v>465</v>
      </c>
      <c r="BM79">
        <v>1</v>
      </c>
      <c r="BN79" s="256" t="s">
        <v>465</v>
      </c>
      <c r="BO79" s="290" t="s">
        <v>8411</v>
      </c>
      <c r="BP79" s="60"/>
      <c r="BQ79" s="60"/>
      <c r="BR79" s="175" t="s">
        <v>901</v>
      </c>
      <c r="BS79" s="176" t="s">
        <v>902</v>
      </c>
      <c r="BT79" s="60"/>
      <c r="BU79" s="273" t="s">
        <v>382</v>
      </c>
      <c r="BV79" s="273" t="s">
        <v>2081</v>
      </c>
      <c r="BW79" s="60"/>
      <c r="BX79" s="299" t="s">
        <v>382</v>
      </c>
      <c r="BY79" s="299" t="s">
        <v>5119</v>
      </c>
      <c r="BZ79" s="60"/>
      <c r="CA79" s="60"/>
      <c r="CB79" s="60"/>
    </row>
    <row r="80" spans="1:80" ht="21" customHeight="1">
      <c r="BA80" s="60"/>
      <c r="BB80" s="62"/>
      <c r="BC80" s="60"/>
      <c r="BD80" s="60"/>
      <c r="BE80" s="60"/>
      <c r="BF80" s="60"/>
      <c r="BG80" s="62"/>
      <c r="BH80" s="62"/>
      <c r="BI80" s="60"/>
      <c r="BJ80" s="60"/>
      <c r="BK80" s="54" t="str">
        <f t="shared" si="1"/>
        <v>1日本女子体育大学</v>
      </c>
      <c r="BL80" s="256" t="s">
        <v>466</v>
      </c>
      <c r="BM80">
        <v>1</v>
      </c>
      <c r="BN80" s="256" t="s">
        <v>466</v>
      </c>
      <c r="BO80" s="290" t="s">
        <v>8412</v>
      </c>
      <c r="BP80" s="60"/>
      <c r="BQ80" s="60"/>
      <c r="BR80" s="175" t="s">
        <v>903</v>
      </c>
      <c r="BS80" s="176" t="s">
        <v>904</v>
      </c>
      <c r="BT80" s="60"/>
      <c r="BU80" s="273" t="s">
        <v>383</v>
      </c>
      <c r="BV80" s="273" t="s">
        <v>2082</v>
      </c>
      <c r="BW80" s="60"/>
      <c r="BX80" s="299" t="s">
        <v>383</v>
      </c>
      <c r="BY80" s="299" t="s">
        <v>5120</v>
      </c>
      <c r="BZ80" s="60"/>
      <c r="CA80" s="60"/>
      <c r="CB80" s="60"/>
    </row>
    <row r="81" spans="53:80" ht="21" customHeight="1">
      <c r="BA81" s="60"/>
      <c r="BB81" s="62"/>
      <c r="BC81" s="60"/>
      <c r="BD81" s="60"/>
      <c r="BE81" s="60"/>
      <c r="BF81" s="60"/>
      <c r="BG81" s="62"/>
      <c r="BH81" s="62"/>
      <c r="BI81" s="60"/>
      <c r="BJ81" s="60"/>
      <c r="BK81" s="54" t="str">
        <f t="shared" si="1"/>
        <v>1日本体育大学</v>
      </c>
      <c r="BL81" s="256" t="s">
        <v>467</v>
      </c>
      <c r="BM81">
        <v>1</v>
      </c>
      <c r="BN81" s="256" t="s">
        <v>467</v>
      </c>
      <c r="BO81" s="290" t="s">
        <v>8413</v>
      </c>
      <c r="BP81" s="60"/>
      <c r="BQ81" s="60"/>
      <c r="BR81" s="175" t="s">
        <v>905</v>
      </c>
      <c r="BS81" s="176" t="s">
        <v>906</v>
      </c>
      <c r="BT81" s="60"/>
      <c r="BU81" s="273" t="s">
        <v>384</v>
      </c>
      <c r="BV81" s="273" t="s">
        <v>2083</v>
      </c>
      <c r="BW81" s="60"/>
      <c r="BX81" s="299" t="s">
        <v>384</v>
      </c>
      <c r="BY81" s="299" t="s">
        <v>5121</v>
      </c>
      <c r="BZ81" s="60"/>
      <c r="CA81" s="60"/>
      <c r="CB81" s="60"/>
    </row>
    <row r="82" spans="53:80" ht="21" customHeight="1">
      <c r="BA82" s="60"/>
      <c r="BB82" s="62"/>
      <c r="BC82" s="60"/>
      <c r="BD82" s="60"/>
      <c r="BE82" s="60"/>
      <c r="BF82" s="60"/>
      <c r="BG82" s="62"/>
      <c r="BH82" s="62"/>
      <c r="BI82" s="60"/>
      <c r="BJ82" s="60"/>
      <c r="BK82" s="54" t="str">
        <f t="shared" si="1"/>
        <v>1文化女子大学</v>
      </c>
      <c r="BL82" s="256" t="s">
        <v>468</v>
      </c>
      <c r="BM82">
        <v>1</v>
      </c>
      <c r="BN82" s="256" t="s">
        <v>468</v>
      </c>
      <c r="BO82" s="290" t="s">
        <v>8414</v>
      </c>
      <c r="BP82" s="60"/>
      <c r="BQ82" s="60"/>
      <c r="BR82" s="175" t="s">
        <v>907</v>
      </c>
      <c r="BS82" s="176" t="s">
        <v>908</v>
      </c>
      <c r="BT82" s="60"/>
      <c r="BU82" s="273" t="s">
        <v>385</v>
      </c>
      <c r="BV82" s="273" t="s">
        <v>2084</v>
      </c>
      <c r="BW82" s="60"/>
      <c r="BX82" s="299" t="s">
        <v>385</v>
      </c>
      <c r="BY82" s="299" t="s">
        <v>5122</v>
      </c>
      <c r="BZ82" s="60"/>
      <c r="CA82" s="60"/>
      <c r="CB82" s="60"/>
    </row>
    <row r="83" spans="53:80" ht="21" customHeight="1">
      <c r="BA83" s="60"/>
      <c r="BB83" s="62"/>
      <c r="BC83" s="60"/>
      <c r="BD83" s="60"/>
      <c r="BE83" s="60"/>
      <c r="BF83" s="60"/>
      <c r="BG83" s="62"/>
      <c r="BH83" s="62"/>
      <c r="BI83" s="60"/>
      <c r="BJ83" s="60"/>
      <c r="BK83" s="54" t="str">
        <f t="shared" si="1"/>
        <v>1法政大学</v>
      </c>
      <c r="BL83" s="256" t="s">
        <v>469</v>
      </c>
      <c r="BM83">
        <v>1</v>
      </c>
      <c r="BN83" s="256" t="s">
        <v>469</v>
      </c>
      <c r="BO83" s="290" t="s">
        <v>8415</v>
      </c>
      <c r="BP83" s="60"/>
      <c r="BQ83" s="60"/>
      <c r="BR83" s="175" t="s">
        <v>909</v>
      </c>
      <c r="BS83" s="176" t="s">
        <v>910</v>
      </c>
      <c r="BT83" s="60"/>
      <c r="BU83" s="273" t="s">
        <v>386</v>
      </c>
      <c r="BV83" s="273" t="s">
        <v>2085</v>
      </c>
      <c r="BW83" s="60"/>
      <c r="BX83" s="299" t="s">
        <v>386</v>
      </c>
      <c r="BY83" s="299" t="s">
        <v>5123</v>
      </c>
      <c r="BZ83" s="60"/>
      <c r="CA83" s="60"/>
      <c r="CB83" s="60"/>
    </row>
    <row r="84" spans="53:80" ht="21" customHeight="1">
      <c r="BA84" s="60"/>
      <c r="BB84" s="62"/>
      <c r="BC84" s="60"/>
      <c r="BD84" s="60"/>
      <c r="BE84" s="60"/>
      <c r="BF84" s="60"/>
      <c r="BG84" s="62"/>
      <c r="BH84" s="62"/>
      <c r="BI84" s="60"/>
      <c r="BJ84" s="60"/>
      <c r="BK84" s="54" t="str">
        <f t="shared" si="1"/>
        <v>1武蔵大学</v>
      </c>
      <c r="BL84" s="256" t="s">
        <v>470</v>
      </c>
      <c r="BM84">
        <v>1</v>
      </c>
      <c r="BN84" s="256" t="s">
        <v>470</v>
      </c>
      <c r="BO84" s="290" t="s">
        <v>8416</v>
      </c>
      <c r="BP84" s="60"/>
      <c r="BQ84" s="60"/>
      <c r="BR84" s="175" t="s">
        <v>911</v>
      </c>
      <c r="BS84" s="176" t="s">
        <v>912</v>
      </c>
      <c r="BT84" s="60"/>
      <c r="BU84" s="273" t="s">
        <v>387</v>
      </c>
      <c r="BV84" s="273" t="s">
        <v>2086</v>
      </c>
      <c r="BW84" s="60"/>
      <c r="BX84" s="299" t="s">
        <v>387</v>
      </c>
      <c r="BY84" s="299" t="s">
        <v>5124</v>
      </c>
      <c r="BZ84" s="60"/>
      <c r="CA84" s="60"/>
      <c r="CB84" s="60"/>
    </row>
    <row r="85" spans="53:80" ht="21" customHeight="1">
      <c r="BA85" s="60"/>
      <c r="BB85" s="62"/>
      <c r="BC85" s="60"/>
      <c r="BD85" s="60"/>
      <c r="BE85" s="60"/>
      <c r="BF85" s="60"/>
      <c r="BG85" s="62"/>
      <c r="BH85" s="62"/>
      <c r="BI85" s="60"/>
      <c r="BJ85" s="60"/>
      <c r="BK85" s="54" t="str">
        <f t="shared" si="1"/>
        <v>1武蔵工業大学</v>
      </c>
      <c r="BL85" s="256" t="s">
        <v>471</v>
      </c>
      <c r="BM85">
        <v>1</v>
      </c>
      <c r="BN85" s="256" t="s">
        <v>471</v>
      </c>
      <c r="BO85" s="290" t="s">
        <v>8417</v>
      </c>
      <c r="BP85" s="60"/>
      <c r="BQ85" s="60"/>
      <c r="BR85" s="175" t="s">
        <v>913</v>
      </c>
      <c r="BS85" s="176" t="s">
        <v>914</v>
      </c>
      <c r="BT85" s="60"/>
      <c r="BU85" s="273" t="s">
        <v>388</v>
      </c>
      <c r="BV85" s="273" t="s">
        <v>2087</v>
      </c>
      <c r="BW85" s="60"/>
      <c r="BX85" s="299" t="s">
        <v>388</v>
      </c>
      <c r="BY85" s="299" t="s">
        <v>5125</v>
      </c>
      <c r="BZ85" s="60"/>
      <c r="CA85" s="60"/>
      <c r="CB85" s="60"/>
    </row>
    <row r="86" spans="53:80" ht="21" customHeight="1">
      <c r="BA86" s="60"/>
      <c r="BB86" s="62"/>
      <c r="BC86" s="60"/>
      <c r="BD86" s="60"/>
      <c r="BE86" s="60"/>
      <c r="BF86" s="60"/>
      <c r="BG86" s="62"/>
      <c r="BH86" s="62"/>
      <c r="BI86" s="60"/>
      <c r="BJ86" s="60"/>
      <c r="BK86" s="54" t="str">
        <f t="shared" si="1"/>
        <v>1武蔵野音楽大学</v>
      </c>
      <c r="BL86" s="256" t="s">
        <v>472</v>
      </c>
      <c r="BM86">
        <v>1</v>
      </c>
      <c r="BN86" s="256" t="s">
        <v>472</v>
      </c>
      <c r="BO86" s="290" t="s">
        <v>8418</v>
      </c>
      <c r="BP86" s="60"/>
      <c r="BQ86" s="60"/>
      <c r="BR86" s="175" t="s">
        <v>915</v>
      </c>
      <c r="BS86" s="176" t="s">
        <v>916</v>
      </c>
      <c r="BT86" s="60"/>
      <c r="BU86" s="273" t="s">
        <v>389</v>
      </c>
      <c r="BV86" s="273" t="s">
        <v>2088</v>
      </c>
      <c r="BW86" s="60"/>
      <c r="BX86" s="299" t="s">
        <v>389</v>
      </c>
      <c r="BY86" s="299" t="s">
        <v>5126</v>
      </c>
      <c r="BZ86" s="60"/>
      <c r="CA86" s="60"/>
      <c r="CB86" s="60"/>
    </row>
    <row r="87" spans="53:80" ht="21" customHeight="1">
      <c r="BA87" s="60"/>
      <c r="BB87" s="62"/>
      <c r="BC87" s="60"/>
      <c r="BD87" s="60"/>
      <c r="BE87" s="60"/>
      <c r="BF87" s="60"/>
      <c r="BG87" s="62"/>
      <c r="BH87" s="62"/>
      <c r="BI87" s="60"/>
      <c r="BJ87" s="60"/>
      <c r="BK87" s="54" t="str">
        <f t="shared" si="1"/>
        <v>1武蔵野女子大学</v>
      </c>
      <c r="BL87" s="256" t="s">
        <v>473</v>
      </c>
      <c r="BM87">
        <v>1</v>
      </c>
      <c r="BN87" s="256" t="s">
        <v>473</v>
      </c>
      <c r="BO87" s="290" t="s">
        <v>8419</v>
      </c>
      <c r="BP87" s="60"/>
      <c r="BQ87" s="60"/>
      <c r="BR87" s="175" t="s">
        <v>917</v>
      </c>
      <c r="BS87" s="176" t="s">
        <v>918</v>
      </c>
      <c r="BT87" s="60"/>
      <c r="BU87" s="273" t="s">
        <v>390</v>
      </c>
      <c r="BV87" s="273" t="s">
        <v>2089</v>
      </c>
      <c r="BW87" s="60"/>
      <c r="BX87" s="299" t="s">
        <v>390</v>
      </c>
      <c r="BY87" s="299" t="s">
        <v>5127</v>
      </c>
      <c r="BZ87" s="60"/>
      <c r="CA87" s="60"/>
      <c r="CB87" s="60"/>
    </row>
    <row r="88" spans="53:80" ht="21" customHeight="1">
      <c r="BA88" s="60"/>
      <c r="BB88" s="62"/>
      <c r="BC88" s="60"/>
      <c r="BD88" s="60"/>
      <c r="BE88" s="60"/>
      <c r="BF88" s="60"/>
      <c r="BG88" s="62"/>
      <c r="BH88" s="62"/>
      <c r="BI88" s="60"/>
      <c r="BJ88" s="60"/>
      <c r="BK88" s="54" t="str">
        <f t="shared" si="1"/>
        <v>1武蔵野美術大学</v>
      </c>
      <c r="BL88" s="256" t="s">
        <v>474</v>
      </c>
      <c r="BM88">
        <v>1</v>
      </c>
      <c r="BN88" s="256" t="s">
        <v>474</v>
      </c>
      <c r="BO88" s="290" t="s">
        <v>8420</v>
      </c>
      <c r="BP88" s="60"/>
      <c r="BQ88" s="60"/>
      <c r="BR88" s="175" t="s">
        <v>919</v>
      </c>
      <c r="BS88" s="176" t="s">
        <v>920</v>
      </c>
      <c r="BT88" s="60"/>
      <c r="BU88" s="273" t="s">
        <v>391</v>
      </c>
      <c r="BV88" s="273" t="s">
        <v>2090</v>
      </c>
      <c r="BW88" s="60"/>
      <c r="BX88" s="299" t="s">
        <v>391</v>
      </c>
      <c r="BY88" s="299" t="s">
        <v>5128</v>
      </c>
      <c r="BZ88" s="60"/>
      <c r="CA88" s="60"/>
      <c r="CB88" s="60"/>
    </row>
    <row r="89" spans="53:80" ht="21" customHeight="1">
      <c r="BA89" s="60"/>
      <c r="BB89" s="62"/>
      <c r="BC89" s="60"/>
      <c r="BD89" s="60"/>
      <c r="BE89" s="60"/>
      <c r="BF89" s="60"/>
      <c r="BG89" s="62"/>
      <c r="BH89" s="62"/>
      <c r="BI89" s="60"/>
      <c r="BJ89" s="60"/>
      <c r="BK89" s="54" t="str">
        <f t="shared" si="1"/>
        <v>1明治大学</v>
      </c>
      <c r="BL89" s="256" t="s">
        <v>475</v>
      </c>
      <c r="BM89">
        <v>1</v>
      </c>
      <c r="BN89" s="256" t="s">
        <v>475</v>
      </c>
      <c r="BO89" s="290" t="s">
        <v>8421</v>
      </c>
      <c r="BP89" s="60"/>
      <c r="BQ89" s="60"/>
      <c r="BR89" s="175" t="s">
        <v>921</v>
      </c>
      <c r="BS89" s="176" t="s">
        <v>922</v>
      </c>
      <c r="BT89" s="60"/>
      <c r="BU89" s="273" t="s">
        <v>392</v>
      </c>
      <c r="BV89" s="273" t="s">
        <v>2091</v>
      </c>
      <c r="BW89" s="60"/>
      <c r="BX89" s="299" t="s">
        <v>392</v>
      </c>
      <c r="BY89" s="299" t="s">
        <v>5129</v>
      </c>
      <c r="BZ89" s="60"/>
      <c r="CA89" s="60"/>
      <c r="CB89" s="60"/>
    </row>
    <row r="90" spans="53:80" ht="21" customHeight="1">
      <c r="BA90" s="60"/>
      <c r="BB90" s="62"/>
      <c r="BC90" s="60"/>
      <c r="BD90" s="60"/>
      <c r="BE90" s="60"/>
      <c r="BF90" s="60"/>
      <c r="BG90" s="62"/>
      <c r="BH90" s="62"/>
      <c r="BI90" s="60"/>
      <c r="BJ90" s="60"/>
      <c r="BK90" s="54" t="str">
        <f t="shared" si="1"/>
        <v>1明治学院大学</v>
      </c>
      <c r="BL90" s="256" t="s">
        <v>476</v>
      </c>
      <c r="BM90">
        <v>1</v>
      </c>
      <c r="BN90" s="256" t="s">
        <v>476</v>
      </c>
      <c r="BO90" s="290" t="s">
        <v>8422</v>
      </c>
      <c r="BP90" s="60"/>
      <c r="BQ90" s="60"/>
      <c r="BR90" s="175" t="s">
        <v>923</v>
      </c>
      <c r="BS90" s="176" t="s">
        <v>924</v>
      </c>
      <c r="BT90" s="60"/>
      <c r="BU90" s="273" t="s">
        <v>393</v>
      </c>
      <c r="BV90" s="273" t="s">
        <v>2092</v>
      </c>
      <c r="BW90" s="60"/>
      <c r="BX90" s="299" t="s">
        <v>393</v>
      </c>
      <c r="BY90" s="299" t="s">
        <v>5130</v>
      </c>
      <c r="BZ90" s="60"/>
      <c r="CA90" s="60"/>
      <c r="CB90" s="60"/>
    </row>
    <row r="91" spans="53:80" ht="21" customHeight="1">
      <c r="BA91" s="60"/>
      <c r="BB91" s="62"/>
      <c r="BC91" s="60"/>
      <c r="BD91" s="60"/>
      <c r="BE91" s="60"/>
      <c r="BF91" s="60"/>
      <c r="BG91" s="62"/>
      <c r="BH91" s="62"/>
      <c r="BI91" s="60"/>
      <c r="BJ91" s="60"/>
      <c r="BK91" s="54" t="str">
        <f t="shared" si="1"/>
        <v>1明星大学</v>
      </c>
      <c r="BL91" s="256" t="s">
        <v>477</v>
      </c>
      <c r="BM91">
        <v>1</v>
      </c>
      <c r="BN91" s="256" t="s">
        <v>477</v>
      </c>
      <c r="BO91" s="290" t="s">
        <v>8423</v>
      </c>
      <c r="BP91" s="60"/>
      <c r="BQ91" s="60"/>
      <c r="BR91" s="175" t="s">
        <v>925</v>
      </c>
      <c r="BS91" s="176" t="s">
        <v>926</v>
      </c>
      <c r="BT91" s="60"/>
      <c r="BU91" s="273" t="s">
        <v>394</v>
      </c>
      <c r="BV91" s="273" t="s">
        <v>2093</v>
      </c>
      <c r="BW91" s="60"/>
      <c r="BX91" s="299" t="s">
        <v>394</v>
      </c>
      <c r="BY91" s="299" t="s">
        <v>5131</v>
      </c>
      <c r="BZ91" s="60"/>
      <c r="CA91" s="60"/>
      <c r="CB91" s="60"/>
    </row>
    <row r="92" spans="53:80" ht="21" customHeight="1">
      <c r="BA92" s="60"/>
      <c r="BB92" s="62"/>
      <c r="BC92" s="60"/>
      <c r="BD92" s="60"/>
      <c r="BE92" s="60"/>
      <c r="BF92" s="60"/>
      <c r="BG92" s="62"/>
      <c r="BH92" s="62"/>
      <c r="BI92" s="60"/>
      <c r="BJ92" s="60"/>
      <c r="BK92" s="54" t="str">
        <f t="shared" si="1"/>
        <v>1立教大学</v>
      </c>
      <c r="BL92" s="256" t="s">
        <v>478</v>
      </c>
      <c r="BM92">
        <v>1</v>
      </c>
      <c r="BN92" s="256" t="s">
        <v>478</v>
      </c>
      <c r="BO92" s="290" t="s">
        <v>8424</v>
      </c>
      <c r="BP92" s="60"/>
      <c r="BQ92" s="60"/>
      <c r="BR92" s="175" t="s">
        <v>927</v>
      </c>
      <c r="BS92" s="176" t="s">
        <v>928</v>
      </c>
      <c r="BT92" s="60"/>
      <c r="BU92" s="273" t="s">
        <v>395</v>
      </c>
      <c r="BV92" s="273" t="s">
        <v>2094</v>
      </c>
      <c r="BW92" s="60"/>
      <c r="BX92" s="299" t="s">
        <v>395</v>
      </c>
      <c r="BY92" s="299" t="s">
        <v>5132</v>
      </c>
      <c r="BZ92" s="60"/>
      <c r="CA92" s="60"/>
      <c r="CB92" s="60"/>
    </row>
    <row r="93" spans="53:80" ht="21" customHeight="1">
      <c r="BA93" s="60"/>
      <c r="BB93" s="62"/>
      <c r="BC93" s="60"/>
      <c r="BD93" s="60"/>
      <c r="BE93" s="60"/>
      <c r="BF93" s="60"/>
      <c r="BG93" s="62"/>
      <c r="BH93" s="62"/>
      <c r="BI93" s="60"/>
      <c r="BJ93" s="60"/>
      <c r="BK93" s="54" t="str">
        <f t="shared" si="1"/>
        <v>1立正大学</v>
      </c>
      <c r="BL93" s="256" t="s">
        <v>479</v>
      </c>
      <c r="BM93">
        <v>1</v>
      </c>
      <c r="BN93" s="256" t="s">
        <v>479</v>
      </c>
      <c r="BO93" s="290" t="s">
        <v>8425</v>
      </c>
      <c r="BP93" s="60"/>
      <c r="BQ93" s="60"/>
      <c r="BR93" s="175" t="s">
        <v>929</v>
      </c>
      <c r="BS93" s="176" t="s">
        <v>930</v>
      </c>
      <c r="BT93" s="60"/>
      <c r="BU93" s="273" t="s">
        <v>396</v>
      </c>
      <c r="BV93" s="273" t="s">
        <v>2095</v>
      </c>
      <c r="BW93" s="60"/>
      <c r="BX93" s="299" t="s">
        <v>396</v>
      </c>
      <c r="BY93" s="299" t="s">
        <v>5133</v>
      </c>
      <c r="BZ93" s="60"/>
      <c r="CA93" s="60"/>
      <c r="CB93" s="60"/>
    </row>
    <row r="94" spans="53:80" ht="21" customHeight="1">
      <c r="BA94" s="60"/>
      <c r="BB94" s="62"/>
      <c r="BC94" s="60"/>
      <c r="BD94" s="60"/>
      <c r="BE94" s="60"/>
      <c r="BF94" s="60"/>
      <c r="BG94" s="62"/>
      <c r="BH94" s="62"/>
      <c r="BI94" s="60"/>
      <c r="BJ94" s="60"/>
      <c r="BK94" s="54" t="str">
        <f t="shared" si="1"/>
        <v>1和光大学</v>
      </c>
      <c r="BL94" s="256" t="s">
        <v>480</v>
      </c>
      <c r="BM94">
        <v>1</v>
      </c>
      <c r="BN94" s="256" t="s">
        <v>480</v>
      </c>
      <c r="BO94" s="290" t="s">
        <v>8426</v>
      </c>
      <c r="BP94" s="60"/>
      <c r="BQ94" s="60"/>
      <c r="BR94" s="175" t="s">
        <v>931</v>
      </c>
      <c r="BS94" s="176" t="s">
        <v>932</v>
      </c>
      <c r="BT94" s="60"/>
      <c r="BU94" s="273" t="s">
        <v>397</v>
      </c>
      <c r="BV94" s="273" t="s">
        <v>2096</v>
      </c>
      <c r="BW94" s="60"/>
      <c r="BX94" s="299" t="s">
        <v>397</v>
      </c>
      <c r="BY94" s="299" t="s">
        <v>5134</v>
      </c>
      <c r="BZ94" s="60"/>
      <c r="CA94" s="60"/>
      <c r="CB94" s="60"/>
    </row>
    <row r="95" spans="53:80" ht="21" customHeight="1">
      <c r="BA95" s="60"/>
      <c r="BB95" s="62"/>
      <c r="BC95" s="60"/>
      <c r="BD95" s="60"/>
      <c r="BE95" s="60"/>
      <c r="BF95" s="60"/>
      <c r="BG95" s="62"/>
      <c r="BH95" s="62"/>
      <c r="BI95" s="60"/>
      <c r="BJ95" s="60"/>
      <c r="BK95" s="54" t="str">
        <f t="shared" si="1"/>
        <v>1早稲田大学</v>
      </c>
      <c r="BL95" s="256" t="s">
        <v>481</v>
      </c>
      <c r="BM95">
        <v>1</v>
      </c>
      <c r="BN95" s="256" t="s">
        <v>481</v>
      </c>
      <c r="BO95" s="290" t="s">
        <v>8427</v>
      </c>
      <c r="BP95" s="60"/>
      <c r="BQ95" s="60"/>
      <c r="BR95" s="175" t="s">
        <v>933</v>
      </c>
      <c r="BS95" s="176" t="s">
        <v>934</v>
      </c>
      <c r="BT95" s="60"/>
      <c r="BU95" s="273" t="s">
        <v>398</v>
      </c>
      <c r="BV95" s="273" t="s">
        <v>2097</v>
      </c>
      <c r="BW95" s="60"/>
      <c r="BX95" s="299" t="s">
        <v>398</v>
      </c>
      <c r="BY95" s="299" t="s">
        <v>5135</v>
      </c>
      <c r="BZ95" s="60"/>
      <c r="CA95" s="60"/>
      <c r="CB95" s="60"/>
    </row>
    <row r="96" spans="53:80" ht="21" customHeight="1">
      <c r="BA96" s="60"/>
      <c r="BB96" s="62"/>
      <c r="BC96" s="60"/>
      <c r="BD96" s="60"/>
      <c r="BE96" s="60"/>
      <c r="BF96" s="60"/>
      <c r="BG96" s="62"/>
      <c r="BH96" s="62"/>
      <c r="BI96" s="60"/>
      <c r="BJ96" s="60"/>
      <c r="BK96" s="54" t="str">
        <f t="shared" si="1"/>
        <v>1日本文化大学</v>
      </c>
      <c r="BL96" s="256" t="s">
        <v>482</v>
      </c>
      <c r="BM96">
        <v>1</v>
      </c>
      <c r="BN96" s="256" t="s">
        <v>482</v>
      </c>
      <c r="BO96" s="290" t="s">
        <v>8428</v>
      </c>
      <c r="BP96" s="60"/>
      <c r="BQ96" s="60"/>
      <c r="BR96" s="175" t="s">
        <v>935</v>
      </c>
      <c r="BS96" s="176" t="s">
        <v>936</v>
      </c>
      <c r="BT96" s="60"/>
      <c r="BU96" s="273" t="s">
        <v>399</v>
      </c>
      <c r="BV96" s="273" t="s">
        <v>2098</v>
      </c>
      <c r="BW96" s="60"/>
      <c r="BX96" s="299" t="s">
        <v>2099</v>
      </c>
      <c r="BY96" s="299" t="s">
        <v>5137</v>
      </c>
      <c r="BZ96" s="60"/>
      <c r="CA96" s="60"/>
      <c r="CB96" s="60"/>
    </row>
    <row r="97" spans="53:80" ht="21" customHeight="1">
      <c r="BA97" s="60"/>
      <c r="BB97" s="62"/>
      <c r="BC97" s="60"/>
      <c r="BD97" s="60"/>
      <c r="BE97" s="60"/>
      <c r="BF97" s="60"/>
      <c r="BG97" s="62"/>
      <c r="BH97" s="62"/>
      <c r="BI97" s="60"/>
      <c r="BJ97" s="60"/>
      <c r="BK97" s="54" t="str">
        <f t="shared" si="1"/>
        <v>1恵泉女学園大学</v>
      </c>
      <c r="BL97" s="256" t="s">
        <v>483</v>
      </c>
      <c r="BM97">
        <v>1</v>
      </c>
      <c r="BN97" s="256" t="s">
        <v>483</v>
      </c>
      <c r="BO97" s="290" t="s">
        <v>8429</v>
      </c>
      <c r="BP97" s="60"/>
      <c r="BQ97" s="60"/>
      <c r="BR97" s="175" t="s">
        <v>937</v>
      </c>
      <c r="BS97" s="176" t="s">
        <v>938</v>
      </c>
      <c r="BT97" s="60"/>
      <c r="BU97" s="273" t="s">
        <v>2099</v>
      </c>
      <c r="BV97" s="273" t="s">
        <v>2100</v>
      </c>
      <c r="BW97" s="60"/>
      <c r="BX97" s="299" t="s">
        <v>2101</v>
      </c>
      <c r="BY97" s="299" t="s">
        <v>5138</v>
      </c>
      <c r="BZ97" s="60"/>
      <c r="CA97" s="60"/>
      <c r="CB97" s="60"/>
    </row>
    <row r="98" spans="53:80" ht="21" customHeight="1">
      <c r="BA98" s="60"/>
      <c r="BB98" s="62"/>
      <c r="BC98" s="60"/>
      <c r="BD98" s="60"/>
      <c r="BE98" s="60"/>
      <c r="BF98" s="60"/>
      <c r="BG98" s="62"/>
      <c r="BH98" s="62"/>
      <c r="BI98" s="60"/>
      <c r="BJ98" s="60"/>
      <c r="BK98" s="54" t="str">
        <f t="shared" si="1"/>
        <v>1東洋学園大学</v>
      </c>
      <c r="BL98" s="256" t="s">
        <v>484</v>
      </c>
      <c r="BM98">
        <v>1</v>
      </c>
      <c r="BN98" s="256" t="s">
        <v>484</v>
      </c>
      <c r="BO98" s="290" t="s">
        <v>8430</v>
      </c>
      <c r="BP98" s="60"/>
      <c r="BQ98" s="60"/>
      <c r="BR98" s="175" t="s">
        <v>939</v>
      </c>
      <c r="BS98" s="176" t="s">
        <v>940</v>
      </c>
      <c r="BT98" s="60"/>
      <c r="BU98" s="273" t="s">
        <v>2101</v>
      </c>
      <c r="BV98" s="273" t="s">
        <v>2102</v>
      </c>
      <c r="BW98" s="60"/>
      <c r="BX98" s="299" t="s">
        <v>2103</v>
      </c>
      <c r="BY98" s="299" t="s">
        <v>5139</v>
      </c>
      <c r="BZ98" s="60"/>
      <c r="CA98" s="60"/>
      <c r="CB98" s="60"/>
    </row>
    <row r="99" spans="53:80" ht="21" customHeight="1">
      <c r="BA99" s="60"/>
      <c r="BB99" s="62"/>
      <c r="BC99" s="60"/>
      <c r="BD99" s="60"/>
      <c r="BE99" s="60"/>
      <c r="BF99" s="60"/>
      <c r="BG99" s="62"/>
      <c r="BH99" s="62"/>
      <c r="BI99" s="60"/>
      <c r="BJ99" s="60"/>
      <c r="BK99" s="54" t="str">
        <f t="shared" si="1"/>
        <v>1東京純心女子大学</v>
      </c>
      <c r="BL99" s="256" t="s">
        <v>485</v>
      </c>
      <c r="BM99">
        <v>1</v>
      </c>
      <c r="BN99" s="256" t="s">
        <v>485</v>
      </c>
      <c r="BO99" s="290" t="s">
        <v>8431</v>
      </c>
      <c r="BP99" s="60"/>
      <c r="BQ99" s="60"/>
      <c r="BR99" s="175" t="s">
        <v>941</v>
      </c>
      <c r="BS99" s="176" t="s">
        <v>942</v>
      </c>
      <c r="BT99" s="60"/>
      <c r="BU99" s="273" t="s">
        <v>2103</v>
      </c>
      <c r="BV99" s="273" t="s">
        <v>2104</v>
      </c>
      <c r="BW99" s="60"/>
      <c r="BX99" s="299" t="s">
        <v>2105</v>
      </c>
      <c r="BY99" s="299" t="s">
        <v>5140</v>
      </c>
      <c r="BZ99" s="60"/>
      <c r="CA99" s="60"/>
      <c r="CB99" s="60"/>
    </row>
    <row r="100" spans="53:80" ht="21" customHeight="1">
      <c r="BA100" s="60"/>
      <c r="BB100" s="62"/>
      <c r="BC100" s="60"/>
      <c r="BD100" s="60"/>
      <c r="BE100" s="60"/>
      <c r="BF100" s="60"/>
      <c r="BG100" s="62"/>
      <c r="BH100" s="62"/>
      <c r="BI100" s="60"/>
      <c r="BJ100" s="60"/>
      <c r="BK100" s="54" t="str">
        <f t="shared" si="1"/>
        <v>1東京成徳大学</v>
      </c>
      <c r="BL100" s="256" t="s">
        <v>486</v>
      </c>
      <c r="BM100">
        <v>1</v>
      </c>
      <c r="BN100" s="256" t="s">
        <v>486</v>
      </c>
      <c r="BO100" s="290" t="s">
        <v>8432</v>
      </c>
      <c r="BP100" s="60"/>
      <c r="BQ100" s="60"/>
      <c r="BR100" s="175" t="s">
        <v>943</v>
      </c>
      <c r="BS100" s="176" t="s">
        <v>944</v>
      </c>
      <c r="BT100" s="60"/>
      <c r="BU100" s="273" t="s">
        <v>2105</v>
      </c>
      <c r="BV100" s="273" t="s">
        <v>2106</v>
      </c>
      <c r="BW100" s="60"/>
      <c r="BX100" s="299" t="s">
        <v>2107</v>
      </c>
      <c r="BY100" s="299" t="s">
        <v>5141</v>
      </c>
      <c r="BZ100" s="60"/>
      <c r="CA100" s="60"/>
      <c r="CB100" s="60"/>
    </row>
    <row r="101" spans="53:80" ht="21" customHeight="1">
      <c r="BA101" s="60"/>
      <c r="BB101" s="62"/>
      <c r="BC101" s="60"/>
      <c r="BD101" s="60"/>
      <c r="BE101" s="60"/>
      <c r="BF101" s="60"/>
      <c r="BG101" s="62"/>
      <c r="BH101" s="62"/>
      <c r="BI101" s="60"/>
      <c r="BJ101" s="60"/>
      <c r="BK101" s="54" t="str">
        <f t="shared" si="1"/>
        <v>1ルーテル学院大学</v>
      </c>
      <c r="BL101" s="256" t="s">
        <v>487</v>
      </c>
      <c r="BM101">
        <v>1</v>
      </c>
      <c r="BN101" s="256" t="s">
        <v>487</v>
      </c>
      <c r="BO101" s="290" t="s">
        <v>8433</v>
      </c>
      <c r="BP101" s="60"/>
      <c r="BQ101" s="60"/>
      <c r="BR101" s="175" t="s">
        <v>945</v>
      </c>
      <c r="BS101" s="176" t="s">
        <v>946</v>
      </c>
      <c r="BT101" s="60"/>
      <c r="BU101" s="273" t="s">
        <v>2107</v>
      </c>
      <c r="BV101" s="273" t="s">
        <v>2108</v>
      </c>
      <c r="BW101" s="60"/>
      <c r="BX101" s="299" t="s">
        <v>2109</v>
      </c>
      <c r="BY101" s="299" t="s">
        <v>4803</v>
      </c>
      <c r="BZ101" s="60"/>
      <c r="CA101" s="60"/>
      <c r="CB101" s="60"/>
    </row>
    <row r="102" spans="53:80" ht="21" customHeight="1">
      <c r="BA102" s="60"/>
      <c r="BB102" s="62"/>
      <c r="BC102" s="60"/>
      <c r="BD102" s="60"/>
      <c r="BE102" s="60"/>
      <c r="BF102" s="60"/>
      <c r="BG102" s="62"/>
      <c r="BH102" s="62"/>
      <c r="BI102" s="60"/>
      <c r="BJ102" s="60"/>
      <c r="BK102" s="54" t="str">
        <f t="shared" si="1"/>
        <v>1帝京平成大学</v>
      </c>
      <c r="BL102" s="256" t="s">
        <v>488</v>
      </c>
      <c r="BM102">
        <v>1</v>
      </c>
      <c r="BN102" s="256" t="s">
        <v>488</v>
      </c>
      <c r="BO102" s="290" t="s">
        <v>8434</v>
      </c>
      <c r="BP102" s="60"/>
      <c r="BQ102" s="60"/>
      <c r="BR102" s="175" t="s">
        <v>947</v>
      </c>
      <c r="BS102" s="176" t="s">
        <v>948</v>
      </c>
      <c r="BT102" s="60"/>
      <c r="BU102" s="273" t="s">
        <v>2109</v>
      </c>
      <c r="BV102" s="273" t="s">
        <v>2110</v>
      </c>
      <c r="BW102" s="60"/>
      <c r="BX102" s="299" t="s">
        <v>404</v>
      </c>
      <c r="BY102" s="299" t="s">
        <v>5142</v>
      </c>
      <c r="BZ102" s="60"/>
      <c r="CA102" s="60"/>
      <c r="CB102" s="60"/>
    </row>
    <row r="103" spans="53:80" ht="21" customHeight="1">
      <c r="BA103" s="60"/>
      <c r="BB103" s="62"/>
      <c r="BC103" s="60"/>
      <c r="BD103" s="60"/>
      <c r="BE103" s="60"/>
      <c r="BF103" s="60"/>
      <c r="BG103" s="62"/>
      <c r="BH103" s="62"/>
      <c r="BI103" s="60"/>
      <c r="BJ103" s="60"/>
      <c r="BK103" s="54" t="str">
        <f t="shared" si="1"/>
        <v>1駒沢女子大学</v>
      </c>
      <c r="BL103" s="256" t="s">
        <v>489</v>
      </c>
      <c r="BM103">
        <v>1</v>
      </c>
      <c r="BN103" s="256" t="s">
        <v>489</v>
      </c>
      <c r="BO103" s="290" t="s">
        <v>8435</v>
      </c>
      <c r="BP103" s="60"/>
      <c r="BQ103" s="60"/>
      <c r="BR103" s="175" t="s">
        <v>949</v>
      </c>
      <c r="BS103" s="176" t="s">
        <v>950</v>
      </c>
      <c r="BT103" s="60"/>
      <c r="BU103" s="273" t="s">
        <v>404</v>
      </c>
      <c r="BV103" s="273" t="s">
        <v>2111</v>
      </c>
      <c r="BW103" s="60"/>
      <c r="BX103" s="299" t="s">
        <v>762</v>
      </c>
      <c r="BY103" s="299" t="s">
        <v>5143</v>
      </c>
      <c r="BZ103" s="60"/>
      <c r="CA103" s="60"/>
      <c r="CB103" s="60"/>
    </row>
    <row r="104" spans="53:80" ht="21" customHeight="1">
      <c r="BA104" s="60"/>
      <c r="BB104" s="62"/>
      <c r="BC104" s="60"/>
      <c r="BD104" s="60"/>
      <c r="BE104" s="60"/>
      <c r="BF104" s="60"/>
      <c r="BG104" s="62"/>
      <c r="BH104" s="62"/>
      <c r="BI104" s="60"/>
      <c r="BJ104" s="60"/>
      <c r="BK104" s="54" t="str">
        <f t="shared" si="1"/>
        <v>1文京女子大学</v>
      </c>
      <c r="BL104" s="256" t="s">
        <v>490</v>
      </c>
      <c r="BM104">
        <v>1</v>
      </c>
      <c r="BN104" s="256" t="s">
        <v>490</v>
      </c>
      <c r="BO104" s="290" t="s">
        <v>8436</v>
      </c>
      <c r="BP104" s="60"/>
      <c r="BQ104" s="60"/>
      <c r="BR104" s="175" t="s">
        <v>951</v>
      </c>
      <c r="BS104" s="176" t="s">
        <v>952</v>
      </c>
      <c r="BT104" s="60"/>
      <c r="BU104" s="273" t="s">
        <v>762</v>
      </c>
      <c r="BV104" s="273" t="s">
        <v>2112</v>
      </c>
      <c r="BW104" s="60"/>
      <c r="BX104" s="299" t="s">
        <v>764</v>
      </c>
      <c r="BY104" s="299" t="s">
        <v>5144</v>
      </c>
      <c r="BZ104" s="60"/>
      <c r="CA104" s="60"/>
      <c r="CB104" s="60"/>
    </row>
    <row r="105" spans="53:80" ht="21" customHeight="1">
      <c r="BA105" s="60"/>
      <c r="BB105" s="62"/>
      <c r="BC105" s="60"/>
      <c r="BD105" s="60"/>
      <c r="BE105" s="60"/>
      <c r="BF105" s="60"/>
      <c r="BG105" s="62"/>
      <c r="BH105" s="62"/>
      <c r="BI105" s="60"/>
      <c r="BJ105" s="60"/>
      <c r="BK105" s="54" t="str">
        <f t="shared" si="1"/>
        <v>1目白大学</v>
      </c>
      <c r="BL105" s="256" t="s">
        <v>491</v>
      </c>
      <c r="BM105">
        <v>1</v>
      </c>
      <c r="BN105" s="256" t="s">
        <v>491</v>
      </c>
      <c r="BO105" s="290" t="s">
        <v>8437</v>
      </c>
      <c r="BP105" s="60"/>
      <c r="BQ105" s="60"/>
      <c r="BR105" s="175" t="s">
        <v>953</v>
      </c>
      <c r="BS105" s="176" t="s">
        <v>954</v>
      </c>
      <c r="BT105" s="60"/>
      <c r="BU105" s="273" t="s">
        <v>764</v>
      </c>
      <c r="BV105" s="273" t="s">
        <v>2113</v>
      </c>
      <c r="BW105" s="60"/>
      <c r="BX105" s="299" t="s">
        <v>766</v>
      </c>
      <c r="BY105" s="299" t="s">
        <v>5145</v>
      </c>
      <c r="BZ105" s="60"/>
      <c r="CA105" s="60"/>
      <c r="CB105" s="60"/>
    </row>
    <row r="106" spans="53:80" ht="21" customHeight="1">
      <c r="BA106" s="60"/>
      <c r="BB106" s="62"/>
      <c r="BC106" s="60"/>
      <c r="BD106" s="60"/>
      <c r="BE106" s="60"/>
      <c r="BF106" s="60"/>
      <c r="BG106" s="62"/>
      <c r="BH106" s="62"/>
      <c r="BI106" s="60"/>
      <c r="BJ106" s="60"/>
      <c r="BK106" s="54" t="str">
        <f t="shared" si="1"/>
        <v>1杉野服飾大学</v>
      </c>
      <c r="BL106" s="256" t="s">
        <v>492</v>
      </c>
      <c r="BM106">
        <v>1</v>
      </c>
      <c r="BN106" s="256" t="s">
        <v>492</v>
      </c>
      <c r="BO106" s="290" t="s">
        <v>8438</v>
      </c>
      <c r="BP106" s="60"/>
      <c r="BQ106" s="60"/>
      <c r="BR106" s="175" t="s">
        <v>955</v>
      </c>
      <c r="BS106" s="176" t="s">
        <v>956</v>
      </c>
      <c r="BT106" s="60"/>
      <c r="BU106" s="273" t="s">
        <v>766</v>
      </c>
      <c r="BV106" s="273" t="s">
        <v>2114</v>
      </c>
      <c r="BW106" s="60"/>
      <c r="BX106" s="299" t="s">
        <v>768</v>
      </c>
      <c r="BY106" s="299" t="s">
        <v>5146</v>
      </c>
      <c r="BZ106" s="60"/>
      <c r="CA106" s="60"/>
      <c r="CB106" s="60"/>
    </row>
    <row r="107" spans="53:80" ht="21" customHeight="1">
      <c r="BA107" s="60"/>
      <c r="BB107" s="62"/>
      <c r="BC107" s="60"/>
      <c r="BD107" s="60"/>
      <c r="BE107" s="60"/>
      <c r="BF107" s="60"/>
      <c r="BG107" s="62"/>
      <c r="BH107" s="62"/>
      <c r="BI107" s="60"/>
      <c r="BJ107" s="60"/>
      <c r="BK107" s="54" t="str">
        <f t="shared" si="1"/>
        <v>1文京学院大学</v>
      </c>
      <c r="BL107" s="256" t="s">
        <v>493</v>
      </c>
      <c r="BM107">
        <v>1</v>
      </c>
      <c r="BN107" s="256" t="s">
        <v>493</v>
      </c>
      <c r="BO107" s="290" t="s">
        <v>8439</v>
      </c>
      <c r="BP107" s="60"/>
      <c r="BQ107" s="60"/>
      <c r="BR107" s="175" t="s">
        <v>957</v>
      </c>
      <c r="BS107" s="176" t="s">
        <v>958</v>
      </c>
      <c r="BT107" s="60"/>
      <c r="BU107" s="273" t="s">
        <v>768</v>
      </c>
      <c r="BV107" s="273" t="s">
        <v>2115</v>
      </c>
      <c r="BW107" s="60"/>
      <c r="BX107" s="299" t="s">
        <v>770</v>
      </c>
      <c r="BY107" s="299" t="s">
        <v>5147</v>
      </c>
      <c r="BZ107" s="60"/>
      <c r="CA107" s="60"/>
      <c r="CB107" s="60"/>
    </row>
    <row r="108" spans="53:80" ht="21" customHeight="1">
      <c r="BA108" s="60"/>
      <c r="BB108" s="62"/>
      <c r="BC108" s="60"/>
      <c r="BD108" s="60"/>
      <c r="BE108" s="60"/>
      <c r="BF108" s="60"/>
      <c r="BG108" s="62"/>
      <c r="BH108" s="62"/>
      <c r="BI108" s="60"/>
      <c r="BJ108" s="60"/>
      <c r="BK108" s="54" t="str">
        <f t="shared" si="1"/>
        <v>1東京福祉大学</v>
      </c>
      <c r="BL108" s="256" t="s">
        <v>7883</v>
      </c>
      <c r="BM108">
        <v>1</v>
      </c>
      <c r="BN108" s="256" t="s">
        <v>7883</v>
      </c>
      <c r="BO108" s="290" t="s">
        <v>8738</v>
      </c>
      <c r="BP108" s="60"/>
      <c r="BQ108" s="60"/>
      <c r="BR108" s="175" t="s">
        <v>959</v>
      </c>
      <c r="BS108" s="176" t="s">
        <v>960</v>
      </c>
      <c r="BT108" s="60"/>
      <c r="BU108" s="273" t="s">
        <v>770</v>
      </c>
      <c r="BV108" s="273" t="s">
        <v>2116</v>
      </c>
      <c r="BW108" s="60"/>
      <c r="BX108" s="299" t="s">
        <v>772</v>
      </c>
      <c r="BY108" s="299" t="s">
        <v>5148</v>
      </c>
      <c r="BZ108" s="60"/>
      <c r="CA108" s="60"/>
      <c r="CB108" s="60"/>
    </row>
    <row r="109" spans="53:80" ht="21" customHeight="1">
      <c r="BA109" s="60"/>
      <c r="BB109" s="62"/>
      <c r="BC109" s="60"/>
      <c r="BD109" s="60"/>
      <c r="BE109" s="60"/>
      <c r="BF109" s="60"/>
      <c r="BG109" s="62"/>
      <c r="BH109" s="62"/>
      <c r="BI109" s="60"/>
      <c r="BJ109" s="60"/>
      <c r="BK109" s="54" t="str">
        <f t="shared" si="1"/>
        <v>1武蔵野大学</v>
      </c>
      <c r="BL109" s="256" t="s">
        <v>494</v>
      </c>
      <c r="BM109">
        <v>1</v>
      </c>
      <c r="BN109" s="256" t="s">
        <v>494</v>
      </c>
      <c r="BO109" s="290" t="s">
        <v>8440</v>
      </c>
      <c r="BP109" s="60"/>
      <c r="BQ109" s="60"/>
      <c r="BR109" s="175" t="s">
        <v>961</v>
      </c>
      <c r="BS109" s="176" t="s">
        <v>962</v>
      </c>
      <c r="BT109" s="60"/>
      <c r="BU109" s="273" t="s">
        <v>772</v>
      </c>
      <c r="BV109" s="273" t="s">
        <v>2117</v>
      </c>
      <c r="BW109" s="60"/>
      <c r="BX109" s="299" t="s">
        <v>774</v>
      </c>
      <c r="BY109" s="299" t="s">
        <v>5149</v>
      </c>
      <c r="BZ109" s="60"/>
      <c r="CA109" s="60"/>
      <c r="CB109" s="60"/>
    </row>
    <row r="110" spans="53:80" ht="21" customHeight="1">
      <c r="BA110" s="60"/>
      <c r="BB110" s="62"/>
      <c r="BC110" s="60"/>
      <c r="BD110" s="60"/>
      <c r="BE110" s="60"/>
      <c r="BF110" s="60"/>
      <c r="BG110" s="62"/>
      <c r="BH110" s="62"/>
      <c r="BI110" s="60"/>
      <c r="BJ110" s="60"/>
      <c r="BK110" s="54" t="str">
        <f t="shared" si="1"/>
        <v>1聖母大学</v>
      </c>
      <c r="BL110" s="256" t="s">
        <v>495</v>
      </c>
      <c r="BM110">
        <v>1</v>
      </c>
      <c r="BN110" s="256" t="s">
        <v>495</v>
      </c>
      <c r="BO110" s="290" t="s">
        <v>8441</v>
      </c>
      <c r="BP110" s="60"/>
      <c r="BQ110" s="60"/>
      <c r="BR110" s="175" t="s">
        <v>963</v>
      </c>
      <c r="BS110" s="176" t="s">
        <v>964</v>
      </c>
      <c r="BT110" s="60"/>
      <c r="BU110" s="273" t="s">
        <v>774</v>
      </c>
      <c r="BV110" s="273" t="s">
        <v>2118</v>
      </c>
      <c r="BW110" s="60"/>
      <c r="BX110" s="299" t="s">
        <v>776</v>
      </c>
      <c r="BY110" s="299" t="s">
        <v>5150</v>
      </c>
      <c r="BZ110" s="60"/>
      <c r="CA110" s="60"/>
      <c r="CB110" s="60"/>
    </row>
    <row r="111" spans="53:80" ht="21" customHeight="1">
      <c r="BA111" s="60"/>
      <c r="BB111" s="62"/>
      <c r="BC111" s="60"/>
      <c r="BD111" s="60"/>
      <c r="BE111" s="60"/>
      <c r="BF111" s="60"/>
      <c r="BG111" s="62"/>
      <c r="BH111" s="62"/>
      <c r="BI111" s="60"/>
      <c r="BJ111" s="60"/>
      <c r="BK111" s="54" t="str">
        <f t="shared" si="1"/>
        <v>1日本獣医生命科学大学</v>
      </c>
      <c r="BL111" s="256" t="s">
        <v>496</v>
      </c>
      <c r="BM111">
        <v>1</v>
      </c>
      <c r="BN111" s="256" t="s">
        <v>496</v>
      </c>
      <c r="BO111" s="290" t="s">
        <v>8410</v>
      </c>
      <c r="BP111" s="60"/>
      <c r="BQ111" s="60"/>
      <c r="BR111" s="175" t="s">
        <v>965</v>
      </c>
      <c r="BS111" s="176" t="s">
        <v>966</v>
      </c>
      <c r="BT111" s="60"/>
      <c r="BU111" s="273" t="s">
        <v>776</v>
      </c>
      <c r="BV111" s="273" t="s">
        <v>2119</v>
      </c>
      <c r="BW111" s="60"/>
      <c r="BX111" s="299" t="s">
        <v>778</v>
      </c>
      <c r="BY111" s="299" t="s">
        <v>5151</v>
      </c>
      <c r="BZ111" s="60"/>
      <c r="CA111" s="60"/>
      <c r="CB111" s="60"/>
    </row>
    <row r="112" spans="53:80" ht="21" customHeight="1">
      <c r="BA112" s="60"/>
      <c r="BB112" s="62"/>
      <c r="BC112" s="60"/>
      <c r="BD112" s="60"/>
      <c r="BE112" s="60"/>
      <c r="BF112" s="60"/>
      <c r="BG112" s="62"/>
      <c r="BH112" s="62"/>
      <c r="BI112" s="60"/>
      <c r="BJ112" s="60"/>
      <c r="BK112" s="54" t="str">
        <f t="shared" si="1"/>
        <v>1白梅学園大学</v>
      </c>
      <c r="BL112" s="256" t="s">
        <v>497</v>
      </c>
      <c r="BM112">
        <v>1</v>
      </c>
      <c r="BN112" s="256" t="s">
        <v>497</v>
      </c>
      <c r="BO112" s="290" t="s">
        <v>8442</v>
      </c>
      <c r="BP112" s="60"/>
      <c r="BQ112" s="60"/>
      <c r="BR112" s="175" t="s">
        <v>967</v>
      </c>
      <c r="BS112" s="176" t="s">
        <v>968</v>
      </c>
      <c r="BT112" s="60"/>
      <c r="BU112" s="273" t="s">
        <v>778</v>
      </c>
      <c r="BV112" s="273" t="s">
        <v>2120</v>
      </c>
      <c r="BW112" s="60"/>
      <c r="BX112" s="299" t="s">
        <v>780</v>
      </c>
      <c r="BY112" s="299" t="s">
        <v>5152</v>
      </c>
      <c r="BZ112" s="60"/>
      <c r="CB112" s="60"/>
    </row>
    <row r="113" spans="53:80" ht="21" customHeight="1">
      <c r="BA113" s="60"/>
      <c r="BB113" s="62"/>
      <c r="BC113" s="60"/>
      <c r="BD113" s="60"/>
      <c r="BE113" s="60"/>
      <c r="BF113" s="60"/>
      <c r="BG113" s="62"/>
      <c r="BH113" s="62"/>
      <c r="BI113" s="60"/>
      <c r="BJ113" s="60"/>
      <c r="BK113" s="54" t="str">
        <f t="shared" si="1"/>
        <v>1東京女学館大学</v>
      </c>
      <c r="BL113" s="256" t="s">
        <v>498</v>
      </c>
      <c r="BM113">
        <v>1</v>
      </c>
      <c r="BN113" s="256" t="s">
        <v>498</v>
      </c>
      <c r="BO113" s="290" t="s">
        <v>8443</v>
      </c>
      <c r="BP113" s="60"/>
      <c r="BQ113" s="60"/>
      <c r="BR113" s="175" t="s">
        <v>969</v>
      </c>
      <c r="BS113" s="176" t="s">
        <v>970</v>
      </c>
      <c r="BT113" s="60"/>
      <c r="BU113" s="273" t="s">
        <v>780</v>
      </c>
      <c r="BV113" s="273" t="s">
        <v>2121</v>
      </c>
      <c r="BW113" s="60"/>
      <c r="BX113" s="299" t="s">
        <v>782</v>
      </c>
      <c r="BY113" s="299" t="s">
        <v>5153</v>
      </c>
      <c r="CB113" s="60"/>
    </row>
    <row r="114" spans="53:80" ht="21" customHeight="1">
      <c r="BB114" s="62"/>
      <c r="BC114" s="60"/>
      <c r="BD114" s="60"/>
      <c r="BE114" s="60"/>
      <c r="BF114" s="60"/>
      <c r="BG114" s="62"/>
      <c r="BH114" s="62"/>
      <c r="BI114" s="60"/>
      <c r="BJ114" s="60"/>
      <c r="BK114" s="54" t="str">
        <f t="shared" si="1"/>
        <v>1東京医療保健大学</v>
      </c>
      <c r="BL114" s="256" t="s">
        <v>499</v>
      </c>
      <c r="BM114">
        <v>1</v>
      </c>
      <c r="BN114" s="256" t="s">
        <v>499</v>
      </c>
      <c r="BO114" s="290" t="s">
        <v>8444</v>
      </c>
      <c r="BP114" s="60"/>
      <c r="BQ114" s="60"/>
      <c r="BR114" s="175" t="s">
        <v>971</v>
      </c>
      <c r="BS114" s="176" t="s">
        <v>972</v>
      </c>
      <c r="BT114" s="60"/>
      <c r="BU114" s="273" t="s">
        <v>782</v>
      </c>
      <c r="BV114" s="273" t="s">
        <v>2122</v>
      </c>
      <c r="BW114" s="60"/>
      <c r="BX114" s="299" t="s">
        <v>784</v>
      </c>
      <c r="BY114" s="299" t="s">
        <v>5154</v>
      </c>
    </row>
    <row r="115" spans="53:80" ht="21" customHeight="1">
      <c r="BB115" s="62"/>
      <c r="BC115" s="60"/>
      <c r="BD115" s="60"/>
      <c r="BE115" s="60"/>
      <c r="BF115" s="60"/>
      <c r="BG115" s="62"/>
      <c r="BH115" s="62"/>
      <c r="BI115" s="60"/>
      <c r="BJ115" s="60"/>
      <c r="BK115" s="54" t="str">
        <f t="shared" si="1"/>
        <v>1東京都市大学</v>
      </c>
      <c r="BL115" s="256" t="s">
        <v>500</v>
      </c>
      <c r="BM115">
        <v>1</v>
      </c>
      <c r="BN115" s="256" t="s">
        <v>500</v>
      </c>
      <c r="BO115" s="290" t="s">
        <v>8445</v>
      </c>
      <c r="BP115" s="60"/>
      <c r="BQ115" s="60"/>
      <c r="BR115" s="175" t="s">
        <v>973</v>
      </c>
      <c r="BS115" s="176" t="s">
        <v>974</v>
      </c>
      <c r="BT115" s="60"/>
      <c r="BU115" s="273" t="s">
        <v>784</v>
      </c>
      <c r="BV115" s="273" t="s">
        <v>2123</v>
      </c>
      <c r="BW115" s="60"/>
      <c r="BX115" s="299" t="s">
        <v>786</v>
      </c>
      <c r="BY115" s="299" t="s">
        <v>5155</v>
      </c>
    </row>
    <row r="116" spans="53:80" ht="21" customHeight="1">
      <c r="BB116" s="62"/>
      <c r="BC116" s="60"/>
      <c r="BK116" s="54" t="str">
        <f t="shared" si="1"/>
        <v>1貞静学園短期大学</v>
      </c>
      <c r="BL116" s="256" t="s">
        <v>501</v>
      </c>
      <c r="BM116">
        <v>1</v>
      </c>
      <c r="BN116" s="256" t="s">
        <v>501</v>
      </c>
      <c r="BO116" s="290" t="s">
        <v>8446</v>
      </c>
      <c r="BR116" s="175" t="s">
        <v>975</v>
      </c>
      <c r="BS116" s="51" t="s">
        <v>976</v>
      </c>
      <c r="BU116" s="273" t="s">
        <v>786</v>
      </c>
      <c r="BV116" s="273" t="s">
        <v>2124</v>
      </c>
      <c r="BX116" s="299" t="s">
        <v>788</v>
      </c>
      <c r="BY116" s="299" t="s">
        <v>5156</v>
      </c>
    </row>
    <row r="117" spans="53:80" ht="21" customHeight="1">
      <c r="BK117" s="54" t="str">
        <f t="shared" si="1"/>
        <v>1東京未来大学</v>
      </c>
      <c r="BL117" s="256" t="s">
        <v>574</v>
      </c>
      <c r="BM117">
        <v>1</v>
      </c>
      <c r="BN117" s="256" t="s">
        <v>574</v>
      </c>
      <c r="BO117" s="290" t="s">
        <v>8739</v>
      </c>
      <c r="BR117" s="175" t="s">
        <v>977</v>
      </c>
      <c r="BS117" s="51" t="s">
        <v>978</v>
      </c>
      <c r="BU117" s="273" t="s">
        <v>788</v>
      </c>
      <c r="BV117" s="273" t="s">
        <v>2125</v>
      </c>
      <c r="BX117" s="299" t="s">
        <v>790</v>
      </c>
      <c r="BY117" s="299" t="s">
        <v>5157</v>
      </c>
    </row>
    <row r="118" spans="53:80" ht="21" customHeight="1">
      <c r="BK118" s="54" t="str">
        <f t="shared" si="1"/>
        <v>1こども教育宝仙大学</v>
      </c>
      <c r="BL118" s="256" t="s">
        <v>575</v>
      </c>
      <c r="BM118">
        <v>1</v>
      </c>
      <c r="BN118" s="256" t="s">
        <v>575</v>
      </c>
      <c r="BO118" s="290" t="s">
        <v>8740</v>
      </c>
      <c r="BR118" s="175" t="s">
        <v>979</v>
      </c>
      <c r="BS118" s="51" t="s">
        <v>980</v>
      </c>
      <c r="BU118" s="273" t="s">
        <v>790</v>
      </c>
      <c r="BV118" s="273" t="s">
        <v>2126</v>
      </c>
      <c r="BX118" s="299" t="s">
        <v>792</v>
      </c>
      <c r="BY118" s="299" t="s">
        <v>5158</v>
      </c>
    </row>
    <row r="119" spans="53:80" ht="21" customHeight="1">
      <c r="BK119" s="54" t="str">
        <f t="shared" si="1"/>
        <v>1女子美術大学</v>
      </c>
      <c r="BL119" s="256" t="s">
        <v>502</v>
      </c>
      <c r="BM119">
        <v>1</v>
      </c>
      <c r="BN119" s="256" t="s">
        <v>502</v>
      </c>
      <c r="BO119" s="290" t="s">
        <v>8736</v>
      </c>
      <c r="BR119" s="175" t="s">
        <v>981</v>
      </c>
      <c r="BS119" s="51" t="s">
        <v>982</v>
      </c>
      <c r="BU119" s="273" t="s">
        <v>792</v>
      </c>
      <c r="BV119" s="273" t="s">
        <v>2127</v>
      </c>
      <c r="BX119" s="299" t="s">
        <v>794</v>
      </c>
      <c r="BY119" s="299" t="s">
        <v>5159</v>
      </c>
    </row>
    <row r="120" spans="53:80" ht="21" customHeight="1">
      <c r="BK120" s="54" t="str">
        <f t="shared" si="1"/>
        <v>1東京女子医科大学</v>
      </c>
      <c r="BL120" s="256" t="s">
        <v>503</v>
      </c>
      <c r="BM120">
        <v>1</v>
      </c>
      <c r="BN120" s="256" t="s">
        <v>503</v>
      </c>
      <c r="BO120" s="290" t="s">
        <v>8741</v>
      </c>
      <c r="BR120" s="175" t="s">
        <v>983</v>
      </c>
      <c r="BS120" s="51" t="s">
        <v>984</v>
      </c>
      <c r="BU120" s="273" t="s">
        <v>794</v>
      </c>
      <c r="BV120" s="273" t="s">
        <v>2128</v>
      </c>
      <c r="BX120" s="299" t="s">
        <v>796</v>
      </c>
      <c r="BY120" s="299" t="s">
        <v>5160</v>
      </c>
    </row>
    <row r="121" spans="53:80" ht="21" customHeight="1">
      <c r="BK121" s="54" t="str">
        <f t="shared" si="1"/>
        <v>1文化学園大学</v>
      </c>
      <c r="BL121" s="256" t="s">
        <v>504</v>
      </c>
      <c r="BM121">
        <v>1</v>
      </c>
      <c r="BN121" s="256" t="s">
        <v>504</v>
      </c>
      <c r="BO121" s="290" t="s">
        <v>8742</v>
      </c>
      <c r="BR121" s="175" t="s">
        <v>985</v>
      </c>
      <c r="BS121" s="51" t="s">
        <v>986</v>
      </c>
      <c r="BU121" s="273" t="s">
        <v>796</v>
      </c>
      <c r="BV121" s="273" t="s">
        <v>2129</v>
      </c>
      <c r="BX121" s="299" t="s">
        <v>798</v>
      </c>
      <c r="BY121" s="299" t="s">
        <v>5161</v>
      </c>
    </row>
    <row r="122" spans="53:80" ht="21" customHeight="1">
      <c r="BK122" s="54" t="str">
        <f t="shared" si="1"/>
        <v>1帝京科学大学</v>
      </c>
      <c r="BL122" s="256" t="s">
        <v>505</v>
      </c>
      <c r="BM122">
        <v>1</v>
      </c>
      <c r="BN122" s="256" t="s">
        <v>505</v>
      </c>
      <c r="BO122" s="290" t="s">
        <v>8743</v>
      </c>
      <c r="BR122" s="175" t="s">
        <v>987</v>
      </c>
      <c r="BS122" s="51" t="s">
        <v>988</v>
      </c>
      <c r="BU122" s="273" t="s">
        <v>798</v>
      </c>
      <c r="BV122" s="273" t="s">
        <v>2130</v>
      </c>
      <c r="BX122" s="299" t="s">
        <v>800</v>
      </c>
      <c r="BY122" s="299" t="s">
        <v>5162</v>
      </c>
    </row>
    <row r="123" spans="53:80" ht="21" customHeight="1">
      <c r="BK123" s="54" t="str">
        <f t="shared" si="1"/>
        <v>1東京都立立川短期大学</v>
      </c>
      <c r="BL123" s="256" t="s">
        <v>8744</v>
      </c>
      <c r="BM123">
        <v>1</v>
      </c>
      <c r="BN123" s="256" t="s">
        <v>8744</v>
      </c>
      <c r="BO123" s="290" t="s">
        <v>8745</v>
      </c>
      <c r="BR123" s="175" t="s">
        <v>989</v>
      </c>
      <c r="BS123" s="51" t="s">
        <v>990</v>
      </c>
      <c r="BU123" s="273" t="s">
        <v>800</v>
      </c>
      <c r="BV123" s="273" t="s">
        <v>2131</v>
      </c>
      <c r="BX123" s="299" t="s">
        <v>802</v>
      </c>
      <c r="BY123" s="299" t="s">
        <v>5163</v>
      </c>
    </row>
    <row r="124" spans="53:80" ht="21" customHeight="1">
      <c r="BK124" s="54" t="str">
        <f t="shared" si="1"/>
        <v>1愛国学園短期大学</v>
      </c>
      <c r="BL124" s="256" t="s">
        <v>506</v>
      </c>
      <c r="BM124">
        <v>1</v>
      </c>
      <c r="BN124" s="256" t="s">
        <v>506</v>
      </c>
      <c r="BO124" s="290" t="s">
        <v>8447</v>
      </c>
      <c r="BR124" s="175" t="s">
        <v>991</v>
      </c>
      <c r="BS124" s="51" t="s">
        <v>992</v>
      </c>
      <c r="BU124" s="273" t="s">
        <v>802</v>
      </c>
      <c r="BV124" s="273" t="s">
        <v>2132</v>
      </c>
      <c r="BX124" s="299" t="s">
        <v>804</v>
      </c>
      <c r="BY124" s="299" t="s">
        <v>3474</v>
      </c>
    </row>
    <row r="125" spans="53:80" ht="21" customHeight="1">
      <c r="BK125" s="54" t="str">
        <f t="shared" si="1"/>
        <v>1青葉学園短期大学</v>
      </c>
      <c r="BL125" s="256" t="s">
        <v>8746</v>
      </c>
      <c r="BM125">
        <v>1</v>
      </c>
      <c r="BN125" s="256" t="s">
        <v>8746</v>
      </c>
      <c r="BO125" s="290" t="s">
        <v>8747</v>
      </c>
      <c r="BR125" s="175" t="s">
        <v>993</v>
      </c>
      <c r="BS125" s="51" t="s">
        <v>994</v>
      </c>
      <c r="BU125" s="273" t="s">
        <v>804</v>
      </c>
      <c r="BV125" s="273" t="s">
        <v>2133</v>
      </c>
      <c r="BX125" s="299" t="s">
        <v>806</v>
      </c>
      <c r="BY125" s="299" t="s">
        <v>5164</v>
      </c>
    </row>
    <row r="126" spans="53:80" ht="21" customHeight="1">
      <c r="BK126" s="54" t="str">
        <f t="shared" si="1"/>
        <v>1青山学院女子短期大学</v>
      </c>
      <c r="BL126" s="256" t="s">
        <v>507</v>
      </c>
      <c r="BM126">
        <v>1</v>
      </c>
      <c r="BN126" s="256" t="s">
        <v>507</v>
      </c>
      <c r="BO126" s="290" t="s">
        <v>8448</v>
      </c>
      <c r="BR126" s="175" t="s">
        <v>995</v>
      </c>
      <c r="BS126" s="51" t="s">
        <v>996</v>
      </c>
      <c r="BU126" s="273" t="s">
        <v>806</v>
      </c>
      <c r="BV126" s="273" t="s">
        <v>2134</v>
      </c>
      <c r="BX126" s="299" t="s">
        <v>808</v>
      </c>
      <c r="BY126" s="299" t="s">
        <v>5165</v>
      </c>
    </row>
    <row r="127" spans="53:80" ht="21" customHeight="1">
      <c r="BK127" s="54" t="str">
        <f t="shared" si="1"/>
        <v>1跡見学園短期大学</v>
      </c>
      <c r="BL127" s="256" t="s">
        <v>8748</v>
      </c>
      <c r="BM127">
        <v>1</v>
      </c>
      <c r="BN127" s="256" t="s">
        <v>8748</v>
      </c>
      <c r="BO127" s="290" t="s">
        <v>8749</v>
      </c>
      <c r="BR127" s="175" t="s">
        <v>997</v>
      </c>
      <c r="BS127" s="51" t="s">
        <v>998</v>
      </c>
      <c r="BU127" s="273" t="s">
        <v>808</v>
      </c>
      <c r="BV127" s="273" t="s">
        <v>2135</v>
      </c>
      <c r="BX127" s="299" t="s">
        <v>810</v>
      </c>
      <c r="BY127" s="299" t="s">
        <v>5166</v>
      </c>
    </row>
    <row r="128" spans="53:80" ht="21" customHeight="1">
      <c r="BK128" s="54" t="str">
        <f t="shared" si="1"/>
        <v>1上野学園大学短期大学部</v>
      </c>
      <c r="BL128" s="256" t="s">
        <v>508</v>
      </c>
      <c r="BM128">
        <v>1</v>
      </c>
      <c r="BN128" s="256" t="s">
        <v>508</v>
      </c>
      <c r="BO128" s="290" t="s">
        <v>8449</v>
      </c>
      <c r="BR128" s="175" t="s">
        <v>999</v>
      </c>
      <c r="BS128" s="51" t="s">
        <v>1000</v>
      </c>
      <c r="BU128" s="273" t="s">
        <v>810</v>
      </c>
      <c r="BV128" s="273" t="s">
        <v>2136</v>
      </c>
      <c r="BX128" s="299" t="s">
        <v>812</v>
      </c>
      <c r="BY128" s="299" t="s">
        <v>5167</v>
      </c>
    </row>
    <row r="129" spans="63:77" ht="21" customHeight="1">
      <c r="BK129" s="54" t="str">
        <f t="shared" si="1"/>
        <v>1大妻女子大学短期大学部</v>
      </c>
      <c r="BL129" s="256" t="s">
        <v>8750</v>
      </c>
      <c r="BM129">
        <v>1</v>
      </c>
      <c r="BN129" s="256" t="s">
        <v>8750</v>
      </c>
      <c r="BO129" s="290" t="s">
        <v>8751</v>
      </c>
      <c r="BR129" s="175" t="s">
        <v>1001</v>
      </c>
      <c r="BS129" s="51" t="s">
        <v>1002</v>
      </c>
      <c r="BU129" s="273" t="s">
        <v>812</v>
      </c>
      <c r="BV129" s="273" t="s">
        <v>2137</v>
      </c>
      <c r="BX129" s="299" t="s">
        <v>814</v>
      </c>
      <c r="BY129" s="299" t="s">
        <v>5168</v>
      </c>
    </row>
    <row r="130" spans="63:77" ht="21" customHeight="1">
      <c r="BK130" s="54" t="str">
        <f t="shared" si="1"/>
        <v>1桜美林短期大学</v>
      </c>
      <c r="BL130" s="256" t="s">
        <v>509</v>
      </c>
      <c r="BM130">
        <v>1</v>
      </c>
      <c r="BN130" s="256" t="s">
        <v>509</v>
      </c>
      <c r="BO130" s="290" t="s">
        <v>8450</v>
      </c>
      <c r="BR130" s="175" t="s">
        <v>1003</v>
      </c>
      <c r="BS130" s="51" t="s">
        <v>1004</v>
      </c>
      <c r="BU130" s="273" t="s">
        <v>814</v>
      </c>
      <c r="BV130" s="273" t="s">
        <v>2138</v>
      </c>
      <c r="BX130" s="299" t="s">
        <v>816</v>
      </c>
      <c r="BY130" s="299" t="s">
        <v>5169</v>
      </c>
    </row>
    <row r="131" spans="63:77" ht="21" customHeight="1">
      <c r="BK131" s="54" t="str">
        <f t="shared" si="1"/>
        <v>1学習院女子短期大学</v>
      </c>
      <c r="BL131" s="256" t="s">
        <v>8752</v>
      </c>
      <c r="BM131">
        <v>1</v>
      </c>
      <c r="BN131" s="256" t="s">
        <v>8752</v>
      </c>
      <c r="BO131" s="290" t="s">
        <v>8753</v>
      </c>
      <c r="BR131" s="175" t="s">
        <v>1005</v>
      </c>
      <c r="BS131" s="51" t="s">
        <v>1006</v>
      </c>
      <c r="BU131" s="273" t="s">
        <v>816</v>
      </c>
      <c r="BV131" s="273" t="s">
        <v>2139</v>
      </c>
      <c r="BX131" s="299" t="s">
        <v>818</v>
      </c>
      <c r="BY131" s="299" t="s">
        <v>5170</v>
      </c>
    </row>
    <row r="132" spans="63:77" ht="21" customHeight="1">
      <c r="BK132" s="54" t="str">
        <f t="shared" ref="BK132:BK195" si="2">BM132&amp;BO132</f>
        <v>1川村短期大学</v>
      </c>
      <c r="BL132" s="256" t="s">
        <v>8754</v>
      </c>
      <c r="BM132">
        <v>1</v>
      </c>
      <c r="BN132" s="256" t="s">
        <v>8754</v>
      </c>
      <c r="BO132" s="290" t="s">
        <v>8755</v>
      </c>
      <c r="BR132" s="175" t="s">
        <v>1007</v>
      </c>
      <c r="BS132" s="51" t="s">
        <v>1008</v>
      </c>
      <c r="BU132" s="273" t="s">
        <v>818</v>
      </c>
      <c r="BV132" s="273" t="s">
        <v>2140</v>
      </c>
      <c r="BX132" s="299" t="s">
        <v>400</v>
      </c>
      <c r="BY132" s="299" t="s">
        <v>5171</v>
      </c>
    </row>
    <row r="133" spans="63:77" ht="21" customHeight="1">
      <c r="BK133" s="54" t="str">
        <f t="shared" si="2"/>
        <v>1共立女子短期大学</v>
      </c>
      <c r="BL133" s="256" t="s">
        <v>8756</v>
      </c>
      <c r="BM133">
        <v>1</v>
      </c>
      <c r="BN133" s="256" t="s">
        <v>8756</v>
      </c>
      <c r="BO133" s="290" t="s">
        <v>8757</v>
      </c>
      <c r="BR133" s="175" t="s">
        <v>1009</v>
      </c>
      <c r="BS133" s="51" t="s">
        <v>1010</v>
      </c>
      <c r="BU133" s="273" t="s">
        <v>400</v>
      </c>
      <c r="BV133" s="273" t="s">
        <v>2141</v>
      </c>
      <c r="BX133" s="299" t="s">
        <v>401</v>
      </c>
      <c r="BY133" s="299" t="s">
        <v>5172</v>
      </c>
    </row>
    <row r="134" spans="63:77" ht="21" customHeight="1">
      <c r="BK134" s="54" t="str">
        <f t="shared" si="2"/>
        <v>1恵泉女学園短期大学</v>
      </c>
      <c r="BL134" s="256" t="s">
        <v>8758</v>
      </c>
      <c r="BM134">
        <v>1</v>
      </c>
      <c r="BN134" s="256" t="s">
        <v>8758</v>
      </c>
      <c r="BO134" s="290" t="s">
        <v>8759</v>
      </c>
      <c r="BR134" s="175" t="s">
        <v>1011</v>
      </c>
      <c r="BS134" s="51" t="s">
        <v>1012</v>
      </c>
      <c r="BU134" s="273" t="s">
        <v>401</v>
      </c>
      <c r="BV134" s="273" t="s">
        <v>2142</v>
      </c>
      <c r="BX134" s="299" t="s">
        <v>402</v>
      </c>
      <c r="BY134" s="299" t="s">
        <v>5173</v>
      </c>
    </row>
    <row r="135" spans="63:77" ht="21" customHeight="1">
      <c r="BK135" s="54" t="str">
        <f t="shared" si="2"/>
        <v>1国際短期大学</v>
      </c>
      <c r="BL135" s="256" t="s">
        <v>8760</v>
      </c>
      <c r="BM135">
        <v>1</v>
      </c>
      <c r="BN135" s="256" t="s">
        <v>8760</v>
      </c>
      <c r="BO135" s="290" t="s">
        <v>8761</v>
      </c>
      <c r="BR135" s="175" t="s">
        <v>1013</v>
      </c>
      <c r="BS135" s="51" t="s">
        <v>1014</v>
      </c>
      <c r="BU135" s="273" t="s">
        <v>402</v>
      </c>
      <c r="BV135" s="273" t="s">
        <v>2143</v>
      </c>
      <c r="BX135" s="299" t="s">
        <v>825</v>
      </c>
      <c r="BY135" s="299" t="s">
        <v>5175</v>
      </c>
    </row>
    <row r="136" spans="63:77" ht="21" customHeight="1">
      <c r="BK136" s="54" t="str">
        <f t="shared" si="2"/>
        <v>1国士舘短期大学</v>
      </c>
      <c r="BL136" s="256" t="s">
        <v>8762</v>
      </c>
      <c r="BM136">
        <v>1</v>
      </c>
      <c r="BN136" s="256" t="s">
        <v>8762</v>
      </c>
      <c r="BO136" s="290" t="s">
        <v>8763</v>
      </c>
      <c r="BR136" s="175" t="s">
        <v>1015</v>
      </c>
      <c r="BS136" s="51" t="s">
        <v>1016</v>
      </c>
      <c r="BU136" s="273" t="s">
        <v>823</v>
      </c>
      <c r="BV136" s="273" t="s">
        <v>2144</v>
      </c>
      <c r="BX136" s="299" t="s">
        <v>827</v>
      </c>
      <c r="BY136" s="299" t="s">
        <v>5176</v>
      </c>
    </row>
    <row r="137" spans="63:77" ht="21" customHeight="1">
      <c r="BK137" s="54" t="str">
        <f t="shared" si="2"/>
        <v>1駒沢女子短期大学</v>
      </c>
      <c r="BL137" s="256" t="s">
        <v>510</v>
      </c>
      <c r="BM137">
        <v>1</v>
      </c>
      <c r="BN137" s="256" t="s">
        <v>510</v>
      </c>
      <c r="BO137" s="290" t="s">
        <v>8451</v>
      </c>
      <c r="BR137" s="175" t="s">
        <v>1017</v>
      </c>
      <c r="BS137" s="51" t="s">
        <v>1018</v>
      </c>
      <c r="BU137" s="273" t="s">
        <v>825</v>
      </c>
      <c r="BV137" s="273" t="s">
        <v>2145</v>
      </c>
      <c r="BX137" s="299" t="s">
        <v>829</v>
      </c>
      <c r="BY137" s="299" t="s">
        <v>5177</v>
      </c>
    </row>
    <row r="138" spans="63:77" ht="21" customHeight="1">
      <c r="BK138" s="54" t="str">
        <f t="shared" si="2"/>
        <v>1駒澤短期大学</v>
      </c>
      <c r="BL138" s="256" t="s">
        <v>511</v>
      </c>
      <c r="BM138">
        <v>1</v>
      </c>
      <c r="BN138" s="256" t="s">
        <v>511</v>
      </c>
      <c r="BO138" s="290" t="s">
        <v>8452</v>
      </c>
      <c r="BR138" s="175" t="s">
        <v>1019</v>
      </c>
      <c r="BS138" s="51" t="s">
        <v>1020</v>
      </c>
      <c r="BU138" s="273" t="s">
        <v>827</v>
      </c>
      <c r="BV138" s="273" t="s">
        <v>2146</v>
      </c>
      <c r="BX138" s="299" t="s">
        <v>830</v>
      </c>
      <c r="BY138" s="299" t="s">
        <v>5178</v>
      </c>
    </row>
    <row r="139" spans="63:77" ht="21" customHeight="1">
      <c r="BK139" s="54" t="str">
        <f t="shared" si="2"/>
        <v>1実践女子短期大学</v>
      </c>
      <c r="BL139" s="256" t="s">
        <v>512</v>
      </c>
      <c r="BM139">
        <v>1</v>
      </c>
      <c r="BN139" s="256" t="s">
        <v>512</v>
      </c>
      <c r="BO139" s="290" t="s">
        <v>8453</v>
      </c>
      <c r="BR139" s="175" t="s">
        <v>1021</v>
      </c>
      <c r="BS139" s="51" t="s">
        <v>1022</v>
      </c>
      <c r="BU139" s="273" t="s">
        <v>829</v>
      </c>
      <c r="BV139" s="273" t="s">
        <v>2147</v>
      </c>
      <c r="BX139" s="299" t="s">
        <v>832</v>
      </c>
      <c r="BY139" s="299" t="s">
        <v>5179</v>
      </c>
    </row>
    <row r="140" spans="63:77" ht="21" customHeight="1">
      <c r="BK140" s="54" t="str">
        <f t="shared" si="2"/>
        <v>1淑徳短期大学</v>
      </c>
      <c r="BL140" s="256" t="s">
        <v>513</v>
      </c>
      <c r="BM140">
        <v>1</v>
      </c>
      <c r="BN140" s="256" t="s">
        <v>513</v>
      </c>
      <c r="BO140" s="290" t="s">
        <v>8454</v>
      </c>
      <c r="BR140" s="175" t="s">
        <v>1023</v>
      </c>
      <c r="BS140" s="51" t="s">
        <v>1024</v>
      </c>
      <c r="BU140" s="273" t="s">
        <v>830</v>
      </c>
      <c r="BV140" s="273" t="s">
        <v>2148</v>
      </c>
      <c r="BX140" s="299" t="s">
        <v>834</v>
      </c>
      <c r="BY140" s="299" t="s">
        <v>5180</v>
      </c>
    </row>
    <row r="141" spans="63:77" ht="21" customHeight="1">
      <c r="BK141" s="54" t="str">
        <f t="shared" si="2"/>
        <v>1昭和女子大学短期大学部</v>
      </c>
      <c r="BL141" s="256" t="s">
        <v>514</v>
      </c>
      <c r="BM141">
        <v>1</v>
      </c>
      <c r="BN141" s="256" t="s">
        <v>514</v>
      </c>
      <c r="BO141" s="290" t="s">
        <v>8455</v>
      </c>
      <c r="BR141" s="175" t="s">
        <v>1025</v>
      </c>
      <c r="BS141" s="51" t="s">
        <v>1026</v>
      </c>
      <c r="BU141" s="273" t="s">
        <v>832</v>
      </c>
      <c r="BV141" s="273" t="s">
        <v>2149</v>
      </c>
      <c r="BX141" s="299" t="s">
        <v>836</v>
      </c>
      <c r="BY141" s="299" t="s">
        <v>5181</v>
      </c>
    </row>
    <row r="142" spans="63:77" ht="21" customHeight="1">
      <c r="BK142" s="54" t="str">
        <f t="shared" si="2"/>
        <v>1女子栄養短期大学</v>
      </c>
      <c r="BL142" s="256" t="s">
        <v>8764</v>
      </c>
      <c r="BM142">
        <v>1</v>
      </c>
      <c r="BN142" s="256" t="s">
        <v>8764</v>
      </c>
      <c r="BO142" s="290" t="s">
        <v>8765</v>
      </c>
      <c r="BR142" s="175" t="s">
        <v>1027</v>
      </c>
      <c r="BS142" s="51" t="s">
        <v>1028</v>
      </c>
      <c r="BU142" s="273" t="s">
        <v>834</v>
      </c>
      <c r="BV142" s="273" t="s">
        <v>2150</v>
      </c>
      <c r="BX142" s="299" t="s">
        <v>838</v>
      </c>
      <c r="BY142" s="299" t="s">
        <v>5182</v>
      </c>
    </row>
    <row r="143" spans="63:77" ht="21" customHeight="1">
      <c r="BK143" s="54" t="str">
        <f t="shared" si="2"/>
        <v>1女子美術短期大学</v>
      </c>
      <c r="BL143" s="256" t="s">
        <v>515</v>
      </c>
      <c r="BM143">
        <v>1</v>
      </c>
      <c r="BN143" s="256" t="s">
        <v>515</v>
      </c>
      <c r="BO143" s="290" t="s">
        <v>8456</v>
      </c>
      <c r="BR143" s="175" t="s">
        <v>1029</v>
      </c>
      <c r="BS143" s="51" t="s">
        <v>1030</v>
      </c>
      <c r="BU143" s="273" t="s">
        <v>836</v>
      </c>
      <c r="BV143" s="273" t="s">
        <v>2151</v>
      </c>
      <c r="BX143" s="299" t="s">
        <v>840</v>
      </c>
      <c r="BY143" s="299" t="s">
        <v>5183</v>
      </c>
    </row>
    <row r="144" spans="63:77" ht="21" customHeight="1">
      <c r="BK144" s="54" t="str">
        <f t="shared" si="2"/>
        <v>1白梅学園短期大学</v>
      </c>
      <c r="BL144" s="256" t="s">
        <v>516</v>
      </c>
      <c r="BM144">
        <v>1</v>
      </c>
      <c r="BN144" s="256" t="s">
        <v>516</v>
      </c>
      <c r="BO144" s="290" t="s">
        <v>8457</v>
      </c>
      <c r="BR144" s="175" t="s">
        <v>1031</v>
      </c>
      <c r="BS144" s="51" t="s">
        <v>1032</v>
      </c>
      <c r="BU144" s="273" t="s">
        <v>838</v>
      </c>
      <c r="BV144" s="273" t="s">
        <v>2152</v>
      </c>
      <c r="BX144" s="299" t="s">
        <v>842</v>
      </c>
      <c r="BY144" s="299" t="s">
        <v>5184</v>
      </c>
    </row>
    <row r="145" spans="63:77" ht="21" customHeight="1">
      <c r="BK145" s="54" t="str">
        <f t="shared" si="2"/>
        <v>1杉野女子大学短期大学部</v>
      </c>
      <c r="BL145" s="256" t="s">
        <v>8766</v>
      </c>
      <c r="BM145">
        <v>1</v>
      </c>
      <c r="BN145" s="256" t="s">
        <v>8766</v>
      </c>
      <c r="BO145" s="290" t="s">
        <v>8767</v>
      </c>
      <c r="BR145" s="175" t="s">
        <v>1033</v>
      </c>
      <c r="BS145" s="51" t="s">
        <v>1034</v>
      </c>
      <c r="BU145" s="273" t="s">
        <v>840</v>
      </c>
      <c r="BV145" s="273" t="s">
        <v>2153</v>
      </c>
      <c r="BX145" s="299" t="s">
        <v>844</v>
      </c>
      <c r="BY145" s="299" t="s">
        <v>5185</v>
      </c>
    </row>
    <row r="146" spans="63:77" ht="21" customHeight="1">
      <c r="BK146" s="54" t="str">
        <f t="shared" si="2"/>
        <v>1成城短期大学</v>
      </c>
      <c r="BL146" s="256" t="s">
        <v>8768</v>
      </c>
      <c r="BM146">
        <v>1</v>
      </c>
      <c r="BN146" s="256" t="s">
        <v>8768</v>
      </c>
      <c r="BO146" s="290" t="s">
        <v>8769</v>
      </c>
      <c r="BR146" s="175" t="s">
        <v>1035</v>
      </c>
      <c r="BS146" s="51" t="s">
        <v>1036</v>
      </c>
      <c r="BU146" s="273" t="s">
        <v>842</v>
      </c>
      <c r="BV146" s="273" t="s">
        <v>2154</v>
      </c>
      <c r="BX146" s="299" t="s">
        <v>846</v>
      </c>
      <c r="BY146" s="299" t="s">
        <v>5186</v>
      </c>
    </row>
    <row r="147" spans="63:77" ht="21" customHeight="1">
      <c r="BK147" s="54" t="str">
        <f t="shared" si="2"/>
        <v>1聖徳栄養短期大学</v>
      </c>
      <c r="BL147" s="256" t="s">
        <v>8770</v>
      </c>
      <c r="BM147">
        <v>1</v>
      </c>
      <c r="BN147" s="256" t="s">
        <v>8770</v>
      </c>
      <c r="BO147" s="290" t="s">
        <v>8771</v>
      </c>
      <c r="BR147" s="175" t="s">
        <v>1037</v>
      </c>
      <c r="BS147" s="51" t="s">
        <v>1038</v>
      </c>
      <c r="BU147" s="273" t="s">
        <v>844</v>
      </c>
      <c r="BV147" s="273" t="s">
        <v>2155</v>
      </c>
      <c r="BX147" s="299" t="s">
        <v>848</v>
      </c>
      <c r="BY147" s="299" t="s">
        <v>5187</v>
      </c>
    </row>
    <row r="148" spans="63:77" ht="21" customHeight="1">
      <c r="BK148" s="54" t="str">
        <f t="shared" si="2"/>
        <v>1星美学園短期大学</v>
      </c>
      <c r="BL148" s="256" t="s">
        <v>517</v>
      </c>
      <c r="BM148">
        <v>1</v>
      </c>
      <c r="BN148" s="256" t="s">
        <v>517</v>
      </c>
      <c r="BO148" s="290" t="s">
        <v>8458</v>
      </c>
      <c r="BR148" s="175" t="s">
        <v>1039</v>
      </c>
      <c r="BS148" s="51" t="s">
        <v>1040</v>
      </c>
      <c r="BU148" s="273" t="s">
        <v>846</v>
      </c>
      <c r="BV148" s="273" t="s">
        <v>2156</v>
      </c>
      <c r="BX148" s="299" t="s">
        <v>850</v>
      </c>
      <c r="BY148" s="299" t="s">
        <v>5188</v>
      </c>
    </row>
    <row r="149" spans="63:77" ht="21" customHeight="1">
      <c r="BK149" s="54" t="str">
        <f t="shared" si="2"/>
        <v>1聖母女子短期大学</v>
      </c>
      <c r="BL149" s="256" t="s">
        <v>518</v>
      </c>
      <c r="BM149">
        <v>1</v>
      </c>
      <c r="BN149" s="256" t="s">
        <v>518</v>
      </c>
      <c r="BO149" s="290" t="s">
        <v>8459</v>
      </c>
      <c r="BR149" s="175" t="s">
        <v>1041</v>
      </c>
      <c r="BS149" s="51" t="s">
        <v>1042</v>
      </c>
      <c r="BU149" s="273" t="s">
        <v>848</v>
      </c>
      <c r="BV149" s="273" t="s">
        <v>2157</v>
      </c>
      <c r="BX149" s="299" t="s">
        <v>852</v>
      </c>
      <c r="BY149" s="299" t="s">
        <v>5189</v>
      </c>
    </row>
    <row r="150" spans="63:77" ht="21" customHeight="1">
      <c r="BK150" s="54" t="str">
        <f t="shared" si="2"/>
        <v>1玉川学園女子短期大学</v>
      </c>
      <c r="BL150" s="256" t="s">
        <v>519</v>
      </c>
      <c r="BM150">
        <v>1</v>
      </c>
      <c r="BN150" s="256" t="s">
        <v>519</v>
      </c>
      <c r="BO150" s="290" t="s">
        <v>8460</v>
      </c>
      <c r="BR150" s="175" t="s">
        <v>1043</v>
      </c>
      <c r="BS150" s="51" t="s">
        <v>1044</v>
      </c>
      <c r="BU150" s="273" t="s">
        <v>850</v>
      </c>
      <c r="BV150" s="273" t="s">
        <v>2158</v>
      </c>
      <c r="BX150" s="299" t="s">
        <v>853</v>
      </c>
      <c r="BY150" s="299" t="s">
        <v>5190</v>
      </c>
    </row>
    <row r="151" spans="63:77" ht="21" customHeight="1">
      <c r="BK151" s="54" t="str">
        <f t="shared" si="2"/>
        <v>1鶴川女子短期大学</v>
      </c>
      <c r="BL151" s="256" t="s">
        <v>520</v>
      </c>
      <c r="BM151">
        <v>1</v>
      </c>
      <c r="BN151" s="256" t="s">
        <v>520</v>
      </c>
      <c r="BO151" s="290" t="s">
        <v>8461</v>
      </c>
      <c r="BR151" s="175" t="s">
        <v>1045</v>
      </c>
      <c r="BS151" s="51" t="s">
        <v>1046</v>
      </c>
      <c r="BU151" s="273" t="s">
        <v>852</v>
      </c>
      <c r="BV151" s="273" t="s">
        <v>2159</v>
      </c>
      <c r="BX151" s="299" t="s">
        <v>854</v>
      </c>
      <c r="BY151" s="299" t="s">
        <v>5191</v>
      </c>
    </row>
    <row r="152" spans="63:77" ht="21" customHeight="1">
      <c r="BK152" s="54" t="str">
        <f t="shared" si="2"/>
        <v>1帝京女子短期大学</v>
      </c>
      <c r="BL152" s="256" t="s">
        <v>8772</v>
      </c>
      <c r="BM152">
        <v>1</v>
      </c>
      <c r="BN152" s="256" t="s">
        <v>8772</v>
      </c>
      <c r="BO152" s="290" t="s">
        <v>8773</v>
      </c>
      <c r="BR152" s="175" t="s">
        <v>1047</v>
      </c>
      <c r="BS152" s="51" t="s">
        <v>1048</v>
      </c>
      <c r="BU152" s="273" t="s">
        <v>853</v>
      </c>
      <c r="BV152" s="273" t="s">
        <v>2160</v>
      </c>
      <c r="BX152" s="299" t="s">
        <v>855</v>
      </c>
      <c r="BY152" s="299" t="s">
        <v>5192</v>
      </c>
    </row>
    <row r="153" spans="63:77" ht="21" customHeight="1">
      <c r="BK153" s="54" t="str">
        <f t="shared" si="2"/>
        <v>1帝京短期大学</v>
      </c>
      <c r="BL153" s="256" t="s">
        <v>521</v>
      </c>
      <c r="BM153">
        <v>1</v>
      </c>
      <c r="BN153" s="256" t="s">
        <v>521</v>
      </c>
      <c r="BO153" s="290" t="s">
        <v>8462</v>
      </c>
      <c r="BR153" s="175" t="s">
        <v>1049</v>
      </c>
      <c r="BS153" s="51" t="s">
        <v>1050</v>
      </c>
      <c r="BU153" s="273" t="s">
        <v>854</v>
      </c>
      <c r="BV153" s="273" t="s">
        <v>2161</v>
      </c>
      <c r="BX153" s="299" t="s">
        <v>857</v>
      </c>
      <c r="BY153" s="299" t="s">
        <v>5193</v>
      </c>
    </row>
    <row r="154" spans="63:77" ht="21" customHeight="1">
      <c r="BK154" s="54" t="str">
        <f t="shared" si="2"/>
        <v>1戸板女子短期大学</v>
      </c>
      <c r="BL154" s="256" t="s">
        <v>8774</v>
      </c>
      <c r="BM154">
        <v>1</v>
      </c>
      <c r="BN154" s="256" t="s">
        <v>8774</v>
      </c>
      <c r="BO154" s="290" t="s">
        <v>8775</v>
      </c>
      <c r="BR154" s="175" t="s">
        <v>1051</v>
      </c>
      <c r="BS154" s="51" t="s">
        <v>1052</v>
      </c>
      <c r="BU154" s="273" t="s">
        <v>855</v>
      </c>
      <c r="BV154" s="273" t="s">
        <v>2162</v>
      </c>
      <c r="BX154" s="299" t="s">
        <v>859</v>
      </c>
      <c r="BY154" s="299" t="s">
        <v>5194</v>
      </c>
    </row>
    <row r="155" spans="63:77" ht="21" customHeight="1">
      <c r="BK155" s="54" t="str">
        <f t="shared" si="2"/>
        <v>1東京家政学院短期大学</v>
      </c>
      <c r="BL155" s="256" t="s">
        <v>522</v>
      </c>
      <c r="BM155">
        <v>1</v>
      </c>
      <c r="BN155" s="256" t="s">
        <v>522</v>
      </c>
      <c r="BO155" s="290" t="s">
        <v>8463</v>
      </c>
      <c r="BR155" s="175" t="s">
        <v>1053</v>
      </c>
      <c r="BS155" s="51" t="s">
        <v>1054</v>
      </c>
      <c r="BU155" s="273" t="s">
        <v>857</v>
      </c>
      <c r="BV155" s="273" t="s">
        <v>2163</v>
      </c>
      <c r="BX155" s="299" t="s">
        <v>860</v>
      </c>
      <c r="BY155" s="299" t="s">
        <v>5195</v>
      </c>
    </row>
    <row r="156" spans="63:77" ht="21" customHeight="1">
      <c r="BK156" s="54" t="str">
        <f t="shared" si="2"/>
        <v>1東京家政大学短期大学部</v>
      </c>
      <c r="BL156" s="256" t="s">
        <v>523</v>
      </c>
      <c r="BM156">
        <v>1</v>
      </c>
      <c r="BN156" s="256" t="s">
        <v>523</v>
      </c>
      <c r="BO156" s="290" t="s">
        <v>8464</v>
      </c>
      <c r="BR156" s="175" t="s">
        <v>1055</v>
      </c>
      <c r="BS156" s="51" t="s">
        <v>1056</v>
      </c>
      <c r="BU156" s="273" t="s">
        <v>859</v>
      </c>
      <c r="BV156" s="273" t="s">
        <v>2164</v>
      </c>
      <c r="BX156" s="299" t="s">
        <v>862</v>
      </c>
      <c r="BY156" s="299" t="s">
        <v>5196</v>
      </c>
    </row>
    <row r="157" spans="63:77" ht="21" customHeight="1">
      <c r="BK157" s="54" t="str">
        <f t="shared" si="2"/>
        <v>1東京経済大学短期大学部</v>
      </c>
      <c r="BL157" s="256" t="s">
        <v>8776</v>
      </c>
      <c r="BM157">
        <v>1</v>
      </c>
      <c r="BN157" s="256" t="s">
        <v>8776</v>
      </c>
      <c r="BO157" s="290" t="s">
        <v>8777</v>
      </c>
      <c r="BR157" s="175" t="s">
        <v>1057</v>
      </c>
      <c r="BS157" s="51" t="s">
        <v>1058</v>
      </c>
      <c r="BU157" s="273" t="s">
        <v>860</v>
      </c>
      <c r="BV157" s="273" t="s">
        <v>2165</v>
      </c>
      <c r="BX157" s="299" t="s">
        <v>864</v>
      </c>
      <c r="BY157" s="299" t="s">
        <v>5197</v>
      </c>
    </row>
    <row r="158" spans="63:77" ht="21" customHeight="1">
      <c r="BK158" s="54" t="str">
        <f t="shared" si="2"/>
        <v>1東京純心女子短期大学</v>
      </c>
      <c r="BL158" s="256" t="s">
        <v>8778</v>
      </c>
      <c r="BM158">
        <v>1</v>
      </c>
      <c r="BN158" s="256" t="s">
        <v>8778</v>
      </c>
      <c r="BO158" s="290" t="s">
        <v>8779</v>
      </c>
      <c r="BR158" s="175" t="s">
        <v>1059</v>
      </c>
      <c r="BS158" s="51" t="s">
        <v>1060</v>
      </c>
      <c r="BU158" s="273" t="s">
        <v>862</v>
      </c>
      <c r="BV158" s="273" t="s">
        <v>2166</v>
      </c>
      <c r="BX158" s="299" t="s">
        <v>865</v>
      </c>
      <c r="BY158" s="299" t="s">
        <v>5198</v>
      </c>
    </row>
    <row r="159" spans="63:77" ht="21" customHeight="1">
      <c r="BK159" s="54" t="str">
        <f t="shared" si="2"/>
        <v>1東京女学館短期大学</v>
      </c>
      <c r="BL159" s="256" t="s">
        <v>8780</v>
      </c>
      <c r="BM159">
        <v>1</v>
      </c>
      <c r="BN159" s="256" t="s">
        <v>8780</v>
      </c>
      <c r="BO159" s="290" t="s">
        <v>8781</v>
      </c>
      <c r="BR159" s="175" t="s">
        <v>1061</v>
      </c>
      <c r="BS159" s="51" t="s">
        <v>1062</v>
      </c>
      <c r="BU159" s="273" t="s">
        <v>864</v>
      </c>
      <c r="BV159" s="273" t="s">
        <v>2167</v>
      </c>
      <c r="BX159" s="299" t="s">
        <v>867</v>
      </c>
      <c r="BY159" s="299" t="s">
        <v>5199</v>
      </c>
    </row>
    <row r="160" spans="63:77" ht="21" customHeight="1">
      <c r="BK160" s="54" t="str">
        <f t="shared" si="2"/>
        <v>1東京女子体育短期大学</v>
      </c>
      <c r="BL160" s="256" t="s">
        <v>524</v>
      </c>
      <c r="BM160">
        <v>1</v>
      </c>
      <c r="BN160" s="256" t="s">
        <v>524</v>
      </c>
      <c r="BO160" s="290" t="s">
        <v>8465</v>
      </c>
      <c r="BR160" s="175" t="s">
        <v>1063</v>
      </c>
      <c r="BS160" s="51" t="s">
        <v>1064</v>
      </c>
      <c r="BU160" s="273" t="s">
        <v>865</v>
      </c>
      <c r="BV160" s="273" t="s">
        <v>2168</v>
      </c>
      <c r="BX160" s="299" t="s">
        <v>869</v>
      </c>
      <c r="BY160" s="299" t="s">
        <v>5200</v>
      </c>
    </row>
    <row r="161" spans="63:77" ht="21" customHeight="1">
      <c r="BK161" s="54" t="str">
        <f t="shared" si="2"/>
        <v>1東京女子大学短期大学部</v>
      </c>
      <c r="BL161" s="256" t="s">
        <v>8782</v>
      </c>
      <c r="BM161">
        <v>1</v>
      </c>
      <c r="BN161" s="256" t="s">
        <v>8782</v>
      </c>
      <c r="BO161" s="290" t="s">
        <v>8783</v>
      </c>
      <c r="BR161" s="175" t="s">
        <v>1065</v>
      </c>
      <c r="BS161" s="51" t="s">
        <v>1066</v>
      </c>
      <c r="BU161" s="273" t="s">
        <v>867</v>
      </c>
      <c r="BV161" s="273" t="s">
        <v>2169</v>
      </c>
      <c r="BX161" s="299" t="s">
        <v>871</v>
      </c>
      <c r="BY161" s="299" t="s">
        <v>5201</v>
      </c>
    </row>
    <row r="162" spans="63:77" ht="21" customHeight="1">
      <c r="BK162" s="54" t="str">
        <f t="shared" si="2"/>
        <v>1東京成徳短期大学</v>
      </c>
      <c r="BL162" s="256" t="s">
        <v>525</v>
      </c>
      <c r="BM162">
        <v>1</v>
      </c>
      <c r="BN162" s="256" t="s">
        <v>525</v>
      </c>
      <c r="BO162" s="290" t="s">
        <v>8466</v>
      </c>
      <c r="BR162" s="175" t="s">
        <v>1067</v>
      </c>
      <c r="BS162" s="51" t="s">
        <v>1068</v>
      </c>
      <c r="BU162" s="273" t="s">
        <v>869</v>
      </c>
      <c r="BV162" s="273" t="s">
        <v>2170</v>
      </c>
      <c r="BX162" s="299" t="s">
        <v>873</v>
      </c>
      <c r="BY162" s="299" t="s">
        <v>5202</v>
      </c>
    </row>
    <row r="163" spans="63:77" ht="21" customHeight="1">
      <c r="BK163" s="54" t="str">
        <f t="shared" si="2"/>
        <v>1東京農業大学短期大学</v>
      </c>
      <c r="BL163" s="256" t="s">
        <v>8784</v>
      </c>
      <c r="BM163">
        <v>1</v>
      </c>
      <c r="BN163" s="256" t="s">
        <v>8784</v>
      </c>
      <c r="BO163" s="290" t="s">
        <v>8785</v>
      </c>
      <c r="BR163" s="175" t="s">
        <v>1069</v>
      </c>
      <c r="BS163" s="51" t="s">
        <v>1070</v>
      </c>
      <c r="BU163" s="273" t="s">
        <v>871</v>
      </c>
      <c r="BV163" s="273" t="s">
        <v>2171</v>
      </c>
      <c r="BX163" s="299" t="s">
        <v>875</v>
      </c>
      <c r="BY163" s="299" t="s">
        <v>5203</v>
      </c>
    </row>
    <row r="164" spans="63:77" ht="21" customHeight="1">
      <c r="BK164" s="54" t="str">
        <f t="shared" si="2"/>
        <v>1東京文化短期大学</v>
      </c>
      <c r="BL164" s="256" t="s">
        <v>526</v>
      </c>
      <c r="BM164">
        <v>1</v>
      </c>
      <c r="BN164" s="256" t="s">
        <v>526</v>
      </c>
      <c r="BO164" s="290" t="s">
        <v>8467</v>
      </c>
      <c r="BR164" s="175" t="s">
        <v>1071</v>
      </c>
      <c r="BS164" s="51" t="s">
        <v>1072</v>
      </c>
      <c r="BU164" s="273" t="s">
        <v>873</v>
      </c>
      <c r="BV164" s="273" t="s">
        <v>2172</v>
      </c>
      <c r="BX164" s="299" t="s">
        <v>877</v>
      </c>
      <c r="BY164" s="299" t="s">
        <v>5204</v>
      </c>
    </row>
    <row r="165" spans="63:77" ht="21" customHeight="1">
      <c r="BK165" s="54" t="str">
        <f t="shared" si="2"/>
        <v>1東京立正女子短期大学</v>
      </c>
      <c r="BL165" s="256" t="s">
        <v>8786</v>
      </c>
      <c r="BM165">
        <v>1</v>
      </c>
      <c r="BN165" s="256" t="s">
        <v>8786</v>
      </c>
      <c r="BO165" s="290" t="s">
        <v>8787</v>
      </c>
      <c r="BR165" s="175" t="s">
        <v>1073</v>
      </c>
      <c r="BS165" s="51" t="s">
        <v>1074</v>
      </c>
      <c r="BU165" s="273" t="s">
        <v>875</v>
      </c>
      <c r="BV165" s="273" t="s">
        <v>2173</v>
      </c>
      <c r="BX165" s="299" t="s">
        <v>879</v>
      </c>
      <c r="BY165" s="299" t="s">
        <v>5205</v>
      </c>
    </row>
    <row r="166" spans="63:77" ht="21" customHeight="1">
      <c r="BK166" s="54" t="str">
        <f t="shared" si="2"/>
        <v>1東邦音楽短期大学</v>
      </c>
      <c r="BL166" s="256" t="s">
        <v>8788</v>
      </c>
      <c r="BM166">
        <v>1</v>
      </c>
      <c r="BN166" s="256" t="s">
        <v>8788</v>
      </c>
      <c r="BO166" s="290" t="s">
        <v>8789</v>
      </c>
      <c r="BR166" s="175" t="s">
        <v>1075</v>
      </c>
      <c r="BS166" s="51" t="s">
        <v>1076</v>
      </c>
      <c r="BU166" s="273" t="s">
        <v>877</v>
      </c>
      <c r="BV166" s="273" t="s">
        <v>2174</v>
      </c>
      <c r="BX166" s="299" t="s">
        <v>881</v>
      </c>
      <c r="BY166" s="299" t="s">
        <v>5206</v>
      </c>
    </row>
    <row r="167" spans="63:77" ht="21" customHeight="1">
      <c r="BK167" s="54" t="str">
        <f t="shared" si="2"/>
        <v>1桐朋学園大学短期大学部</v>
      </c>
      <c r="BL167" s="256" t="s">
        <v>527</v>
      </c>
      <c r="BM167">
        <v>1</v>
      </c>
      <c r="BN167" s="256" t="s">
        <v>527</v>
      </c>
      <c r="BO167" s="290" t="s">
        <v>8468</v>
      </c>
      <c r="BR167" s="175" t="s">
        <v>1077</v>
      </c>
      <c r="BS167" s="51" t="s">
        <v>1078</v>
      </c>
      <c r="BU167" s="273" t="s">
        <v>879</v>
      </c>
      <c r="BV167" s="273" t="s">
        <v>2175</v>
      </c>
      <c r="BX167" s="299" t="s">
        <v>883</v>
      </c>
      <c r="BY167" s="299" t="s">
        <v>5207</v>
      </c>
    </row>
    <row r="168" spans="63:77" ht="21" customHeight="1">
      <c r="BK168" s="54" t="str">
        <f t="shared" si="2"/>
        <v>1東洋女子短期大学</v>
      </c>
      <c r="BL168" s="256" t="s">
        <v>8790</v>
      </c>
      <c r="BM168">
        <v>1</v>
      </c>
      <c r="BN168" s="256" t="s">
        <v>8790</v>
      </c>
      <c r="BO168" s="290" t="s">
        <v>8791</v>
      </c>
      <c r="BR168" s="175" t="s">
        <v>1079</v>
      </c>
      <c r="BS168" s="51" t="s">
        <v>1080</v>
      </c>
      <c r="BU168" s="273" t="s">
        <v>881</v>
      </c>
      <c r="BV168" s="273" t="s">
        <v>2176</v>
      </c>
      <c r="BX168" s="299" t="s">
        <v>885</v>
      </c>
      <c r="BY168" s="299" t="s">
        <v>5208</v>
      </c>
    </row>
    <row r="169" spans="63:77" ht="21" customHeight="1">
      <c r="BK169" s="54" t="str">
        <f t="shared" si="2"/>
        <v>1東洋大学短期大学</v>
      </c>
      <c r="BL169" s="256" t="s">
        <v>528</v>
      </c>
      <c r="BM169">
        <v>1</v>
      </c>
      <c r="BN169" s="256" t="s">
        <v>528</v>
      </c>
      <c r="BO169" s="290" t="s">
        <v>8469</v>
      </c>
      <c r="BR169" s="175" t="s">
        <v>1081</v>
      </c>
      <c r="BS169" s="51" t="s">
        <v>1082</v>
      </c>
      <c r="BU169" s="273" t="s">
        <v>883</v>
      </c>
      <c r="BV169" s="273" t="s">
        <v>2177</v>
      </c>
      <c r="BX169" s="299" t="s">
        <v>887</v>
      </c>
      <c r="BY169" s="299" t="s">
        <v>3490</v>
      </c>
    </row>
    <row r="170" spans="63:77" ht="21" customHeight="1">
      <c r="BK170" s="54" t="str">
        <f t="shared" si="2"/>
        <v>1東横学園女子短期大学</v>
      </c>
      <c r="BL170" s="256" t="s">
        <v>529</v>
      </c>
      <c r="BM170">
        <v>1</v>
      </c>
      <c r="BN170" s="256" t="s">
        <v>529</v>
      </c>
      <c r="BO170" s="290" t="s">
        <v>8470</v>
      </c>
      <c r="BR170" s="175" t="s">
        <v>1083</v>
      </c>
      <c r="BS170" s="51" t="s">
        <v>1084</v>
      </c>
      <c r="BU170" s="273" t="s">
        <v>885</v>
      </c>
      <c r="BV170" s="273" t="s">
        <v>2178</v>
      </c>
      <c r="BX170" s="299" t="s">
        <v>889</v>
      </c>
      <c r="BY170" s="299" t="s">
        <v>5209</v>
      </c>
    </row>
    <row r="171" spans="63:77" ht="21" customHeight="1">
      <c r="BK171" s="54" t="str">
        <f t="shared" si="2"/>
        <v>1日本経済短期大学</v>
      </c>
      <c r="BL171" s="256" t="s">
        <v>8792</v>
      </c>
      <c r="BM171">
        <v>1</v>
      </c>
      <c r="BN171" s="256" t="s">
        <v>8792</v>
      </c>
      <c r="BO171" s="290" t="s">
        <v>8793</v>
      </c>
      <c r="BR171" s="175" t="s">
        <v>1085</v>
      </c>
      <c r="BS171" s="51" t="s">
        <v>1086</v>
      </c>
      <c r="BU171" s="273" t="s">
        <v>887</v>
      </c>
      <c r="BV171" s="273" t="s">
        <v>2179</v>
      </c>
      <c r="BX171" s="299" t="s">
        <v>891</v>
      </c>
      <c r="BY171" s="299" t="s">
        <v>5210</v>
      </c>
    </row>
    <row r="172" spans="63:77" ht="21" customHeight="1">
      <c r="BK172" s="54" t="str">
        <f t="shared" si="2"/>
        <v>1嘉悦女子短期大学</v>
      </c>
      <c r="BL172" s="256" t="s">
        <v>8794</v>
      </c>
      <c r="BM172">
        <v>1</v>
      </c>
      <c r="BN172" s="256" t="s">
        <v>8794</v>
      </c>
      <c r="BO172" s="290" t="s">
        <v>8795</v>
      </c>
      <c r="BR172" s="175" t="s">
        <v>1087</v>
      </c>
      <c r="BS172" s="51" t="s">
        <v>1088</v>
      </c>
      <c r="BU172" s="273" t="s">
        <v>889</v>
      </c>
      <c r="BV172" s="273" t="s">
        <v>2180</v>
      </c>
      <c r="BX172" s="299" t="s">
        <v>893</v>
      </c>
      <c r="BY172" s="299" t="s">
        <v>5211</v>
      </c>
    </row>
    <row r="173" spans="63:77" ht="21" customHeight="1">
      <c r="BK173" s="54" t="str">
        <f t="shared" si="2"/>
        <v>1日本女子体育短期大学</v>
      </c>
      <c r="BL173" s="256" t="s">
        <v>8796</v>
      </c>
      <c r="BM173">
        <v>1</v>
      </c>
      <c r="BN173" s="256" t="s">
        <v>8796</v>
      </c>
      <c r="BO173" s="290" t="s">
        <v>8797</v>
      </c>
      <c r="BR173" s="175" t="s">
        <v>1089</v>
      </c>
      <c r="BS173" s="51" t="s">
        <v>1090</v>
      </c>
      <c r="BU173" s="273" t="s">
        <v>891</v>
      </c>
      <c r="BV173" s="273" t="s">
        <v>2181</v>
      </c>
      <c r="BX173" s="299" t="s">
        <v>895</v>
      </c>
      <c r="BY173" s="299" t="s">
        <v>5212</v>
      </c>
    </row>
    <row r="174" spans="63:77" ht="21" customHeight="1">
      <c r="BK174" s="54" t="str">
        <f t="shared" si="2"/>
        <v>1日本体育大学女子短期大学</v>
      </c>
      <c r="BL174" s="256" t="s">
        <v>530</v>
      </c>
      <c r="BM174">
        <v>1</v>
      </c>
      <c r="BN174" s="256" t="s">
        <v>530</v>
      </c>
      <c r="BO174" s="290" t="s">
        <v>8471</v>
      </c>
      <c r="BR174" s="175" t="s">
        <v>1091</v>
      </c>
      <c r="BS174" s="51" t="s">
        <v>1092</v>
      </c>
      <c r="BU174" s="273" t="s">
        <v>893</v>
      </c>
      <c r="BV174" s="273" t="s">
        <v>2182</v>
      </c>
      <c r="BX174" s="299" t="s">
        <v>897</v>
      </c>
      <c r="BY174" s="299" t="s">
        <v>5213</v>
      </c>
    </row>
    <row r="175" spans="63:77" ht="21" customHeight="1">
      <c r="BK175" s="54" t="str">
        <f t="shared" si="2"/>
        <v>1日本大学短期大学部</v>
      </c>
      <c r="BL175" s="256" t="s">
        <v>8798</v>
      </c>
      <c r="BM175">
        <v>1</v>
      </c>
      <c r="BN175" s="256" t="s">
        <v>8798</v>
      </c>
      <c r="BO175" s="290" t="s">
        <v>8799</v>
      </c>
      <c r="BR175" s="175" t="s">
        <v>1093</v>
      </c>
      <c r="BS175" s="51" t="s">
        <v>1094</v>
      </c>
      <c r="BU175" s="273" t="s">
        <v>895</v>
      </c>
      <c r="BV175" s="273" t="s">
        <v>2183</v>
      </c>
      <c r="BX175" s="299" t="s">
        <v>899</v>
      </c>
      <c r="BY175" s="299" t="s">
        <v>5214</v>
      </c>
    </row>
    <row r="176" spans="63:77" ht="21" customHeight="1">
      <c r="BK176" s="54" t="str">
        <f t="shared" si="2"/>
        <v>1文化女子大学短期大学部</v>
      </c>
      <c r="BL176" s="256" t="s">
        <v>531</v>
      </c>
      <c r="BM176">
        <v>1</v>
      </c>
      <c r="BN176" s="256" t="s">
        <v>531</v>
      </c>
      <c r="BO176" s="290" t="s">
        <v>8472</v>
      </c>
      <c r="BR176" s="175" t="s">
        <v>1095</v>
      </c>
      <c r="BS176" s="51" t="s">
        <v>1096</v>
      </c>
      <c r="BU176" s="273" t="s">
        <v>897</v>
      </c>
      <c r="BV176" s="273" t="s">
        <v>2184</v>
      </c>
      <c r="BX176" s="299" t="s">
        <v>901</v>
      </c>
      <c r="BY176" s="299" t="s">
        <v>5215</v>
      </c>
    </row>
    <row r="177" spans="63:77" ht="21" customHeight="1">
      <c r="BK177" s="54" t="str">
        <f t="shared" si="2"/>
        <v>1文京女子短期大学</v>
      </c>
      <c r="BL177" s="256" t="s">
        <v>8800</v>
      </c>
      <c r="BM177">
        <v>1</v>
      </c>
      <c r="BN177" s="256" t="s">
        <v>8800</v>
      </c>
      <c r="BO177" s="290" t="s">
        <v>8801</v>
      </c>
      <c r="BR177" s="175" t="s">
        <v>1097</v>
      </c>
      <c r="BS177" s="51" t="s">
        <v>1098</v>
      </c>
      <c r="BU177" s="273" t="s">
        <v>899</v>
      </c>
      <c r="BV177" s="273" t="s">
        <v>2185</v>
      </c>
      <c r="BX177" s="299" t="s">
        <v>903</v>
      </c>
      <c r="BY177" s="299" t="s">
        <v>5216</v>
      </c>
    </row>
    <row r="178" spans="63:77" ht="21" customHeight="1">
      <c r="BK178" s="54" t="str">
        <f t="shared" si="2"/>
        <v>1宝仙学園短期大学</v>
      </c>
      <c r="BL178" s="256" t="s">
        <v>532</v>
      </c>
      <c r="BM178">
        <v>1</v>
      </c>
      <c r="BN178" s="256" t="s">
        <v>532</v>
      </c>
      <c r="BO178" s="290" t="s">
        <v>8473</v>
      </c>
      <c r="BR178" s="175" t="s">
        <v>1099</v>
      </c>
      <c r="BS178" s="51" t="s">
        <v>1100</v>
      </c>
      <c r="BU178" s="273" t="s">
        <v>901</v>
      </c>
      <c r="BV178" s="273" t="s">
        <v>2186</v>
      </c>
      <c r="BX178" s="299" t="s">
        <v>905</v>
      </c>
      <c r="BY178" s="299" t="s">
        <v>5217</v>
      </c>
    </row>
    <row r="179" spans="63:77" ht="21" customHeight="1">
      <c r="BK179" s="54" t="str">
        <f t="shared" si="2"/>
        <v>1武蔵野女子大学短期大学部</v>
      </c>
      <c r="BL179" s="256" t="s">
        <v>8802</v>
      </c>
      <c r="BM179">
        <v>1</v>
      </c>
      <c r="BN179" s="256" t="s">
        <v>8802</v>
      </c>
      <c r="BO179" s="290" t="s">
        <v>8803</v>
      </c>
      <c r="BR179" s="175" t="s">
        <v>1101</v>
      </c>
      <c r="BS179" s="51" t="s">
        <v>1102</v>
      </c>
      <c r="BU179" s="273" t="s">
        <v>903</v>
      </c>
      <c r="BV179" s="273" t="s">
        <v>2187</v>
      </c>
      <c r="BX179" s="299" t="s">
        <v>907</v>
      </c>
      <c r="BY179" s="299" t="s">
        <v>5218</v>
      </c>
    </row>
    <row r="180" spans="63:77" ht="21" customHeight="1">
      <c r="BK180" s="54" t="str">
        <f t="shared" si="2"/>
        <v>1武蔵野美術短期大学</v>
      </c>
      <c r="BL180" s="256" t="s">
        <v>8804</v>
      </c>
      <c r="BM180">
        <v>1</v>
      </c>
      <c r="BN180" s="256" t="s">
        <v>8804</v>
      </c>
      <c r="BO180" s="290" t="s">
        <v>8805</v>
      </c>
      <c r="BR180" s="175" t="s">
        <v>1103</v>
      </c>
      <c r="BS180" s="51" t="s">
        <v>1104</v>
      </c>
      <c r="BU180" s="273" t="s">
        <v>905</v>
      </c>
      <c r="BV180" s="273" t="s">
        <v>2188</v>
      </c>
      <c r="BX180" s="299" t="s">
        <v>909</v>
      </c>
      <c r="BY180" s="299" t="s">
        <v>5219</v>
      </c>
    </row>
    <row r="181" spans="63:77" ht="21" customHeight="1">
      <c r="BK181" s="54" t="str">
        <f t="shared" si="2"/>
        <v>1明治大学短期大学</v>
      </c>
      <c r="BL181" s="256" t="s">
        <v>8806</v>
      </c>
      <c r="BM181">
        <v>1</v>
      </c>
      <c r="BN181" s="256" t="s">
        <v>8806</v>
      </c>
      <c r="BO181" s="290" t="s">
        <v>8807</v>
      </c>
      <c r="BR181" s="175" t="s">
        <v>1105</v>
      </c>
      <c r="BS181" s="51" t="s">
        <v>1106</v>
      </c>
      <c r="BU181" s="273" t="s">
        <v>907</v>
      </c>
      <c r="BV181" s="273" t="s">
        <v>2189</v>
      </c>
      <c r="BX181" s="299" t="s">
        <v>911</v>
      </c>
      <c r="BY181" s="299" t="s">
        <v>5220</v>
      </c>
    </row>
    <row r="182" spans="63:77" ht="21" customHeight="1">
      <c r="BK182" s="54" t="str">
        <f t="shared" si="2"/>
        <v>1目白学園女子短期大学</v>
      </c>
      <c r="BL182" s="256" t="s">
        <v>8808</v>
      </c>
      <c r="BM182">
        <v>1</v>
      </c>
      <c r="BN182" s="256" t="s">
        <v>8808</v>
      </c>
      <c r="BO182" s="290" t="s">
        <v>8809</v>
      </c>
      <c r="BR182" s="175" t="s">
        <v>1107</v>
      </c>
      <c r="BS182" s="51" t="s">
        <v>1108</v>
      </c>
      <c r="BU182" s="273" t="s">
        <v>909</v>
      </c>
      <c r="BV182" s="273" t="s">
        <v>2190</v>
      </c>
      <c r="BX182" s="299" t="s">
        <v>913</v>
      </c>
      <c r="BY182" s="299" t="s">
        <v>5221</v>
      </c>
    </row>
    <row r="183" spans="63:77" ht="21" customHeight="1">
      <c r="BK183" s="54" t="str">
        <f t="shared" si="2"/>
        <v>1山脇学園短期大学</v>
      </c>
      <c r="BL183" s="256" t="s">
        <v>533</v>
      </c>
      <c r="BM183">
        <v>1</v>
      </c>
      <c r="BN183" s="256" t="s">
        <v>533</v>
      </c>
      <c r="BO183" s="290" t="s">
        <v>8474</v>
      </c>
      <c r="BR183" s="175" t="s">
        <v>1109</v>
      </c>
      <c r="BS183" s="51" t="s">
        <v>1110</v>
      </c>
      <c r="BU183" s="273" t="s">
        <v>911</v>
      </c>
      <c r="BV183" s="273" t="s">
        <v>2191</v>
      </c>
      <c r="BX183" s="299" t="s">
        <v>915</v>
      </c>
      <c r="BY183" s="299" t="s">
        <v>5222</v>
      </c>
    </row>
    <row r="184" spans="63:77" ht="21" customHeight="1">
      <c r="BK184" s="54" t="str">
        <f t="shared" si="2"/>
        <v>1立教女学院短期大学</v>
      </c>
      <c r="BL184" s="256" t="s">
        <v>534</v>
      </c>
      <c r="BM184">
        <v>1</v>
      </c>
      <c r="BN184" s="256" t="s">
        <v>534</v>
      </c>
      <c r="BO184" s="290" t="s">
        <v>8475</v>
      </c>
      <c r="BR184" s="175" t="s">
        <v>1111</v>
      </c>
      <c r="BS184" s="51" t="s">
        <v>1112</v>
      </c>
      <c r="BU184" s="273" t="s">
        <v>913</v>
      </c>
      <c r="BV184" s="273" t="s">
        <v>2192</v>
      </c>
      <c r="BX184" s="299" t="s">
        <v>917</v>
      </c>
      <c r="BY184" s="299" t="s">
        <v>5223</v>
      </c>
    </row>
    <row r="185" spans="63:77" ht="21" customHeight="1">
      <c r="BK185" s="54" t="str">
        <f t="shared" si="2"/>
        <v>1帝京大学短期大学</v>
      </c>
      <c r="BL185" s="256" t="s">
        <v>535</v>
      </c>
      <c r="BM185">
        <v>1</v>
      </c>
      <c r="BN185" s="256" t="s">
        <v>535</v>
      </c>
      <c r="BO185" s="290" t="s">
        <v>8476</v>
      </c>
      <c r="BR185" s="175" t="s">
        <v>1113</v>
      </c>
      <c r="BS185" s="51" t="s">
        <v>1114</v>
      </c>
      <c r="BU185" s="273" t="s">
        <v>915</v>
      </c>
      <c r="BV185" s="273" t="s">
        <v>2193</v>
      </c>
      <c r="BX185" s="299" t="s">
        <v>919</v>
      </c>
      <c r="BY185" s="299" t="s">
        <v>5224</v>
      </c>
    </row>
    <row r="186" spans="63:77" ht="21" customHeight="1">
      <c r="BK186" s="54" t="str">
        <f t="shared" si="2"/>
        <v>1武蔵野美術大学短期大学部</v>
      </c>
      <c r="BL186" s="256" t="s">
        <v>8810</v>
      </c>
      <c r="BM186">
        <v>1</v>
      </c>
      <c r="BN186" s="256" t="s">
        <v>8810</v>
      </c>
      <c r="BO186" s="290" t="s">
        <v>8811</v>
      </c>
      <c r="BR186" s="175" t="s">
        <v>1115</v>
      </c>
      <c r="BS186" s="51" t="s">
        <v>1116</v>
      </c>
      <c r="BU186" s="273" t="s">
        <v>917</v>
      </c>
      <c r="BV186" s="273" t="s">
        <v>2194</v>
      </c>
      <c r="BX186" s="299" t="s">
        <v>921</v>
      </c>
      <c r="BY186" s="299" t="s">
        <v>5225</v>
      </c>
    </row>
    <row r="187" spans="63:77" ht="21" customHeight="1">
      <c r="BK187" s="54" t="str">
        <f t="shared" si="2"/>
        <v>1女子栄養大学短期大学部</v>
      </c>
      <c r="BL187" s="256" t="s">
        <v>536</v>
      </c>
      <c r="BM187">
        <v>1</v>
      </c>
      <c r="BN187" s="256" t="s">
        <v>536</v>
      </c>
      <c r="BO187" s="290" t="s">
        <v>8477</v>
      </c>
      <c r="BR187" s="175" t="s">
        <v>1117</v>
      </c>
      <c r="BS187" s="51" t="s">
        <v>1118</v>
      </c>
      <c r="BU187" s="273" t="s">
        <v>919</v>
      </c>
      <c r="BV187" s="273" t="s">
        <v>2195</v>
      </c>
      <c r="BX187" s="299" t="s">
        <v>923</v>
      </c>
      <c r="BY187" s="299" t="s">
        <v>5226</v>
      </c>
    </row>
    <row r="188" spans="63:77" ht="21" customHeight="1">
      <c r="BK188" s="54" t="str">
        <f t="shared" si="2"/>
        <v>1桐朋学園芸術短期大学</v>
      </c>
      <c r="BL188" s="256" t="s">
        <v>537</v>
      </c>
      <c r="BM188">
        <v>1</v>
      </c>
      <c r="BN188" s="256" t="s">
        <v>537</v>
      </c>
      <c r="BO188" s="290" t="s">
        <v>8478</v>
      </c>
      <c r="BR188" s="175" t="s">
        <v>1119</v>
      </c>
      <c r="BS188" s="51" t="s">
        <v>1120</v>
      </c>
      <c r="BU188" s="273" t="s">
        <v>921</v>
      </c>
      <c r="BV188" s="273" t="s">
        <v>2196</v>
      </c>
      <c r="BX188" s="299" t="s">
        <v>925</v>
      </c>
      <c r="BY188" s="299" t="s">
        <v>5227</v>
      </c>
    </row>
    <row r="189" spans="63:77" ht="21" customHeight="1">
      <c r="BK189" s="54" t="str">
        <f t="shared" si="2"/>
        <v>1日本体育大学女子短期大学部</v>
      </c>
      <c r="BL189" s="256" t="s">
        <v>538</v>
      </c>
      <c r="BM189">
        <v>1</v>
      </c>
      <c r="BN189" s="256" t="s">
        <v>538</v>
      </c>
      <c r="BO189" s="290" t="s">
        <v>8479</v>
      </c>
      <c r="BR189" s="175" t="s">
        <v>1121</v>
      </c>
      <c r="BS189" s="51" t="s">
        <v>1122</v>
      </c>
      <c r="BU189" s="273" t="s">
        <v>923</v>
      </c>
      <c r="BV189" s="273" t="s">
        <v>2197</v>
      </c>
      <c r="BX189" s="299" t="s">
        <v>927</v>
      </c>
      <c r="BY189" s="299" t="s">
        <v>5228</v>
      </c>
    </row>
    <row r="190" spans="63:77" ht="21" customHeight="1">
      <c r="BK190" s="54" t="str">
        <f t="shared" si="2"/>
        <v>1東京田中短期大学</v>
      </c>
      <c r="BL190" s="256" t="s">
        <v>539</v>
      </c>
      <c r="BM190">
        <v>1</v>
      </c>
      <c r="BN190" s="256" t="s">
        <v>539</v>
      </c>
      <c r="BO190" s="290" t="s">
        <v>8480</v>
      </c>
      <c r="BR190" s="175" t="s">
        <v>1123</v>
      </c>
      <c r="BS190" s="51" t="s">
        <v>1124</v>
      </c>
      <c r="BU190" s="273" t="s">
        <v>925</v>
      </c>
      <c r="BV190" s="273" t="s">
        <v>2198</v>
      </c>
      <c r="BX190" s="299" t="s">
        <v>929</v>
      </c>
      <c r="BY190" s="299" t="s">
        <v>5229</v>
      </c>
    </row>
    <row r="191" spans="63:77" ht="21" customHeight="1">
      <c r="BK191" s="54" t="str">
        <f t="shared" si="2"/>
        <v>1目白大学短期大学部</v>
      </c>
      <c r="BL191" s="256" t="s">
        <v>540</v>
      </c>
      <c r="BM191">
        <v>1</v>
      </c>
      <c r="BN191" s="256" t="s">
        <v>540</v>
      </c>
      <c r="BO191" s="290" t="s">
        <v>8481</v>
      </c>
      <c r="BR191" s="175" t="s">
        <v>1125</v>
      </c>
      <c r="BS191" s="51" t="s">
        <v>1126</v>
      </c>
      <c r="BU191" s="273" t="s">
        <v>927</v>
      </c>
      <c r="BV191" s="273" t="s">
        <v>2199</v>
      </c>
      <c r="BX191" s="299" t="s">
        <v>931</v>
      </c>
      <c r="BY191" s="299" t="s">
        <v>5230</v>
      </c>
    </row>
    <row r="192" spans="63:77" ht="21" customHeight="1">
      <c r="BK192" s="54" t="str">
        <f t="shared" si="2"/>
        <v>1高千穂大学</v>
      </c>
      <c r="BL192" s="256" t="s">
        <v>541</v>
      </c>
      <c r="BM192">
        <v>1</v>
      </c>
      <c r="BN192" s="256" t="s">
        <v>541</v>
      </c>
      <c r="BO192" s="290" t="s">
        <v>8482</v>
      </c>
      <c r="BR192" s="175" t="s">
        <v>1127</v>
      </c>
      <c r="BS192" s="51" t="s">
        <v>1128</v>
      </c>
      <c r="BU192" s="273" t="s">
        <v>929</v>
      </c>
      <c r="BV192" s="273" t="s">
        <v>2200</v>
      </c>
      <c r="BX192" s="299" t="s">
        <v>933</v>
      </c>
      <c r="BY192" s="299" t="s">
        <v>5231</v>
      </c>
    </row>
    <row r="193" spans="63:77" ht="21" customHeight="1">
      <c r="BK193" s="54" t="str">
        <f t="shared" si="2"/>
        <v>1桜美林大学短期大学部</v>
      </c>
      <c r="BL193" s="256" t="s">
        <v>542</v>
      </c>
      <c r="BM193">
        <v>1</v>
      </c>
      <c r="BN193" s="256" t="s">
        <v>542</v>
      </c>
      <c r="BO193" s="290" t="s">
        <v>8483</v>
      </c>
      <c r="BR193" s="175" t="s">
        <v>1129</v>
      </c>
      <c r="BS193" s="51" t="s">
        <v>1130</v>
      </c>
      <c r="BU193" s="273" t="s">
        <v>931</v>
      </c>
      <c r="BV193" s="273" t="s">
        <v>2201</v>
      </c>
      <c r="BX193" s="299" t="s">
        <v>935</v>
      </c>
      <c r="BY193" s="299" t="s">
        <v>5232</v>
      </c>
    </row>
    <row r="194" spans="63:77" ht="21" customHeight="1">
      <c r="BK194" s="54" t="str">
        <f t="shared" si="2"/>
        <v>1有明教育芸術短期大学</v>
      </c>
      <c r="BL194" s="256" t="s">
        <v>543</v>
      </c>
      <c r="BM194">
        <v>1</v>
      </c>
      <c r="BN194" s="256" t="s">
        <v>543</v>
      </c>
      <c r="BO194" s="290" t="s">
        <v>8484</v>
      </c>
      <c r="BR194" s="175" t="s">
        <v>1131</v>
      </c>
      <c r="BS194" s="51" t="s">
        <v>1132</v>
      </c>
      <c r="BU194" s="273" t="s">
        <v>933</v>
      </c>
      <c r="BV194" s="273" t="s">
        <v>2202</v>
      </c>
      <c r="BX194" s="299" t="s">
        <v>937</v>
      </c>
      <c r="BY194" s="299" t="s">
        <v>5233</v>
      </c>
    </row>
    <row r="195" spans="63:77" ht="21" customHeight="1">
      <c r="BK195" s="54" t="str">
        <f t="shared" si="2"/>
        <v>1新渡戸文化短期大学</v>
      </c>
      <c r="BL195" s="256" t="s">
        <v>8812</v>
      </c>
      <c r="BM195">
        <v>1</v>
      </c>
      <c r="BN195" s="256" t="s">
        <v>8812</v>
      </c>
      <c r="BO195" s="290" t="s">
        <v>8813</v>
      </c>
      <c r="BR195" s="175" t="s">
        <v>1133</v>
      </c>
      <c r="BS195" s="51" t="s">
        <v>1134</v>
      </c>
      <c r="BU195" s="273" t="s">
        <v>935</v>
      </c>
      <c r="BV195" s="273" t="s">
        <v>2203</v>
      </c>
      <c r="BX195" s="299" t="s">
        <v>939</v>
      </c>
      <c r="BY195" s="299" t="s">
        <v>5234</v>
      </c>
    </row>
    <row r="196" spans="63:77" ht="21" customHeight="1">
      <c r="BK196" s="54" t="str">
        <f t="shared" ref="BK196:BK259" si="3">BM196&amp;BO196</f>
        <v>1東京立正短期大学</v>
      </c>
      <c r="BL196" s="256" t="s">
        <v>544</v>
      </c>
      <c r="BM196">
        <v>1</v>
      </c>
      <c r="BN196" s="256" t="s">
        <v>544</v>
      </c>
      <c r="BO196" s="290" t="s">
        <v>8485</v>
      </c>
      <c r="BR196" s="175" t="s">
        <v>1135</v>
      </c>
      <c r="BS196" s="51" t="s">
        <v>1136</v>
      </c>
      <c r="BU196" s="273" t="s">
        <v>937</v>
      </c>
      <c r="BV196" s="273" t="s">
        <v>2204</v>
      </c>
      <c r="BX196" s="299" t="s">
        <v>941</v>
      </c>
      <c r="BY196" s="299" t="s">
        <v>5235</v>
      </c>
    </row>
    <row r="197" spans="63:77" ht="21" customHeight="1">
      <c r="BK197" s="54" t="str">
        <f t="shared" si="3"/>
        <v>1国立音楽大学教職特別課程</v>
      </c>
      <c r="BL197" s="256" t="s">
        <v>545</v>
      </c>
      <c r="BM197">
        <v>1</v>
      </c>
      <c r="BN197" s="256" t="s">
        <v>545</v>
      </c>
      <c r="BO197" s="290" t="s">
        <v>8336</v>
      </c>
      <c r="BR197" s="175" t="s">
        <v>1137</v>
      </c>
      <c r="BS197" s="51" t="s">
        <v>1138</v>
      </c>
      <c r="BU197" s="273" t="s">
        <v>939</v>
      </c>
      <c r="BV197" s="273" t="s">
        <v>2205</v>
      </c>
      <c r="BX197" s="299" t="s">
        <v>943</v>
      </c>
      <c r="BY197" s="299" t="s">
        <v>5236</v>
      </c>
    </row>
    <row r="198" spans="63:77" ht="21" customHeight="1">
      <c r="BK198" s="54" t="str">
        <f t="shared" si="3"/>
        <v>1工学院大学教職特別課程</v>
      </c>
      <c r="BL198" s="256" t="s">
        <v>546</v>
      </c>
      <c r="BM198">
        <v>1</v>
      </c>
      <c r="BN198" s="256" t="s">
        <v>546</v>
      </c>
      <c r="BO198" s="290" t="s">
        <v>8337</v>
      </c>
      <c r="BR198" s="175" t="s">
        <v>1139</v>
      </c>
      <c r="BS198" s="51" t="s">
        <v>1140</v>
      </c>
      <c r="BU198" s="273" t="s">
        <v>941</v>
      </c>
      <c r="BV198" s="273" t="s">
        <v>2206</v>
      </c>
      <c r="BX198" s="299" t="s">
        <v>945</v>
      </c>
      <c r="BY198" s="299" t="s">
        <v>5237</v>
      </c>
    </row>
    <row r="199" spans="63:77" ht="21" customHeight="1">
      <c r="BK199" s="54" t="str">
        <f t="shared" si="3"/>
        <v>1慶應義塾大学教職特別課程</v>
      </c>
      <c r="BL199" s="256" t="s">
        <v>547</v>
      </c>
      <c r="BM199">
        <v>1</v>
      </c>
      <c r="BN199" s="256" t="s">
        <v>547</v>
      </c>
      <c r="BO199" s="290" t="s">
        <v>8338</v>
      </c>
      <c r="BR199" s="175" t="s">
        <v>1141</v>
      </c>
      <c r="BS199" s="51" t="s">
        <v>1142</v>
      </c>
      <c r="BU199" s="273" t="s">
        <v>943</v>
      </c>
      <c r="BV199" s="273" t="s">
        <v>2207</v>
      </c>
      <c r="BX199" s="299" t="s">
        <v>947</v>
      </c>
      <c r="BY199" s="299" t="s">
        <v>5238</v>
      </c>
    </row>
    <row r="200" spans="63:77" ht="21" customHeight="1">
      <c r="BK200" s="54" t="str">
        <f t="shared" si="3"/>
        <v>1大正大学教職特別課程</v>
      </c>
      <c r="BL200" s="256" t="s">
        <v>548</v>
      </c>
      <c r="BM200">
        <v>1</v>
      </c>
      <c r="BN200" s="256" t="s">
        <v>548</v>
      </c>
      <c r="BO200" s="290" t="s">
        <v>8486</v>
      </c>
      <c r="BR200" s="175" t="s">
        <v>1143</v>
      </c>
      <c r="BS200" s="51" t="s">
        <v>1144</v>
      </c>
      <c r="BU200" s="273" t="s">
        <v>945</v>
      </c>
      <c r="BV200" s="273" t="s">
        <v>2208</v>
      </c>
      <c r="BX200" s="299" t="s">
        <v>949</v>
      </c>
      <c r="BY200" s="299" t="s">
        <v>5239</v>
      </c>
    </row>
    <row r="201" spans="63:77" ht="21" customHeight="1">
      <c r="BK201" s="54" t="str">
        <f t="shared" si="3"/>
        <v>1愛国学園保育専門学校</v>
      </c>
      <c r="BL201" s="256" t="s">
        <v>549</v>
      </c>
      <c r="BM201">
        <v>1</v>
      </c>
      <c r="BN201" s="256" t="s">
        <v>549</v>
      </c>
      <c r="BO201" s="290" t="s">
        <v>8487</v>
      </c>
      <c r="BR201" s="175" t="s">
        <v>1145</v>
      </c>
      <c r="BS201" s="51" t="s">
        <v>1146</v>
      </c>
      <c r="BU201" s="273" t="s">
        <v>947</v>
      </c>
      <c r="BV201" s="273" t="s">
        <v>2209</v>
      </c>
      <c r="BX201" s="299" t="s">
        <v>951</v>
      </c>
      <c r="BY201" s="299" t="s">
        <v>5240</v>
      </c>
    </row>
    <row r="202" spans="63:77" ht="21" customHeight="1">
      <c r="BK202" s="54" t="str">
        <f t="shared" si="3"/>
        <v>1国際音楽学校</v>
      </c>
      <c r="BL202" s="256" t="s">
        <v>8814</v>
      </c>
      <c r="BM202">
        <v>1</v>
      </c>
      <c r="BN202" s="256" t="s">
        <v>8814</v>
      </c>
      <c r="BO202" s="290" t="s">
        <v>8815</v>
      </c>
      <c r="BR202" s="175" t="s">
        <v>1147</v>
      </c>
      <c r="BS202" s="51" t="s">
        <v>1148</v>
      </c>
      <c r="BU202" s="273" t="s">
        <v>949</v>
      </c>
      <c r="BV202" s="273" t="s">
        <v>2210</v>
      </c>
      <c r="BX202" s="299" t="s">
        <v>953</v>
      </c>
      <c r="BY202" s="299" t="s">
        <v>5241</v>
      </c>
    </row>
    <row r="203" spans="63:77" ht="21" customHeight="1">
      <c r="BK203" s="54" t="str">
        <f t="shared" si="3"/>
        <v>1聖心女子専門学校</v>
      </c>
      <c r="BL203" s="256" t="s">
        <v>550</v>
      </c>
      <c r="BM203">
        <v>1</v>
      </c>
      <c r="BN203" s="256" t="s">
        <v>550</v>
      </c>
      <c r="BO203" s="290" t="s">
        <v>8488</v>
      </c>
      <c r="BR203" s="175" t="s">
        <v>1149</v>
      </c>
      <c r="BS203" s="51" t="s">
        <v>1150</v>
      </c>
      <c r="BU203" s="273" t="s">
        <v>951</v>
      </c>
      <c r="BV203" s="273" t="s">
        <v>2211</v>
      </c>
      <c r="BX203" s="299" t="s">
        <v>955</v>
      </c>
      <c r="BY203" s="299" t="s">
        <v>5242</v>
      </c>
    </row>
    <row r="204" spans="63:77" ht="21" customHeight="1">
      <c r="BK204" s="54" t="str">
        <f t="shared" si="3"/>
        <v>1草苑保育専門学校</v>
      </c>
      <c r="BL204" s="256" t="s">
        <v>551</v>
      </c>
      <c r="BM204">
        <v>1</v>
      </c>
      <c r="BN204" s="256" t="s">
        <v>551</v>
      </c>
      <c r="BO204" s="290" t="s">
        <v>8489</v>
      </c>
      <c r="BR204" s="175" t="s">
        <v>1151</v>
      </c>
      <c r="BS204" s="51" t="s">
        <v>1152</v>
      </c>
      <c r="BU204" s="273" t="s">
        <v>953</v>
      </c>
      <c r="BV204" s="273" t="s">
        <v>2212</v>
      </c>
      <c r="BX204" s="299" t="s">
        <v>957</v>
      </c>
      <c r="BY204" s="299" t="s">
        <v>5243</v>
      </c>
    </row>
    <row r="205" spans="63:77" ht="21" customHeight="1">
      <c r="BK205" s="54" t="str">
        <f t="shared" si="3"/>
        <v>1竹早教員養成所</v>
      </c>
      <c r="BL205" s="256" t="s">
        <v>552</v>
      </c>
      <c r="BM205">
        <v>1</v>
      </c>
      <c r="BN205" s="256" t="s">
        <v>552</v>
      </c>
      <c r="BO205" s="290" t="s">
        <v>8490</v>
      </c>
      <c r="BR205" s="175" t="s">
        <v>1153</v>
      </c>
      <c r="BS205" s="51" t="s">
        <v>1154</v>
      </c>
      <c r="BU205" s="273" t="s">
        <v>955</v>
      </c>
      <c r="BV205" s="273" t="s">
        <v>2213</v>
      </c>
      <c r="BX205" s="299" t="s">
        <v>959</v>
      </c>
      <c r="BY205" s="299" t="s">
        <v>5244</v>
      </c>
    </row>
    <row r="206" spans="63:77" ht="21" customHeight="1">
      <c r="BK206" s="54" t="str">
        <f t="shared" si="3"/>
        <v>1道灌山学園保育専門学校</v>
      </c>
      <c r="BL206" s="256" t="s">
        <v>553</v>
      </c>
      <c r="BM206">
        <v>1</v>
      </c>
      <c r="BN206" s="256" t="s">
        <v>553</v>
      </c>
      <c r="BO206" s="290" t="s">
        <v>8491</v>
      </c>
      <c r="BR206" s="175" t="s">
        <v>1155</v>
      </c>
      <c r="BS206" s="51" t="s">
        <v>1156</v>
      </c>
      <c r="BU206" s="273" t="s">
        <v>957</v>
      </c>
      <c r="BV206" s="273" t="s">
        <v>2214</v>
      </c>
      <c r="BX206" s="299" t="s">
        <v>961</v>
      </c>
      <c r="BY206" s="299" t="s">
        <v>5245</v>
      </c>
    </row>
    <row r="207" spans="63:77" ht="21" customHeight="1">
      <c r="BK207" s="54" t="str">
        <f t="shared" si="3"/>
        <v>1貞静学園保育専門学校</v>
      </c>
      <c r="BL207" s="256" t="s">
        <v>554</v>
      </c>
      <c r="BM207">
        <v>1</v>
      </c>
      <c r="BN207" s="256" t="s">
        <v>554</v>
      </c>
      <c r="BO207" s="290" t="s">
        <v>8492</v>
      </c>
      <c r="BR207" s="175" t="s">
        <v>1157</v>
      </c>
      <c r="BS207" s="51" t="s">
        <v>1158</v>
      </c>
      <c r="BU207" s="273" t="s">
        <v>959</v>
      </c>
      <c r="BV207" s="273" t="s">
        <v>2215</v>
      </c>
      <c r="BX207" s="299" t="s">
        <v>963</v>
      </c>
      <c r="BY207" s="299" t="s">
        <v>5246</v>
      </c>
    </row>
    <row r="208" spans="63:77" ht="21" customHeight="1">
      <c r="BK208" s="54" t="str">
        <f t="shared" si="3"/>
        <v>1東京保育専門学校</v>
      </c>
      <c r="BL208" s="256" t="s">
        <v>555</v>
      </c>
      <c r="BM208">
        <v>1</v>
      </c>
      <c r="BN208" s="256" t="s">
        <v>555</v>
      </c>
      <c r="BO208" s="290" t="s">
        <v>8493</v>
      </c>
      <c r="BR208" s="175" t="s">
        <v>1159</v>
      </c>
      <c r="BS208" s="51" t="s">
        <v>1160</v>
      </c>
      <c r="BU208" s="273" t="s">
        <v>961</v>
      </c>
      <c r="BV208" s="273" t="s">
        <v>2216</v>
      </c>
      <c r="BX208" s="299" t="s">
        <v>965</v>
      </c>
      <c r="BY208" s="299" t="s">
        <v>5247</v>
      </c>
    </row>
    <row r="209" spans="63:77" ht="21" customHeight="1">
      <c r="BK209" s="54" t="str">
        <f t="shared" si="3"/>
        <v>1玉成保育専門学校</v>
      </c>
      <c r="BL209" s="256" t="s">
        <v>556</v>
      </c>
      <c r="BM209">
        <v>1</v>
      </c>
      <c r="BN209" s="256" t="s">
        <v>556</v>
      </c>
      <c r="BO209" s="290" t="s">
        <v>8494</v>
      </c>
      <c r="BR209" s="175" t="s">
        <v>1161</v>
      </c>
      <c r="BS209" s="51" t="s">
        <v>1162</v>
      </c>
      <c r="BU209" s="273" t="s">
        <v>963</v>
      </c>
      <c r="BV209" s="273" t="s">
        <v>2217</v>
      </c>
      <c r="BX209" s="299" t="s">
        <v>967</v>
      </c>
      <c r="BY209" s="299" t="s">
        <v>5248</v>
      </c>
    </row>
    <row r="210" spans="63:77" ht="21" customHeight="1">
      <c r="BK210" s="54" t="str">
        <f t="shared" si="3"/>
        <v>1淑徳保育生活文化専門学校</v>
      </c>
      <c r="BL210" s="256" t="s">
        <v>557</v>
      </c>
      <c r="BM210">
        <v>1</v>
      </c>
      <c r="BN210" s="256" t="s">
        <v>557</v>
      </c>
      <c r="BO210" s="290" t="s">
        <v>8495</v>
      </c>
      <c r="BR210" s="175" t="s">
        <v>1163</v>
      </c>
      <c r="BS210" s="51" t="s">
        <v>1164</v>
      </c>
      <c r="BU210" s="273" t="s">
        <v>965</v>
      </c>
      <c r="BV210" s="273" t="s">
        <v>2218</v>
      </c>
      <c r="BX210" s="299" t="s">
        <v>969</v>
      </c>
      <c r="BY210" s="299" t="s">
        <v>5249</v>
      </c>
    </row>
    <row r="211" spans="63:77" ht="21" customHeight="1">
      <c r="BK211" s="54" t="str">
        <f t="shared" si="3"/>
        <v>1蒲田保育専門学校</v>
      </c>
      <c r="BL211" s="256" t="s">
        <v>558</v>
      </c>
      <c r="BM211">
        <v>1</v>
      </c>
      <c r="BN211" s="256" t="s">
        <v>558</v>
      </c>
      <c r="BO211" s="290" t="s">
        <v>8496</v>
      </c>
      <c r="BR211" s="175" t="s">
        <v>1165</v>
      </c>
      <c r="BS211" s="51" t="s">
        <v>1166</v>
      </c>
      <c r="BU211" s="273" t="s">
        <v>967</v>
      </c>
      <c r="BV211" s="273" t="s">
        <v>2219</v>
      </c>
      <c r="BX211" s="299" t="s">
        <v>971</v>
      </c>
      <c r="BY211" s="299" t="s">
        <v>5250</v>
      </c>
    </row>
    <row r="212" spans="63:77" ht="21" customHeight="1">
      <c r="BK212" s="54" t="str">
        <f t="shared" si="3"/>
        <v>1彰栄保育専門学校</v>
      </c>
      <c r="BL212" s="256" t="s">
        <v>559</v>
      </c>
      <c r="BM212">
        <v>1</v>
      </c>
      <c r="BN212" s="256" t="s">
        <v>559</v>
      </c>
      <c r="BO212" s="290" t="s">
        <v>8497</v>
      </c>
      <c r="BR212" s="175" t="s">
        <v>1167</v>
      </c>
      <c r="BS212" s="51" t="s">
        <v>1168</v>
      </c>
      <c r="BU212" s="273" t="s">
        <v>969</v>
      </c>
      <c r="BV212" s="273" t="s">
        <v>2220</v>
      </c>
      <c r="BX212" s="299" t="s">
        <v>973</v>
      </c>
      <c r="BY212" s="299" t="s">
        <v>5251</v>
      </c>
    </row>
    <row r="213" spans="63:77" ht="21" customHeight="1">
      <c r="BK213" s="54" t="str">
        <f t="shared" si="3"/>
        <v>1東京教育専門学校</v>
      </c>
      <c r="BL213" s="256" t="s">
        <v>560</v>
      </c>
      <c r="BM213">
        <v>1</v>
      </c>
      <c r="BN213" s="256" t="s">
        <v>560</v>
      </c>
      <c r="BO213" s="290" t="s">
        <v>8498</v>
      </c>
      <c r="BR213" s="175" t="s">
        <v>1169</v>
      </c>
      <c r="BS213" s="51" t="s">
        <v>1170</v>
      </c>
      <c r="BU213" s="273" t="s">
        <v>971</v>
      </c>
      <c r="BV213" s="273" t="s">
        <v>2221</v>
      </c>
      <c r="BX213" s="299" t="s">
        <v>975</v>
      </c>
      <c r="BY213" s="299" t="s">
        <v>5252</v>
      </c>
    </row>
    <row r="214" spans="63:77" ht="21" customHeight="1">
      <c r="BK214" s="54" t="str">
        <f t="shared" si="3"/>
        <v>1聖徳学園短期大学附属教員保母養成所</v>
      </c>
      <c r="BL214" s="256" t="s">
        <v>8816</v>
      </c>
      <c r="BM214">
        <v>1</v>
      </c>
      <c r="BN214" s="256" t="s">
        <v>8816</v>
      </c>
      <c r="BO214" s="290" t="s">
        <v>8817</v>
      </c>
      <c r="BR214" s="175" t="s">
        <v>1171</v>
      </c>
      <c r="BS214" s="51" t="s">
        <v>1172</v>
      </c>
      <c r="BU214" s="273" t="s">
        <v>973</v>
      </c>
      <c r="BV214" s="273" t="s">
        <v>2222</v>
      </c>
      <c r="BX214" s="299" t="s">
        <v>977</v>
      </c>
      <c r="BY214" s="299" t="s">
        <v>5253</v>
      </c>
    </row>
    <row r="215" spans="63:77" ht="21" customHeight="1">
      <c r="BK215" s="54" t="str">
        <f t="shared" si="3"/>
        <v>1日本音楽学校</v>
      </c>
      <c r="BL215" s="256" t="s">
        <v>561</v>
      </c>
      <c r="BM215">
        <v>1</v>
      </c>
      <c r="BN215" s="256" t="s">
        <v>561</v>
      </c>
      <c r="BO215" s="290" t="s">
        <v>8499</v>
      </c>
      <c r="BR215" s="175" t="s">
        <v>1173</v>
      </c>
      <c r="BS215" s="51" t="s">
        <v>1174</v>
      </c>
      <c r="BU215" s="273" t="s">
        <v>975</v>
      </c>
      <c r="BV215" s="273" t="s">
        <v>2223</v>
      </c>
      <c r="BX215" s="299" t="s">
        <v>979</v>
      </c>
      <c r="BY215" s="299" t="s">
        <v>5254</v>
      </c>
    </row>
    <row r="216" spans="63:77" ht="21" customHeight="1">
      <c r="BK216" s="54" t="str">
        <f t="shared" si="3"/>
        <v>1東京声専音楽学校</v>
      </c>
      <c r="BL216" s="256" t="s">
        <v>8818</v>
      </c>
      <c r="BM216">
        <v>1</v>
      </c>
      <c r="BN216" s="256" t="s">
        <v>8818</v>
      </c>
      <c r="BO216" s="290" t="s">
        <v>8819</v>
      </c>
      <c r="BR216" s="175" t="s">
        <v>1175</v>
      </c>
      <c r="BS216" s="51" t="s">
        <v>1176</v>
      </c>
      <c r="BU216" s="273" t="s">
        <v>977</v>
      </c>
      <c r="BV216" s="273" t="s">
        <v>2224</v>
      </c>
      <c r="BX216" s="299" t="s">
        <v>981</v>
      </c>
      <c r="BY216" s="299" t="s">
        <v>5255</v>
      </c>
    </row>
    <row r="217" spans="63:77" ht="21" customHeight="1">
      <c r="BK217" s="54" t="str">
        <f t="shared" si="3"/>
        <v>1彰栄保育福祉専門学校</v>
      </c>
      <c r="BL217" s="256" t="s">
        <v>562</v>
      </c>
      <c r="BM217">
        <v>1</v>
      </c>
      <c r="BN217" s="256" t="s">
        <v>562</v>
      </c>
      <c r="BO217" s="290" t="s">
        <v>8500</v>
      </c>
      <c r="BR217" s="175" t="s">
        <v>1177</v>
      </c>
      <c r="BS217" s="51" t="s">
        <v>1178</v>
      </c>
      <c r="BU217" s="273" t="s">
        <v>979</v>
      </c>
      <c r="BV217" s="273" t="s">
        <v>2225</v>
      </c>
      <c r="BX217" s="299" t="s">
        <v>983</v>
      </c>
      <c r="BY217" s="299" t="s">
        <v>5256</v>
      </c>
    </row>
    <row r="218" spans="63:77" ht="21" customHeight="1">
      <c r="BK218" s="54" t="str">
        <f t="shared" si="3"/>
        <v>1國學院大學幼児教育専門学校</v>
      </c>
      <c r="BL218" s="256" t="s">
        <v>8820</v>
      </c>
      <c r="BM218">
        <v>1</v>
      </c>
      <c r="BN218" s="256" t="s">
        <v>8820</v>
      </c>
      <c r="BO218" s="290" t="s">
        <v>8821</v>
      </c>
      <c r="BR218" s="175" t="s">
        <v>1179</v>
      </c>
      <c r="BS218" s="51" t="s">
        <v>1180</v>
      </c>
      <c r="BU218" s="273" t="s">
        <v>981</v>
      </c>
      <c r="BV218" s="273" t="s">
        <v>2226</v>
      </c>
      <c r="BX218" s="299" t="s">
        <v>985</v>
      </c>
      <c r="BY218" s="299" t="s">
        <v>5257</v>
      </c>
    </row>
    <row r="219" spans="63:77" ht="21" customHeight="1">
      <c r="BK219" s="54" t="str">
        <f t="shared" si="3"/>
        <v>1淑徳文化専門学校</v>
      </c>
      <c r="BL219" s="256" t="s">
        <v>563</v>
      </c>
      <c r="BM219">
        <v>1</v>
      </c>
      <c r="BN219" s="256" t="s">
        <v>563</v>
      </c>
      <c r="BO219" s="290" t="s">
        <v>8501</v>
      </c>
      <c r="BR219" s="175" t="s">
        <v>1181</v>
      </c>
      <c r="BS219" s="51" t="s">
        <v>1182</v>
      </c>
      <c r="BU219" s="273" t="s">
        <v>983</v>
      </c>
      <c r="BV219" s="273" t="s">
        <v>2227</v>
      </c>
      <c r="BX219" s="299" t="s">
        <v>987</v>
      </c>
      <c r="BY219" s="299" t="s">
        <v>5258</v>
      </c>
    </row>
    <row r="220" spans="63:77" ht="21" customHeight="1">
      <c r="BK220" s="54" t="str">
        <f t="shared" si="3"/>
        <v>1都立公衆衛生看護専門学校</v>
      </c>
      <c r="BL220" s="256" t="s">
        <v>8822</v>
      </c>
      <c r="BM220">
        <v>1</v>
      </c>
      <c r="BN220" s="256" t="s">
        <v>8822</v>
      </c>
      <c r="BO220" s="290" t="s">
        <v>8823</v>
      </c>
      <c r="BR220" s="175" t="s">
        <v>1183</v>
      </c>
      <c r="BS220" s="51" t="s">
        <v>1184</v>
      </c>
      <c r="BU220" s="273" t="s">
        <v>985</v>
      </c>
      <c r="BV220" s="273" t="s">
        <v>2228</v>
      </c>
      <c r="BX220" s="299" t="s">
        <v>989</v>
      </c>
      <c r="BY220" s="299" t="s">
        <v>5259</v>
      </c>
    </row>
    <row r="221" spans="63:77" ht="21" customHeight="1">
      <c r="BK221" s="54" t="str">
        <f t="shared" si="3"/>
        <v>1筑波大学理療科教員養成施設</v>
      </c>
      <c r="BL221" s="256" t="s">
        <v>564</v>
      </c>
      <c r="BM221">
        <v>1</v>
      </c>
      <c r="BN221" s="256" t="s">
        <v>564</v>
      </c>
      <c r="BO221" s="290" t="s">
        <v>8339</v>
      </c>
      <c r="BR221" s="175" t="s">
        <v>1185</v>
      </c>
      <c r="BS221" s="51" t="s">
        <v>1186</v>
      </c>
      <c r="BU221" s="273" t="s">
        <v>987</v>
      </c>
      <c r="BV221" s="273" t="s">
        <v>2229</v>
      </c>
      <c r="BX221" s="299" t="s">
        <v>991</v>
      </c>
      <c r="BY221" s="299" t="s">
        <v>5260</v>
      </c>
    </row>
    <row r="222" spans="63:77" ht="21" customHeight="1">
      <c r="BK222" s="54" t="str">
        <f t="shared" si="3"/>
        <v>1帝京大学保母・幼稚園教員養成所</v>
      </c>
      <c r="BL222" s="256" t="s">
        <v>8824</v>
      </c>
      <c r="BM222">
        <v>1</v>
      </c>
      <c r="BN222" s="256" t="s">
        <v>8824</v>
      </c>
      <c r="BO222" s="290" t="s">
        <v>8825</v>
      </c>
      <c r="BR222" s="175" t="s">
        <v>1187</v>
      </c>
      <c r="BS222" s="51" t="s">
        <v>1188</v>
      </c>
      <c r="BU222" s="273" t="s">
        <v>989</v>
      </c>
      <c r="BV222" s="273" t="s">
        <v>2230</v>
      </c>
      <c r="BX222" s="299" t="s">
        <v>993</v>
      </c>
      <c r="BY222" s="299" t="s">
        <v>5261</v>
      </c>
    </row>
    <row r="223" spans="63:77" ht="21" customHeight="1">
      <c r="BK223" s="54" t="str">
        <f t="shared" si="3"/>
        <v>1帝京大学福祉・保育専門学校</v>
      </c>
      <c r="BL223" s="256" t="s">
        <v>565</v>
      </c>
      <c r="BM223">
        <v>1</v>
      </c>
      <c r="BN223" s="256" t="s">
        <v>565</v>
      </c>
      <c r="BO223" s="290" t="s">
        <v>8502</v>
      </c>
      <c r="BR223" s="175" t="s">
        <v>1189</v>
      </c>
      <c r="BS223" s="51" t="s">
        <v>1190</v>
      </c>
      <c r="BU223" s="273" t="s">
        <v>991</v>
      </c>
      <c r="BV223" s="273" t="s">
        <v>2231</v>
      </c>
      <c r="BX223" s="299" t="s">
        <v>995</v>
      </c>
      <c r="BY223" s="299" t="s">
        <v>5262</v>
      </c>
    </row>
    <row r="224" spans="63:77" ht="21" customHeight="1">
      <c r="BK224" s="54" t="str">
        <f t="shared" si="3"/>
        <v>1女子美術大学短期大学部</v>
      </c>
      <c r="BL224" s="256" t="s">
        <v>566</v>
      </c>
      <c r="BM224">
        <v>1</v>
      </c>
      <c r="BN224" s="256" t="s">
        <v>566</v>
      </c>
      <c r="BO224" s="290" t="s">
        <v>8503</v>
      </c>
      <c r="BR224" s="175" t="s">
        <v>1191</v>
      </c>
      <c r="BS224" s="51" t="s">
        <v>1192</v>
      </c>
      <c r="BU224" s="273" t="s">
        <v>993</v>
      </c>
      <c r="BV224" s="273" t="s">
        <v>2232</v>
      </c>
      <c r="BX224" s="299" t="s">
        <v>997</v>
      </c>
      <c r="BY224" s="299" t="s">
        <v>5263</v>
      </c>
    </row>
    <row r="225" spans="63:77" ht="21" customHeight="1">
      <c r="BK225" s="54" t="str">
        <f t="shared" si="3"/>
        <v>1聖徳大学幼児教育専門学校</v>
      </c>
      <c r="BL225" s="256" t="s">
        <v>567</v>
      </c>
      <c r="BM225">
        <v>1</v>
      </c>
      <c r="BN225" s="256" t="s">
        <v>567</v>
      </c>
      <c r="BO225" s="290" t="s">
        <v>8504</v>
      </c>
      <c r="BR225" s="175" t="s">
        <v>1193</v>
      </c>
      <c r="BS225" s="51" t="s">
        <v>1194</v>
      </c>
      <c r="BU225" s="273" t="s">
        <v>995</v>
      </c>
      <c r="BV225" s="273" t="s">
        <v>2233</v>
      </c>
      <c r="BX225" s="299" t="s">
        <v>2235</v>
      </c>
      <c r="BY225" s="299" t="s">
        <v>5264</v>
      </c>
    </row>
    <row r="226" spans="63:77" ht="21" customHeight="1">
      <c r="BK226" s="54" t="str">
        <f t="shared" si="3"/>
        <v>1竹早教員保母養成所</v>
      </c>
      <c r="BL226" s="256" t="s">
        <v>568</v>
      </c>
      <c r="BM226">
        <v>1</v>
      </c>
      <c r="BN226" s="256" t="s">
        <v>568</v>
      </c>
      <c r="BO226" s="290" t="s">
        <v>8505</v>
      </c>
      <c r="BR226" s="175" t="s">
        <v>1195</v>
      </c>
      <c r="BS226" s="51" t="s">
        <v>1196</v>
      </c>
      <c r="BU226" s="273" t="s">
        <v>997</v>
      </c>
      <c r="BV226" s="273" t="s">
        <v>2234</v>
      </c>
      <c r="BX226" s="299" t="s">
        <v>999</v>
      </c>
      <c r="BY226" s="299" t="s">
        <v>5265</v>
      </c>
    </row>
    <row r="227" spans="63:77" ht="21" customHeight="1">
      <c r="BK227" s="54" t="str">
        <f t="shared" si="3"/>
        <v>1竹早教員保育士養成所</v>
      </c>
      <c r="BL227" s="256" t="s">
        <v>569</v>
      </c>
      <c r="BM227">
        <v>1</v>
      </c>
      <c r="BN227" s="256" t="s">
        <v>569</v>
      </c>
      <c r="BO227" s="290" t="s">
        <v>8506</v>
      </c>
      <c r="BR227" s="175" t="s">
        <v>1197</v>
      </c>
      <c r="BS227" s="51" t="s">
        <v>1198</v>
      </c>
      <c r="BU227" s="273" t="s">
        <v>2235</v>
      </c>
      <c r="BV227" s="273" t="s">
        <v>2236</v>
      </c>
      <c r="BX227" s="299" t="s">
        <v>1001</v>
      </c>
      <c r="BY227" s="299" t="s">
        <v>5266</v>
      </c>
    </row>
    <row r="228" spans="63:77" ht="21" customHeight="1">
      <c r="BK228" s="54" t="str">
        <f t="shared" si="3"/>
        <v>1貞静学園保育福祉専門学校</v>
      </c>
      <c r="BL228" s="256" t="s">
        <v>570</v>
      </c>
      <c r="BM228">
        <v>1</v>
      </c>
      <c r="BN228" s="256" t="s">
        <v>570</v>
      </c>
      <c r="BO228" s="290" t="s">
        <v>8507</v>
      </c>
      <c r="BR228" s="175" t="s">
        <v>1199</v>
      </c>
      <c r="BS228" s="51" t="s">
        <v>1200</v>
      </c>
      <c r="BU228" s="273" t="s">
        <v>999</v>
      </c>
      <c r="BV228" s="273" t="s">
        <v>2237</v>
      </c>
      <c r="BX228" s="299" t="s">
        <v>1003</v>
      </c>
      <c r="BY228" s="299" t="s">
        <v>5267</v>
      </c>
    </row>
    <row r="229" spans="63:77" ht="21" customHeight="1">
      <c r="BK229" s="54" t="str">
        <f t="shared" si="3"/>
        <v>1道灌山学園保育福祉専門学校</v>
      </c>
      <c r="BL229" s="256" t="s">
        <v>571</v>
      </c>
      <c r="BM229">
        <v>1</v>
      </c>
      <c r="BN229" s="256" t="s">
        <v>571</v>
      </c>
      <c r="BO229" s="290" t="s">
        <v>8508</v>
      </c>
      <c r="BR229" s="175" t="s">
        <v>1201</v>
      </c>
      <c r="BS229" s="51" t="s">
        <v>1202</v>
      </c>
      <c r="BU229" s="273" t="s">
        <v>1001</v>
      </c>
      <c r="BV229" s="273" t="s">
        <v>2238</v>
      </c>
      <c r="BX229" s="299" t="s">
        <v>1005</v>
      </c>
      <c r="BY229" s="299" t="s">
        <v>5268</v>
      </c>
    </row>
    <row r="230" spans="63:77" ht="21" customHeight="1">
      <c r="BK230" s="54" t="str">
        <f t="shared" si="3"/>
        <v>1淑徳幼児教育専門学校</v>
      </c>
      <c r="BL230" s="256" t="s">
        <v>572</v>
      </c>
      <c r="BM230">
        <v>1</v>
      </c>
      <c r="BN230" s="256" t="s">
        <v>572</v>
      </c>
      <c r="BO230" s="290" t="s">
        <v>8509</v>
      </c>
      <c r="BR230" s="175" t="s">
        <v>1203</v>
      </c>
      <c r="BS230" s="51" t="s">
        <v>1204</v>
      </c>
      <c r="BU230" s="273" t="s">
        <v>1003</v>
      </c>
      <c r="BV230" s="273" t="s">
        <v>2239</v>
      </c>
      <c r="BX230" s="299" t="s">
        <v>1007</v>
      </c>
      <c r="BY230" s="299" t="s">
        <v>5269</v>
      </c>
    </row>
    <row r="231" spans="63:77" ht="21" customHeight="1">
      <c r="BK231" s="54" t="str">
        <f t="shared" si="3"/>
        <v>1東京栄養食糧専門学校</v>
      </c>
      <c r="BL231" s="256" t="s">
        <v>573</v>
      </c>
      <c r="BM231">
        <v>1</v>
      </c>
      <c r="BN231" s="256" t="s">
        <v>573</v>
      </c>
      <c r="BO231" s="290" t="s">
        <v>8510</v>
      </c>
      <c r="BR231" s="175" t="s">
        <v>1205</v>
      </c>
      <c r="BS231" s="51" t="s">
        <v>1206</v>
      </c>
      <c r="BU231" s="273" t="s">
        <v>1005</v>
      </c>
      <c r="BV231" s="273" t="s">
        <v>2240</v>
      </c>
      <c r="BX231" s="299" t="s">
        <v>1009</v>
      </c>
      <c r="BY231" s="299" t="s">
        <v>5270</v>
      </c>
    </row>
    <row r="232" spans="63:77" ht="21" customHeight="1">
      <c r="BK232" s="54" t="str">
        <f t="shared" si="3"/>
        <v>1二葉栄養専門学校</v>
      </c>
      <c r="BL232" s="259" t="s">
        <v>9637</v>
      </c>
      <c r="BM232">
        <v>1</v>
      </c>
      <c r="BN232" s="254" t="s">
        <v>9637</v>
      </c>
      <c r="BO232" s="290" t="s">
        <v>8826</v>
      </c>
      <c r="BR232" s="175" t="s">
        <v>1207</v>
      </c>
      <c r="BS232" s="51" t="s">
        <v>1208</v>
      </c>
      <c r="BU232" s="273" t="s">
        <v>1007</v>
      </c>
      <c r="BV232" s="273" t="s">
        <v>2241</v>
      </c>
      <c r="BX232" s="299" t="s">
        <v>1011</v>
      </c>
      <c r="BY232" s="299" t="s">
        <v>5271</v>
      </c>
    </row>
    <row r="233" spans="63:77" ht="21" customHeight="1">
      <c r="BK233" s="54" t="str">
        <f t="shared" si="3"/>
        <v>1聖路加国際大学</v>
      </c>
      <c r="BL233" s="292" t="s">
        <v>9635</v>
      </c>
      <c r="BM233">
        <v>1</v>
      </c>
      <c r="BN233" s="292" t="s">
        <v>9635</v>
      </c>
      <c r="BO233" s="296" t="s">
        <v>8827</v>
      </c>
      <c r="BR233" s="175" t="s">
        <v>1209</v>
      </c>
      <c r="BS233" s="51" t="s">
        <v>1210</v>
      </c>
      <c r="BU233" s="273" t="s">
        <v>1009</v>
      </c>
      <c r="BV233" s="273" t="s">
        <v>2242</v>
      </c>
      <c r="BX233" s="299" t="s">
        <v>1013</v>
      </c>
      <c r="BY233" s="299" t="s">
        <v>5272</v>
      </c>
    </row>
    <row r="234" spans="63:77" ht="21" customHeight="1">
      <c r="BK234" s="54" t="str">
        <f t="shared" si="3"/>
        <v>1淑徳大学短期大学部</v>
      </c>
      <c r="BL234" s="292" t="s">
        <v>9636</v>
      </c>
      <c r="BM234">
        <v>1</v>
      </c>
      <c r="BN234" s="292" t="s">
        <v>9636</v>
      </c>
      <c r="BO234" s="296" t="s">
        <v>8828</v>
      </c>
      <c r="BR234" s="175" t="s">
        <v>1211</v>
      </c>
      <c r="BS234" s="51" t="s">
        <v>1212</v>
      </c>
      <c r="BU234" s="273" t="s">
        <v>1011</v>
      </c>
      <c r="BV234" s="273" t="s">
        <v>2243</v>
      </c>
      <c r="BX234" s="299" t="s">
        <v>1015</v>
      </c>
      <c r="BY234" s="299" t="s">
        <v>5273</v>
      </c>
    </row>
    <row r="235" spans="63:77" ht="21" customHeight="1">
      <c r="BK235" s="54" t="str">
        <f t="shared" si="3"/>
        <v>1淑徳大学</v>
      </c>
      <c r="BL235" s="292" t="s">
        <v>9638</v>
      </c>
      <c r="BM235">
        <v>1</v>
      </c>
      <c r="BN235" s="292" t="s">
        <v>9638</v>
      </c>
      <c r="BO235" s="294" t="s">
        <v>8829</v>
      </c>
      <c r="BP235" s="196"/>
      <c r="BQ235" s="196"/>
      <c r="BR235" s="175" t="s">
        <v>1213</v>
      </c>
      <c r="BS235" s="51" t="s">
        <v>1214</v>
      </c>
      <c r="BU235" s="273" t="s">
        <v>1013</v>
      </c>
      <c r="BV235" s="273" t="s">
        <v>2244</v>
      </c>
      <c r="BX235" s="299" t="s">
        <v>1017</v>
      </c>
      <c r="BY235" s="299" t="s">
        <v>5274</v>
      </c>
    </row>
    <row r="236" spans="63:77" ht="21" customHeight="1">
      <c r="BK236" s="54" t="str">
        <f t="shared" si="3"/>
        <v>1東京純心大学</v>
      </c>
      <c r="BL236" s="292" t="s">
        <v>9639</v>
      </c>
      <c r="BM236">
        <v>1</v>
      </c>
      <c r="BN236" s="292" t="s">
        <v>9639</v>
      </c>
      <c r="BO236" s="297" t="s">
        <v>8830</v>
      </c>
      <c r="BP236" s="196"/>
      <c r="BQ236" s="196"/>
      <c r="BR236" s="175" t="s">
        <v>1215</v>
      </c>
      <c r="BS236" s="51" t="s">
        <v>1216</v>
      </c>
      <c r="BU236" s="273" t="s">
        <v>1015</v>
      </c>
      <c r="BV236" s="273" t="s">
        <v>2245</v>
      </c>
      <c r="BX236" s="299" t="s">
        <v>1019</v>
      </c>
      <c r="BY236" s="299" t="s">
        <v>5275</v>
      </c>
    </row>
    <row r="237" spans="63:77" ht="21" customHeight="1">
      <c r="BK237" s="54" t="str">
        <f t="shared" si="3"/>
        <v>1多摩大学</v>
      </c>
      <c r="BL237" s="292" t="s">
        <v>9640</v>
      </c>
      <c r="BM237">
        <v>1</v>
      </c>
      <c r="BN237" s="292" t="s">
        <v>9640</v>
      </c>
      <c r="BO237" s="297" t="s">
        <v>8831</v>
      </c>
      <c r="BR237" s="175" t="s">
        <v>1217</v>
      </c>
      <c r="BS237" s="51" t="s">
        <v>1218</v>
      </c>
      <c r="BU237" s="273" t="s">
        <v>1017</v>
      </c>
      <c r="BV237" s="273" t="s">
        <v>2246</v>
      </c>
      <c r="BX237" s="299" t="s">
        <v>1021</v>
      </c>
      <c r="BY237" s="299" t="s">
        <v>5276</v>
      </c>
    </row>
    <row r="238" spans="63:77" ht="21" customHeight="1">
      <c r="BK238" s="54" t="str">
        <f t="shared" si="3"/>
        <v>1城西大学</v>
      </c>
      <c r="BL238" s="292" t="s">
        <v>9641</v>
      </c>
      <c r="BM238">
        <v>1</v>
      </c>
      <c r="BN238" s="292" t="s">
        <v>9641</v>
      </c>
      <c r="BO238" s="297" t="s">
        <v>8832</v>
      </c>
      <c r="BR238" s="175" t="s">
        <v>1219</v>
      </c>
      <c r="BS238" s="51" t="s">
        <v>1220</v>
      </c>
      <c r="BU238" s="273" t="s">
        <v>1019</v>
      </c>
      <c r="BV238" s="273" t="s">
        <v>2247</v>
      </c>
      <c r="BX238" s="299" t="s">
        <v>1023</v>
      </c>
      <c r="BY238" s="299" t="s">
        <v>5277</v>
      </c>
    </row>
    <row r="239" spans="63:77" ht="21" customHeight="1">
      <c r="BK239" s="54" t="str">
        <f t="shared" si="3"/>
        <v>1東京聖栄大学</v>
      </c>
      <c r="BL239" s="292" t="s">
        <v>9642</v>
      </c>
      <c r="BM239">
        <v>1</v>
      </c>
      <c r="BN239" s="292" t="s">
        <v>9642</v>
      </c>
      <c r="BO239" s="297" t="s">
        <v>8833</v>
      </c>
      <c r="BR239" s="175" t="s">
        <v>1221</v>
      </c>
      <c r="BS239" s="51" t="s">
        <v>1222</v>
      </c>
      <c r="BU239" s="273" t="s">
        <v>1021</v>
      </c>
      <c r="BV239" s="273" t="s">
        <v>2248</v>
      </c>
      <c r="BX239" s="299" t="s">
        <v>1025</v>
      </c>
      <c r="BY239" s="299" t="s">
        <v>5278</v>
      </c>
    </row>
    <row r="240" spans="63:77" ht="21" customHeight="1">
      <c r="BK240" s="54" t="str">
        <f t="shared" si="3"/>
        <v>1川村学園女子大学</v>
      </c>
      <c r="BL240" s="292" t="s">
        <v>9643</v>
      </c>
      <c r="BM240">
        <v>1</v>
      </c>
      <c r="BN240" s="292" t="s">
        <v>9643</v>
      </c>
      <c r="BO240" s="293" t="s">
        <v>9021</v>
      </c>
      <c r="BR240" s="175" t="s">
        <v>1223</v>
      </c>
      <c r="BS240" s="51" t="s">
        <v>1224</v>
      </c>
      <c r="BU240" s="273" t="s">
        <v>1023</v>
      </c>
      <c r="BV240" s="273" t="s">
        <v>2249</v>
      </c>
      <c r="BX240" s="299" t="s">
        <v>1027</v>
      </c>
      <c r="BY240" s="299" t="s">
        <v>5279</v>
      </c>
    </row>
    <row r="241" spans="63:77" ht="21" customHeight="1">
      <c r="BK241" s="54" t="str">
        <f t="shared" si="3"/>
        <v>1日本経済大学</v>
      </c>
      <c r="BL241" s="292" t="s">
        <v>9644</v>
      </c>
      <c r="BM241">
        <v>1</v>
      </c>
      <c r="BN241" s="292" t="s">
        <v>9644</v>
      </c>
      <c r="BO241" s="293" t="s">
        <v>9022</v>
      </c>
      <c r="BR241" s="175" t="s">
        <v>1225</v>
      </c>
      <c r="BS241" s="51" t="s">
        <v>1226</v>
      </c>
      <c r="BU241" s="273" t="s">
        <v>1025</v>
      </c>
      <c r="BV241" s="273" t="s">
        <v>2250</v>
      </c>
      <c r="BX241" s="299" t="s">
        <v>1029</v>
      </c>
      <c r="BY241" s="299" t="s">
        <v>5280</v>
      </c>
    </row>
    <row r="242" spans="63:77" ht="21" customHeight="1">
      <c r="BK242" s="54" t="str">
        <f t="shared" si="3"/>
        <v>1東京工芸大学</v>
      </c>
      <c r="BL242" s="292" t="s">
        <v>9645</v>
      </c>
      <c r="BM242">
        <v>1</v>
      </c>
      <c r="BN242" s="292" t="s">
        <v>9645</v>
      </c>
      <c r="BO242" s="293" t="s">
        <v>9023</v>
      </c>
      <c r="BR242" s="175" t="s">
        <v>1227</v>
      </c>
      <c r="BS242" s="51" t="s">
        <v>1228</v>
      </c>
      <c r="BU242" s="273" t="s">
        <v>1027</v>
      </c>
      <c r="BV242" s="273" t="s">
        <v>2251</v>
      </c>
      <c r="BX242" s="299" t="s">
        <v>1031</v>
      </c>
      <c r="BY242" s="299" t="s">
        <v>5281</v>
      </c>
    </row>
    <row r="243" spans="63:77" ht="21" customHeight="1">
      <c r="BK243" s="54" t="str">
        <f t="shared" si="3"/>
        <v>1フェリシアこども短期大学</v>
      </c>
      <c r="BL243" s="292" t="s">
        <v>9646</v>
      </c>
      <c r="BM243">
        <v>1</v>
      </c>
      <c r="BN243" s="292" t="s">
        <v>9646</v>
      </c>
      <c r="BO243" s="293" t="s">
        <v>9024</v>
      </c>
      <c r="BR243" s="175" t="s">
        <v>1229</v>
      </c>
      <c r="BS243" s="51" t="s">
        <v>1230</v>
      </c>
      <c r="BU243" s="273" t="s">
        <v>1029</v>
      </c>
      <c r="BV243" s="273" t="s">
        <v>2252</v>
      </c>
      <c r="BX243" s="299" t="s">
        <v>1033</v>
      </c>
      <c r="BY243" s="299" t="s">
        <v>5282</v>
      </c>
    </row>
    <row r="244" spans="63:77" ht="21" customHeight="1">
      <c r="BK244" s="54" t="str">
        <f t="shared" si="3"/>
        <v>1学習院女子大学</v>
      </c>
      <c r="BL244" s="292" t="s">
        <v>9647</v>
      </c>
      <c r="BM244">
        <v>1</v>
      </c>
      <c r="BN244" s="292" t="s">
        <v>9647</v>
      </c>
      <c r="BO244" s="296" t="s">
        <v>9025</v>
      </c>
      <c r="BR244" s="175" t="s">
        <v>1231</v>
      </c>
      <c r="BS244" s="51" t="s">
        <v>1232</v>
      </c>
      <c r="BU244" s="273" t="s">
        <v>1031</v>
      </c>
      <c r="BV244" s="273" t="s">
        <v>2253</v>
      </c>
      <c r="BX244" s="299" t="s">
        <v>1035</v>
      </c>
      <c r="BY244" s="299" t="s">
        <v>5283</v>
      </c>
    </row>
    <row r="245" spans="63:77" ht="21" customHeight="1">
      <c r="BK245" s="54" t="str">
        <f t="shared" si="3"/>
        <v>1文教大学</v>
      </c>
      <c r="BL245" s="292" t="s">
        <v>9648</v>
      </c>
      <c r="BM245">
        <v>1</v>
      </c>
      <c r="BN245" s="292" t="s">
        <v>9648</v>
      </c>
      <c r="BO245" s="296" t="s">
        <v>9026</v>
      </c>
      <c r="BR245" s="175" t="s">
        <v>1233</v>
      </c>
      <c r="BS245" s="51" t="s">
        <v>1234</v>
      </c>
      <c r="BU245" s="273" t="s">
        <v>1033</v>
      </c>
      <c r="BV245" s="273" t="s">
        <v>2254</v>
      </c>
      <c r="BX245" s="299" t="s">
        <v>1037</v>
      </c>
      <c r="BY245" s="299" t="s">
        <v>5284</v>
      </c>
    </row>
    <row r="246" spans="63:77" ht="21" customHeight="1">
      <c r="BK246" s="54" t="str">
        <f t="shared" si="3"/>
        <v>2東京大学大学院</v>
      </c>
      <c r="BL246" s="256" t="s">
        <v>576</v>
      </c>
      <c r="BM246">
        <v>2</v>
      </c>
      <c r="BN246" s="256" t="s">
        <v>576</v>
      </c>
      <c r="BO246" s="290" t="s">
        <v>577</v>
      </c>
      <c r="BR246" s="175" t="s">
        <v>1235</v>
      </c>
      <c r="BS246" s="51" t="s">
        <v>1236</v>
      </c>
      <c r="BU246" s="273" t="s">
        <v>1035</v>
      </c>
      <c r="BV246" s="273" t="s">
        <v>2255</v>
      </c>
      <c r="BX246" s="299" t="s">
        <v>2257</v>
      </c>
      <c r="BY246" s="299" t="s">
        <v>5285</v>
      </c>
    </row>
    <row r="247" spans="63:77" ht="21" customHeight="1">
      <c r="BK247" s="54" t="str">
        <f t="shared" si="3"/>
        <v>2東京外国語大学大学院</v>
      </c>
      <c r="BL247" s="256" t="s">
        <v>578</v>
      </c>
      <c r="BM247">
        <v>2</v>
      </c>
      <c r="BN247" s="256" t="s">
        <v>578</v>
      </c>
      <c r="BO247" s="290" t="s">
        <v>579</v>
      </c>
      <c r="BR247" s="175" t="s">
        <v>1237</v>
      </c>
      <c r="BS247" s="51" t="s">
        <v>1238</v>
      </c>
      <c r="BU247" s="273" t="s">
        <v>1037</v>
      </c>
      <c r="BV247" s="273" t="s">
        <v>2256</v>
      </c>
      <c r="BX247" s="299" t="s">
        <v>1039</v>
      </c>
      <c r="BY247" s="299" t="s">
        <v>5286</v>
      </c>
    </row>
    <row r="248" spans="63:77" ht="21" customHeight="1">
      <c r="BK248" s="54" t="str">
        <f t="shared" si="3"/>
        <v>2東京学芸大学大学院</v>
      </c>
      <c r="BL248" s="256" t="s">
        <v>580</v>
      </c>
      <c r="BM248">
        <v>2</v>
      </c>
      <c r="BN248" s="256" t="s">
        <v>580</v>
      </c>
      <c r="BO248" s="290" t="s">
        <v>581</v>
      </c>
      <c r="BR248" s="175" t="s">
        <v>1239</v>
      </c>
      <c r="BS248" s="51" t="s">
        <v>1240</v>
      </c>
      <c r="BU248" s="273" t="s">
        <v>2257</v>
      </c>
      <c r="BV248" s="273" t="s">
        <v>2258</v>
      </c>
      <c r="BX248" s="299" t="s">
        <v>1041</v>
      </c>
      <c r="BY248" s="299" t="s">
        <v>5287</v>
      </c>
    </row>
    <row r="249" spans="63:77" ht="21" customHeight="1">
      <c r="BK249" s="54" t="str">
        <f t="shared" si="3"/>
        <v>2東京農工大学大学院</v>
      </c>
      <c r="BL249" s="256" t="s">
        <v>582</v>
      </c>
      <c r="BM249">
        <v>2</v>
      </c>
      <c r="BN249" s="256" t="s">
        <v>582</v>
      </c>
      <c r="BO249" s="290" t="s">
        <v>583</v>
      </c>
      <c r="BR249" s="175" t="s">
        <v>1241</v>
      </c>
      <c r="BS249" s="51" t="s">
        <v>1242</v>
      </c>
      <c r="BU249" s="273" t="s">
        <v>1039</v>
      </c>
      <c r="BV249" s="273" t="s">
        <v>2259</v>
      </c>
      <c r="BX249" s="299" t="s">
        <v>1043</v>
      </c>
      <c r="BY249" s="299" t="s">
        <v>5288</v>
      </c>
    </row>
    <row r="250" spans="63:77" ht="21" customHeight="1">
      <c r="BK250" s="54" t="str">
        <f t="shared" si="3"/>
        <v>2東京芸術大学大学院</v>
      </c>
      <c r="BL250" s="256" t="s">
        <v>584</v>
      </c>
      <c r="BM250">
        <v>2</v>
      </c>
      <c r="BN250" s="256" t="s">
        <v>584</v>
      </c>
      <c r="BO250" s="290" t="s">
        <v>585</v>
      </c>
      <c r="BR250" s="175" t="s">
        <v>1243</v>
      </c>
      <c r="BS250" s="51" t="s">
        <v>1244</v>
      </c>
      <c r="BU250" s="273" t="s">
        <v>1041</v>
      </c>
      <c r="BV250" s="273" t="s">
        <v>2260</v>
      </c>
      <c r="BX250" s="299" t="s">
        <v>1045</v>
      </c>
      <c r="BY250" s="299" t="s">
        <v>5289</v>
      </c>
    </row>
    <row r="251" spans="63:77" ht="21" customHeight="1">
      <c r="BK251" s="54" t="str">
        <f t="shared" si="3"/>
        <v>2東京工業大学大学院</v>
      </c>
      <c r="BL251" s="256" t="s">
        <v>586</v>
      </c>
      <c r="BM251">
        <v>2</v>
      </c>
      <c r="BN251" s="256" t="s">
        <v>586</v>
      </c>
      <c r="BO251" s="290" t="s">
        <v>587</v>
      </c>
      <c r="BR251" s="175" t="s">
        <v>1245</v>
      </c>
      <c r="BS251" s="51" t="s">
        <v>1246</v>
      </c>
      <c r="BU251" s="273" t="s">
        <v>1043</v>
      </c>
      <c r="BV251" s="273" t="s">
        <v>2261</v>
      </c>
      <c r="BX251" s="299" t="s">
        <v>1047</v>
      </c>
      <c r="BY251" s="299" t="s">
        <v>5290</v>
      </c>
    </row>
    <row r="252" spans="63:77" ht="21" customHeight="1">
      <c r="BK252" s="54" t="str">
        <f t="shared" si="3"/>
        <v>2東京商船大学大学院</v>
      </c>
      <c r="BL252" s="256" t="s">
        <v>588</v>
      </c>
      <c r="BM252">
        <v>2</v>
      </c>
      <c r="BN252" s="256" t="s">
        <v>588</v>
      </c>
      <c r="BO252" s="290" t="s">
        <v>589</v>
      </c>
      <c r="BR252" s="175" t="s">
        <v>1247</v>
      </c>
      <c r="BS252" s="51" t="s">
        <v>1248</v>
      </c>
      <c r="BU252" s="273" t="s">
        <v>1045</v>
      </c>
      <c r="BV252" s="273" t="s">
        <v>2262</v>
      </c>
      <c r="BX252" s="299" t="s">
        <v>1049</v>
      </c>
      <c r="BY252" s="299" t="s">
        <v>5291</v>
      </c>
    </row>
    <row r="253" spans="63:77" ht="21" customHeight="1">
      <c r="BK253" s="54" t="str">
        <f t="shared" si="3"/>
        <v>2東京水産大学大学院</v>
      </c>
      <c r="BL253" s="256" t="s">
        <v>590</v>
      </c>
      <c r="BM253">
        <v>2</v>
      </c>
      <c r="BN253" s="256" t="s">
        <v>590</v>
      </c>
      <c r="BO253" s="290" t="s">
        <v>591</v>
      </c>
      <c r="BR253" s="175" t="s">
        <v>1249</v>
      </c>
      <c r="BS253" s="51" t="s">
        <v>1250</v>
      </c>
      <c r="BU253" s="273" t="s">
        <v>1047</v>
      </c>
      <c r="BV253" s="273" t="s">
        <v>2263</v>
      </c>
      <c r="BX253" s="299" t="s">
        <v>1051</v>
      </c>
      <c r="BY253" s="299" t="s">
        <v>5292</v>
      </c>
    </row>
    <row r="254" spans="63:77" ht="21" customHeight="1">
      <c r="BK254" s="54" t="str">
        <f t="shared" si="3"/>
        <v>2お茶の水女子大学大学院</v>
      </c>
      <c r="BL254" s="256" t="s">
        <v>592</v>
      </c>
      <c r="BM254">
        <v>2</v>
      </c>
      <c r="BN254" s="256" t="s">
        <v>592</v>
      </c>
      <c r="BO254" s="290" t="s">
        <v>593</v>
      </c>
      <c r="BR254" s="175" t="s">
        <v>1251</v>
      </c>
      <c r="BS254" s="51" t="s">
        <v>1252</v>
      </c>
      <c r="BU254" s="273" t="s">
        <v>1049</v>
      </c>
      <c r="BV254" s="273" t="s">
        <v>2264</v>
      </c>
      <c r="BX254" s="299" t="s">
        <v>1053</v>
      </c>
      <c r="BY254" s="299" t="s">
        <v>5293</v>
      </c>
    </row>
    <row r="255" spans="63:77" ht="21" customHeight="1">
      <c r="BK255" s="54" t="str">
        <f t="shared" si="3"/>
        <v>2電気通信大学大学院</v>
      </c>
      <c r="BL255" s="256" t="s">
        <v>594</v>
      </c>
      <c r="BM255">
        <v>2</v>
      </c>
      <c r="BN255" s="256" t="s">
        <v>594</v>
      </c>
      <c r="BO255" s="290" t="s">
        <v>595</v>
      </c>
      <c r="BR255" s="175" t="s">
        <v>1253</v>
      </c>
      <c r="BS255" s="51" t="s">
        <v>1254</v>
      </c>
      <c r="BU255" s="273" t="s">
        <v>1051</v>
      </c>
      <c r="BV255" s="273" t="s">
        <v>2265</v>
      </c>
      <c r="BX255" s="299" t="s">
        <v>1055</v>
      </c>
      <c r="BY255" s="299" t="s">
        <v>5294</v>
      </c>
    </row>
    <row r="256" spans="63:77" ht="21" customHeight="1">
      <c r="BK256" s="54" t="str">
        <f t="shared" si="3"/>
        <v>2一橋大学大学院</v>
      </c>
      <c r="BL256" s="256" t="s">
        <v>596</v>
      </c>
      <c r="BM256">
        <v>2</v>
      </c>
      <c r="BN256" s="256" t="s">
        <v>596</v>
      </c>
      <c r="BO256" s="290" t="s">
        <v>597</v>
      </c>
      <c r="BR256" s="175" t="s">
        <v>1255</v>
      </c>
      <c r="BS256" s="51" t="s">
        <v>1256</v>
      </c>
      <c r="BU256" s="273" t="s">
        <v>1053</v>
      </c>
      <c r="BV256" s="273" t="s">
        <v>2266</v>
      </c>
      <c r="BX256" s="299" t="s">
        <v>1057</v>
      </c>
      <c r="BY256" s="299" t="s">
        <v>5295</v>
      </c>
    </row>
    <row r="257" spans="63:77" ht="21" customHeight="1">
      <c r="BK257" s="54" t="str">
        <f t="shared" si="3"/>
        <v>2東京海洋大学大学院</v>
      </c>
      <c r="BL257" s="256" t="s">
        <v>598</v>
      </c>
      <c r="BM257">
        <v>2</v>
      </c>
      <c r="BN257" s="256" t="s">
        <v>598</v>
      </c>
      <c r="BO257" s="290" t="s">
        <v>599</v>
      </c>
      <c r="BR257" s="175" t="s">
        <v>1257</v>
      </c>
      <c r="BS257" s="51" t="s">
        <v>1258</v>
      </c>
      <c r="BU257" s="273" t="s">
        <v>1055</v>
      </c>
      <c r="BV257" s="273" t="s">
        <v>2267</v>
      </c>
      <c r="BX257" s="299" t="s">
        <v>1059</v>
      </c>
      <c r="BY257" s="299" t="s">
        <v>5296</v>
      </c>
    </row>
    <row r="258" spans="63:77" ht="21" customHeight="1">
      <c r="BK258" s="54" t="str">
        <f t="shared" si="3"/>
        <v>2東京都立大学大学院</v>
      </c>
      <c r="BL258" s="256" t="s">
        <v>600</v>
      </c>
      <c r="BM258">
        <v>2</v>
      </c>
      <c r="BN258" s="256" t="s">
        <v>600</v>
      </c>
      <c r="BO258" s="290" t="s">
        <v>601</v>
      </c>
      <c r="BR258" s="175" t="s">
        <v>1259</v>
      </c>
      <c r="BS258" s="51" t="s">
        <v>1260</v>
      </c>
      <c r="BU258" s="273" t="s">
        <v>1057</v>
      </c>
      <c r="BV258" s="273" t="s">
        <v>2268</v>
      </c>
      <c r="BX258" s="299" t="s">
        <v>1061</v>
      </c>
      <c r="BY258" s="299" t="s">
        <v>5297</v>
      </c>
    </row>
    <row r="259" spans="63:77" ht="21" customHeight="1">
      <c r="BK259" s="54" t="str">
        <f t="shared" si="3"/>
        <v>2首都大学東京大学院</v>
      </c>
      <c r="BL259" s="256" t="s">
        <v>602</v>
      </c>
      <c r="BM259">
        <v>2</v>
      </c>
      <c r="BN259" s="256" t="s">
        <v>602</v>
      </c>
      <c r="BO259" s="290" t="s">
        <v>603</v>
      </c>
      <c r="BR259" s="175" t="s">
        <v>1261</v>
      </c>
      <c r="BS259" s="51" t="s">
        <v>1262</v>
      </c>
      <c r="BU259" s="273" t="s">
        <v>1059</v>
      </c>
      <c r="BV259" s="273" t="s">
        <v>2269</v>
      </c>
      <c r="BX259" s="299" t="s">
        <v>1063</v>
      </c>
      <c r="BY259" s="299" t="s">
        <v>5298</v>
      </c>
    </row>
    <row r="260" spans="63:77" ht="21" customHeight="1">
      <c r="BK260" s="54" t="str">
        <f t="shared" ref="BK260:BK323" si="4">BM260&amp;BO260</f>
        <v>2青山学院大学大学院</v>
      </c>
      <c r="BL260" s="256" t="s">
        <v>604</v>
      </c>
      <c r="BM260">
        <v>2</v>
      </c>
      <c r="BN260" s="256" t="s">
        <v>604</v>
      </c>
      <c r="BO260" s="290" t="s">
        <v>605</v>
      </c>
      <c r="BR260" s="175" t="s">
        <v>1263</v>
      </c>
      <c r="BS260" s="51" t="s">
        <v>1264</v>
      </c>
      <c r="BU260" s="273" t="s">
        <v>1061</v>
      </c>
      <c r="BV260" s="273" t="s">
        <v>2270</v>
      </c>
      <c r="BX260" s="299" t="s">
        <v>1065</v>
      </c>
      <c r="BY260" s="299" t="s">
        <v>5299</v>
      </c>
    </row>
    <row r="261" spans="63:77" ht="21" customHeight="1">
      <c r="BK261" s="54" t="str">
        <f t="shared" si="4"/>
        <v>2亜細亜大学大学院</v>
      </c>
      <c r="BL261" s="256" t="s">
        <v>606</v>
      </c>
      <c r="BM261">
        <v>2</v>
      </c>
      <c r="BN261" s="256" t="s">
        <v>606</v>
      </c>
      <c r="BO261" s="290" t="s">
        <v>607</v>
      </c>
      <c r="BR261" s="175" t="s">
        <v>1265</v>
      </c>
      <c r="BS261" s="51" t="s">
        <v>1266</v>
      </c>
      <c r="BU261" s="273" t="s">
        <v>1063</v>
      </c>
      <c r="BV261" s="273" t="s">
        <v>2271</v>
      </c>
      <c r="BX261" s="299" t="s">
        <v>1067</v>
      </c>
      <c r="BY261" s="299" t="s">
        <v>5300</v>
      </c>
    </row>
    <row r="262" spans="63:77" ht="21" customHeight="1">
      <c r="BK262" s="54" t="str">
        <f t="shared" si="4"/>
        <v>2大妻女子大学大学院</v>
      </c>
      <c r="BL262" s="256" t="s">
        <v>608</v>
      </c>
      <c r="BM262">
        <v>2</v>
      </c>
      <c r="BN262" s="256" t="s">
        <v>608</v>
      </c>
      <c r="BO262" s="290" t="s">
        <v>609</v>
      </c>
      <c r="BR262" s="175" t="s">
        <v>1267</v>
      </c>
      <c r="BS262" s="51" t="s">
        <v>1268</v>
      </c>
      <c r="BU262" s="273" t="s">
        <v>1065</v>
      </c>
      <c r="BV262" s="273" t="s">
        <v>2272</v>
      </c>
      <c r="BX262" s="299" t="s">
        <v>1069</v>
      </c>
      <c r="BY262" s="299" t="s">
        <v>3488</v>
      </c>
    </row>
    <row r="263" spans="63:77" ht="21" customHeight="1">
      <c r="BK263" s="54" t="str">
        <f t="shared" si="4"/>
        <v>2桜美林大学大学院</v>
      </c>
      <c r="BL263" s="256" t="s">
        <v>610</v>
      </c>
      <c r="BM263">
        <v>2</v>
      </c>
      <c r="BN263" s="256" t="s">
        <v>610</v>
      </c>
      <c r="BO263" s="290" t="s">
        <v>611</v>
      </c>
      <c r="BR263" s="175" t="s">
        <v>1269</v>
      </c>
      <c r="BS263" s="51" t="s">
        <v>1270</v>
      </c>
      <c r="BU263" s="273" t="s">
        <v>1067</v>
      </c>
      <c r="BV263" s="273" t="s">
        <v>2273</v>
      </c>
      <c r="BX263" s="299" t="s">
        <v>1071</v>
      </c>
      <c r="BY263" s="299" t="s">
        <v>5301</v>
      </c>
    </row>
    <row r="264" spans="63:77" ht="21" customHeight="1">
      <c r="BK264" s="54" t="str">
        <f t="shared" si="4"/>
        <v>2学習院大学大学院</v>
      </c>
      <c r="BL264" s="256" t="s">
        <v>612</v>
      </c>
      <c r="BM264">
        <v>2</v>
      </c>
      <c r="BN264" s="256" t="s">
        <v>612</v>
      </c>
      <c r="BO264" s="290" t="s">
        <v>613</v>
      </c>
      <c r="BR264" s="175" t="s">
        <v>1271</v>
      </c>
      <c r="BS264" s="51" t="s">
        <v>1272</v>
      </c>
      <c r="BU264" s="273" t="s">
        <v>1069</v>
      </c>
      <c r="BV264" s="273" t="s">
        <v>2274</v>
      </c>
      <c r="BX264" s="299" t="s">
        <v>2276</v>
      </c>
      <c r="BY264" s="299" t="s">
        <v>5302</v>
      </c>
    </row>
    <row r="265" spans="63:77" ht="21" customHeight="1">
      <c r="BK265" s="54" t="str">
        <f t="shared" si="4"/>
        <v>2北里大学大学院</v>
      </c>
      <c r="BL265" s="256" t="s">
        <v>614</v>
      </c>
      <c r="BM265">
        <v>2</v>
      </c>
      <c r="BN265" s="256" t="s">
        <v>614</v>
      </c>
      <c r="BO265" s="290" t="s">
        <v>615</v>
      </c>
      <c r="BR265" s="175" t="s">
        <v>1273</v>
      </c>
      <c r="BS265" s="51" t="s">
        <v>1274</v>
      </c>
      <c r="BU265" s="273" t="s">
        <v>1071</v>
      </c>
      <c r="BV265" s="273" t="s">
        <v>2275</v>
      </c>
      <c r="BX265" s="299" t="s">
        <v>2278</v>
      </c>
      <c r="BY265" s="299" t="s">
        <v>5303</v>
      </c>
    </row>
    <row r="266" spans="63:77" ht="21" customHeight="1">
      <c r="BK266" s="54" t="str">
        <f t="shared" si="4"/>
        <v>2共立女子大学大学院</v>
      </c>
      <c r="BL266" s="256" t="s">
        <v>616</v>
      </c>
      <c r="BM266">
        <v>2</v>
      </c>
      <c r="BN266" s="256" t="s">
        <v>616</v>
      </c>
      <c r="BO266" s="290" t="s">
        <v>617</v>
      </c>
      <c r="BR266" s="175" t="s">
        <v>1275</v>
      </c>
      <c r="BS266" s="51" t="s">
        <v>1276</v>
      </c>
      <c r="BU266" s="273" t="s">
        <v>2276</v>
      </c>
      <c r="BV266" s="273" t="s">
        <v>2277</v>
      </c>
      <c r="BX266" s="299" t="s">
        <v>2280</v>
      </c>
      <c r="BY266" s="299" t="s">
        <v>5304</v>
      </c>
    </row>
    <row r="267" spans="63:77" ht="21" customHeight="1">
      <c r="BK267" s="54" t="str">
        <f t="shared" si="4"/>
        <v>2杏林大学大学院</v>
      </c>
      <c r="BL267" s="256" t="s">
        <v>618</v>
      </c>
      <c r="BM267">
        <v>2</v>
      </c>
      <c r="BN267" s="256" t="s">
        <v>618</v>
      </c>
      <c r="BO267" s="290" t="s">
        <v>619</v>
      </c>
      <c r="BR267" s="175" t="s">
        <v>1277</v>
      </c>
      <c r="BS267" s="51" t="s">
        <v>1278</v>
      </c>
      <c r="BU267" s="273" t="s">
        <v>2278</v>
      </c>
      <c r="BV267" s="273" t="s">
        <v>2279</v>
      </c>
      <c r="BX267" s="299" t="s">
        <v>2282</v>
      </c>
      <c r="BY267" s="299" t="s">
        <v>5305</v>
      </c>
    </row>
    <row r="268" spans="63:77" ht="21" customHeight="1">
      <c r="BK268" s="54" t="str">
        <f t="shared" si="4"/>
        <v>2国立音楽大学大学院</v>
      </c>
      <c r="BL268" s="256" t="s">
        <v>620</v>
      </c>
      <c r="BM268">
        <v>2</v>
      </c>
      <c r="BN268" s="256" t="s">
        <v>620</v>
      </c>
      <c r="BO268" s="290" t="s">
        <v>621</v>
      </c>
      <c r="BR268" s="175" t="s">
        <v>1279</v>
      </c>
      <c r="BS268" s="51" t="s">
        <v>1280</v>
      </c>
      <c r="BU268" s="273" t="s">
        <v>2280</v>
      </c>
      <c r="BV268" s="273" t="s">
        <v>2281</v>
      </c>
      <c r="BX268" s="299" t="s">
        <v>2284</v>
      </c>
      <c r="BY268" s="299" t="s">
        <v>5306</v>
      </c>
    </row>
    <row r="269" spans="63:77" ht="21" customHeight="1">
      <c r="BK269" s="54" t="str">
        <f t="shared" si="4"/>
        <v>2慶應義塾大学大学院</v>
      </c>
      <c r="BL269" s="256" t="s">
        <v>622</v>
      </c>
      <c r="BM269">
        <v>2</v>
      </c>
      <c r="BN269" s="256" t="s">
        <v>622</v>
      </c>
      <c r="BO269" s="290" t="s">
        <v>623</v>
      </c>
      <c r="BR269" s="175" t="s">
        <v>1281</v>
      </c>
      <c r="BS269" s="51" t="s">
        <v>1282</v>
      </c>
      <c r="BU269" s="273" t="s">
        <v>2282</v>
      </c>
      <c r="BV269" s="273" t="s">
        <v>2283</v>
      </c>
      <c r="BX269" s="299" t="s">
        <v>2286</v>
      </c>
      <c r="BY269" s="299" t="s">
        <v>5307</v>
      </c>
    </row>
    <row r="270" spans="63:77" ht="21" customHeight="1">
      <c r="BK270" s="54" t="str">
        <f t="shared" si="4"/>
        <v>2工学院大学大学院</v>
      </c>
      <c r="BL270" s="256" t="s">
        <v>624</v>
      </c>
      <c r="BM270">
        <v>2</v>
      </c>
      <c r="BN270" s="256" t="s">
        <v>624</v>
      </c>
      <c r="BO270" s="290" t="s">
        <v>625</v>
      </c>
      <c r="BR270" s="175" t="s">
        <v>1283</v>
      </c>
      <c r="BS270" s="51" t="s">
        <v>1284</v>
      </c>
      <c r="BU270" s="273" t="s">
        <v>2284</v>
      </c>
      <c r="BV270" s="273" t="s">
        <v>2285</v>
      </c>
      <c r="BX270" s="299" t="s">
        <v>2288</v>
      </c>
      <c r="BY270" s="299" t="s">
        <v>5308</v>
      </c>
    </row>
    <row r="271" spans="63:77" ht="21" customHeight="1">
      <c r="BK271" s="54" t="str">
        <f t="shared" si="4"/>
        <v>2國學院大學大学院</v>
      </c>
      <c r="BL271" s="256" t="s">
        <v>626</v>
      </c>
      <c r="BM271">
        <v>2</v>
      </c>
      <c r="BN271" s="256" t="s">
        <v>626</v>
      </c>
      <c r="BO271" s="290" t="s">
        <v>627</v>
      </c>
      <c r="BR271" s="175" t="s">
        <v>1285</v>
      </c>
      <c r="BS271" s="51" t="s">
        <v>1286</v>
      </c>
      <c r="BU271" s="273" t="s">
        <v>2286</v>
      </c>
      <c r="BV271" s="273" t="s">
        <v>2287</v>
      </c>
      <c r="BX271" s="299" t="s">
        <v>2290</v>
      </c>
      <c r="BY271" s="299" t="s">
        <v>5309</v>
      </c>
    </row>
    <row r="272" spans="63:77" ht="21" customHeight="1">
      <c r="BK272" s="54" t="str">
        <f t="shared" si="4"/>
        <v>2国際基督教大学大学院</v>
      </c>
      <c r="BL272" s="256" t="s">
        <v>628</v>
      </c>
      <c r="BM272">
        <v>2</v>
      </c>
      <c r="BN272" s="256" t="s">
        <v>628</v>
      </c>
      <c r="BO272" s="290" t="s">
        <v>629</v>
      </c>
      <c r="BR272" s="175" t="s">
        <v>1287</v>
      </c>
      <c r="BS272" s="51" t="s">
        <v>1288</v>
      </c>
      <c r="BU272" s="273" t="s">
        <v>2288</v>
      </c>
      <c r="BV272" s="273" t="s">
        <v>2289</v>
      </c>
      <c r="BX272" s="299" t="s">
        <v>2292</v>
      </c>
      <c r="BY272" s="299" t="s">
        <v>5310</v>
      </c>
    </row>
    <row r="273" spans="63:77" ht="21" customHeight="1">
      <c r="BK273" s="54" t="str">
        <f t="shared" si="4"/>
        <v>2国士舘大学大学院</v>
      </c>
      <c r="BL273" s="256" t="s">
        <v>630</v>
      </c>
      <c r="BM273">
        <v>2</v>
      </c>
      <c r="BN273" s="256" t="s">
        <v>630</v>
      </c>
      <c r="BO273" s="290" t="s">
        <v>631</v>
      </c>
      <c r="BR273" s="175" t="s">
        <v>1289</v>
      </c>
      <c r="BS273" s="51" t="s">
        <v>1290</v>
      </c>
      <c r="BU273" s="273" t="s">
        <v>2290</v>
      </c>
      <c r="BV273" s="273" t="s">
        <v>2291</v>
      </c>
      <c r="BX273" s="299" t="s">
        <v>1073</v>
      </c>
      <c r="BY273" s="299" t="s">
        <v>5311</v>
      </c>
    </row>
    <row r="274" spans="63:77" ht="21" customHeight="1">
      <c r="BK274" s="54" t="str">
        <f t="shared" si="4"/>
        <v>2駒澤大学大学院</v>
      </c>
      <c r="BL274" s="256" t="s">
        <v>632</v>
      </c>
      <c r="BM274">
        <v>2</v>
      </c>
      <c r="BN274" s="256" t="s">
        <v>632</v>
      </c>
      <c r="BO274" s="290" t="s">
        <v>633</v>
      </c>
      <c r="BR274" s="175" t="s">
        <v>1291</v>
      </c>
      <c r="BS274" s="51" t="s">
        <v>1292</v>
      </c>
      <c r="BU274" s="273" t="s">
        <v>2292</v>
      </c>
      <c r="BV274" s="273" t="s">
        <v>2293</v>
      </c>
      <c r="BX274" s="299" t="s">
        <v>1075</v>
      </c>
      <c r="BY274" s="299" t="s">
        <v>5312</v>
      </c>
    </row>
    <row r="275" spans="63:77" ht="21" customHeight="1">
      <c r="BK275" s="54" t="str">
        <f t="shared" si="4"/>
        <v>2実践女子大学大学院</v>
      </c>
      <c r="BL275" s="256" t="s">
        <v>634</v>
      </c>
      <c r="BM275">
        <v>2</v>
      </c>
      <c r="BN275" s="256" t="s">
        <v>634</v>
      </c>
      <c r="BO275" s="290" t="s">
        <v>635</v>
      </c>
      <c r="BR275" s="175" t="s">
        <v>1293</v>
      </c>
      <c r="BS275" s="51" t="s">
        <v>1294</v>
      </c>
      <c r="BU275" s="273" t="s">
        <v>1073</v>
      </c>
      <c r="BV275" s="273" t="s">
        <v>2294</v>
      </c>
      <c r="BX275" s="299" t="s">
        <v>1077</v>
      </c>
      <c r="BY275" s="299" t="s">
        <v>5313</v>
      </c>
    </row>
    <row r="276" spans="63:77" ht="21" customHeight="1">
      <c r="BK276" s="54" t="str">
        <f t="shared" si="4"/>
        <v>2上智大学大学院</v>
      </c>
      <c r="BL276" s="256" t="s">
        <v>636</v>
      </c>
      <c r="BM276">
        <v>2</v>
      </c>
      <c r="BN276" s="256" t="s">
        <v>636</v>
      </c>
      <c r="BO276" s="290" t="s">
        <v>637</v>
      </c>
      <c r="BR276" s="175" t="s">
        <v>1295</v>
      </c>
      <c r="BS276" s="51" t="s">
        <v>1296</v>
      </c>
      <c r="BU276" s="273" t="s">
        <v>1075</v>
      </c>
      <c r="BV276" s="273" t="s">
        <v>2295</v>
      </c>
      <c r="BX276" s="299" t="s">
        <v>1079</v>
      </c>
      <c r="BY276" s="299" t="s">
        <v>5314</v>
      </c>
    </row>
    <row r="277" spans="63:77" ht="21" customHeight="1">
      <c r="BK277" s="54" t="str">
        <f t="shared" si="4"/>
        <v>2昭和女子大学大学院</v>
      </c>
      <c r="BL277" s="256" t="s">
        <v>638</v>
      </c>
      <c r="BM277">
        <v>2</v>
      </c>
      <c r="BN277" s="256" t="s">
        <v>638</v>
      </c>
      <c r="BO277" s="290" t="s">
        <v>639</v>
      </c>
      <c r="BR277" s="175" t="s">
        <v>1297</v>
      </c>
      <c r="BS277" s="51" t="s">
        <v>1298</v>
      </c>
      <c r="BU277" s="273" t="s">
        <v>1077</v>
      </c>
      <c r="BV277" s="273" t="s">
        <v>2296</v>
      </c>
      <c r="BX277" s="299" t="s">
        <v>1081</v>
      </c>
      <c r="BY277" s="299" t="s">
        <v>5315</v>
      </c>
    </row>
    <row r="278" spans="63:77" ht="21" customHeight="1">
      <c r="BK278" s="54" t="str">
        <f t="shared" si="4"/>
        <v>2女子栄養大学大学院</v>
      </c>
      <c r="BL278" s="256" t="s">
        <v>640</v>
      </c>
      <c r="BM278">
        <v>2</v>
      </c>
      <c r="BN278" s="256" t="s">
        <v>640</v>
      </c>
      <c r="BO278" s="290" t="s">
        <v>641</v>
      </c>
      <c r="BR278" s="175" t="s">
        <v>1299</v>
      </c>
      <c r="BS278" s="51" t="s">
        <v>1300</v>
      </c>
      <c r="BU278" s="273" t="s">
        <v>1079</v>
      </c>
      <c r="BV278" s="273" t="s">
        <v>2297</v>
      </c>
      <c r="BX278" s="299" t="s">
        <v>1083</v>
      </c>
      <c r="BY278" s="299" t="s">
        <v>5316</v>
      </c>
    </row>
    <row r="279" spans="63:77" ht="21" customHeight="1">
      <c r="BK279" s="54" t="str">
        <f t="shared" si="4"/>
        <v>2白百合女子大学大学院</v>
      </c>
      <c r="BL279" s="256" t="s">
        <v>642</v>
      </c>
      <c r="BM279">
        <v>2</v>
      </c>
      <c r="BN279" s="256" t="s">
        <v>642</v>
      </c>
      <c r="BO279" s="290" t="s">
        <v>643</v>
      </c>
      <c r="BR279" s="175" t="s">
        <v>1301</v>
      </c>
      <c r="BS279" s="51" t="s">
        <v>1302</v>
      </c>
      <c r="BU279" s="273" t="s">
        <v>1081</v>
      </c>
      <c r="BV279" s="273" t="s">
        <v>2298</v>
      </c>
      <c r="BX279" s="299" t="s">
        <v>1085</v>
      </c>
      <c r="BY279" s="299" t="s">
        <v>5317</v>
      </c>
    </row>
    <row r="280" spans="63:77" ht="21" customHeight="1">
      <c r="BK280" s="54" t="str">
        <f t="shared" si="4"/>
        <v>2成蹊大学大学院</v>
      </c>
      <c r="BL280" s="256" t="s">
        <v>644</v>
      </c>
      <c r="BM280">
        <v>2</v>
      </c>
      <c r="BN280" s="256" t="s">
        <v>644</v>
      </c>
      <c r="BO280" s="290" t="s">
        <v>645</v>
      </c>
      <c r="BR280" s="175" t="s">
        <v>1303</v>
      </c>
      <c r="BS280" s="51" t="s">
        <v>1304</v>
      </c>
      <c r="BU280" s="273" t="s">
        <v>1083</v>
      </c>
      <c r="BV280" s="273" t="s">
        <v>2299</v>
      </c>
      <c r="BX280" s="299" t="s">
        <v>1087</v>
      </c>
      <c r="BY280" s="299" t="s">
        <v>5318</v>
      </c>
    </row>
    <row r="281" spans="63:77" ht="21" customHeight="1">
      <c r="BK281" s="54" t="str">
        <f t="shared" si="4"/>
        <v>2成城大学大学院</v>
      </c>
      <c r="BL281" s="256" t="s">
        <v>646</v>
      </c>
      <c r="BM281">
        <v>2</v>
      </c>
      <c r="BN281" s="256" t="s">
        <v>646</v>
      </c>
      <c r="BO281" s="290" t="s">
        <v>647</v>
      </c>
      <c r="BR281" s="175" t="s">
        <v>1305</v>
      </c>
      <c r="BS281" s="51" t="s">
        <v>1306</v>
      </c>
      <c r="BU281" s="273" t="s">
        <v>1085</v>
      </c>
      <c r="BV281" s="273" t="s">
        <v>2300</v>
      </c>
      <c r="BX281" s="299" t="s">
        <v>1089</v>
      </c>
      <c r="BY281" s="299" t="s">
        <v>5319</v>
      </c>
    </row>
    <row r="282" spans="63:77" ht="21" customHeight="1">
      <c r="BK282" s="54" t="str">
        <f t="shared" si="4"/>
        <v>2聖心女子大学大学院</v>
      </c>
      <c r="BL282" s="256" t="s">
        <v>648</v>
      </c>
      <c r="BM282">
        <v>2</v>
      </c>
      <c r="BN282" s="256" t="s">
        <v>648</v>
      </c>
      <c r="BO282" s="290" t="s">
        <v>649</v>
      </c>
      <c r="BR282" s="175" t="s">
        <v>1307</v>
      </c>
      <c r="BS282" s="51" t="s">
        <v>1308</v>
      </c>
      <c r="BU282" s="273" t="s">
        <v>1087</v>
      </c>
      <c r="BV282" s="273" t="s">
        <v>2301</v>
      </c>
      <c r="BX282" s="299" t="s">
        <v>1091</v>
      </c>
      <c r="BY282" s="299" t="s">
        <v>5320</v>
      </c>
    </row>
    <row r="283" spans="63:77" ht="21" customHeight="1">
      <c r="BK283" s="54" t="str">
        <f t="shared" si="4"/>
        <v>2清泉女子大学大学院</v>
      </c>
      <c r="BL283" s="256" t="s">
        <v>650</v>
      </c>
      <c r="BM283">
        <v>2</v>
      </c>
      <c r="BN283" s="256" t="s">
        <v>650</v>
      </c>
      <c r="BO283" s="290" t="s">
        <v>651</v>
      </c>
      <c r="BR283" s="175" t="s">
        <v>1309</v>
      </c>
      <c r="BS283" s="51" t="s">
        <v>1310</v>
      </c>
      <c r="BU283" s="273" t="s">
        <v>1089</v>
      </c>
      <c r="BV283" s="273" t="s">
        <v>2302</v>
      </c>
      <c r="BX283" s="299" t="s">
        <v>1093</v>
      </c>
      <c r="BY283" s="299" t="s">
        <v>5321</v>
      </c>
    </row>
    <row r="284" spans="63:77" ht="21" customHeight="1">
      <c r="BK284" s="54" t="str">
        <f t="shared" si="4"/>
        <v>2専修大学大学院</v>
      </c>
      <c r="BL284" s="256" t="s">
        <v>652</v>
      </c>
      <c r="BM284">
        <v>2</v>
      </c>
      <c r="BN284" s="256" t="s">
        <v>652</v>
      </c>
      <c r="BO284" s="290" t="s">
        <v>653</v>
      </c>
      <c r="BR284" s="175" t="s">
        <v>1312</v>
      </c>
      <c r="BS284" s="51" t="s">
        <v>1313</v>
      </c>
      <c r="BU284" s="273" t="s">
        <v>1091</v>
      </c>
      <c r="BV284" s="273" t="s">
        <v>2303</v>
      </c>
      <c r="BX284" s="299" t="s">
        <v>1095</v>
      </c>
      <c r="BY284" s="299" t="s">
        <v>5322</v>
      </c>
    </row>
    <row r="285" spans="63:77" ht="21" customHeight="1">
      <c r="BK285" s="54" t="str">
        <f t="shared" si="4"/>
        <v>2創価大学大学院</v>
      </c>
      <c r="BL285" s="256" t="s">
        <v>654</v>
      </c>
      <c r="BM285">
        <v>2</v>
      </c>
      <c r="BN285" s="256" t="s">
        <v>654</v>
      </c>
      <c r="BO285" s="290" t="s">
        <v>655</v>
      </c>
      <c r="BR285" s="175" t="s">
        <v>1314</v>
      </c>
      <c r="BS285" s="51" t="s">
        <v>1315</v>
      </c>
      <c r="BU285" s="273" t="s">
        <v>1093</v>
      </c>
      <c r="BV285" s="273" t="s">
        <v>2304</v>
      </c>
      <c r="BX285" s="299" t="s">
        <v>1097</v>
      </c>
      <c r="BY285" s="299" t="s">
        <v>5323</v>
      </c>
    </row>
    <row r="286" spans="63:77" ht="21" customHeight="1">
      <c r="BK286" s="54" t="str">
        <f t="shared" si="4"/>
        <v>2大正大学大学院</v>
      </c>
      <c r="BL286" s="256" t="s">
        <v>656</v>
      </c>
      <c r="BM286">
        <v>2</v>
      </c>
      <c r="BN286" s="256" t="s">
        <v>656</v>
      </c>
      <c r="BO286" s="290" t="s">
        <v>657</v>
      </c>
      <c r="BR286" s="175" t="s">
        <v>1316</v>
      </c>
      <c r="BS286" s="51" t="s">
        <v>1317</v>
      </c>
      <c r="BU286" s="273" t="s">
        <v>1095</v>
      </c>
      <c r="BV286" s="273" t="s">
        <v>2305</v>
      </c>
      <c r="BX286" s="299" t="s">
        <v>1099</v>
      </c>
      <c r="BY286" s="299" t="s">
        <v>5324</v>
      </c>
    </row>
    <row r="287" spans="63:77" ht="21" customHeight="1">
      <c r="BK287" s="54" t="str">
        <f t="shared" si="4"/>
        <v>2大東文化大学大学院</v>
      </c>
      <c r="BL287" s="256" t="s">
        <v>658</v>
      </c>
      <c r="BM287">
        <v>2</v>
      </c>
      <c r="BN287" s="256" t="s">
        <v>658</v>
      </c>
      <c r="BO287" s="290" t="s">
        <v>659</v>
      </c>
      <c r="BR287" s="175" t="s">
        <v>1318</v>
      </c>
      <c r="BS287" s="51" t="s">
        <v>1319</v>
      </c>
      <c r="BU287" s="273" t="s">
        <v>1097</v>
      </c>
      <c r="BV287" s="273" t="s">
        <v>2306</v>
      </c>
      <c r="BX287" s="299" t="s">
        <v>1101</v>
      </c>
      <c r="BY287" s="299" t="s">
        <v>5325</v>
      </c>
    </row>
    <row r="288" spans="63:77" ht="21" customHeight="1">
      <c r="BK288" s="54" t="str">
        <f t="shared" si="4"/>
        <v>2高千穂商科大学大学院</v>
      </c>
      <c r="BL288" s="256" t="s">
        <v>660</v>
      </c>
      <c r="BM288">
        <v>2</v>
      </c>
      <c r="BN288" s="256" t="s">
        <v>660</v>
      </c>
      <c r="BO288" s="290" t="s">
        <v>661</v>
      </c>
      <c r="BR288" s="175" t="s">
        <v>1320</v>
      </c>
      <c r="BS288" s="51" t="s">
        <v>1321</v>
      </c>
      <c r="BU288" s="273" t="s">
        <v>1099</v>
      </c>
      <c r="BV288" s="273" t="s">
        <v>2307</v>
      </c>
      <c r="BX288" s="299" t="s">
        <v>1103</v>
      </c>
      <c r="BY288" s="299" t="s">
        <v>5326</v>
      </c>
    </row>
    <row r="289" spans="63:77" ht="21" customHeight="1">
      <c r="BK289" s="54" t="str">
        <f t="shared" si="4"/>
        <v>2拓殖大学大学院</v>
      </c>
      <c r="BL289" s="256" t="s">
        <v>662</v>
      </c>
      <c r="BM289">
        <v>2</v>
      </c>
      <c r="BN289" s="256" t="s">
        <v>662</v>
      </c>
      <c r="BO289" s="290" t="s">
        <v>663</v>
      </c>
      <c r="BR289" s="175" t="s">
        <v>1322</v>
      </c>
      <c r="BS289" s="51" t="s">
        <v>1323</v>
      </c>
      <c r="BU289" s="273" t="s">
        <v>1101</v>
      </c>
      <c r="BV289" s="273" t="s">
        <v>2308</v>
      </c>
      <c r="BX289" s="299" t="s">
        <v>1105</v>
      </c>
      <c r="BY289" s="299" t="s">
        <v>5327</v>
      </c>
    </row>
    <row r="290" spans="63:77" ht="21" customHeight="1">
      <c r="BK290" s="54" t="str">
        <f t="shared" si="4"/>
        <v>2玉川大学大学院</v>
      </c>
      <c r="BL290" s="256" t="s">
        <v>664</v>
      </c>
      <c r="BM290">
        <v>2</v>
      </c>
      <c r="BN290" s="256" t="s">
        <v>664</v>
      </c>
      <c r="BO290" s="290" t="s">
        <v>665</v>
      </c>
      <c r="BR290" s="175" t="s">
        <v>1324</v>
      </c>
      <c r="BS290" s="51" t="s">
        <v>1325</v>
      </c>
      <c r="BU290" s="273" t="s">
        <v>1103</v>
      </c>
      <c r="BV290" s="273" t="s">
        <v>2309</v>
      </c>
      <c r="BX290" s="299" t="s">
        <v>1107</v>
      </c>
      <c r="BY290" s="299" t="s">
        <v>4027</v>
      </c>
    </row>
    <row r="291" spans="63:77" ht="21" customHeight="1">
      <c r="BK291" s="54" t="str">
        <f t="shared" si="4"/>
        <v>2多摩美術大学大学院</v>
      </c>
      <c r="BL291" s="256" t="s">
        <v>666</v>
      </c>
      <c r="BM291">
        <v>2</v>
      </c>
      <c r="BN291" s="256" t="s">
        <v>666</v>
      </c>
      <c r="BO291" s="290" t="s">
        <v>667</v>
      </c>
      <c r="BR291" s="175" t="s">
        <v>1326</v>
      </c>
      <c r="BS291" s="51" t="s">
        <v>1327</v>
      </c>
      <c r="BU291" s="273" t="s">
        <v>1105</v>
      </c>
      <c r="BV291" s="273" t="s">
        <v>2310</v>
      </c>
      <c r="BX291" s="299" t="s">
        <v>1109</v>
      </c>
      <c r="BY291" s="299" t="s">
        <v>5328</v>
      </c>
    </row>
    <row r="292" spans="63:77" ht="21" customHeight="1">
      <c r="BK292" s="54" t="str">
        <f t="shared" si="4"/>
        <v>2中央大学大学院</v>
      </c>
      <c r="BL292" s="256" t="s">
        <v>668</v>
      </c>
      <c r="BM292">
        <v>2</v>
      </c>
      <c r="BN292" s="256" t="s">
        <v>668</v>
      </c>
      <c r="BO292" s="290" t="s">
        <v>669</v>
      </c>
      <c r="BR292" s="175" t="s">
        <v>1328</v>
      </c>
      <c r="BS292" s="51" t="s">
        <v>1329</v>
      </c>
      <c r="BU292" s="273" t="s">
        <v>1107</v>
      </c>
      <c r="BV292" s="273" t="s">
        <v>2311</v>
      </c>
      <c r="BX292" s="299" t="s">
        <v>1111</v>
      </c>
      <c r="BY292" s="299" t="s">
        <v>5329</v>
      </c>
    </row>
    <row r="293" spans="63:77" ht="21" customHeight="1">
      <c r="BK293" s="54" t="str">
        <f t="shared" si="4"/>
        <v>2津田塾大学大学院</v>
      </c>
      <c r="BL293" s="256" t="s">
        <v>670</v>
      </c>
      <c r="BM293">
        <v>2</v>
      </c>
      <c r="BN293" s="256" t="s">
        <v>670</v>
      </c>
      <c r="BO293" s="290" t="s">
        <v>671</v>
      </c>
      <c r="BR293" s="175" t="s">
        <v>1330</v>
      </c>
      <c r="BS293" s="51" t="s">
        <v>1331</v>
      </c>
      <c r="BU293" s="273" t="s">
        <v>1109</v>
      </c>
      <c r="BV293" s="273" t="s">
        <v>2312</v>
      </c>
      <c r="BX293" s="299" t="s">
        <v>1113</v>
      </c>
      <c r="BY293" s="299" t="s">
        <v>5330</v>
      </c>
    </row>
    <row r="294" spans="63:77" ht="21" customHeight="1">
      <c r="BK294" s="54" t="str">
        <f t="shared" si="4"/>
        <v>2帝京大学大学院</v>
      </c>
      <c r="BL294" s="256" t="s">
        <v>672</v>
      </c>
      <c r="BM294">
        <v>2</v>
      </c>
      <c r="BN294" s="256" t="s">
        <v>672</v>
      </c>
      <c r="BO294" s="290" t="s">
        <v>673</v>
      </c>
      <c r="BR294" s="175" t="s">
        <v>1332</v>
      </c>
      <c r="BS294" s="51" t="s">
        <v>1333</v>
      </c>
      <c r="BU294" s="273" t="s">
        <v>1111</v>
      </c>
      <c r="BV294" s="273" t="s">
        <v>2313</v>
      </c>
      <c r="BX294" s="299" t="s">
        <v>1115</v>
      </c>
      <c r="BY294" s="299" t="s">
        <v>5331</v>
      </c>
    </row>
    <row r="295" spans="63:77" ht="21" customHeight="1">
      <c r="BK295" s="54" t="str">
        <f t="shared" si="4"/>
        <v>2東海大学大学院</v>
      </c>
      <c r="BL295" s="256" t="s">
        <v>674</v>
      </c>
      <c r="BM295">
        <v>2</v>
      </c>
      <c r="BN295" s="256" t="s">
        <v>674</v>
      </c>
      <c r="BO295" s="290" t="s">
        <v>675</v>
      </c>
      <c r="BR295" s="175" t="s">
        <v>1334</v>
      </c>
      <c r="BS295" s="51" t="s">
        <v>1335</v>
      </c>
      <c r="BU295" s="273" t="s">
        <v>1113</v>
      </c>
      <c r="BV295" s="273" t="s">
        <v>2314</v>
      </c>
      <c r="BX295" s="299" t="s">
        <v>1117</v>
      </c>
      <c r="BY295" s="299" t="s">
        <v>5332</v>
      </c>
    </row>
    <row r="296" spans="63:77" ht="21" customHeight="1">
      <c r="BK296" s="54" t="str">
        <f t="shared" si="4"/>
        <v>2東京音楽大学大学院</v>
      </c>
      <c r="BL296" s="256" t="s">
        <v>676</v>
      </c>
      <c r="BM296">
        <v>2</v>
      </c>
      <c r="BN296" s="256" t="s">
        <v>676</v>
      </c>
      <c r="BO296" s="290" t="s">
        <v>677</v>
      </c>
      <c r="BR296" s="175" t="s">
        <v>1336</v>
      </c>
      <c r="BS296" s="51" t="s">
        <v>1337</v>
      </c>
      <c r="BU296" s="273" t="s">
        <v>1115</v>
      </c>
      <c r="BV296" s="273" t="s">
        <v>2315</v>
      </c>
      <c r="BX296" s="299" t="s">
        <v>1119</v>
      </c>
      <c r="BY296" s="299" t="s">
        <v>5333</v>
      </c>
    </row>
    <row r="297" spans="63:77" ht="21" customHeight="1">
      <c r="BK297" s="54" t="str">
        <f t="shared" si="4"/>
        <v>2東京家政大学大学院</v>
      </c>
      <c r="BL297" s="256" t="s">
        <v>678</v>
      </c>
      <c r="BM297">
        <v>2</v>
      </c>
      <c r="BN297" s="256" t="s">
        <v>678</v>
      </c>
      <c r="BO297" s="290" t="s">
        <v>679</v>
      </c>
      <c r="BR297" s="175" t="s">
        <v>1338</v>
      </c>
      <c r="BS297" s="51" t="s">
        <v>1339</v>
      </c>
      <c r="BU297" s="273" t="s">
        <v>1117</v>
      </c>
      <c r="BV297" s="273" t="s">
        <v>2316</v>
      </c>
      <c r="BX297" s="299" t="s">
        <v>1121</v>
      </c>
      <c r="BY297" s="299" t="s">
        <v>5334</v>
      </c>
    </row>
    <row r="298" spans="63:77" ht="21" customHeight="1">
      <c r="BK298" s="54" t="str">
        <f t="shared" si="4"/>
        <v>2東京家政学院大学大学院</v>
      </c>
      <c r="BL298" s="256" t="s">
        <v>680</v>
      </c>
      <c r="BM298">
        <v>2</v>
      </c>
      <c r="BN298" s="256" t="s">
        <v>680</v>
      </c>
      <c r="BO298" s="290" t="s">
        <v>681</v>
      </c>
      <c r="BR298" s="175" t="s">
        <v>1340</v>
      </c>
      <c r="BS298" s="51" t="s">
        <v>1341</v>
      </c>
      <c r="BU298" s="273" t="s">
        <v>1119</v>
      </c>
      <c r="BV298" s="273" t="s">
        <v>2317</v>
      </c>
      <c r="BX298" s="299" t="s">
        <v>1123</v>
      </c>
      <c r="BY298" s="299" t="s">
        <v>5335</v>
      </c>
    </row>
    <row r="299" spans="63:77" ht="21" customHeight="1">
      <c r="BK299" s="54" t="str">
        <f t="shared" si="4"/>
        <v>2東京経済大学大学院</v>
      </c>
      <c r="BL299" s="256" t="s">
        <v>682</v>
      </c>
      <c r="BM299">
        <v>2</v>
      </c>
      <c r="BN299" s="256" t="s">
        <v>682</v>
      </c>
      <c r="BO299" s="290" t="s">
        <v>683</v>
      </c>
      <c r="BR299" s="175" t="s">
        <v>1343</v>
      </c>
      <c r="BS299" s="51" t="s">
        <v>1344</v>
      </c>
      <c r="BU299" s="273" t="s">
        <v>1121</v>
      </c>
      <c r="BV299" s="273" t="s">
        <v>2318</v>
      </c>
      <c r="BX299" s="299" t="s">
        <v>2320</v>
      </c>
      <c r="BY299" s="299" t="s">
        <v>5336</v>
      </c>
    </row>
    <row r="300" spans="63:77" ht="21" customHeight="1">
      <c r="BK300" s="54" t="str">
        <f t="shared" si="4"/>
        <v>2東京女子大学大学院</v>
      </c>
      <c r="BL300" s="256" t="s">
        <v>684</v>
      </c>
      <c r="BM300">
        <v>2</v>
      </c>
      <c r="BN300" s="256" t="s">
        <v>684</v>
      </c>
      <c r="BO300" s="290" t="s">
        <v>685</v>
      </c>
      <c r="BR300" s="175" t="s">
        <v>1345</v>
      </c>
      <c r="BS300" s="51" t="s">
        <v>1346</v>
      </c>
      <c r="BU300" s="273" t="s">
        <v>1123</v>
      </c>
      <c r="BV300" s="273" t="s">
        <v>2319</v>
      </c>
      <c r="BX300" s="299" t="s">
        <v>2322</v>
      </c>
      <c r="BY300" s="299" t="s">
        <v>5337</v>
      </c>
    </row>
    <row r="301" spans="63:77" ht="21" customHeight="1">
      <c r="BK301" s="54" t="str">
        <f t="shared" si="4"/>
        <v>2東京神学大学大学院</v>
      </c>
      <c r="BL301" s="256" t="s">
        <v>686</v>
      </c>
      <c r="BM301">
        <v>2</v>
      </c>
      <c r="BN301" s="256" t="s">
        <v>686</v>
      </c>
      <c r="BO301" s="290" t="s">
        <v>687</v>
      </c>
      <c r="BR301" s="175" t="s">
        <v>1347</v>
      </c>
      <c r="BS301" s="51" t="s">
        <v>1348</v>
      </c>
      <c r="BU301" s="273" t="s">
        <v>2320</v>
      </c>
      <c r="BV301" s="273" t="s">
        <v>2321</v>
      </c>
      <c r="BX301" s="299" t="s">
        <v>1125</v>
      </c>
      <c r="BY301" s="299" t="s">
        <v>5338</v>
      </c>
    </row>
    <row r="302" spans="63:77" ht="21" customHeight="1">
      <c r="BK302" s="54" t="str">
        <f t="shared" si="4"/>
        <v>2東京造形大学大学院</v>
      </c>
      <c r="BL302" s="256" t="s">
        <v>688</v>
      </c>
      <c r="BM302">
        <v>2</v>
      </c>
      <c r="BN302" s="256" t="s">
        <v>688</v>
      </c>
      <c r="BO302" s="290" t="s">
        <v>689</v>
      </c>
      <c r="BR302" s="175" t="s">
        <v>1349</v>
      </c>
      <c r="BS302" s="51" t="s">
        <v>1350</v>
      </c>
      <c r="BU302" s="273" t="s">
        <v>2322</v>
      </c>
      <c r="BV302" s="273" t="s">
        <v>2323</v>
      </c>
      <c r="BX302" s="299" t="s">
        <v>1127</v>
      </c>
      <c r="BY302" s="299" t="s">
        <v>5339</v>
      </c>
    </row>
    <row r="303" spans="63:77" ht="21" customHeight="1">
      <c r="BK303" s="54" t="str">
        <f t="shared" si="4"/>
        <v>2東京電機大学大学院</v>
      </c>
      <c r="BL303" s="256" t="s">
        <v>690</v>
      </c>
      <c r="BM303">
        <v>2</v>
      </c>
      <c r="BN303" s="256" t="s">
        <v>690</v>
      </c>
      <c r="BO303" s="290" t="s">
        <v>691</v>
      </c>
      <c r="BR303" s="175" t="s">
        <v>1351</v>
      </c>
      <c r="BS303" s="51" t="s">
        <v>1352</v>
      </c>
      <c r="BU303" s="273" t="s">
        <v>1125</v>
      </c>
      <c r="BV303" s="273" t="s">
        <v>2324</v>
      </c>
      <c r="BX303" s="299" t="s">
        <v>1129</v>
      </c>
      <c r="BY303" s="299" t="s">
        <v>5340</v>
      </c>
    </row>
    <row r="304" spans="63:77" ht="21" customHeight="1">
      <c r="BK304" s="54" t="str">
        <f t="shared" si="4"/>
        <v>2東京農業大学大学院</v>
      </c>
      <c r="BL304" s="256" t="s">
        <v>692</v>
      </c>
      <c r="BM304">
        <v>2</v>
      </c>
      <c r="BN304" s="256" t="s">
        <v>692</v>
      </c>
      <c r="BO304" s="290" t="s">
        <v>693</v>
      </c>
      <c r="BR304" s="175" t="s">
        <v>1353</v>
      </c>
      <c r="BS304" s="51" t="s">
        <v>1354</v>
      </c>
      <c r="BU304" s="273" t="s">
        <v>1127</v>
      </c>
      <c r="BV304" s="273" t="s">
        <v>2325</v>
      </c>
      <c r="BX304" s="299" t="s">
        <v>1131</v>
      </c>
      <c r="BY304" s="299" t="s">
        <v>5341</v>
      </c>
    </row>
    <row r="305" spans="63:77" ht="21" customHeight="1">
      <c r="BK305" s="54" t="str">
        <f t="shared" si="4"/>
        <v>2東京薬科大学大学院</v>
      </c>
      <c r="BL305" s="256" t="s">
        <v>694</v>
      </c>
      <c r="BM305">
        <v>2</v>
      </c>
      <c r="BN305" s="256" t="s">
        <v>694</v>
      </c>
      <c r="BO305" s="290" t="s">
        <v>695</v>
      </c>
      <c r="BR305" s="175" t="s">
        <v>1355</v>
      </c>
      <c r="BS305" s="51" t="s">
        <v>1356</v>
      </c>
      <c r="BU305" s="273" t="s">
        <v>1129</v>
      </c>
      <c r="BV305" s="273" t="s">
        <v>2326</v>
      </c>
      <c r="BX305" s="299" t="s">
        <v>1133</v>
      </c>
      <c r="BY305" s="299" t="s">
        <v>5342</v>
      </c>
    </row>
    <row r="306" spans="63:77" ht="21" customHeight="1">
      <c r="BK306" s="54" t="str">
        <f t="shared" si="4"/>
        <v>2東京理科大学大学院</v>
      </c>
      <c r="BL306" s="256" t="s">
        <v>696</v>
      </c>
      <c r="BM306">
        <v>2</v>
      </c>
      <c r="BN306" s="256" t="s">
        <v>696</v>
      </c>
      <c r="BO306" s="290" t="s">
        <v>697</v>
      </c>
      <c r="BR306" s="175" t="s">
        <v>1357</v>
      </c>
      <c r="BS306" s="51" t="s">
        <v>1358</v>
      </c>
      <c r="BU306" s="273" t="s">
        <v>1131</v>
      </c>
      <c r="BV306" s="273" t="s">
        <v>2327</v>
      </c>
      <c r="BX306" s="299" t="s">
        <v>1135</v>
      </c>
      <c r="BY306" s="299" t="s">
        <v>5343</v>
      </c>
    </row>
    <row r="307" spans="63:77" ht="21" customHeight="1">
      <c r="BK307" s="54" t="str">
        <f t="shared" si="4"/>
        <v>2東洋大学大学院</v>
      </c>
      <c r="BL307" s="256" t="s">
        <v>698</v>
      </c>
      <c r="BM307">
        <v>2</v>
      </c>
      <c r="BN307" s="256" t="s">
        <v>698</v>
      </c>
      <c r="BO307" s="290" t="s">
        <v>699</v>
      </c>
      <c r="BR307" s="175" t="s">
        <v>1359</v>
      </c>
      <c r="BS307" s="51" t="s">
        <v>1360</v>
      </c>
      <c r="BU307" s="273" t="s">
        <v>1133</v>
      </c>
      <c r="BV307" s="273" t="s">
        <v>2328</v>
      </c>
      <c r="BX307" s="299" t="s">
        <v>1137</v>
      </c>
      <c r="BY307" s="299" t="s">
        <v>5344</v>
      </c>
    </row>
    <row r="308" spans="63:77" ht="21" customHeight="1">
      <c r="BK308" s="54" t="str">
        <f t="shared" si="4"/>
        <v>2二松学舎大学大学院</v>
      </c>
      <c r="BL308" s="256" t="s">
        <v>700</v>
      </c>
      <c r="BM308">
        <v>2</v>
      </c>
      <c r="BN308" s="256" t="s">
        <v>700</v>
      </c>
      <c r="BO308" s="290" t="s">
        <v>701</v>
      </c>
      <c r="BR308" s="175" t="s">
        <v>1361</v>
      </c>
      <c r="BS308" s="51" t="s">
        <v>1362</v>
      </c>
      <c r="BU308" s="273" t="s">
        <v>1135</v>
      </c>
      <c r="BV308" s="273" t="s">
        <v>2329</v>
      </c>
      <c r="BX308" s="299" t="s">
        <v>1139</v>
      </c>
      <c r="BY308" s="299" t="s">
        <v>5345</v>
      </c>
    </row>
    <row r="309" spans="63:77" ht="21" customHeight="1">
      <c r="BK309" s="54" t="str">
        <f t="shared" si="4"/>
        <v>2日本大学大学院</v>
      </c>
      <c r="BL309" s="256" t="s">
        <v>702</v>
      </c>
      <c r="BM309">
        <v>2</v>
      </c>
      <c r="BN309" s="256" t="s">
        <v>702</v>
      </c>
      <c r="BO309" s="290" t="s">
        <v>703</v>
      </c>
      <c r="BR309" s="175" t="s">
        <v>1363</v>
      </c>
      <c r="BS309" s="51" t="s">
        <v>1364</v>
      </c>
      <c r="BU309" s="273" t="s">
        <v>1137</v>
      </c>
      <c r="BV309" s="273" t="s">
        <v>2330</v>
      </c>
      <c r="BX309" s="299" t="s">
        <v>1141</v>
      </c>
      <c r="BY309" s="299" t="s">
        <v>5346</v>
      </c>
    </row>
    <row r="310" spans="63:77" ht="21" customHeight="1">
      <c r="BK310" s="54" t="str">
        <f t="shared" si="4"/>
        <v>2日本女子大学大学院</v>
      </c>
      <c r="BL310" s="256" t="s">
        <v>704</v>
      </c>
      <c r="BM310">
        <v>2</v>
      </c>
      <c r="BN310" s="256" t="s">
        <v>704</v>
      </c>
      <c r="BO310" s="290" t="s">
        <v>705</v>
      </c>
      <c r="BR310" s="175" t="s">
        <v>1365</v>
      </c>
      <c r="BS310" s="51" t="s">
        <v>1366</v>
      </c>
      <c r="BU310" s="273" t="s">
        <v>1139</v>
      </c>
      <c r="BV310" s="273" t="s">
        <v>2331</v>
      </c>
      <c r="BX310" s="299" t="s">
        <v>1143</v>
      </c>
      <c r="BY310" s="299" t="s">
        <v>5347</v>
      </c>
    </row>
    <row r="311" spans="63:77" ht="21" customHeight="1">
      <c r="BK311" s="54" t="str">
        <f t="shared" si="4"/>
        <v>2日本女子体育大学大学院</v>
      </c>
      <c r="BL311" s="256" t="s">
        <v>706</v>
      </c>
      <c r="BM311">
        <v>2</v>
      </c>
      <c r="BN311" s="256" t="s">
        <v>706</v>
      </c>
      <c r="BO311" s="290" t="s">
        <v>707</v>
      </c>
      <c r="BR311" s="175" t="s">
        <v>1367</v>
      </c>
      <c r="BS311" s="51" t="s">
        <v>1368</v>
      </c>
      <c r="BU311" s="273" t="s">
        <v>1141</v>
      </c>
      <c r="BV311" s="273" t="s">
        <v>2332</v>
      </c>
      <c r="BX311" s="299" t="s">
        <v>1145</v>
      </c>
      <c r="BY311" s="299" t="s">
        <v>5348</v>
      </c>
    </row>
    <row r="312" spans="63:77" ht="21" customHeight="1">
      <c r="BK312" s="54" t="str">
        <f t="shared" si="4"/>
        <v>2日本体育大学大学院</v>
      </c>
      <c r="BL312" s="256" t="s">
        <v>708</v>
      </c>
      <c r="BM312">
        <v>2</v>
      </c>
      <c r="BN312" s="256" t="s">
        <v>708</v>
      </c>
      <c r="BO312" s="290" t="s">
        <v>709</v>
      </c>
      <c r="BR312" s="175" t="s">
        <v>1369</v>
      </c>
      <c r="BS312" s="51" t="s">
        <v>1370</v>
      </c>
      <c r="BU312" s="273" t="s">
        <v>1143</v>
      </c>
      <c r="BV312" s="273" t="s">
        <v>2333</v>
      </c>
      <c r="BX312" s="299" t="s">
        <v>1147</v>
      </c>
      <c r="BY312" s="299" t="s">
        <v>5349</v>
      </c>
    </row>
    <row r="313" spans="63:77" ht="21" customHeight="1">
      <c r="BK313" s="54" t="str">
        <f t="shared" si="4"/>
        <v>2文化女子大学大学院</v>
      </c>
      <c r="BL313" s="256" t="s">
        <v>710</v>
      </c>
      <c r="BM313">
        <v>2</v>
      </c>
      <c r="BN313" s="256" t="s">
        <v>710</v>
      </c>
      <c r="BO313" s="290" t="s">
        <v>711</v>
      </c>
      <c r="BR313" s="175" t="s">
        <v>1371</v>
      </c>
      <c r="BS313" s="51" t="s">
        <v>1372</v>
      </c>
      <c r="BU313" s="273" t="s">
        <v>1145</v>
      </c>
      <c r="BV313" s="273" t="s">
        <v>2334</v>
      </c>
      <c r="BX313" s="299" t="s">
        <v>1149</v>
      </c>
      <c r="BY313" s="299" t="s">
        <v>5350</v>
      </c>
    </row>
    <row r="314" spans="63:77" ht="21" customHeight="1">
      <c r="BK314" s="54" t="str">
        <f t="shared" si="4"/>
        <v>2法政大学大学院</v>
      </c>
      <c r="BL314" s="256" t="s">
        <v>712</v>
      </c>
      <c r="BM314">
        <v>2</v>
      </c>
      <c r="BN314" s="256" t="s">
        <v>712</v>
      </c>
      <c r="BO314" s="290" t="s">
        <v>713</v>
      </c>
      <c r="BR314" s="175" t="s">
        <v>1373</v>
      </c>
      <c r="BS314" s="51" t="s">
        <v>1374</v>
      </c>
      <c r="BU314" s="273" t="s">
        <v>1147</v>
      </c>
      <c r="BV314" s="273" t="s">
        <v>2335</v>
      </c>
      <c r="BX314" s="299" t="s">
        <v>1151</v>
      </c>
      <c r="BY314" s="299" t="s">
        <v>5351</v>
      </c>
    </row>
    <row r="315" spans="63:77" ht="21" customHeight="1">
      <c r="BK315" s="54" t="str">
        <f t="shared" si="4"/>
        <v>2武蔵大学大学院</v>
      </c>
      <c r="BL315" s="256" t="s">
        <v>714</v>
      </c>
      <c r="BM315">
        <v>2</v>
      </c>
      <c r="BN315" s="256" t="s">
        <v>714</v>
      </c>
      <c r="BO315" s="290" t="s">
        <v>715</v>
      </c>
      <c r="BR315" s="175" t="s">
        <v>1375</v>
      </c>
      <c r="BS315" s="51" t="s">
        <v>1376</v>
      </c>
      <c r="BU315" s="273" t="s">
        <v>1149</v>
      </c>
      <c r="BV315" s="273" t="s">
        <v>2336</v>
      </c>
      <c r="BX315" s="299" t="s">
        <v>1153</v>
      </c>
      <c r="BY315" s="299" t="s">
        <v>5352</v>
      </c>
    </row>
    <row r="316" spans="63:77" ht="21" customHeight="1">
      <c r="BK316" s="54" t="str">
        <f t="shared" si="4"/>
        <v>2武蔵工業大学大学院</v>
      </c>
      <c r="BL316" s="256" t="s">
        <v>716</v>
      </c>
      <c r="BM316">
        <v>2</v>
      </c>
      <c r="BN316" s="256" t="s">
        <v>716</v>
      </c>
      <c r="BO316" s="290" t="s">
        <v>717</v>
      </c>
      <c r="BR316" s="175" t="s">
        <v>1377</v>
      </c>
      <c r="BS316" s="51" t="s">
        <v>1378</v>
      </c>
      <c r="BU316" s="273" t="s">
        <v>1151</v>
      </c>
      <c r="BV316" s="273" t="s">
        <v>2337</v>
      </c>
      <c r="BX316" s="299" t="s">
        <v>1155</v>
      </c>
      <c r="BY316" s="299" t="s">
        <v>5353</v>
      </c>
    </row>
    <row r="317" spans="63:77" ht="21" customHeight="1">
      <c r="BK317" s="54" t="str">
        <f t="shared" si="4"/>
        <v>2武蔵野音楽大学大学院</v>
      </c>
      <c r="BL317" s="256" t="s">
        <v>718</v>
      </c>
      <c r="BM317">
        <v>2</v>
      </c>
      <c r="BN317" s="256" t="s">
        <v>718</v>
      </c>
      <c r="BO317" s="290" t="s">
        <v>719</v>
      </c>
      <c r="BR317" s="175" t="s">
        <v>1379</v>
      </c>
      <c r="BS317" s="51" t="s">
        <v>1380</v>
      </c>
      <c r="BU317" s="273" t="s">
        <v>1153</v>
      </c>
      <c r="BV317" s="273" t="s">
        <v>2338</v>
      </c>
      <c r="BX317" s="299" t="s">
        <v>1157</v>
      </c>
      <c r="BY317" s="299" t="s">
        <v>5354</v>
      </c>
    </row>
    <row r="318" spans="63:77" ht="21" customHeight="1">
      <c r="BK318" s="54" t="str">
        <f t="shared" si="4"/>
        <v>2武蔵野女子大学大学院</v>
      </c>
      <c r="BL318" s="256" t="s">
        <v>720</v>
      </c>
      <c r="BM318">
        <v>2</v>
      </c>
      <c r="BN318" s="256" t="s">
        <v>720</v>
      </c>
      <c r="BO318" s="290" t="s">
        <v>721</v>
      </c>
      <c r="BR318" s="175" t="s">
        <v>1381</v>
      </c>
      <c r="BS318" s="51" t="s">
        <v>1382</v>
      </c>
      <c r="BU318" s="273" t="s">
        <v>1155</v>
      </c>
      <c r="BV318" s="273" t="s">
        <v>2339</v>
      </c>
      <c r="BX318" s="299" t="s">
        <v>1159</v>
      </c>
      <c r="BY318" s="299" t="s">
        <v>5355</v>
      </c>
    </row>
    <row r="319" spans="63:77" ht="21" customHeight="1">
      <c r="BK319" s="54" t="str">
        <f t="shared" si="4"/>
        <v>2武蔵野美術大学大学院</v>
      </c>
      <c r="BL319" s="256" t="s">
        <v>722</v>
      </c>
      <c r="BM319">
        <v>2</v>
      </c>
      <c r="BN319" s="256" t="s">
        <v>722</v>
      </c>
      <c r="BO319" s="290" t="s">
        <v>723</v>
      </c>
      <c r="BR319" s="175" t="s">
        <v>1383</v>
      </c>
      <c r="BS319" s="51" t="s">
        <v>1384</v>
      </c>
      <c r="BU319" s="273" t="s">
        <v>1157</v>
      </c>
      <c r="BV319" s="273" t="s">
        <v>2340</v>
      </c>
      <c r="BX319" s="299" t="s">
        <v>1161</v>
      </c>
      <c r="BY319" s="299" t="s">
        <v>5356</v>
      </c>
    </row>
    <row r="320" spans="63:77" ht="21" customHeight="1">
      <c r="BK320" s="54" t="str">
        <f t="shared" si="4"/>
        <v>2明治大学大学院</v>
      </c>
      <c r="BL320" s="256" t="s">
        <v>724</v>
      </c>
      <c r="BM320">
        <v>2</v>
      </c>
      <c r="BN320" s="256" t="s">
        <v>724</v>
      </c>
      <c r="BO320" s="290" t="s">
        <v>725</v>
      </c>
      <c r="BR320" s="175" t="s">
        <v>1385</v>
      </c>
      <c r="BS320" s="51" t="s">
        <v>1386</v>
      </c>
      <c r="BU320" s="273" t="s">
        <v>1159</v>
      </c>
      <c r="BV320" s="273" t="s">
        <v>2341</v>
      </c>
      <c r="BX320" s="299" t="s">
        <v>1163</v>
      </c>
      <c r="BY320" s="299" t="s">
        <v>5357</v>
      </c>
    </row>
    <row r="321" spans="63:77" ht="21" customHeight="1">
      <c r="BK321" s="54" t="str">
        <f t="shared" si="4"/>
        <v>2明治学院大学大学院</v>
      </c>
      <c r="BL321" s="256" t="s">
        <v>726</v>
      </c>
      <c r="BM321">
        <v>2</v>
      </c>
      <c r="BN321" s="256" t="s">
        <v>726</v>
      </c>
      <c r="BO321" s="290" t="s">
        <v>727</v>
      </c>
      <c r="BR321" s="175" t="s">
        <v>1387</v>
      </c>
      <c r="BS321" s="51" t="s">
        <v>1388</v>
      </c>
      <c r="BU321" s="273" t="s">
        <v>1161</v>
      </c>
      <c r="BV321" s="273" t="s">
        <v>2342</v>
      </c>
      <c r="BX321" s="299" t="s">
        <v>1165</v>
      </c>
      <c r="BY321" s="299" t="s">
        <v>5358</v>
      </c>
    </row>
    <row r="322" spans="63:77" ht="21" customHeight="1">
      <c r="BK322" s="54" t="str">
        <f t="shared" si="4"/>
        <v>2明星大学大学院</v>
      </c>
      <c r="BL322" s="256" t="s">
        <v>728</v>
      </c>
      <c r="BM322">
        <v>2</v>
      </c>
      <c r="BN322" s="256" t="s">
        <v>728</v>
      </c>
      <c r="BO322" s="290" t="s">
        <v>729</v>
      </c>
      <c r="BR322" s="175" t="s">
        <v>1389</v>
      </c>
      <c r="BS322" s="51" t="s">
        <v>1390</v>
      </c>
      <c r="BU322" s="273" t="s">
        <v>1163</v>
      </c>
      <c r="BV322" s="273" t="s">
        <v>2343</v>
      </c>
      <c r="BX322" s="299" t="s">
        <v>1167</v>
      </c>
      <c r="BY322" s="299" t="s">
        <v>5359</v>
      </c>
    </row>
    <row r="323" spans="63:77" ht="21" customHeight="1">
      <c r="BK323" s="54" t="str">
        <f t="shared" si="4"/>
        <v>2立教大学大学院</v>
      </c>
      <c r="BL323" s="256" t="s">
        <v>730</v>
      </c>
      <c r="BM323">
        <v>2</v>
      </c>
      <c r="BN323" s="256" t="s">
        <v>730</v>
      </c>
      <c r="BO323" s="290" t="s">
        <v>731</v>
      </c>
      <c r="BR323" s="175" t="s">
        <v>1391</v>
      </c>
      <c r="BS323" s="51" t="s">
        <v>1392</v>
      </c>
      <c r="BU323" s="273" t="s">
        <v>1165</v>
      </c>
      <c r="BV323" s="273" t="s">
        <v>2344</v>
      </c>
      <c r="BX323" s="299" t="s">
        <v>1169</v>
      </c>
      <c r="BY323" s="299" t="s">
        <v>5360</v>
      </c>
    </row>
    <row r="324" spans="63:77" ht="21" customHeight="1">
      <c r="BK324" s="54" t="str">
        <f t="shared" ref="BK324:BK343" si="5">BM324&amp;BO324</f>
        <v>2立正大学大学院</v>
      </c>
      <c r="BL324" s="256" t="s">
        <v>732</v>
      </c>
      <c r="BM324">
        <v>2</v>
      </c>
      <c r="BN324" s="256" t="s">
        <v>732</v>
      </c>
      <c r="BO324" s="290" t="s">
        <v>733</v>
      </c>
      <c r="BR324" s="175" t="s">
        <v>1393</v>
      </c>
      <c r="BS324" s="51" t="s">
        <v>1394</v>
      </c>
      <c r="BU324" s="273" t="s">
        <v>1167</v>
      </c>
      <c r="BV324" s="273" t="s">
        <v>2345</v>
      </c>
      <c r="BX324" s="299" t="s">
        <v>1171</v>
      </c>
      <c r="BY324" s="299" t="s">
        <v>5361</v>
      </c>
    </row>
    <row r="325" spans="63:77" ht="21" customHeight="1">
      <c r="BK325" s="54" t="str">
        <f t="shared" si="5"/>
        <v>2和光大学大学院</v>
      </c>
      <c r="BL325" s="256" t="s">
        <v>734</v>
      </c>
      <c r="BM325">
        <v>2</v>
      </c>
      <c r="BN325" s="256" t="s">
        <v>734</v>
      </c>
      <c r="BO325" s="290" t="s">
        <v>735</v>
      </c>
      <c r="BP325" s="60"/>
      <c r="BQ325" s="60"/>
      <c r="BR325" s="175" t="s">
        <v>1395</v>
      </c>
      <c r="BS325" s="51" t="s">
        <v>1396</v>
      </c>
      <c r="BU325" s="273" t="s">
        <v>1169</v>
      </c>
      <c r="BV325" s="273" t="s">
        <v>2346</v>
      </c>
      <c r="BX325" s="299" t="s">
        <v>1173</v>
      </c>
      <c r="BY325" s="299" t="s">
        <v>3472</v>
      </c>
    </row>
    <row r="326" spans="63:77" ht="21" customHeight="1">
      <c r="BK326" s="54" t="str">
        <f t="shared" si="5"/>
        <v>2早稲田大学大学院</v>
      </c>
      <c r="BL326" s="256" t="s">
        <v>736</v>
      </c>
      <c r="BM326">
        <v>2</v>
      </c>
      <c r="BN326" s="256" t="s">
        <v>736</v>
      </c>
      <c r="BO326" s="290" t="s">
        <v>737</v>
      </c>
      <c r="BP326" s="60"/>
      <c r="BQ326" s="60"/>
      <c r="BR326" s="175" t="s">
        <v>1397</v>
      </c>
      <c r="BS326" s="51" t="s">
        <v>1398</v>
      </c>
      <c r="BU326" s="273" t="s">
        <v>1171</v>
      </c>
      <c r="BV326" s="273" t="s">
        <v>2347</v>
      </c>
      <c r="BX326" s="299" t="s">
        <v>1175</v>
      </c>
      <c r="BY326" s="299" t="s">
        <v>5362</v>
      </c>
    </row>
    <row r="327" spans="63:77" ht="21" customHeight="1">
      <c r="BK327" s="54" t="str">
        <f t="shared" si="5"/>
        <v>2東京成徳大学大学院</v>
      </c>
      <c r="BL327" s="256" t="s">
        <v>738</v>
      </c>
      <c r="BM327">
        <v>2</v>
      </c>
      <c r="BN327" s="256" t="s">
        <v>738</v>
      </c>
      <c r="BO327" s="290" t="s">
        <v>739</v>
      </c>
      <c r="BP327" s="60"/>
      <c r="BQ327" s="60"/>
      <c r="BR327" s="175" t="s">
        <v>1399</v>
      </c>
      <c r="BS327" s="51" t="s">
        <v>1400</v>
      </c>
      <c r="BU327" s="273" t="s">
        <v>1173</v>
      </c>
      <c r="BV327" s="273" t="s">
        <v>2348</v>
      </c>
      <c r="BX327" s="299" t="s">
        <v>1177</v>
      </c>
      <c r="BY327" s="299" t="s">
        <v>5363</v>
      </c>
    </row>
    <row r="328" spans="63:77" ht="21" customHeight="1">
      <c r="BK328" s="54" t="str">
        <f t="shared" si="5"/>
        <v>2文京女子大学大学院</v>
      </c>
      <c r="BL328" s="256" t="s">
        <v>740</v>
      </c>
      <c r="BM328">
        <v>2</v>
      </c>
      <c r="BN328" s="256" t="s">
        <v>740</v>
      </c>
      <c r="BO328" s="290" t="s">
        <v>741</v>
      </c>
      <c r="BP328" s="60"/>
      <c r="BQ328" s="60"/>
      <c r="BR328" s="175" t="s">
        <v>1401</v>
      </c>
      <c r="BS328" s="51" t="s">
        <v>1402</v>
      </c>
      <c r="BU328" s="273" t="s">
        <v>1175</v>
      </c>
      <c r="BV328" s="273" t="s">
        <v>2349</v>
      </c>
      <c r="BX328" s="299" t="s">
        <v>1179</v>
      </c>
      <c r="BY328" s="299" t="s">
        <v>5364</v>
      </c>
    </row>
    <row r="329" spans="63:77" ht="21" customHeight="1">
      <c r="BK329" s="54" t="str">
        <f t="shared" si="5"/>
        <v>2目白大学大学院</v>
      </c>
      <c r="BL329" s="256" t="s">
        <v>742</v>
      </c>
      <c r="BM329">
        <v>2</v>
      </c>
      <c r="BN329" s="256" t="s">
        <v>742</v>
      </c>
      <c r="BO329" s="290" t="s">
        <v>743</v>
      </c>
      <c r="BP329" s="60"/>
      <c r="BQ329" s="60"/>
      <c r="BR329" s="175" t="s">
        <v>1403</v>
      </c>
      <c r="BS329" s="51" t="s">
        <v>1404</v>
      </c>
      <c r="BU329" s="273" t="s">
        <v>1177</v>
      </c>
      <c r="BV329" s="273" t="s">
        <v>2350</v>
      </c>
      <c r="BX329" s="299" t="s">
        <v>1181</v>
      </c>
      <c r="BY329" s="299" t="s">
        <v>5365</v>
      </c>
    </row>
    <row r="330" spans="63:77" ht="21" customHeight="1">
      <c r="BK330" s="54" t="str">
        <f t="shared" si="5"/>
        <v>2文京学院大学大学院</v>
      </c>
      <c r="BL330" s="256" t="s">
        <v>744</v>
      </c>
      <c r="BM330">
        <v>2</v>
      </c>
      <c r="BN330" s="256" t="s">
        <v>744</v>
      </c>
      <c r="BO330" s="290" t="s">
        <v>745</v>
      </c>
      <c r="BP330" s="60"/>
      <c r="BQ330" s="60"/>
      <c r="BR330" s="175" t="s">
        <v>1405</v>
      </c>
      <c r="BS330" s="51" t="s">
        <v>1406</v>
      </c>
      <c r="BU330" s="273" t="s">
        <v>1179</v>
      </c>
      <c r="BV330" s="273" t="s">
        <v>2351</v>
      </c>
      <c r="BX330" s="299" t="s">
        <v>1183</v>
      </c>
      <c r="BY330" s="299" t="s">
        <v>5366</v>
      </c>
    </row>
    <row r="331" spans="63:77" ht="21" customHeight="1">
      <c r="BK331" s="54" t="str">
        <f t="shared" si="5"/>
        <v>2武蔵野大学大学院</v>
      </c>
      <c r="BL331" s="256" t="s">
        <v>746</v>
      </c>
      <c r="BM331">
        <v>2</v>
      </c>
      <c r="BN331" s="256" t="s">
        <v>746</v>
      </c>
      <c r="BO331" s="290" t="s">
        <v>747</v>
      </c>
      <c r="BP331" s="60"/>
      <c r="BQ331" s="60"/>
      <c r="BR331" s="175" t="s">
        <v>1407</v>
      </c>
      <c r="BS331" s="51" t="s">
        <v>1408</v>
      </c>
      <c r="BU331" s="273" t="s">
        <v>1181</v>
      </c>
      <c r="BV331" s="273" t="s">
        <v>2352</v>
      </c>
      <c r="BX331" s="299" t="s">
        <v>1185</v>
      </c>
      <c r="BY331" s="299" t="s">
        <v>5367</v>
      </c>
    </row>
    <row r="332" spans="63:77" ht="21" customHeight="1">
      <c r="BK332" s="54" t="str">
        <f t="shared" si="5"/>
        <v>2高千穂大学大学院</v>
      </c>
      <c r="BL332" s="256" t="s">
        <v>748</v>
      </c>
      <c r="BM332">
        <v>2</v>
      </c>
      <c r="BN332" s="256" t="s">
        <v>748</v>
      </c>
      <c r="BO332" s="290" t="s">
        <v>749</v>
      </c>
      <c r="BP332" s="60"/>
      <c r="BQ332" s="60"/>
      <c r="BR332" s="175" t="s">
        <v>1409</v>
      </c>
      <c r="BS332" s="51" t="s">
        <v>1410</v>
      </c>
      <c r="BU332" s="273" t="s">
        <v>1183</v>
      </c>
      <c r="BV332" s="273" t="s">
        <v>2353</v>
      </c>
      <c r="BX332" s="299" t="s">
        <v>1187</v>
      </c>
      <c r="BY332" s="299" t="s">
        <v>5368</v>
      </c>
    </row>
    <row r="333" spans="63:77" ht="21" customHeight="1">
      <c r="BK333" s="54" t="str">
        <f t="shared" si="5"/>
        <v>2日本教育大学院大学大学院</v>
      </c>
      <c r="BL333" s="256" t="s">
        <v>750</v>
      </c>
      <c r="BM333">
        <v>2</v>
      </c>
      <c r="BN333" s="256" t="s">
        <v>750</v>
      </c>
      <c r="BO333" s="290" t="s">
        <v>751</v>
      </c>
      <c r="BP333" s="60"/>
      <c r="BQ333" s="60"/>
      <c r="BR333" s="175" t="s">
        <v>1411</v>
      </c>
      <c r="BS333" s="51" t="s">
        <v>1412</v>
      </c>
      <c r="BU333" s="273" t="s">
        <v>1185</v>
      </c>
      <c r="BV333" s="273" t="s">
        <v>2354</v>
      </c>
      <c r="BX333" s="299" t="s">
        <v>1189</v>
      </c>
      <c r="BY333" s="299" t="s">
        <v>5369</v>
      </c>
    </row>
    <row r="334" spans="63:77" ht="21" customHeight="1">
      <c r="BK334" s="54" t="str">
        <f t="shared" si="5"/>
        <v>2順天堂大学大学院</v>
      </c>
      <c r="BL334" s="256" t="s">
        <v>5035</v>
      </c>
      <c r="BM334">
        <v>2</v>
      </c>
      <c r="BN334" s="256" t="s">
        <v>5035</v>
      </c>
      <c r="BO334" s="290" t="s">
        <v>8885</v>
      </c>
      <c r="BP334" s="60"/>
      <c r="BQ334" s="60"/>
      <c r="BR334" s="175" t="s">
        <v>1413</v>
      </c>
      <c r="BS334" s="51" t="s">
        <v>1414</v>
      </c>
      <c r="BU334" s="273" t="s">
        <v>1187</v>
      </c>
      <c r="BV334" s="273" t="s">
        <v>2355</v>
      </c>
      <c r="BX334" s="299" t="s">
        <v>1191</v>
      </c>
      <c r="BY334" s="299" t="s">
        <v>5370</v>
      </c>
    </row>
    <row r="335" spans="63:77" ht="21" customHeight="1">
      <c r="BK335" s="54" t="str">
        <f t="shared" si="5"/>
        <v>2東京都市大学大学院</v>
      </c>
      <c r="BL335" s="256" t="s">
        <v>752</v>
      </c>
      <c r="BM335">
        <v>2</v>
      </c>
      <c r="BN335" s="256" t="s">
        <v>752</v>
      </c>
      <c r="BO335" s="290" t="s">
        <v>753</v>
      </c>
      <c r="BP335" s="60"/>
      <c r="BQ335" s="60"/>
      <c r="BR335" s="175" t="s">
        <v>1415</v>
      </c>
      <c r="BS335" s="51" t="s">
        <v>1416</v>
      </c>
      <c r="BU335" s="273" t="s">
        <v>1189</v>
      </c>
      <c r="BV335" s="273" t="s">
        <v>2356</v>
      </c>
      <c r="BX335" s="299" t="s">
        <v>1193</v>
      </c>
      <c r="BY335" s="299" t="s">
        <v>5371</v>
      </c>
    </row>
    <row r="336" spans="63:77" ht="21" customHeight="1">
      <c r="BK336" s="54" t="str">
        <f t="shared" si="5"/>
        <v>2帝京平成大学大学院</v>
      </c>
      <c r="BL336" s="256" t="s">
        <v>5038</v>
      </c>
      <c r="BM336">
        <v>2</v>
      </c>
      <c r="BN336" s="256" t="s">
        <v>5038</v>
      </c>
      <c r="BO336" s="290" t="s">
        <v>8886</v>
      </c>
      <c r="BP336" s="60"/>
      <c r="BQ336" s="60"/>
      <c r="BR336" s="175" t="s">
        <v>1417</v>
      </c>
      <c r="BS336" s="51" t="s">
        <v>1418</v>
      </c>
      <c r="BU336" s="273" t="s">
        <v>1191</v>
      </c>
      <c r="BV336" s="273" t="s">
        <v>2357</v>
      </c>
      <c r="BX336" s="299" t="s">
        <v>1195</v>
      </c>
      <c r="BY336" s="299" t="s">
        <v>5372</v>
      </c>
    </row>
    <row r="337" spans="63:77" ht="21" customHeight="1">
      <c r="BK337" s="54" t="str">
        <f t="shared" si="5"/>
        <v>2東邦大学大学院</v>
      </c>
      <c r="BL337" s="260" t="s">
        <v>754</v>
      </c>
      <c r="BM337">
        <v>2</v>
      </c>
      <c r="BN337" s="260" t="s">
        <v>754</v>
      </c>
      <c r="BO337" s="291" t="s">
        <v>8887</v>
      </c>
      <c r="BP337" s="60"/>
      <c r="BQ337" s="60"/>
      <c r="BR337" s="175" t="s">
        <v>1419</v>
      </c>
      <c r="BS337" s="51" t="s">
        <v>1420</v>
      </c>
      <c r="BU337" s="273" t="s">
        <v>1193</v>
      </c>
      <c r="BV337" s="273" t="s">
        <v>2358</v>
      </c>
      <c r="BX337" s="299" t="s">
        <v>1197</v>
      </c>
      <c r="BY337" s="299" t="s">
        <v>5373</v>
      </c>
    </row>
    <row r="338" spans="63:77" ht="21" customHeight="1">
      <c r="BK338" s="54" t="str">
        <f t="shared" si="5"/>
        <v>2芝浦工業大学大学院</v>
      </c>
      <c r="BL338" s="260" t="s">
        <v>755</v>
      </c>
      <c r="BM338">
        <v>2</v>
      </c>
      <c r="BN338" s="260" t="s">
        <v>755</v>
      </c>
      <c r="BO338" s="291" t="s">
        <v>8888</v>
      </c>
      <c r="BP338" s="60"/>
      <c r="BQ338" s="60"/>
      <c r="BR338" s="175" t="s">
        <v>1421</v>
      </c>
      <c r="BS338" s="51" t="s">
        <v>1422</v>
      </c>
      <c r="BU338" s="273" t="s">
        <v>1195</v>
      </c>
      <c r="BV338" s="273" t="s">
        <v>2359</v>
      </c>
      <c r="BX338" s="299" t="s">
        <v>1199</v>
      </c>
      <c r="BY338" s="299" t="s">
        <v>5374</v>
      </c>
    </row>
    <row r="339" spans="63:77" ht="21" customHeight="1">
      <c r="BK339" s="54" t="str">
        <f t="shared" si="5"/>
        <v>2文化学園大学大学院</v>
      </c>
      <c r="BL339" s="260" t="s">
        <v>756</v>
      </c>
      <c r="BM339">
        <v>2</v>
      </c>
      <c r="BN339" s="260" t="s">
        <v>756</v>
      </c>
      <c r="BO339" s="291" t="s">
        <v>757</v>
      </c>
      <c r="BP339" s="60"/>
      <c r="BQ339" s="60"/>
      <c r="BR339" s="175" t="s">
        <v>1423</v>
      </c>
      <c r="BS339" s="51" t="s">
        <v>1424</v>
      </c>
      <c r="BU339" s="273" t="s">
        <v>1197</v>
      </c>
      <c r="BV339" s="273" t="s">
        <v>2360</v>
      </c>
      <c r="BX339" s="299" t="s">
        <v>1201</v>
      </c>
      <c r="BY339" s="299" t="s">
        <v>5375</v>
      </c>
    </row>
    <row r="340" spans="63:77" ht="21" customHeight="1">
      <c r="BK340" s="54" t="str">
        <f t="shared" si="5"/>
        <v>2白梅学園大学大学院</v>
      </c>
      <c r="BL340" s="260" t="s">
        <v>758</v>
      </c>
      <c r="BM340">
        <v>2</v>
      </c>
      <c r="BN340" s="260" t="s">
        <v>758</v>
      </c>
      <c r="BO340" s="291" t="s">
        <v>759</v>
      </c>
      <c r="BP340" s="60"/>
      <c r="BQ340" s="60"/>
      <c r="BR340" s="175" t="s">
        <v>1425</v>
      </c>
      <c r="BS340" s="51" t="s">
        <v>1426</v>
      </c>
      <c r="BU340" s="273" t="s">
        <v>1199</v>
      </c>
      <c r="BV340" s="273" t="s">
        <v>2361</v>
      </c>
      <c r="BX340" s="299" t="s">
        <v>1203</v>
      </c>
      <c r="BY340" s="299" t="s">
        <v>5376</v>
      </c>
    </row>
    <row r="341" spans="63:77" ht="21" customHeight="1">
      <c r="BK341" s="54" t="str">
        <f t="shared" si="5"/>
        <v>2女子美術大学大学院</v>
      </c>
      <c r="BL341" s="289" t="s">
        <v>9019</v>
      </c>
      <c r="BM341">
        <v>2</v>
      </c>
      <c r="BN341" s="289" t="s">
        <v>9019</v>
      </c>
      <c r="BO341" s="291" t="s">
        <v>8889</v>
      </c>
      <c r="BP341" s="60"/>
      <c r="BQ341" s="60"/>
      <c r="BR341" s="175" t="s">
        <v>1427</v>
      </c>
      <c r="BS341" s="51" t="s">
        <v>1428</v>
      </c>
      <c r="BU341" s="273" t="s">
        <v>1201</v>
      </c>
      <c r="BV341" s="273" t="s">
        <v>2362</v>
      </c>
      <c r="BX341" s="299" t="s">
        <v>1205</v>
      </c>
      <c r="BY341" s="299" t="s">
        <v>5377</v>
      </c>
    </row>
    <row r="342" spans="63:77" ht="21" customHeight="1">
      <c r="BK342" s="54" t="str">
        <f t="shared" si="5"/>
        <v>2恵泉女学園大学大学院</v>
      </c>
      <c r="BL342" s="289" t="s">
        <v>9020</v>
      </c>
      <c r="BM342">
        <v>2</v>
      </c>
      <c r="BN342" s="289" t="s">
        <v>9020</v>
      </c>
      <c r="BO342" s="291" t="s">
        <v>8890</v>
      </c>
      <c r="BP342" s="60"/>
      <c r="BQ342" s="60"/>
      <c r="BR342" s="175" t="s">
        <v>1429</v>
      </c>
      <c r="BS342" s="51" t="s">
        <v>1430</v>
      </c>
      <c r="BU342" s="273" t="s">
        <v>1203</v>
      </c>
      <c r="BV342" s="273" t="s">
        <v>2363</v>
      </c>
      <c r="BX342" s="299" t="s">
        <v>1207</v>
      </c>
      <c r="BY342" s="299" t="s">
        <v>5378</v>
      </c>
    </row>
    <row r="343" spans="63:77" ht="21" customHeight="1">
      <c r="BK343" s="54" t="str">
        <f t="shared" si="5"/>
        <v>2桐朋学園大学大学院</v>
      </c>
      <c r="BL343" s="289" t="s">
        <v>8892</v>
      </c>
      <c r="BM343">
        <v>2</v>
      </c>
      <c r="BN343" s="289" t="s">
        <v>8892</v>
      </c>
      <c r="BO343" s="291" t="s">
        <v>8891</v>
      </c>
      <c r="BP343" s="60"/>
      <c r="BQ343" s="60"/>
      <c r="BR343" s="175" t="s">
        <v>1431</v>
      </c>
      <c r="BS343" s="51" t="s">
        <v>1432</v>
      </c>
      <c r="BU343" s="273" t="s">
        <v>1205</v>
      </c>
      <c r="BV343" s="273" t="s">
        <v>2364</v>
      </c>
      <c r="BX343" s="299" t="s">
        <v>1209</v>
      </c>
      <c r="BY343" s="299" t="s">
        <v>5379</v>
      </c>
    </row>
    <row r="344" spans="63:77" ht="21" customHeight="1">
      <c r="BK344" s="166"/>
      <c r="BL344" s="200"/>
      <c r="BM344"/>
      <c r="BN344" s="167"/>
      <c r="BO344" s="167"/>
      <c r="BP344" s="168"/>
      <c r="BQ344" s="60"/>
      <c r="BR344" s="175" t="s">
        <v>1433</v>
      </c>
      <c r="BS344" s="51" t="s">
        <v>1434</v>
      </c>
      <c r="BU344" s="273" t="s">
        <v>1207</v>
      </c>
      <c r="BV344" s="273" t="s">
        <v>2365</v>
      </c>
      <c r="BX344" s="299" t="s">
        <v>1211</v>
      </c>
      <c r="BY344" s="299" t="s">
        <v>5380</v>
      </c>
    </row>
    <row r="345" spans="63:77" ht="21" customHeight="1">
      <c r="BL345" s="201"/>
      <c r="BM345"/>
      <c r="BN345" s="169"/>
      <c r="BO345" s="169"/>
      <c r="BP345" s="60"/>
      <c r="BQ345" s="60"/>
      <c r="BR345" s="175" t="s">
        <v>1435</v>
      </c>
      <c r="BS345" s="51" t="s">
        <v>1436</v>
      </c>
      <c r="BU345" s="273" t="s">
        <v>1209</v>
      </c>
      <c r="BV345" s="273" t="s">
        <v>2366</v>
      </c>
      <c r="BX345" s="299" t="s">
        <v>1213</v>
      </c>
      <c r="BY345" s="299" t="s">
        <v>5381</v>
      </c>
    </row>
    <row r="346" spans="63:77" ht="21" customHeight="1">
      <c r="BL346" s="201"/>
      <c r="BM346"/>
      <c r="BN346" s="169"/>
      <c r="BO346" s="169"/>
      <c r="BP346" s="60"/>
      <c r="BQ346" s="60"/>
      <c r="BR346" s="175" t="s">
        <v>1437</v>
      </c>
      <c r="BS346" s="51" t="s">
        <v>1438</v>
      </c>
      <c r="BU346" s="273" t="s">
        <v>1211</v>
      </c>
      <c r="BV346" s="273" t="s">
        <v>2367</v>
      </c>
      <c r="BX346" s="299" t="s">
        <v>1215</v>
      </c>
      <c r="BY346" s="299" t="s">
        <v>5382</v>
      </c>
    </row>
    <row r="347" spans="63:77" ht="21" customHeight="1">
      <c r="BL347" s="201"/>
      <c r="BM347"/>
      <c r="BN347" s="169"/>
      <c r="BO347" s="169"/>
      <c r="BP347" s="60"/>
      <c r="BQ347" s="60"/>
      <c r="BR347" s="175" t="s">
        <v>1439</v>
      </c>
      <c r="BS347" s="51" t="s">
        <v>1440</v>
      </c>
      <c r="BU347" s="273" t="s">
        <v>1213</v>
      </c>
      <c r="BV347" s="273" t="s">
        <v>2368</v>
      </c>
      <c r="BX347" s="299" t="s">
        <v>1217</v>
      </c>
      <c r="BY347" s="299" t="s">
        <v>5383</v>
      </c>
    </row>
    <row r="348" spans="63:77" ht="21" customHeight="1">
      <c r="BL348" s="201"/>
      <c r="BM348"/>
      <c r="BN348" s="169"/>
      <c r="BO348" s="169"/>
      <c r="BP348" s="60"/>
      <c r="BQ348" s="60"/>
      <c r="BR348" s="175" t="s">
        <v>1441</v>
      </c>
      <c r="BS348" s="51" t="s">
        <v>1442</v>
      </c>
      <c r="BU348" s="273" t="s">
        <v>1215</v>
      </c>
      <c r="BV348" s="273" t="s">
        <v>2369</v>
      </c>
      <c r="BX348" s="299" t="s">
        <v>1219</v>
      </c>
      <c r="BY348" s="299" t="s">
        <v>5384</v>
      </c>
    </row>
    <row r="349" spans="63:77" ht="21" customHeight="1">
      <c r="BL349" s="201"/>
      <c r="BM349"/>
      <c r="BN349" s="169"/>
      <c r="BO349" s="169"/>
      <c r="BP349" s="60"/>
      <c r="BQ349" s="60"/>
      <c r="BR349" s="175" t="s">
        <v>1443</v>
      </c>
      <c r="BS349" s="51" t="s">
        <v>1444</v>
      </c>
      <c r="BU349" s="273" t="s">
        <v>1217</v>
      </c>
      <c r="BV349" s="273" t="s">
        <v>2370</v>
      </c>
      <c r="BX349" s="299" t="s">
        <v>1221</v>
      </c>
      <c r="BY349" s="299" t="s">
        <v>5385</v>
      </c>
    </row>
    <row r="350" spans="63:77" ht="21" customHeight="1">
      <c r="BL350" s="201"/>
      <c r="BM350"/>
      <c r="BN350" s="169"/>
      <c r="BO350" s="169"/>
      <c r="BP350" s="60"/>
      <c r="BQ350" s="60"/>
      <c r="BR350" s="175" t="s">
        <v>1445</v>
      </c>
      <c r="BS350" s="51" t="s">
        <v>1446</v>
      </c>
      <c r="BU350" s="273" t="s">
        <v>1219</v>
      </c>
      <c r="BV350" s="273" t="s">
        <v>2371</v>
      </c>
      <c r="BX350" s="299" t="s">
        <v>1223</v>
      </c>
      <c r="BY350" s="299" t="s">
        <v>5386</v>
      </c>
    </row>
    <row r="351" spans="63:77" ht="21" customHeight="1">
      <c r="BL351" s="201"/>
      <c r="BM351"/>
      <c r="BN351" s="169"/>
      <c r="BO351" s="169"/>
      <c r="BP351" s="60"/>
      <c r="BQ351" s="60"/>
      <c r="BR351" s="175" t="s">
        <v>1447</v>
      </c>
      <c r="BS351" s="51" t="s">
        <v>1448</v>
      </c>
      <c r="BU351" s="273" t="s">
        <v>1221</v>
      </c>
      <c r="BV351" s="273" t="s">
        <v>2372</v>
      </c>
      <c r="BX351" s="299" t="s">
        <v>1225</v>
      </c>
      <c r="BY351" s="299" t="s">
        <v>5387</v>
      </c>
    </row>
    <row r="352" spans="63:77" ht="21" customHeight="1">
      <c r="BL352" s="201"/>
      <c r="BM352"/>
      <c r="BN352" s="169"/>
      <c r="BO352" s="169"/>
      <c r="BP352" s="60"/>
      <c r="BQ352" s="60"/>
      <c r="BR352" s="175" t="s">
        <v>1449</v>
      </c>
      <c r="BS352" s="51" t="s">
        <v>1450</v>
      </c>
      <c r="BU352" s="273" t="s">
        <v>1223</v>
      </c>
      <c r="BV352" s="273" t="s">
        <v>2373</v>
      </c>
      <c r="BX352" s="299" t="s">
        <v>1227</v>
      </c>
      <c r="BY352" s="299" t="s">
        <v>5388</v>
      </c>
    </row>
    <row r="353" spans="64:77" ht="21" customHeight="1">
      <c r="BL353" s="201"/>
      <c r="BM353"/>
      <c r="BN353" s="169"/>
      <c r="BO353" s="169"/>
      <c r="BP353" s="60"/>
      <c r="BQ353" s="60"/>
      <c r="BR353" s="175" t="s">
        <v>1451</v>
      </c>
      <c r="BS353" s="51" t="s">
        <v>1452</v>
      </c>
      <c r="BU353" s="273" t="s">
        <v>1225</v>
      </c>
      <c r="BV353" s="273" t="s">
        <v>2374</v>
      </c>
      <c r="BX353" s="299" t="s">
        <v>1229</v>
      </c>
      <c r="BY353" s="299" t="s">
        <v>5389</v>
      </c>
    </row>
    <row r="354" spans="64:77" ht="21" customHeight="1">
      <c r="BM354"/>
      <c r="BN354" s="169"/>
      <c r="BO354" s="169"/>
      <c r="BP354" s="60"/>
      <c r="BQ354" s="60"/>
      <c r="BR354" s="175" t="s">
        <v>1453</v>
      </c>
      <c r="BS354" s="51" t="s">
        <v>1454</v>
      </c>
      <c r="BU354" s="273" t="s">
        <v>1227</v>
      </c>
      <c r="BV354" s="273" t="s">
        <v>2375</v>
      </c>
      <c r="BX354" s="299" t="s">
        <v>1231</v>
      </c>
      <c r="BY354" s="299" t="s">
        <v>5390</v>
      </c>
    </row>
    <row r="355" spans="64:77" ht="21" customHeight="1">
      <c r="BM355"/>
      <c r="BN355" s="169"/>
      <c r="BO355" s="169"/>
      <c r="BP355" s="60"/>
      <c r="BQ355" s="60"/>
      <c r="BR355" s="175" t="s">
        <v>1455</v>
      </c>
      <c r="BS355" s="51" t="s">
        <v>1456</v>
      </c>
      <c r="BU355" s="273" t="s">
        <v>1229</v>
      </c>
      <c r="BV355" s="273" t="s">
        <v>2376</v>
      </c>
      <c r="BX355" s="299" t="s">
        <v>1233</v>
      </c>
      <c r="BY355" s="299" t="s">
        <v>5391</v>
      </c>
    </row>
    <row r="356" spans="64:77" ht="21" customHeight="1">
      <c r="BM356"/>
      <c r="BN356" s="169"/>
      <c r="BO356" s="169"/>
      <c r="BP356" s="60"/>
      <c r="BQ356" s="60"/>
      <c r="BR356" s="175" t="s">
        <v>1457</v>
      </c>
      <c r="BS356" s="51" t="s">
        <v>1458</v>
      </c>
      <c r="BU356" s="273" t="s">
        <v>1231</v>
      </c>
      <c r="BV356" s="273" t="s">
        <v>2377</v>
      </c>
      <c r="BX356" s="299" t="s">
        <v>1235</v>
      </c>
      <c r="BY356" s="299" t="s">
        <v>5392</v>
      </c>
    </row>
    <row r="357" spans="64:77" ht="21" customHeight="1">
      <c r="BM357"/>
      <c r="BN357" s="169"/>
      <c r="BO357" s="169"/>
      <c r="BP357" s="60"/>
      <c r="BQ357" s="60"/>
      <c r="BR357" s="175" t="s">
        <v>1459</v>
      </c>
      <c r="BS357" s="51" t="s">
        <v>1460</v>
      </c>
      <c r="BU357" s="273" t="s">
        <v>1233</v>
      </c>
      <c r="BV357" s="273" t="s">
        <v>2378</v>
      </c>
      <c r="BX357" s="299" t="s">
        <v>1237</v>
      </c>
      <c r="BY357" s="299" t="s">
        <v>5393</v>
      </c>
    </row>
    <row r="358" spans="64:77" ht="21" customHeight="1">
      <c r="BM358"/>
      <c r="BN358" s="169"/>
      <c r="BO358" s="169"/>
      <c r="BP358" s="60"/>
      <c r="BQ358" s="60"/>
      <c r="BR358" s="175" t="s">
        <v>1461</v>
      </c>
      <c r="BS358" s="51" t="s">
        <v>1462</v>
      </c>
      <c r="BU358" s="273" t="s">
        <v>1235</v>
      </c>
      <c r="BV358" s="273" t="s">
        <v>2379</v>
      </c>
      <c r="BX358" s="299" t="s">
        <v>1239</v>
      </c>
      <c r="BY358" s="299" t="s">
        <v>5394</v>
      </c>
    </row>
    <row r="359" spans="64:77" ht="21" customHeight="1">
      <c r="BM359"/>
      <c r="BN359" s="169"/>
      <c r="BO359" s="169"/>
      <c r="BQ359" s="60"/>
      <c r="BR359" s="175" t="s">
        <v>1463</v>
      </c>
      <c r="BS359" s="51" t="s">
        <v>8834</v>
      </c>
      <c r="BU359" s="273" t="s">
        <v>1237</v>
      </c>
      <c r="BV359" s="273" t="s">
        <v>2380</v>
      </c>
      <c r="BX359" s="299" t="s">
        <v>1241</v>
      </c>
      <c r="BY359" s="299" t="s">
        <v>5395</v>
      </c>
    </row>
    <row r="360" spans="64:77" ht="21" customHeight="1">
      <c r="BM360"/>
      <c r="BN360" s="169"/>
      <c r="BO360" s="169"/>
      <c r="BQ360" s="60"/>
      <c r="BR360" s="175" t="s">
        <v>1464</v>
      </c>
      <c r="BS360" s="51" t="s">
        <v>8835</v>
      </c>
      <c r="BU360" s="273" t="s">
        <v>1239</v>
      </c>
      <c r="BV360" s="273" t="s">
        <v>2381</v>
      </c>
      <c r="BX360" s="299" t="s">
        <v>1243</v>
      </c>
      <c r="BY360" s="299" t="s">
        <v>5396</v>
      </c>
    </row>
    <row r="361" spans="64:77" ht="21" customHeight="1">
      <c r="BM361"/>
      <c r="BN361" s="169"/>
      <c r="BO361" s="169"/>
      <c r="BQ361" s="60"/>
      <c r="BR361" s="175" t="s">
        <v>1465</v>
      </c>
      <c r="BS361" s="51" t="s">
        <v>8836</v>
      </c>
      <c r="BU361" s="273" t="s">
        <v>1241</v>
      </c>
      <c r="BV361" s="273" t="s">
        <v>2382</v>
      </c>
      <c r="BX361" s="299" t="s">
        <v>1245</v>
      </c>
      <c r="BY361" s="299" t="s">
        <v>5397</v>
      </c>
    </row>
    <row r="362" spans="64:77" ht="21" customHeight="1">
      <c r="BM362"/>
      <c r="BN362" s="169"/>
      <c r="BO362" s="169"/>
      <c r="BQ362" s="60"/>
      <c r="BR362" s="175" t="s">
        <v>1466</v>
      </c>
      <c r="BS362" s="51" t="s">
        <v>1467</v>
      </c>
      <c r="BU362" s="273" t="s">
        <v>1243</v>
      </c>
      <c r="BV362" s="273" t="s">
        <v>2383</v>
      </c>
      <c r="BX362" s="299" t="s">
        <v>1247</v>
      </c>
      <c r="BY362" s="299" t="s">
        <v>2560</v>
      </c>
    </row>
    <row r="363" spans="64:77" ht="21" customHeight="1">
      <c r="BM363"/>
      <c r="BN363" s="169"/>
      <c r="BO363" s="169"/>
      <c r="BQ363" s="60"/>
      <c r="BR363" s="175" t="s">
        <v>1468</v>
      </c>
      <c r="BS363" s="51" t="s">
        <v>1469</v>
      </c>
      <c r="BU363" s="273" t="s">
        <v>1245</v>
      </c>
      <c r="BV363" s="273" t="s">
        <v>2384</v>
      </c>
      <c r="BX363" s="299" t="s">
        <v>1249</v>
      </c>
      <c r="BY363" s="299" t="s">
        <v>5398</v>
      </c>
    </row>
    <row r="364" spans="64:77" ht="21" customHeight="1">
      <c r="BM364"/>
      <c r="BN364" s="169"/>
      <c r="BO364" s="169"/>
      <c r="BQ364" s="60"/>
      <c r="BR364" s="175" t="s">
        <v>1470</v>
      </c>
      <c r="BS364" s="51" t="s">
        <v>1471</v>
      </c>
      <c r="BU364" s="273" t="s">
        <v>1247</v>
      </c>
      <c r="BV364" s="273" t="s">
        <v>2385</v>
      </c>
      <c r="BX364" s="299" t="s">
        <v>1251</v>
      </c>
      <c r="BY364" s="299" t="s">
        <v>5399</v>
      </c>
    </row>
    <row r="365" spans="64:77" ht="21" customHeight="1">
      <c r="BM365"/>
      <c r="BN365" s="169"/>
      <c r="BO365" s="169"/>
      <c r="BQ365" s="60"/>
      <c r="BR365" s="175" t="s">
        <v>1472</v>
      </c>
      <c r="BS365" s="51" t="s">
        <v>1473</v>
      </c>
      <c r="BU365" s="273" t="s">
        <v>1249</v>
      </c>
      <c r="BV365" s="273" t="s">
        <v>2386</v>
      </c>
      <c r="BX365" s="299" t="s">
        <v>1253</v>
      </c>
      <c r="BY365" s="299" t="s">
        <v>5400</v>
      </c>
    </row>
    <row r="366" spans="64:77" ht="21" customHeight="1">
      <c r="BM366"/>
      <c r="BN366" s="169"/>
      <c r="BO366" s="169"/>
      <c r="BQ366" s="60"/>
      <c r="BR366" s="175" t="s">
        <v>1474</v>
      </c>
      <c r="BS366" s="51" t="s">
        <v>1475</v>
      </c>
      <c r="BU366" s="273" t="s">
        <v>1251</v>
      </c>
      <c r="BV366" s="273" t="s">
        <v>2387</v>
      </c>
      <c r="BX366" s="299" t="s">
        <v>1255</v>
      </c>
      <c r="BY366" s="299" t="s">
        <v>5401</v>
      </c>
    </row>
    <row r="367" spans="64:77" ht="21" customHeight="1">
      <c r="BM367"/>
      <c r="BN367" s="169"/>
      <c r="BO367" s="169"/>
      <c r="BQ367" s="60"/>
      <c r="BR367" s="175" t="s">
        <v>1476</v>
      </c>
      <c r="BS367" s="51" t="s">
        <v>8837</v>
      </c>
      <c r="BU367" s="273" t="s">
        <v>1253</v>
      </c>
      <c r="BV367" s="273" t="s">
        <v>2388</v>
      </c>
      <c r="BX367" s="299" t="s">
        <v>1257</v>
      </c>
      <c r="BY367" s="299" t="s">
        <v>5402</v>
      </c>
    </row>
    <row r="368" spans="64:77" ht="21" customHeight="1">
      <c r="BM368"/>
      <c r="BN368" s="169"/>
      <c r="BO368" s="169"/>
      <c r="BQ368" s="60"/>
      <c r="BR368" s="175" t="s">
        <v>1477</v>
      </c>
      <c r="BS368" s="51" t="s">
        <v>1478</v>
      </c>
      <c r="BU368" s="273" t="s">
        <v>1255</v>
      </c>
      <c r="BV368" s="273" t="s">
        <v>2389</v>
      </c>
      <c r="BX368" s="299" t="s">
        <v>1259</v>
      </c>
      <c r="BY368" s="299" t="s">
        <v>5403</v>
      </c>
    </row>
    <row r="369" spans="65:77" ht="21" customHeight="1">
      <c r="BM369"/>
      <c r="BN369" s="169"/>
      <c r="BO369" s="169"/>
      <c r="BQ369" s="60"/>
      <c r="BR369" s="175" t="s">
        <v>1479</v>
      </c>
      <c r="BS369" s="51" t="s">
        <v>1480</v>
      </c>
      <c r="BU369" s="273" t="s">
        <v>1257</v>
      </c>
      <c r="BV369" s="273" t="s">
        <v>2390</v>
      </c>
      <c r="BX369" s="299" t="s">
        <v>2392</v>
      </c>
      <c r="BY369" s="299" t="s">
        <v>5404</v>
      </c>
    </row>
    <row r="370" spans="65:77" ht="21" customHeight="1">
      <c r="BM370"/>
      <c r="BN370" s="169"/>
      <c r="BO370" s="169"/>
      <c r="BQ370" s="60"/>
      <c r="BR370" s="175" t="s">
        <v>1482</v>
      </c>
      <c r="BS370" s="51" t="s">
        <v>1483</v>
      </c>
      <c r="BU370" s="273" t="s">
        <v>1259</v>
      </c>
      <c r="BV370" s="273" t="s">
        <v>2391</v>
      </c>
      <c r="BX370" s="299" t="s">
        <v>1261</v>
      </c>
      <c r="BY370" s="299" t="s">
        <v>5405</v>
      </c>
    </row>
    <row r="371" spans="65:77" ht="21" customHeight="1">
      <c r="BM371"/>
      <c r="BN371" s="169"/>
      <c r="BO371" s="169"/>
      <c r="BQ371" s="60"/>
      <c r="BR371" s="175" t="s">
        <v>1484</v>
      </c>
      <c r="BS371" s="51" t="s">
        <v>1485</v>
      </c>
      <c r="BU371" s="273" t="s">
        <v>2392</v>
      </c>
      <c r="BV371" s="273" t="s">
        <v>2393</v>
      </c>
      <c r="BX371" s="299" t="s">
        <v>2395</v>
      </c>
      <c r="BY371" s="299" t="s">
        <v>5406</v>
      </c>
    </row>
    <row r="372" spans="65:77" ht="21" customHeight="1">
      <c r="BM372"/>
      <c r="BN372" s="169"/>
      <c r="BO372" s="169"/>
      <c r="BQ372" s="60"/>
      <c r="BR372" s="175" t="s">
        <v>1486</v>
      </c>
      <c r="BS372" s="51" t="s">
        <v>1487</v>
      </c>
      <c r="BU372" s="273" t="s">
        <v>1261</v>
      </c>
      <c r="BV372" s="273" t="s">
        <v>2394</v>
      </c>
      <c r="BX372" s="299" t="s">
        <v>1263</v>
      </c>
      <c r="BY372" s="299" t="s">
        <v>5407</v>
      </c>
    </row>
    <row r="373" spans="65:77" ht="21" customHeight="1">
      <c r="BM373"/>
      <c r="BN373" s="169"/>
      <c r="BO373" s="169"/>
      <c r="BQ373" s="60"/>
      <c r="BR373" s="175" t="s">
        <v>1488</v>
      </c>
      <c r="BS373" s="51" t="s">
        <v>1489</v>
      </c>
      <c r="BU373" s="273" t="s">
        <v>2395</v>
      </c>
      <c r="BV373" s="273" t="s">
        <v>2396</v>
      </c>
      <c r="BX373" s="299" t="s">
        <v>1265</v>
      </c>
      <c r="BY373" s="299" t="s">
        <v>5408</v>
      </c>
    </row>
    <row r="374" spans="65:77" ht="21" customHeight="1">
      <c r="BM374"/>
      <c r="BN374" s="169"/>
      <c r="BO374" s="169"/>
      <c r="BQ374" s="60"/>
      <c r="BR374" s="175" t="s">
        <v>1490</v>
      </c>
      <c r="BS374" s="51" t="s">
        <v>1491</v>
      </c>
      <c r="BU374" s="273" t="s">
        <v>1263</v>
      </c>
      <c r="BV374" s="273" t="s">
        <v>2397</v>
      </c>
      <c r="BX374" s="299" t="s">
        <v>1267</v>
      </c>
      <c r="BY374" s="299" t="s">
        <v>5409</v>
      </c>
    </row>
    <row r="375" spans="65:77" ht="21" customHeight="1">
      <c r="BM375"/>
      <c r="BN375" s="169"/>
      <c r="BO375" s="169"/>
      <c r="BQ375" s="60"/>
      <c r="BR375" s="175" t="s">
        <v>1492</v>
      </c>
      <c r="BS375" s="51" t="s">
        <v>1493</v>
      </c>
      <c r="BU375" s="273" t="s">
        <v>1265</v>
      </c>
      <c r="BV375" s="273" t="s">
        <v>2398</v>
      </c>
      <c r="BX375" s="299" t="s">
        <v>1269</v>
      </c>
      <c r="BY375" s="299" t="s">
        <v>5410</v>
      </c>
    </row>
    <row r="376" spans="65:77" ht="21" customHeight="1">
      <c r="BM376"/>
      <c r="BN376" s="169"/>
      <c r="BO376" s="169"/>
      <c r="BQ376" s="60"/>
      <c r="BR376" s="175" t="s">
        <v>1494</v>
      </c>
      <c r="BS376" s="51" t="s">
        <v>1495</v>
      </c>
      <c r="BU376" s="273" t="s">
        <v>1267</v>
      </c>
      <c r="BV376" s="273" t="s">
        <v>2399</v>
      </c>
      <c r="BX376" s="299" t="s">
        <v>2401</v>
      </c>
      <c r="BY376" s="299" t="s">
        <v>5411</v>
      </c>
    </row>
    <row r="377" spans="65:77" ht="21" customHeight="1">
      <c r="BM377"/>
      <c r="BN377" s="169"/>
      <c r="BO377" s="169"/>
      <c r="BQ377" s="60"/>
      <c r="BR377" s="175" t="s">
        <v>1496</v>
      </c>
      <c r="BS377" s="51" t="s">
        <v>1497</v>
      </c>
      <c r="BU377" s="273" t="s">
        <v>1269</v>
      </c>
      <c r="BV377" s="273" t="s">
        <v>2400</v>
      </c>
      <c r="BX377" s="299" t="s">
        <v>2403</v>
      </c>
      <c r="BY377" s="299" t="s">
        <v>5412</v>
      </c>
    </row>
    <row r="378" spans="65:77" ht="21" customHeight="1">
      <c r="BM378"/>
      <c r="BN378" s="169"/>
      <c r="BO378" s="169"/>
      <c r="BQ378" s="60"/>
      <c r="BR378" s="175" t="s">
        <v>1498</v>
      </c>
      <c r="BS378" s="51" t="s">
        <v>1499</v>
      </c>
      <c r="BU378" s="273" t="s">
        <v>2401</v>
      </c>
      <c r="BV378" s="273" t="s">
        <v>2402</v>
      </c>
      <c r="BX378" s="299" t="s">
        <v>2405</v>
      </c>
      <c r="BY378" s="299" t="s">
        <v>5413</v>
      </c>
    </row>
    <row r="379" spans="65:77" ht="21" customHeight="1">
      <c r="BM379"/>
      <c r="BN379" s="169"/>
      <c r="BO379" s="169"/>
      <c r="BQ379" s="60"/>
      <c r="BR379" s="175" t="s">
        <v>1500</v>
      </c>
      <c r="BS379" s="51" t="s">
        <v>1501</v>
      </c>
      <c r="BU379" s="273" t="s">
        <v>2403</v>
      </c>
      <c r="BV379" s="273" t="s">
        <v>2404</v>
      </c>
      <c r="BX379" s="299" t="s">
        <v>1271</v>
      </c>
      <c r="BY379" s="299" t="s">
        <v>5414</v>
      </c>
    </row>
    <row r="380" spans="65:77" ht="21" customHeight="1">
      <c r="BM380"/>
      <c r="BN380" s="169"/>
      <c r="BO380" s="169"/>
      <c r="BQ380" s="60"/>
      <c r="BR380" s="175" t="s">
        <v>1502</v>
      </c>
      <c r="BS380" s="51" t="s">
        <v>1503</v>
      </c>
      <c r="BU380" s="273" t="s">
        <v>2405</v>
      </c>
      <c r="BV380" s="273" t="s">
        <v>2406</v>
      </c>
      <c r="BX380" s="299" t="s">
        <v>2408</v>
      </c>
      <c r="BY380" s="299" t="s">
        <v>5415</v>
      </c>
    </row>
    <row r="381" spans="65:77" ht="21" customHeight="1">
      <c r="BM381"/>
      <c r="BN381" s="169"/>
      <c r="BO381" s="169"/>
      <c r="BQ381" s="168"/>
      <c r="BR381" s="175" t="s">
        <v>1504</v>
      </c>
      <c r="BS381" s="51" t="s">
        <v>1505</v>
      </c>
      <c r="BU381" s="273" t="s">
        <v>1271</v>
      </c>
      <c r="BV381" s="273" t="s">
        <v>2407</v>
      </c>
      <c r="BX381" s="299" t="s">
        <v>2410</v>
      </c>
      <c r="BY381" s="299" t="s">
        <v>5416</v>
      </c>
    </row>
    <row r="382" spans="65:77" ht="21" customHeight="1">
      <c r="BM382"/>
      <c r="BN382" s="169"/>
      <c r="BO382" s="169"/>
      <c r="BQ382" s="60"/>
      <c r="BR382" s="175" t="s">
        <v>1506</v>
      </c>
      <c r="BS382" s="51" t="s">
        <v>1507</v>
      </c>
      <c r="BU382" s="273" t="s">
        <v>2408</v>
      </c>
      <c r="BV382" s="273" t="s">
        <v>2409</v>
      </c>
      <c r="BX382" s="299" t="s">
        <v>2412</v>
      </c>
      <c r="BY382" s="299" t="s">
        <v>5417</v>
      </c>
    </row>
    <row r="383" spans="65:77" ht="21" customHeight="1">
      <c r="BM383"/>
      <c r="BN383" s="169"/>
      <c r="BO383" s="169"/>
      <c r="BQ383" s="60"/>
      <c r="BR383" s="175" t="s">
        <v>1508</v>
      </c>
      <c r="BS383" s="51" t="s">
        <v>1509</v>
      </c>
      <c r="BU383" s="273" t="s">
        <v>2410</v>
      </c>
      <c r="BV383" s="273" t="s">
        <v>2411</v>
      </c>
      <c r="BX383" s="299" t="s">
        <v>1273</v>
      </c>
      <c r="BY383" s="299" t="s">
        <v>5418</v>
      </c>
    </row>
    <row r="384" spans="65:77" ht="21" customHeight="1">
      <c r="BM384"/>
      <c r="BN384" s="169"/>
      <c r="BO384" s="169"/>
      <c r="BQ384" s="60"/>
      <c r="BR384" s="175" t="s">
        <v>1510</v>
      </c>
      <c r="BS384" s="51" t="s">
        <v>1511</v>
      </c>
      <c r="BU384" s="273" t="s">
        <v>2412</v>
      </c>
      <c r="BV384" s="273" t="s">
        <v>2413</v>
      </c>
      <c r="BX384" s="299" t="s">
        <v>1275</v>
      </c>
      <c r="BY384" s="299" t="s">
        <v>5419</v>
      </c>
    </row>
    <row r="385" spans="65:77" ht="21" customHeight="1">
      <c r="BM385"/>
      <c r="BN385" s="169"/>
      <c r="BO385" s="169"/>
      <c r="BQ385" s="60"/>
      <c r="BR385" s="175" t="s">
        <v>1512</v>
      </c>
      <c r="BS385" s="51" t="s">
        <v>1513</v>
      </c>
      <c r="BU385" s="273" t="s">
        <v>1273</v>
      </c>
      <c r="BV385" s="273" t="s">
        <v>2414</v>
      </c>
      <c r="BX385" s="299" t="s">
        <v>1277</v>
      </c>
      <c r="BY385" s="299" t="s">
        <v>5420</v>
      </c>
    </row>
    <row r="386" spans="65:77" ht="21" customHeight="1">
      <c r="BM386"/>
      <c r="BN386" s="169"/>
      <c r="BO386" s="169"/>
      <c r="BQ386" s="60"/>
      <c r="BR386" s="175" t="s">
        <v>1514</v>
      </c>
      <c r="BS386" s="51" t="s">
        <v>1515</v>
      </c>
      <c r="BU386" s="273" t="s">
        <v>1275</v>
      </c>
      <c r="BV386" s="273" t="s">
        <v>2415</v>
      </c>
      <c r="BX386" s="299" t="s">
        <v>1279</v>
      </c>
      <c r="BY386" s="299" t="s">
        <v>5421</v>
      </c>
    </row>
    <row r="387" spans="65:77" ht="21" customHeight="1">
      <c r="BM387"/>
      <c r="BN387" s="169"/>
      <c r="BO387" s="169"/>
      <c r="BQ387" s="60"/>
      <c r="BR387" s="175" t="s">
        <v>1516</v>
      </c>
      <c r="BS387" s="51" t="s">
        <v>1517</v>
      </c>
      <c r="BU387" s="273" t="s">
        <v>1277</v>
      </c>
      <c r="BV387" s="273" t="s">
        <v>2416</v>
      </c>
      <c r="BX387" s="299" t="s">
        <v>1281</v>
      </c>
      <c r="BY387" s="299" t="s">
        <v>5422</v>
      </c>
    </row>
    <row r="388" spans="65:77" ht="21" customHeight="1">
      <c r="BM388"/>
      <c r="BN388" s="169"/>
      <c r="BO388" s="169"/>
      <c r="BQ388" s="60"/>
      <c r="BR388" s="175" t="s">
        <v>1518</v>
      </c>
      <c r="BS388" s="51" t="s">
        <v>1519</v>
      </c>
      <c r="BU388" s="273" t="s">
        <v>1279</v>
      </c>
      <c r="BV388" s="273" t="s">
        <v>2417</v>
      </c>
      <c r="BX388" s="299" t="s">
        <v>1283</v>
      </c>
      <c r="BY388" s="299" t="s">
        <v>5423</v>
      </c>
    </row>
    <row r="389" spans="65:77" ht="21" customHeight="1">
      <c r="BM389"/>
      <c r="BN389" s="169"/>
      <c r="BO389" s="169"/>
      <c r="BQ389" s="60"/>
      <c r="BR389" s="175" t="s">
        <v>1520</v>
      </c>
      <c r="BS389" s="51" t="s">
        <v>1521</v>
      </c>
      <c r="BU389" s="273" t="s">
        <v>1281</v>
      </c>
      <c r="BV389" s="273" t="s">
        <v>2418</v>
      </c>
      <c r="BX389" s="299" t="s">
        <v>1285</v>
      </c>
      <c r="BY389" s="299" t="s">
        <v>5424</v>
      </c>
    </row>
    <row r="390" spans="65:77" ht="21" customHeight="1">
      <c r="BM390"/>
      <c r="BN390" s="169"/>
      <c r="BO390" s="169"/>
      <c r="BQ390" s="60"/>
      <c r="BR390" s="175" t="s">
        <v>1522</v>
      </c>
      <c r="BS390" s="51" t="s">
        <v>1523</v>
      </c>
      <c r="BU390" s="273" t="s">
        <v>1283</v>
      </c>
      <c r="BV390" s="273" t="s">
        <v>2419</v>
      </c>
      <c r="BX390" s="299" t="s">
        <v>1287</v>
      </c>
      <c r="BY390" s="299" t="s">
        <v>5425</v>
      </c>
    </row>
    <row r="391" spans="65:77" ht="21" customHeight="1">
      <c r="BM391"/>
      <c r="BN391" s="169"/>
      <c r="BO391" s="169"/>
      <c r="BQ391" s="60"/>
      <c r="BR391" s="175" t="s">
        <v>1524</v>
      </c>
      <c r="BS391" s="51" t="s">
        <v>1525</v>
      </c>
      <c r="BU391" s="273" t="s">
        <v>1285</v>
      </c>
      <c r="BV391" s="273" t="s">
        <v>2420</v>
      </c>
      <c r="BX391" s="299" t="s">
        <v>1289</v>
      </c>
      <c r="BY391" s="299" t="s">
        <v>5426</v>
      </c>
    </row>
    <row r="392" spans="65:77" ht="21" customHeight="1">
      <c r="BM392"/>
      <c r="BN392" s="169"/>
      <c r="BO392" s="169"/>
      <c r="BQ392" s="60"/>
      <c r="BR392" s="175" t="s">
        <v>1526</v>
      </c>
      <c r="BS392" s="51" t="s">
        <v>1527</v>
      </c>
      <c r="BU392" s="273" t="s">
        <v>1287</v>
      </c>
      <c r="BV392" s="273" t="s">
        <v>2421</v>
      </c>
      <c r="BX392" s="299" t="s">
        <v>1291</v>
      </c>
      <c r="BY392" s="299" t="s">
        <v>5427</v>
      </c>
    </row>
    <row r="393" spans="65:77" ht="21" customHeight="1">
      <c r="BM393"/>
      <c r="BN393" s="169"/>
      <c r="BO393" s="169"/>
      <c r="BQ393" s="60"/>
      <c r="BR393" s="175" t="s">
        <v>1528</v>
      </c>
      <c r="BS393" s="51" t="s">
        <v>1529</v>
      </c>
      <c r="BU393" s="273" t="s">
        <v>1289</v>
      </c>
      <c r="BV393" s="273" t="s">
        <v>2422</v>
      </c>
      <c r="BX393" s="299" t="s">
        <v>1293</v>
      </c>
      <c r="BY393" s="299" t="s">
        <v>5428</v>
      </c>
    </row>
    <row r="394" spans="65:77" ht="21" customHeight="1">
      <c r="BM394"/>
      <c r="BN394" s="169"/>
      <c r="BO394" s="169"/>
      <c r="BQ394" s="60"/>
      <c r="BR394" s="175" t="s">
        <v>1530</v>
      </c>
      <c r="BS394" s="51" t="s">
        <v>1531</v>
      </c>
      <c r="BU394" s="273" t="s">
        <v>1291</v>
      </c>
      <c r="BV394" s="273" t="s">
        <v>2423</v>
      </c>
      <c r="BX394" s="299" t="s">
        <v>1295</v>
      </c>
      <c r="BY394" s="299" t="s">
        <v>5429</v>
      </c>
    </row>
    <row r="395" spans="65:77" ht="21" customHeight="1">
      <c r="BM395"/>
      <c r="BN395" s="169"/>
      <c r="BO395" s="169"/>
      <c r="BQ395" s="60"/>
      <c r="BR395" s="175" t="s">
        <v>1532</v>
      </c>
      <c r="BS395" s="51" t="s">
        <v>1533</v>
      </c>
      <c r="BU395" s="273" t="s">
        <v>1293</v>
      </c>
      <c r="BV395" s="273" t="s">
        <v>2424</v>
      </c>
      <c r="BX395" s="299" t="s">
        <v>1297</v>
      </c>
      <c r="BY395" s="299" t="s">
        <v>5430</v>
      </c>
    </row>
    <row r="396" spans="65:77" ht="21" customHeight="1">
      <c r="BM396"/>
      <c r="BN396" s="169"/>
      <c r="BO396" s="169"/>
      <c r="BR396" s="175" t="s">
        <v>1534</v>
      </c>
      <c r="BS396" s="51" t="s">
        <v>1535</v>
      </c>
      <c r="BU396" s="273" t="s">
        <v>1295</v>
      </c>
      <c r="BV396" s="273" t="s">
        <v>2425</v>
      </c>
      <c r="BX396" s="299" t="s">
        <v>1299</v>
      </c>
      <c r="BY396" s="299" t="s">
        <v>5431</v>
      </c>
    </row>
    <row r="397" spans="65:77" ht="21" customHeight="1">
      <c r="BM397"/>
      <c r="BN397" s="169"/>
      <c r="BO397" s="169"/>
      <c r="BR397" s="175" t="s">
        <v>1536</v>
      </c>
      <c r="BS397" s="51" t="s">
        <v>1537</v>
      </c>
      <c r="BU397" s="273" t="s">
        <v>1297</v>
      </c>
      <c r="BV397" s="273" t="s">
        <v>2426</v>
      </c>
      <c r="BX397" s="299" t="s">
        <v>1301</v>
      </c>
      <c r="BY397" s="299" t="s">
        <v>5432</v>
      </c>
    </row>
    <row r="398" spans="65:77" ht="21" customHeight="1">
      <c r="BM398"/>
      <c r="BN398" s="169"/>
      <c r="BO398" s="169"/>
      <c r="BR398" s="175" t="s">
        <v>1538</v>
      </c>
      <c r="BS398" s="51" t="s">
        <v>1539</v>
      </c>
      <c r="BU398" s="273" t="s">
        <v>1299</v>
      </c>
      <c r="BV398" s="273" t="s">
        <v>2427</v>
      </c>
      <c r="BX398" s="299" t="s">
        <v>1303</v>
      </c>
      <c r="BY398" s="299" t="s">
        <v>5433</v>
      </c>
    </row>
    <row r="399" spans="65:77" ht="21" customHeight="1">
      <c r="BM399"/>
      <c r="BN399" s="169"/>
      <c r="BO399" s="169"/>
      <c r="BR399" s="175" t="s">
        <v>1540</v>
      </c>
      <c r="BS399" s="51" t="s">
        <v>1541</v>
      </c>
      <c r="BU399" s="273" t="s">
        <v>1301</v>
      </c>
      <c r="BV399" s="273" t="s">
        <v>2428</v>
      </c>
      <c r="BX399" s="299" t="s">
        <v>1305</v>
      </c>
      <c r="BY399" s="299" t="s">
        <v>1499</v>
      </c>
    </row>
    <row r="400" spans="65:77" ht="21" customHeight="1">
      <c r="BM400"/>
      <c r="BN400" s="169"/>
      <c r="BO400" s="169"/>
      <c r="BR400" s="175" t="s">
        <v>1542</v>
      </c>
      <c r="BS400" s="51" t="s">
        <v>1543</v>
      </c>
      <c r="BU400" s="273" t="s">
        <v>1303</v>
      </c>
      <c r="BV400" s="273" t="s">
        <v>2429</v>
      </c>
      <c r="BX400" s="299" t="s">
        <v>1307</v>
      </c>
      <c r="BY400" s="299" t="s">
        <v>5434</v>
      </c>
    </row>
    <row r="401" spans="65:77" ht="21" customHeight="1">
      <c r="BM401"/>
      <c r="BN401" s="169"/>
      <c r="BO401" s="169"/>
      <c r="BR401" s="175" t="s">
        <v>1544</v>
      </c>
      <c r="BS401" s="51" t="s">
        <v>1545</v>
      </c>
      <c r="BU401" s="273" t="s">
        <v>1305</v>
      </c>
      <c r="BV401" s="273" t="s">
        <v>2430</v>
      </c>
      <c r="BX401" s="299" t="s">
        <v>1309</v>
      </c>
      <c r="BY401" s="299" t="s">
        <v>5435</v>
      </c>
    </row>
    <row r="402" spans="65:77" ht="21" customHeight="1">
      <c r="BM402"/>
      <c r="BN402" s="169"/>
      <c r="BO402" s="169"/>
      <c r="BR402" s="175" t="s">
        <v>1546</v>
      </c>
      <c r="BS402" s="51" t="s">
        <v>1547</v>
      </c>
      <c r="BU402" s="273" t="s">
        <v>1307</v>
      </c>
      <c r="BV402" s="273" t="s">
        <v>2431</v>
      </c>
      <c r="BX402" s="299" t="s">
        <v>1311</v>
      </c>
      <c r="BY402" s="299" t="s">
        <v>5436</v>
      </c>
    </row>
    <row r="403" spans="65:77" ht="21" customHeight="1">
      <c r="BM403"/>
      <c r="BN403" s="169"/>
      <c r="BO403" s="169"/>
      <c r="BR403" s="175" t="s">
        <v>1548</v>
      </c>
      <c r="BS403" s="51" t="s">
        <v>1549</v>
      </c>
      <c r="BU403" s="273" t="s">
        <v>1309</v>
      </c>
      <c r="BV403" s="273" t="s">
        <v>2432</v>
      </c>
      <c r="BX403" s="299" t="s">
        <v>1312</v>
      </c>
      <c r="BY403" s="299" t="s">
        <v>5437</v>
      </c>
    </row>
    <row r="404" spans="65:77" ht="21" customHeight="1">
      <c r="BM404"/>
      <c r="BN404" s="169"/>
      <c r="BO404" s="169"/>
      <c r="BR404" s="175" t="s">
        <v>1550</v>
      </c>
      <c r="BS404" s="51" t="s">
        <v>1551</v>
      </c>
      <c r="BU404" s="273" t="s">
        <v>1311</v>
      </c>
      <c r="BV404" s="273" t="s">
        <v>2433</v>
      </c>
      <c r="BX404" s="299" t="s">
        <v>1314</v>
      </c>
      <c r="BY404" s="299" t="s">
        <v>5438</v>
      </c>
    </row>
    <row r="405" spans="65:77" ht="21" customHeight="1">
      <c r="BM405"/>
      <c r="BN405" s="169"/>
      <c r="BO405" s="169"/>
      <c r="BR405" s="175" t="s">
        <v>1552</v>
      </c>
      <c r="BS405" s="51" t="s">
        <v>1553</v>
      </c>
      <c r="BU405" s="273" t="s">
        <v>1312</v>
      </c>
      <c r="BV405" s="273" t="s">
        <v>2434</v>
      </c>
      <c r="BX405" s="299" t="s">
        <v>1316</v>
      </c>
      <c r="BY405" s="299" t="s">
        <v>5439</v>
      </c>
    </row>
    <row r="406" spans="65:77" ht="21" customHeight="1">
      <c r="BM406"/>
      <c r="BN406" s="169"/>
      <c r="BO406" s="169"/>
      <c r="BR406" s="175" t="s">
        <v>1554</v>
      </c>
      <c r="BS406" s="51" t="s">
        <v>1555</v>
      </c>
      <c r="BU406" s="273" t="s">
        <v>1314</v>
      </c>
      <c r="BV406" s="273" t="s">
        <v>2435</v>
      </c>
      <c r="BX406" s="299" t="s">
        <v>1318</v>
      </c>
      <c r="BY406" s="299" t="s">
        <v>5440</v>
      </c>
    </row>
    <row r="407" spans="65:77" ht="21" customHeight="1">
      <c r="BM407"/>
      <c r="BN407" s="169"/>
      <c r="BO407" s="169"/>
      <c r="BR407" s="175" t="s">
        <v>1556</v>
      </c>
      <c r="BS407" s="51" t="s">
        <v>1557</v>
      </c>
      <c r="BU407" s="273" t="s">
        <v>1316</v>
      </c>
      <c r="BV407" s="273" t="s">
        <v>2436</v>
      </c>
      <c r="BX407" s="299" t="s">
        <v>1320</v>
      </c>
      <c r="BY407" s="299" t="s">
        <v>5441</v>
      </c>
    </row>
    <row r="408" spans="65:77" ht="21" customHeight="1">
      <c r="BM408"/>
      <c r="BN408" s="169"/>
      <c r="BO408" s="169"/>
      <c r="BR408" s="175" t="s">
        <v>1558</v>
      </c>
      <c r="BS408" s="51" t="s">
        <v>1559</v>
      </c>
      <c r="BU408" s="273" t="s">
        <v>1318</v>
      </c>
      <c r="BV408" s="273" t="s">
        <v>2437</v>
      </c>
      <c r="BX408" s="299" t="s">
        <v>2439</v>
      </c>
      <c r="BY408" s="299" t="s">
        <v>5442</v>
      </c>
    </row>
    <row r="409" spans="65:77" ht="21" customHeight="1">
      <c r="BM409"/>
      <c r="BN409" s="169"/>
      <c r="BO409" s="169"/>
      <c r="BR409" s="175" t="s">
        <v>1560</v>
      </c>
      <c r="BS409" s="51" t="s">
        <v>1561</v>
      </c>
      <c r="BU409" s="273" t="s">
        <v>1320</v>
      </c>
      <c r="BV409" s="273" t="s">
        <v>2438</v>
      </c>
      <c r="BX409" s="299" t="s">
        <v>1322</v>
      </c>
      <c r="BY409" s="299" t="s">
        <v>5443</v>
      </c>
    </row>
    <row r="410" spans="65:77" ht="21" customHeight="1">
      <c r="BM410"/>
      <c r="BN410" s="169"/>
      <c r="BO410" s="169"/>
      <c r="BR410" s="175" t="s">
        <v>1562</v>
      </c>
      <c r="BS410" s="51" t="s">
        <v>1563</v>
      </c>
      <c r="BU410" s="273" t="s">
        <v>2439</v>
      </c>
      <c r="BV410" s="273" t="s">
        <v>2440</v>
      </c>
      <c r="BX410" s="299" t="s">
        <v>1324</v>
      </c>
      <c r="BY410" s="299" t="s">
        <v>5444</v>
      </c>
    </row>
    <row r="411" spans="65:77" ht="21" customHeight="1">
      <c r="BM411"/>
      <c r="BN411" s="169"/>
      <c r="BO411" s="169"/>
      <c r="BR411" s="175" t="s">
        <v>1564</v>
      </c>
      <c r="BS411" s="51" t="s">
        <v>1565</v>
      </c>
      <c r="BU411" s="273" t="s">
        <v>1322</v>
      </c>
      <c r="BV411" s="273" t="s">
        <v>2441</v>
      </c>
      <c r="BX411" s="299" t="s">
        <v>1326</v>
      </c>
      <c r="BY411" s="299" t="s">
        <v>5445</v>
      </c>
    </row>
    <row r="412" spans="65:77" ht="21" customHeight="1">
      <c r="BM412"/>
      <c r="BN412" s="169"/>
      <c r="BO412" s="169"/>
      <c r="BR412" s="175" t="s">
        <v>1566</v>
      </c>
      <c r="BS412" s="51" t="s">
        <v>1567</v>
      </c>
      <c r="BU412" s="273" t="s">
        <v>1324</v>
      </c>
      <c r="BV412" s="273" t="s">
        <v>2442</v>
      </c>
      <c r="BX412" s="299" t="s">
        <v>1328</v>
      </c>
      <c r="BY412" s="299" t="s">
        <v>5446</v>
      </c>
    </row>
    <row r="413" spans="65:77" ht="21" customHeight="1">
      <c r="BM413"/>
      <c r="BN413" s="169"/>
      <c r="BO413" s="169"/>
      <c r="BR413" s="175" t="s">
        <v>1568</v>
      </c>
      <c r="BS413" s="51" t="s">
        <v>1569</v>
      </c>
      <c r="BU413" s="273" t="s">
        <v>1326</v>
      </c>
      <c r="BV413" s="273" t="s">
        <v>2443</v>
      </c>
      <c r="BX413" s="299" t="s">
        <v>1330</v>
      </c>
      <c r="BY413" s="299" t="s">
        <v>5447</v>
      </c>
    </row>
    <row r="414" spans="65:77" ht="21" customHeight="1">
      <c r="BM414"/>
      <c r="BN414" s="169"/>
      <c r="BO414" s="169"/>
      <c r="BR414" s="175" t="s">
        <v>1570</v>
      </c>
      <c r="BS414" s="51" t="s">
        <v>1571</v>
      </c>
      <c r="BU414" s="273" t="s">
        <v>1328</v>
      </c>
      <c r="BV414" s="273" t="s">
        <v>2444</v>
      </c>
      <c r="BX414" s="299" t="s">
        <v>1332</v>
      </c>
      <c r="BY414" s="299" t="s">
        <v>5448</v>
      </c>
    </row>
    <row r="415" spans="65:77" ht="21" customHeight="1">
      <c r="BM415"/>
      <c r="BN415" s="169"/>
      <c r="BO415" s="169"/>
      <c r="BR415" s="175" t="s">
        <v>1572</v>
      </c>
      <c r="BS415" s="51" t="s">
        <v>1573</v>
      </c>
      <c r="BU415" s="273" t="s">
        <v>1330</v>
      </c>
      <c r="BV415" s="273" t="s">
        <v>2445</v>
      </c>
      <c r="BX415" s="299" t="s">
        <v>1334</v>
      </c>
      <c r="BY415" s="299" t="s">
        <v>5449</v>
      </c>
    </row>
    <row r="416" spans="65:77" ht="21" customHeight="1">
      <c r="BM416"/>
      <c r="BN416" s="169"/>
      <c r="BO416" s="169"/>
      <c r="BR416" s="175" t="s">
        <v>1574</v>
      </c>
      <c r="BS416" s="51" t="s">
        <v>1575</v>
      </c>
      <c r="BU416" s="273" t="s">
        <v>1332</v>
      </c>
      <c r="BV416" s="273" t="s">
        <v>2446</v>
      </c>
      <c r="BX416" s="299" t="s">
        <v>1336</v>
      </c>
      <c r="BY416" s="299" t="s">
        <v>5450</v>
      </c>
    </row>
    <row r="417" spans="65:77" ht="21" customHeight="1">
      <c r="BM417"/>
      <c r="BN417" s="169"/>
      <c r="BO417" s="169"/>
      <c r="BR417" s="175" t="s">
        <v>1576</v>
      </c>
      <c r="BS417" s="51" t="s">
        <v>1577</v>
      </c>
      <c r="BU417" s="273" t="s">
        <v>1334</v>
      </c>
      <c r="BV417" s="273" t="s">
        <v>2447</v>
      </c>
      <c r="BX417" s="299" t="s">
        <v>1338</v>
      </c>
      <c r="BY417" s="299" t="s">
        <v>5451</v>
      </c>
    </row>
    <row r="418" spans="65:77" ht="21" customHeight="1">
      <c r="BM418"/>
      <c r="BN418" s="169"/>
      <c r="BO418" s="169"/>
      <c r="BR418" s="175" t="s">
        <v>1578</v>
      </c>
      <c r="BS418" s="51" t="s">
        <v>1579</v>
      </c>
      <c r="BU418" s="273" t="s">
        <v>1336</v>
      </c>
      <c r="BV418" s="273" t="s">
        <v>2448</v>
      </c>
      <c r="BX418" s="299" t="s">
        <v>1340</v>
      </c>
      <c r="BY418" s="299" t="s">
        <v>5452</v>
      </c>
    </row>
    <row r="419" spans="65:77" ht="21" customHeight="1">
      <c r="BM419"/>
      <c r="BN419" s="169"/>
      <c r="BO419" s="169"/>
      <c r="BR419" s="175" t="s">
        <v>1580</v>
      </c>
      <c r="BS419" s="51" t="s">
        <v>1581</v>
      </c>
      <c r="BU419" s="273" t="s">
        <v>1338</v>
      </c>
      <c r="BV419" s="273" t="s">
        <v>2449</v>
      </c>
      <c r="BX419" s="299" t="s">
        <v>1342</v>
      </c>
      <c r="BY419" s="299" t="s">
        <v>5453</v>
      </c>
    </row>
    <row r="420" spans="65:77" ht="21" customHeight="1">
      <c r="BM420"/>
      <c r="BN420" s="169"/>
      <c r="BO420" s="169"/>
      <c r="BR420" s="175" t="s">
        <v>1582</v>
      </c>
      <c r="BS420" s="51" t="s">
        <v>1583</v>
      </c>
      <c r="BU420" s="273" t="s">
        <v>1340</v>
      </c>
      <c r="BV420" s="273" t="s">
        <v>2450</v>
      </c>
      <c r="BX420" s="299" t="s">
        <v>1343</v>
      </c>
      <c r="BY420" s="299" t="s">
        <v>5454</v>
      </c>
    </row>
    <row r="421" spans="65:77" ht="21" customHeight="1">
      <c r="BM421"/>
      <c r="BN421" s="169"/>
      <c r="BO421" s="169"/>
      <c r="BR421" s="175" t="s">
        <v>1584</v>
      </c>
      <c r="BS421" s="51" t="s">
        <v>1585</v>
      </c>
      <c r="BU421" s="273" t="s">
        <v>1342</v>
      </c>
      <c r="BV421" s="273" t="s">
        <v>2451</v>
      </c>
      <c r="BX421" s="299" t="s">
        <v>1345</v>
      </c>
      <c r="BY421" s="299" t="s">
        <v>5455</v>
      </c>
    </row>
    <row r="422" spans="65:77" ht="21" customHeight="1">
      <c r="BM422"/>
      <c r="BN422" s="169"/>
      <c r="BO422" s="169"/>
      <c r="BR422" s="175" t="s">
        <v>1586</v>
      </c>
      <c r="BS422" s="51" t="s">
        <v>1587</v>
      </c>
      <c r="BU422" s="273" t="s">
        <v>1343</v>
      </c>
      <c r="BV422" s="273" t="s">
        <v>2452</v>
      </c>
      <c r="BX422" s="299" t="s">
        <v>1347</v>
      </c>
      <c r="BY422" s="299" t="s">
        <v>5456</v>
      </c>
    </row>
    <row r="423" spans="65:77" ht="21" customHeight="1">
      <c r="BM423"/>
      <c r="BN423" s="169"/>
      <c r="BO423" s="169"/>
      <c r="BR423" s="175" t="s">
        <v>1588</v>
      </c>
      <c r="BS423" s="51" t="s">
        <v>1589</v>
      </c>
      <c r="BU423" s="273" t="s">
        <v>1345</v>
      </c>
      <c r="BV423" s="273" t="s">
        <v>2453</v>
      </c>
      <c r="BX423" s="299" t="s">
        <v>1349</v>
      </c>
      <c r="BY423" s="299" t="s">
        <v>5457</v>
      </c>
    </row>
    <row r="424" spans="65:77" ht="21" customHeight="1">
      <c r="BM424"/>
      <c r="BN424" s="169"/>
      <c r="BO424" s="169"/>
      <c r="BR424" s="175" t="s">
        <v>1590</v>
      </c>
      <c r="BS424" s="51" t="s">
        <v>1591</v>
      </c>
      <c r="BU424" s="273" t="s">
        <v>1347</v>
      </c>
      <c r="BV424" s="273" t="s">
        <v>2454</v>
      </c>
      <c r="BX424" s="299" t="s">
        <v>1351</v>
      </c>
      <c r="BY424" s="299" t="s">
        <v>5458</v>
      </c>
    </row>
    <row r="425" spans="65:77" ht="21" customHeight="1">
      <c r="BM425"/>
      <c r="BN425" s="169"/>
      <c r="BO425" s="169"/>
      <c r="BR425" s="175" t="s">
        <v>1592</v>
      </c>
      <c r="BS425" s="51" t="s">
        <v>1593</v>
      </c>
      <c r="BU425" s="273" t="s">
        <v>1349</v>
      </c>
      <c r="BV425" s="273" t="s">
        <v>2455</v>
      </c>
      <c r="BX425" s="299" t="s">
        <v>1353</v>
      </c>
      <c r="BY425" s="299" t="s">
        <v>5459</v>
      </c>
    </row>
    <row r="426" spans="65:77" ht="21" customHeight="1">
      <c r="BM426"/>
      <c r="BN426" s="169"/>
      <c r="BO426" s="169"/>
      <c r="BR426" s="175" t="s">
        <v>1594</v>
      </c>
      <c r="BS426" s="51" t="s">
        <v>1595</v>
      </c>
      <c r="BU426" s="273" t="s">
        <v>1351</v>
      </c>
      <c r="BV426" s="273" t="s">
        <v>2456</v>
      </c>
      <c r="BX426" s="299" t="s">
        <v>1355</v>
      </c>
      <c r="BY426" s="299" t="s">
        <v>5460</v>
      </c>
    </row>
    <row r="427" spans="65:77" ht="21" customHeight="1">
      <c r="BM427"/>
      <c r="BN427" s="169"/>
      <c r="BO427" s="169"/>
      <c r="BR427" s="175" t="s">
        <v>1596</v>
      </c>
      <c r="BS427" s="51" t="s">
        <v>1597</v>
      </c>
      <c r="BU427" s="273" t="s">
        <v>1353</v>
      </c>
      <c r="BV427" s="273" t="s">
        <v>2457</v>
      </c>
      <c r="BX427" s="299" t="s">
        <v>1357</v>
      </c>
      <c r="BY427" s="299" t="s">
        <v>5461</v>
      </c>
    </row>
    <row r="428" spans="65:77" ht="21" customHeight="1">
      <c r="BM428"/>
      <c r="BN428" s="169"/>
      <c r="BO428" s="169"/>
      <c r="BR428" s="175" t="s">
        <v>1598</v>
      </c>
      <c r="BS428" s="51" t="s">
        <v>1599</v>
      </c>
      <c r="BU428" s="273" t="s">
        <v>1355</v>
      </c>
      <c r="BV428" s="273" t="s">
        <v>2458</v>
      </c>
      <c r="BX428" s="299" t="s">
        <v>1359</v>
      </c>
      <c r="BY428" s="299" t="s">
        <v>5462</v>
      </c>
    </row>
    <row r="429" spans="65:77" ht="21" customHeight="1">
      <c r="BM429"/>
      <c r="BN429" s="169"/>
      <c r="BO429" s="169"/>
      <c r="BR429" s="175" t="s">
        <v>1600</v>
      </c>
      <c r="BS429" s="51" t="s">
        <v>1601</v>
      </c>
      <c r="BU429" s="273" t="s">
        <v>1357</v>
      </c>
      <c r="BV429" s="273" t="s">
        <v>2459</v>
      </c>
      <c r="BX429" s="299" t="s">
        <v>1361</v>
      </c>
      <c r="BY429" s="299" t="s">
        <v>5463</v>
      </c>
    </row>
    <row r="430" spans="65:77" ht="21" customHeight="1">
      <c r="BM430"/>
      <c r="BN430" s="169"/>
      <c r="BO430" s="169"/>
      <c r="BR430" s="175" t="s">
        <v>1602</v>
      </c>
      <c r="BS430" s="51" t="s">
        <v>1603</v>
      </c>
      <c r="BU430" s="273" t="s">
        <v>1359</v>
      </c>
      <c r="BV430" s="273" t="s">
        <v>2460</v>
      </c>
      <c r="BX430" s="299" t="s">
        <v>1363</v>
      </c>
      <c r="BY430" s="299" t="s">
        <v>5464</v>
      </c>
    </row>
    <row r="431" spans="65:77" ht="21" customHeight="1">
      <c r="BM431"/>
      <c r="BN431" s="169"/>
      <c r="BO431" s="169"/>
      <c r="BR431" s="175" t="s">
        <v>1604</v>
      </c>
      <c r="BS431" s="51" t="s">
        <v>1605</v>
      </c>
      <c r="BU431" s="273" t="s">
        <v>1361</v>
      </c>
      <c r="BV431" s="273" t="s">
        <v>2461</v>
      </c>
      <c r="BX431" s="299" t="s">
        <v>1365</v>
      </c>
      <c r="BY431" s="299" t="s">
        <v>5465</v>
      </c>
    </row>
    <row r="432" spans="65:77" ht="21" customHeight="1">
      <c r="BM432"/>
      <c r="BN432" s="169"/>
      <c r="BO432" s="169"/>
      <c r="BR432" s="175" t="s">
        <v>1606</v>
      </c>
      <c r="BS432" s="51" t="s">
        <v>1607</v>
      </c>
      <c r="BU432" s="273" t="s">
        <v>1363</v>
      </c>
      <c r="BV432" s="273" t="s">
        <v>2462</v>
      </c>
      <c r="BX432" s="299" t="s">
        <v>1367</v>
      </c>
      <c r="BY432" s="299" t="s">
        <v>5466</v>
      </c>
    </row>
    <row r="433" spans="65:77" ht="21" customHeight="1">
      <c r="BM433"/>
      <c r="BN433" s="169"/>
      <c r="BO433" s="169"/>
      <c r="BR433" s="175" t="s">
        <v>1608</v>
      </c>
      <c r="BS433" s="51" t="s">
        <v>1609</v>
      </c>
      <c r="BU433" s="273" t="s">
        <v>1365</v>
      </c>
      <c r="BV433" s="273" t="s">
        <v>2463</v>
      </c>
      <c r="BX433" s="299" t="s">
        <v>1369</v>
      </c>
      <c r="BY433" s="299" t="s">
        <v>5467</v>
      </c>
    </row>
    <row r="434" spans="65:77" ht="21" customHeight="1">
      <c r="BM434"/>
      <c r="BN434" s="169"/>
      <c r="BO434" s="169"/>
      <c r="BR434" s="175" t="s">
        <v>1610</v>
      </c>
      <c r="BS434" s="51" t="s">
        <v>1611</v>
      </c>
      <c r="BU434" s="273" t="s">
        <v>1367</v>
      </c>
      <c r="BV434" s="273" t="s">
        <v>2464</v>
      </c>
      <c r="BX434" s="299" t="s">
        <v>1371</v>
      </c>
      <c r="BY434" s="299" t="s">
        <v>5468</v>
      </c>
    </row>
    <row r="435" spans="65:77" ht="21" customHeight="1">
      <c r="BM435"/>
      <c r="BN435" s="169"/>
      <c r="BO435" s="169"/>
      <c r="BR435" s="175" t="s">
        <v>1612</v>
      </c>
      <c r="BS435" s="51" t="s">
        <v>1613</v>
      </c>
      <c r="BU435" s="273" t="s">
        <v>1369</v>
      </c>
      <c r="BV435" s="273" t="s">
        <v>2465</v>
      </c>
      <c r="BX435" s="299" t="s">
        <v>1373</v>
      </c>
      <c r="BY435" s="299" t="s">
        <v>5469</v>
      </c>
    </row>
    <row r="436" spans="65:77" ht="21" customHeight="1">
      <c r="BM436"/>
      <c r="BN436" s="169"/>
      <c r="BO436" s="169"/>
      <c r="BR436" s="175" t="s">
        <v>1614</v>
      </c>
      <c r="BS436" s="51" t="s">
        <v>1615</v>
      </c>
      <c r="BU436" s="273" t="s">
        <v>1371</v>
      </c>
      <c r="BV436" s="273" t="s">
        <v>2466</v>
      </c>
      <c r="BX436" s="299" t="s">
        <v>1375</v>
      </c>
      <c r="BY436" s="299" t="s">
        <v>5470</v>
      </c>
    </row>
    <row r="437" spans="65:77" ht="21" customHeight="1">
      <c r="BM437"/>
      <c r="BN437" s="169"/>
      <c r="BO437" s="169"/>
      <c r="BR437" s="175" t="s">
        <v>1616</v>
      </c>
      <c r="BS437" s="51" t="s">
        <v>1617</v>
      </c>
      <c r="BU437" s="273" t="s">
        <v>1373</v>
      </c>
      <c r="BV437" s="273" t="s">
        <v>2467</v>
      </c>
      <c r="BX437" s="299" t="s">
        <v>1377</v>
      </c>
      <c r="BY437" s="299" t="s">
        <v>5471</v>
      </c>
    </row>
    <row r="438" spans="65:77" ht="21" customHeight="1">
      <c r="BM438"/>
      <c r="BN438" s="169"/>
      <c r="BO438" s="169"/>
      <c r="BR438" s="175" t="s">
        <v>1618</v>
      </c>
      <c r="BS438" s="51" t="s">
        <v>1619</v>
      </c>
      <c r="BU438" s="273" t="s">
        <v>1375</v>
      </c>
      <c r="BV438" s="273" t="s">
        <v>2468</v>
      </c>
      <c r="BX438" s="299" t="s">
        <v>1379</v>
      </c>
      <c r="BY438" s="299" t="s">
        <v>5472</v>
      </c>
    </row>
    <row r="439" spans="65:77" ht="21" customHeight="1">
      <c r="BM439"/>
      <c r="BN439" s="169"/>
      <c r="BO439" s="169"/>
      <c r="BR439" s="175" t="s">
        <v>1620</v>
      </c>
      <c r="BS439" s="51" t="s">
        <v>1621</v>
      </c>
      <c r="BU439" s="273" t="s">
        <v>1377</v>
      </c>
      <c r="BV439" s="273" t="s">
        <v>2469</v>
      </c>
      <c r="BX439" s="299" t="s">
        <v>1381</v>
      </c>
      <c r="BY439" s="299" t="s">
        <v>5473</v>
      </c>
    </row>
    <row r="440" spans="65:77" ht="21" customHeight="1">
      <c r="BM440"/>
      <c r="BN440" s="169"/>
      <c r="BO440" s="169"/>
      <c r="BR440" s="175" t="s">
        <v>1622</v>
      </c>
      <c r="BS440" s="51" t="s">
        <v>1623</v>
      </c>
      <c r="BU440" s="273" t="s">
        <v>1379</v>
      </c>
      <c r="BV440" s="273" t="s">
        <v>2470</v>
      </c>
      <c r="BX440" s="299" t="s">
        <v>1383</v>
      </c>
      <c r="BY440" s="299" t="s">
        <v>5474</v>
      </c>
    </row>
    <row r="441" spans="65:77" ht="21" customHeight="1">
      <c r="BM441"/>
      <c r="BN441" s="169"/>
      <c r="BO441" s="169"/>
      <c r="BR441" s="175" t="s">
        <v>1624</v>
      </c>
      <c r="BS441" s="51" t="s">
        <v>1625</v>
      </c>
      <c r="BU441" s="273" t="s">
        <v>1381</v>
      </c>
      <c r="BV441" s="273" t="s">
        <v>2471</v>
      </c>
      <c r="BX441" s="299" t="s">
        <v>1385</v>
      </c>
      <c r="BY441" s="299" t="s">
        <v>5475</v>
      </c>
    </row>
    <row r="442" spans="65:77" ht="21" customHeight="1">
      <c r="BM442"/>
      <c r="BN442" s="169"/>
      <c r="BO442" s="169"/>
      <c r="BR442" s="175" t="s">
        <v>1626</v>
      </c>
      <c r="BS442" s="51" t="s">
        <v>8838</v>
      </c>
      <c r="BU442" s="273" t="s">
        <v>1383</v>
      </c>
      <c r="BV442" s="273" t="s">
        <v>2472</v>
      </c>
      <c r="BX442" s="299" t="s">
        <v>1387</v>
      </c>
      <c r="BY442" s="299" t="s">
        <v>5476</v>
      </c>
    </row>
    <row r="443" spans="65:77" ht="21" customHeight="1">
      <c r="BM443"/>
      <c r="BN443" s="169"/>
      <c r="BO443" s="169"/>
      <c r="BR443" s="175" t="s">
        <v>1627</v>
      </c>
      <c r="BS443" s="51" t="s">
        <v>1628</v>
      </c>
      <c r="BU443" s="273" t="s">
        <v>1385</v>
      </c>
      <c r="BV443" s="273" t="s">
        <v>2473</v>
      </c>
      <c r="BX443" s="299" t="s">
        <v>1389</v>
      </c>
      <c r="BY443" s="299" t="s">
        <v>5477</v>
      </c>
    </row>
    <row r="444" spans="65:77" ht="21" customHeight="1">
      <c r="BM444"/>
      <c r="BN444" s="169"/>
      <c r="BO444" s="169"/>
      <c r="BR444" s="175" t="s">
        <v>1629</v>
      </c>
      <c r="BS444" s="51" t="s">
        <v>1630</v>
      </c>
      <c r="BU444" s="273" t="s">
        <v>1387</v>
      </c>
      <c r="BV444" s="273" t="s">
        <v>2474</v>
      </c>
      <c r="BX444" s="299" t="s">
        <v>1391</v>
      </c>
      <c r="BY444" s="299" t="s">
        <v>5478</v>
      </c>
    </row>
    <row r="445" spans="65:77" ht="21" customHeight="1">
      <c r="BM445"/>
      <c r="BN445" s="169"/>
      <c r="BO445" s="169"/>
      <c r="BR445" s="175" t="s">
        <v>1631</v>
      </c>
      <c r="BS445" s="51" t="s">
        <v>1632</v>
      </c>
      <c r="BU445" s="273" t="s">
        <v>1389</v>
      </c>
      <c r="BV445" s="273" t="s">
        <v>2475</v>
      </c>
      <c r="BX445" s="299" t="s">
        <v>1393</v>
      </c>
      <c r="BY445" s="299" t="s">
        <v>5479</v>
      </c>
    </row>
    <row r="446" spans="65:77" ht="21" customHeight="1">
      <c r="BM446"/>
      <c r="BN446" s="169"/>
      <c r="BO446" s="169"/>
      <c r="BR446" s="175" t="s">
        <v>1633</v>
      </c>
      <c r="BS446" s="51" t="s">
        <v>1634</v>
      </c>
      <c r="BU446" s="273" t="s">
        <v>1391</v>
      </c>
      <c r="BV446" s="273" t="s">
        <v>2476</v>
      </c>
      <c r="BX446" s="299" t="s">
        <v>1395</v>
      </c>
      <c r="BY446" s="299" t="s">
        <v>5480</v>
      </c>
    </row>
    <row r="447" spans="65:77" ht="21" customHeight="1">
      <c r="BM447"/>
      <c r="BN447" s="169"/>
      <c r="BO447" s="169"/>
      <c r="BR447" s="175" t="s">
        <v>1635</v>
      </c>
      <c r="BS447" s="51" t="s">
        <v>1636</v>
      </c>
      <c r="BU447" s="273" t="s">
        <v>1393</v>
      </c>
      <c r="BV447" s="273" t="s">
        <v>2477</v>
      </c>
      <c r="BX447" s="299" t="s">
        <v>1397</v>
      </c>
      <c r="BY447" s="299" t="s">
        <v>5481</v>
      </c>
    </row>
    <row r="448" spans="65:77" ht="21" customHeight="1">
      <c r="BM448"/>
      <c r="BN448" s="169"/>
      <c r="BO448" s="169"/>
      <c r="BR448" s="175" t="s">
        <v>1637</v>
      </c>
      <c r="BS448" s="51" t="s">
        <v>1638</v>
      </c>
      <c r="BU448" s="273" t="s">
        <v>1395</v>
      </c>
      <c r="BV448" s="273" t="s">
        <v>2478</v>
      </c>
      <c r="BX448" s="299" t="s">
        <v>1399</v>
      </c>
      <c r="BY448" s="299" t="s">
        <v>5482</v>
      </c>
    </row>
    <row r="449" spans="65:77" ht="21" customHeight="1">
      <c r="BM449"/>
      <c r="BN449" s="169"/>
      <c r="BO449" s="169"/>
      <c r="BR449" s="175" t="s">
        <v>1639</v>
      </c>
      <c r="BS449" s="51" t="s">
        <v>1640</v>
      </c>
      <c r="BU449" s="273" t="s">
        <v>1397</v>
      </c>
      <c r="BV449" s="273" t="s">
        <v>2479</v>
      </c>
      <c r="BX449" s="299" t="s">
        <v>1401</v>
      </c>
      <c r="BY449" s="299" t="s">
        <v>5483</v>
      </c>
    </row>
    <row r="450" spans="65:77" ht="21" customHeight="1">
      <c r="BM450"/>
      <c r="BN450" s="169"/>
      <c r="BO450" s="169"/>
      <c r="BR450" s="175" t="s">
        <v>1641</v>
      </c>
      <c r="BS450" s="51" t="s">
        <v>1642</v>
      </c>
      <c r="BU450" s="273" t="s">
        <v>1399</v>
      </c>
      <c r="BV450" s="273" t="s">
        <v>2480</v>
      </c>
      <c r="BX450" s="299" t="s">
        <v>1403</v>
      </c>
      <c r="BY450" s="299" t="s">
        <v>5484</v>
      </c>
    </row>
    <row r="451" spans="65:77" ht="21" customHeight="1">
      <c r="BM451"/>
      <c r="BN451" s="169"/>
      <c r="BO451" s="169"/>
      <c r="BR451" s="175" t="s">
        <v>1643</v>
      </c>
      <c r="BS451" s="51" t="s">
        <v>1644</v>
      </c>
      <c r="BU451" s="273" t="s">
        <v>1401</v>
      </c>
      <c r="BV451" s="273" t="s">
        <v>2481</v>
      </c>
      <c r="BX451" s="299" t="s">
        <v>1405</v>
      </c>
      <c r="BY451" s="299" t="s">
        <v>2621</v>
      </c>
    </row>
    <row r="452" spans="65:77" ht="21" customHeight="1">
      <c r="BM452"/>
      <c r="BN452" s="169"/>
      <c r="BO452" s="169"/>
      <c r="BR452" s="175" t="s">
        <v>1645</v>
      </c>
      <c r="BS452" s="51" t="s">
        <v>1646</v>
      </c>
      <c r="BU452" s="273" t="s">
        <v>1403</v>
      </c>
      <c r="BV452" s="273" t="s">
        <v>2482</v>
      </c>
      <c r="BX452" s="299" t="s">
        <v>1407</v>
      </c>
      <c r="BY452" s="299" t="s">
        <v>2481</v>
      </c>
    </row>
    <row r="453" spans="65:77" ht="21" customHeight="1">
      <c r="BM453"/>
      <c r="BN453" s="169"/>
      <c r="BO453" s="169"/>
      <c r="BR453" s="175" t="s">
        <v>1647</v>
      </c>
      <c r="BS453" s="51" t="s">
        <v>1648</v>
      </c>
      <c r="BU453" s="273" t="s">
        <v>1405</v>
      </c>
      <c r="BV453" s="273" t="s">
        <v>2483</v>
      </c>
      <c r="BX453" s="299" t="s">
        <v>1409</v>
      </c>
      <c r="BY453" s="299" t="s">
        <v>5485</v>
      </c>
    </row>
    <row r="454" spans="65:77" ht="21" customHeight="1">
      <c r="BM454"/>
      <c r="BN454" s="169"/>
      <c r="BO454" s="169"/>
      <c r="BR454" s="175" t="s">
        <v>1649</v>
      </c>
      <c r="BS454" s="51" t="s">
        <v>1650</v>
      </c>
      <c r="BU454" s="273" t="s">
        <v>1407</v>
      </c>
      <c r="BV454" s="273" t="s">
        <v>2484</v>
      </c>
      <c r="BX454" s="299" t="s">
        <v>1411</v>
      </c>
      <c r="BY454" s="299" t="s">
        <v>2188</v>
      </c>
    </row>
    <row r="455" spans="65:77" ht="21" customHeight="1">
      <c r="BM455"/>
      <c r="BN455" s="169"/>
      <c r="BO455" s="169"/>
      <c r="BR455" s="175" t="s">
        <v>1651</v>
      </c>
      <c r="BS455" s="51" t="s">
        <v>1652</v>
      </c>
      <c r="BU455" s="273" t="s">
        <v>1409</v>
      </c>
      <c r="BV455" s="273" t="s">
        <v>2485</v>
      </c>
      <c r="BX455" s="299" t="s">
        <v>1413</v>
      </c>
      <c r="BY455" s="299" t="s">
        <v>5486</v>
      </c>
    </row>
    <row r="456" spans="65:77" ht="21" customHeight="1">
      <c r="BM456"/>
      <c r="BN456" s="169"/>
      <c r="BO456" s="169"/>
      <c r="BR456" s="175" t="s">
        <v>1653</v>
      </c>
      <c r="BS456" s="51" t="s">
        <v>1654</v>
      </c>
      <c r="BU456" s="273" t="s">
        <v>1411</v>
      </c>
      <c r="BV456" s="273" t="s">
        <v>2486</v>
      </c>
      <c r="BX456" s="299" t="s">
        <v>1415</v>
      </c>
      <c r="BY456" s="299" t="s">
        <v>5487</v>
      </c>
    </row>
    <row r="457" spans="65:77" ht="21" customHeight="1">
      <c r="BM457"/>
      <c r="BN457" s="169"/>
      <c r="BO457" s="169"/>
      <c r="BR457" s="175" t="s">
        <v>1655</v>
      </c>
      <c r="BS457" s="51" t="s">
        <v>1656</v>
      </c>
      <c r="BU457" s="273" t="s">
        <v>1413</v>
      </c>
      <c r="BV457" s="273" t="s">
        <v>2487</v>
      </c>
      <c r="BX457" s="299" t="s">
        <v>1417</v>
      </c>
      <c r="BY457" s="299" t="s">
        <v>5488</v>
      </c>
    </row>
    <row r="458" spans="65:77" ht="21" customHeight="1">
      <c r="BM458"/>
      <c r="BN458" s="169"/>
      <c r="BO458" s="169"/>
      <c r="BR458" s="175" t="s">
        <v>1657</v>
      </c>
      <c r="BS458" s="51" t="s">
        <v>1658</v>
      </c>
      <c r="BU458" s="273" t="s">
        <v>1415</v>
      </c>
      <c r="BV458" s="273" t="s">
        <v>2488</v>
      </c>
      <c r="BX458" s="299" t="s">
        <v>1419</v>
      </c>
      <c r="BY458" s="299" t="s">
        <v>5489</v>
      </c>
    </row>
    <row r="459" spans="65:77" ht="21" customHeight="1">
      <c r="BM459"/>
      <c r="BN459" s="169"/>
      <c r="BO459" s="169"/>
      <c r="BR459" s="175" t="s">
        <v>1659</v>
      </c>
      <c r="BS459" s="51" t="s">
        <v>1660</v>
      </c>
      <c r="BU459" s="273" t="s">
        <v>1417</v>
      </c>
      <c r="BV459" s="273" t="s">
        <v>2489</v>
      </c>
      <c r="BX459" s="299" t="s">
        <v>1421</v>
      </c>
      <c r="BY459" s="299" t="s">
        <v>5490</v>
      </c>
    </row>
    <row r="460" spans="65:77" ht="21" customHeight="1">
      <c r="BM460"/>
      <c r="BN460" s="169"/>
      <c r="BO460" s="169"/>
      <c r="BR460" s="175" t="s">
        <v>1661</v>
      </c>
      <c r="BS460" s="51" t="s">
        <v>1662</v>
      </c>
      <c r="BU460" s="273" t="s">
        <v>1419</v>
      </c>
      <c r="BV460" s="273" t="s">
        <v>2490</v>
      </c>
      <c r="BX460" s="299" t="s">
        <v>1423</v>
      </c>
      <c r="BY460" s="299" t="s">
        <v>5491</v>
      </c>
    </row>
    <row r="461" spans="65:77" ht="21" customHeight="1">
      <c r="BM461"/>
      <c r="BN461" s="169"/>
      <c r="BO461" s="169"/>
      <c r="BR461" s="175" t="s">
        <v>1663</v>
      </c>
      <c r="BS461" s="51" t="s">
        <v>1664</v>
      </c>
      <c r="BU461" s="273" t="s">
        <v>1421</v>
      </c>
      <c r="BV461" s="273" t="s">
        <v>2491</v>
      </c>
      <c r="BX461" s="299" t="s">
        <v>1425</v>
      </c>
      <c r="BY461" s="299" t="s">
        <v>5492</v>
      </c>
    </row>
    <row r="462" spans="65:77" ht="21" customHeight="1">
      <c r="BM462"/>
      <c r="BN462" s="169"/>
      <c r="BO462" s="169"/>
      <c r="BR462" s="175" t="s">
        <v>1665</v>
      </c>
      <c r="BS462" s="51" t="s">
        <v>1666</v>
      </c>
      <c r="BU462" s="273" t="s">
        <v>1423</v>
      </c>
      <c r="BV462" s="273" t="s">
        <v>2492</v>
      </c>
      <c r="BX462" s="299" t="s">
        <v>1427</v>
      </c>
      <c r="BY462" s="299" t="s">
        <v>5493</v>
      </c>
    </row>
    <row r="463" spans="65:77" ht="21" customHeight="1">
      <c r="BM463"/>
      <c r="BN463" s="169"/>
      <c r="BO463" s="169"/>
      <c r="BR463" s="175" t="s">
        <v>1667</v>
      </c>
      <c r="BS463" s="51" t="s">
        <v>1668</v>
      </c>
      <c r="BU463" s="273" t="s">
        <v>1425</v>
      </c>
      <c r="BV463" s="273" t="s">
        <v>2493</v>
      </c>
      <c r="BX463" s="299" t="s">
        <v>1429</v>
      </c>
      <c r="BY463" s="299" t="s">
        <v>5494</v>
      </c>
    </row>
    <row r="464" spans="65:77" ht="21" customHeight="1">
      <c r="BM464"/>
      <c r="BN464" s="169"/>
      <c r="BO464" s="169"/>
      <c r="BR464" s="175" t="s">
        <v>1669</v>
      </c>
      <c r="BS464" s="51" t="s">
        <v>1670</v>
      </c>
      <c r="BU464" s="273" t="s">
        <v>1427</v>
      </c>
      <c r="BV464" s="273" t="s">
        <v>2494</v>
      </c>
      <c r="BX464" s="299" t="s">
        <v>1431</v>
      </c>
      <c r="BY464" s="299" t="s">
        <v>5495</v>
      </c>
    </row>
    <row r="465" spans="65:77" ht="21" customHeight="1">
      <c r="BM465"/>
      <c r="BN465" s="169"/>
      <c r="BO465" s="169"/>
      <c r="BR465" s="175" t="s">
        <v>1671</v>
      </c>
      <c r="BS465" s="51" t="s">
        <v>1672</v>
      </c>
      <c r="BU465" s="273" t="s">
        <v>1429</v>
      </c>
      <c r="BV465" s="273" t="s">
        <v>2495</v>
      </c>
      <c r="BX465" s="299" t="s">
        <v>1433</v>
      </c>
      <c r="BY465" s="299" t="s">
        <v>5496</v>
      </c>
    </row>
    <row r="466" spans="65:77" ht="21" customHeight="1">
      <c r="BM466"/>
      <c r="BN466" s="169"/>
      <c r="BO466" s="169"/>
      <c r="BR466" s="175" t="s">
        <v>1673</v>
      </c>
      <c r="BS466" s="51" t="s">
        <v>1674</v>
      </c>
      <c r="BU466" s="273" t="s">
        <v>1431</v>
      </c>
      <c r="BV466" s="273" t="s">
        <v>2496</v>
      </c>
      <c r="BX466" s="299" t="s">
        <v>2497</v>
      </c>
      <c r="BY466" s="299" t="s">
        <v>5497</v>
      </c>
    </row>
    <row r="467" spans="65:77" ht="21" customHeight="1">
      <c r="BM467"/>
      <c r="BN467" s="169"/>
      <c r="BO467" s="169"/>
      <c r="BR467" s="175" t="s">
        <v>1675</v>
      </c>
      <c r="BS467" s="51" t="s">
        <v>1676</v>
      </c>
      <c r="BU467" s="273" t="s">
        <v>2497</v>
      </c>
      <c r="BV467" s="273" t="s">
        <v>2498</v>
      </c>
      <c r="BX467" s="299" t="s">
        <v>1435</v>
      </c>
      <c r="BY467" s="299" t="s">
        <v>5498</v>
      </c>
    </row>
    <row r="468" spans="65:77" ht="21" customHeight="1">
      <c r="BM468"/>
      <c r="BN468" s="169"/>
      <c r="BO468" s="169"/>
      <c r="BR468" s="175" t="s">
        <v>1677</v>
      </c>
      <c r="BS468" s="51" t="s">
        <v>1678</v>
      </c>
      <c r="BU468" s="273" t="s">
        <v>1435</v>
      </c>
      <c r="BV468" s="273" t="s">
        <v>2499</v>
      </c>
      <c r="BX468" s="299" t="s">
        <v>1437</v>
      </c>
      <c r="BY468" s="299" t="s">
        <v>5499</v>
      </c>
    </row>
    <row r="469" spans="65:77" ht="21" customHeight="1">
      <c r="BM469"/>
      <c r="BN469" s="169"/>
      <c r="BO469" s="169"/>
      <c r="BR469" s="175" t="s">
        <v>1679</v>
      </c>
      <c r="BS469" s="51" t="s">
        <v>1680</v>
      </c>
      <c r="BU469" s="273" t="s">
        <v>1437</v>
      </c>
      <c r="BV469" s="273" t="s">
        <v>2500</v>
      </c>
      <c r="BX469" s="299" t="s">
        <v>1439</v>
      </c>
      <c r="BY469" s="299" t="s">
        <v>5500</v>
      </c>
    </row>
    <row r="470" spans="65:77" ht="21" customHeight="1">
      <c r="BM470"/>
      <c r="BN470" s="169"/>
      <c r="BO470" s="169"/>
      <c r="BR470" s="175" t="s">
        <v>1681</v>
      </c>
      <c r="BS470" s="51" t="s">
        <v>1682</v>
      </c>
      <c r="BU470" s="273" t="s">
        <v>1439</v>
      </c>
      <c r="BV470" s="273" t="s">
        <v>2501</v>
      </c>
      <c r="BX470" s="299" t="s">
        <v>1441</v>
      </c>
      <c r="BY470" s="299" t="s">
        <v>5501</v>
      </c>
    </row>
    <row r="471" spans="65:77" ht="21" customHeight="1">
      <c r="BM471"/>
      <c r="BN471" s="169"/>
      <c r="BO471" s="169"/>
      <c r="BR471" s="175" t="s">
        <v>1683</v>
      </c>
      <c r="BS471" s="51" t="s">
        <v>1684</v>
      </c>
      <c r="BU471" s="273" t="s">
        <v>1441</v>
      </c>
      <c r="BV471" s="273" t="s">
        <v>2502</v>
      </c>
      <c r="BX471" s="299" t="s">
        <v>1443</v>
      </c>
      <c r="BY471" s="299" t="s">
        <v>5502</v>
      </c>
    </row>
    <row r="472" spans="65:77" ht="21" customHeight="1">
      <c r="BM472"/>
      <c r="BN472" s="169"/>
      <c r="BO472" s="169"/>
      <c r="BR472" s="175" t="s">
        <v>1685</v>
      </c>
      <c r="BS472" s="51" t="s">
        <v>1686</v>
      </c>
      <c r="BU472" s="273" t="s">
        <v>1443</v>
      </c>
      <c r="BV472" s="273" t="s">
        <v>2503</v>
      </c>
      <c r="BX472" s="299" t="s">
        <v>1445</v>
      </c>
      <c r="BY472" s="299" t="s">
        <v>5503</v>
      </c>
    </row>
    <row r="473" spans="65:77" ht="21" customHeight="1">
      <c r="BM473"/>
      <c r="BN473" s="169"/>
      <c r="BO473" s="169"/>
      <c r="BR473" s="175" t="s">
        <v>1687</v>
      </c>
      <c r="BS473" s="51" t="s">
        <v>1688</v>
      </c>
      <c r="BU473" s="273" t="s">
        <v>1447</v>
      </c>
      <c r="BV473" s="273" t="s">
        <v>2504</v>
      </c>
      <c r="BX473" s="299" t="s">
        <v>1447</v>
      </c>
      <c r="BY473" s="299" t="s">
        <v>5504</v>
      </c>
    </row>
    <row r="474" spans="65:77" ht="21" customHeight="1">
      <c r="BM474"/>
      <c r="BN474" s="169"/>
      <c r="BO474" s="169"/>
      <c r="BR474" s="175" t="s">
        <v>1689</v>
      </c>
      <c r="BS474" s="51" t="s">
        <v>1690</v>
      </c>
      <c r="BU474" s="273" t="s">
        <v>1449</v>
      </c>
      <c r="BV474" s="273" t="s">
        <v>2505</v>
      </c>
      <c r="BX474" s="299" t="s">
        <v>1449</v>
      </c>
      <c r="BY474" s="299" t="s">
        <v>5505</v>
      </c>
    </row>
    <row r="475" spans="65:77" ht="21" customHeight="1">
      <c r="BM475"/>
      <c r="BN475" s="170"/>
      <c r="BO475" s="170"/>
      <c r="BR475" s="175" t="s">
        <v>1692</v>
      </c>
      <c r="BS475" s="51" t="s">
        <v>1693</v>
      </c>
      <c r="BU475" s="273" t="s">
        <v>1451</v>
      </c>
      <c r="BV475" s="273" t="s">
        <v>2506</v>
      </c>
      <c r="BX475" s="299" t="s">
        <v>1451</v>
      </c>
      <c r="BY475" s="299" t="s">
        <v>5506</v>
      </c>
    </row>
    <row r="476" spans="65:77" ht="21" customHeight="1">
      <c r="BM476"/>
      <c r="BN476" s="171"/>
      <c r="BO476" s="170"/>
      <c r="BR476" s="175" t="s">
        <v>1694</v>
      </c>
      <c r="BS476" s="51" t="s">
        <v>1695</v>
      </c>
      <c r="BU476" s="273" t="s">
        <v>1453</v>
      </c>
      <c r="BV476" s="273" t="s">
        <v>819</v>
      </c>
      <c r="BX476" s="299" t="s">
        <v>1453</v>
      </c>
      <c r="BY476" s="299" t="s">
        <v>5507</v>
      </c>
    </row>
    <row r="477" spans="65:77" ht="21" customHeight="1">
      <c r="BM477"/>
      <c r="BN477" s="170"/>
      <c r="BO477" s="170"/>
      <c r="BR477" s="175" t="s">
        <v>1697</v>
      </c>
      <c r="BS477" s="51" t="s">
        <v>1698</v>
      </c>
      <c r="BU477" s="273" t="s">
        <v>1455</v>
      </c>
      <c r="BV477" s="273" t="s">
        <v>2507</v>
      </c>
      <c r="BX477" s="299" t="s">
        <v>1455</v>
      </c>
      <c r="BY477" s="299" t="s">
        <v>5508</v>
      </c>
    </row>
    <row r="478" spans="65:77" ht="21" customHeight="1">
      <c r="BM478"/>
      <c r="BN478" s="172"/>
      <c r="BO478" s="229"/>
      <c r="BP478" s="229"/>
      <c r="BR478" s="175" t="s">
        <v>1699</v>
      </c>
      <c r="BS478" s="51" t="s">
        <v>1700</v>
      </c>
      <c r="BU478" s="273" t="s">
        <v>1457</v>
      </c>
      <c r="BV478" s="273" t="s">
        <v>2508</v>
      </c>
      <c r="BX478" s="299" t="s">
        <v>1457</v>
      </c>
      <c r="BY478" s="299" t="s">
        <v>5509</v>
      </c>
    </row>
    <row r="479" spans="65:77" ht="21" customHeight="1">
      <c r="BM479"/>
      <c r="BN479" s="172"/>
      <c r="BO479" s="229"/>
      <c r="BP479" s="229"/>
      <c r="BR479" s="175" t="s">
        <v>1701</v>
      </c>
      <c r="BS479" s="51" t="s">
        <v>1702</v>
      </c>
      <c r="BU479" s="273" t="s">
        <v>1461</v>
      </c>
      <c r="BV479" s="273" t="s">
        <v>2509</v>
      </c>
      <c r="BX479" s="299" t="s">
        <v>1459</v>
      </c>
      <c r="BY479" s="299" t="s">
        <v>5510</v>
      </c>
    </row>
    <row r="480" spans="65:77" ht="21" customHeight="1">
      <c r="BM480"/>
      <c r="BN480" s="172"/>
      <c r="BO480" s="171"/>
      <c r="BR480" s="175" t="s">
        <v>1703</v>
      </c>
      <c r="BS480" s="51" t="s">
        <v>1704</v>
      </c>
      <c r="BU480" s="273" t="s">
        <v>1463</v>
      </c>
      <c r="BV480" s="273" t="s">
        <v>2510</v>
      </c>
      <c r="BX480" s="299" t="s">
        <v>1461</v>
      </c>
      <c r="BY480" s="299" t="s">
        <v>5511</v>
      </c>
    </row>
    <row r="481" spans="65:77" ht="21" customHeight="1">
      <c r="BM481"/>
      <c r="BN481" s="172"/>
      <c r="BO481" s="173"/>
      <c r="BR481" s="175" t="s">
        <v>1705</v>
      </c>
      <c r="BS481" s="51" t="s">
        <v>1706</v>
      </c>
      <c r="BU481" s="273" t="s">
        <v>1465</v>
      </c>
      <c r="BV481" s="273" t="s">
        <v>2511</v>
      </c>
      <c r="BX481" s="299" t="s">
        <v>1463</v>
      </c>
      <c r="BY481" s="299" t="s">
        <v>5512</v>
      </c>
    </row>
    <row r="482" spans="65:77" ht="21" customHeight="1">
      <c r="BM482"/>
      <c r="BN482" s="172"/>
      <c r="BO482" s="173"/>
      <c r="BR482" s="175" t="s">
        <v>1707</v>
      </c>
      <c r="BS482" s="51" t="s">
        <v>1708</v>
      </c>
      <c r="BU482" s="273" t="s">
        <v>1466</v>
      </c>
      <c r="BV482" s="273" t="s">
        <v>2512</v>
      </c>
      <c r="BX482" s="299" t="s">
        <v>1464</v>
      </c>
      <c r="BY482" s="299" t="s">
        <v>5513</v>
      </c>
    </row>
    <row r="483" spans="65:77" ht="21" customHeight="1">
      <c r="BM483"/>
      <c r="BN483" s="161"/>
      <c r="BO483" s="174"/>
      <c r="BR483" s="175" t="s">
        <v>1709</v>
      </c>
      <c r="BS483" s="51" t="s">
        <v>1710</v>
      </c>
      <c r="BU483" s="273" t="s">
        <v>1468</v>
      </c>
      <c r="BV483" s="273" t="s">
        <v>2513</v>
      </c>
      <c r="BX483" s="299" t="s">
        <v>1465</v>
      </c>
      <c r="BY483" s="299" t="s">
        <v>5514</v>
      </c>
    </row>
    <row r="484" spans="65:77" ht="21" customHeight="1">
      <c r="BM484"/>
      <c r="BN484" s="161"/>
      <c r="BO484"/>
      <c r="BR484" s="175" t="s">
        <v>1711</v>
      </c>
      <c r="BS484" s="51" t="s">
        <v>1712</v>
      </c>
      <c r="BU484" s="273" t="s">
        <v>1470</v>
      </c>
      <c r="BV484" s="273" t="s">
        <v>2514</v>
      </c>
      <c r="BX484" s="299" t="s">
        <v>1466</v>
      </c>
      <c r="BY484" s="299" t="s">
        <v>5515</v>
      </c>
    </row>
    <row r="485" spans="65:77" ht="21" customHeight="1">
      <c r="BM485"/>
      <c r="BN485" s="87"/>
      <c r="BO485" s="87"/>
      <c r="BR485" s="175" t="s">
        <v>1713</v>
      </c>
      <c r="BS485" s="51" t="s">
        <v>1714</v>
      </c>
      <c r="BU485" s="273" t="s">
        <v>1472</v>
      </c>
      <c r="BV485" s="273" t="s">
        <v>2515</v>
      </c>
      <c r="BX485" s="299" t="s">
        <v>1468</v>
      </c>
      <c r="BY485" s="299" t="s">
        <v>5516</v>
      </c>
    </row>
    <row r="486" spans="65:77" ht="21" customHeight="1">
      <c r="BM486"/>
      <c r="BN486" s="87"/>
      <c r="BO486" s="87"/>
      <c r="BR486" s="175" t="s">
        <v>1715</v>
      </c>
      <c r="BS486" s="51" t="s">
        <v>1716</v>
      </c>
      <c r="BU486" s="273" t="s">
        <v>1476</v>
      </c>
      <c r="BV486" s="273" t="s">
        <v>2516</v>
      </c>
      <c r="BX486" s="299" t="s">
        <v>1470</v>
      </c>
      <c r="BY486" s="299" t="s">
        <v>5517</v>
      </c>
    </row>
    <row r="487" spans="65:77" ht="21" customHeight="1">
      <c r="BM487"/>
      <c r="BN487" s="87"/>
      <c r="BO487" s="87"/>
      <c r="BR487" s="175" t="s">
        <v>1717</v>
      </c>
      <c r="BS487" s="51" t="s">
        <v>1718</v>
      </c>
      <c r="BU487" s="273" t="s">
        <v>2517</v>
      </c>
      <c r="BV487" s="273" t="s">
        <v>2518</v>
      </c>
      <c r="BX487" s="299" t="s">
        <v>1472</v>
      </c>
      <c r="BY487" s="299" t="s">
        <v>5518</v>
      </c>
    </row>
    <row r="488" spans="65:77" ht="21" customHeight="1">
      <c r="BM488"/>
      <c r="BN488" s="87"/>
      <c r="BO488" s="87"/>
      <c r="BR488" s="175" t="s">
        <v>1719</v>
      </c>
      <c r="BS488" s="51" t="s">
        <v>1720</v>
      </c>
      <c r="BU488" s="273" t="s">
        <v>2519</v>
      </c>
      <c r="BV488" s="273" t="s">
        <v>2520</v>
      </c>
      <c r="BX488" s="299" t="s">
        <v>1474</v>
      </c>
      <c r="BY488" s="299" t="s">
        <v>5519</v>
      </c>
    </row>
    <row r="489" spans="65:77" ht="21" customHeight="1">
      <c r="BM489"/>
      <c r="BN489" s="87"/>
      <c r="BO489" s="87"/>
      <c r="BR489" s="175" t="s">
        <v>1721</v>
      </c>
      <c r="BS489" s="51" t="s">
        <v>1722</v>
      </c>
      <c r="BU489" s="273" t="s">
        <v>2521</v>
      </c>
      <c r="BV489" s="273" t="s">
        <v>2522</v>
      </c>
      <c r="BX489" s="299" t="s">
        <v>1476</v>
      </c>
      <c r="BY489" s="299" t="s">
        <v>5520</v>
      </c>
    </row>
    <row r="490" spans="65:77" ht="21" customHeight="1">
      <c r="BM490"/>
      <c r="BN490" s="87"/>
      <c r="BO490" s="87"/>
      <c r="BR490" s="175" t="s">
        <v>1723</v>
      </c>
      <c r="BS490" s="51" t="s">
        <v>1724</v>
      </c>
      <c r="BU490" s="273" t="s">
        <v>2523</v>
      </c>
      <c r="BV490" s="273" t="s">
        <v>323</v>
      </c>
      <c r="BX490" s="299" t="s">
        <v>2517</v>
      </c>
      <c r="BY490" s="299" t="s">
        <v>5521</v>
      </c>
    </row>
    <row r="491" spans="65:77" ht="21" customHeight="1">
      <c r="BM491"/>
      <c r="BN491" s="87"/>
      <c r="BO491" s="87"/>
      <c r="BR491" s="175" t="s">
        <v>1725</v>
      </c>
      <c r="BS491" s="51" t="s">
        <v>1726</v>
      </c>
      <c r="BU491" s="273" t="s">
        <v>2524</v>
      </c>
      <c r="BV491" s="273" t="s">
        <v>2525</v>
      </c>
      <c r="BX491" s="299" t="s">
        <v>2519</v>
      </c>
      <c r="BY491" s="299" t="s">
        <v>5522</v>
      </c>
    </row>
    <row r="492" spans="65:77" ht="21" customHeight="1">
      <c r="BM492"/>
      <c r="BN492" s="87"/>
      <c r="BO492" s="87"/>
      <c r="BR492" s="175" t="s">
        <v>1727</v>
      </c>
      <c r="BS492" s="51" t="s">
        <v>1728</v>
      </c>
      <c r="BU492" s="273" t="s">
        <v>2526</v>
      </c>
      <c r="BV492" s="273" t="s">
        <v>2527</v>
      </c>
      <c r="BX492" s="299" t="s">
        <v>2521</v>
      </c>
      <c r="BY492" s="299" t="s">
        <v>5523</v>
      </c>
    </row>
    <row r="493" spans="65:77" ht="21" customHeight="1">
      <c r="BM493"/>
      <c r="BN493" s="87"/>
      <c r="BO493" s="87"/>
      <c r="BR493" s="175" t="s">
        <v>1730</v>
      </c>
      <c r="BS493" s="51" t="s">
        <v>1731</v>
      </c>
      <c r="BU493" s="273" t="s">
        <v>2528</v>
      </c>
      <c r="BV493" s="273" t="s">
        <v>2529</v>
      </c>
      <c r="BX493" s="299" t="s">
        <v>2523</v>
      </c>
      <c r="BY493" s="299" t="s">
        <v>5524</v>
      </c>
    </row>
    <row r="494" spans="65:77" ht="21" customHeight="1">
      <c r="BM494"/>
      <c r="BN494" s="87"/>
      <c r="BO494" s="87"/>
      <c r="BR494" s="175" t="s">
        <v>1732</v>
      </c>
      <c r="BS494" s="51" t="s">
        <v>1733</v>
      </c>
      <c r="BU494" s="273" t="s">
        <v>2530</v>
      </c>
      <c r="BV494" s="273" t="s">
        <v>2531</v>
      </c>
      <c r="BX494" s="299" t="s">
        <v>2524</v>
      </c>
      <c r="BY494" s="299" t="s">
        <v>5525</v>
      </c>
    </row>
    <row r="495" spans="65:77" ht="21" customHeight="1">
      <c r="BM495"/>
      <c r="BN495" s="87"/>
      <c r="BO495" s="87"/>
      <c r="BR495" s="175" t="s">
        <v>1734</v>
      </c>
      <c r="BS495" s="51" t="s">
        <v>1735</v>
      </c>
      <c r="BU495" s="273" t="s">
        <v>2532</v>
      </c>
      <c r="BV495" s="273" t="s">
        <v>2533</v>
      </c>
      <c r="BX495" s="299" t="s">
        <v>2526</v>
      </c>
      <c r="BY495" s="299" t="s">
        <v>5526</v>
      </c>
    </row>
    <row r="496" spans="65:77" ht="21" customHeight="1">
      <c r="BM496"/>
      <c r="BN496" s="87"/>
      <c r="BO496" s="87"/>
      <c r="BR496" s="175" t="s">
        <v>1736</v>
      </c>
      <c r="BS496" s="51" t="s">
        <v>1737</v>
      </c>
      <c r="BU496" s="273" t="s">
        <v>2534</v>
      </c>
      <c r="BV496" s="273" t="s">
        <v>2535</v>
      </c>
      <c r="BX496" s="299" t="s">
        <v>2528</v>
      </c>
      <c r="BY496" s="299" t="s">
        <v>5527</v>
      </c>
    </row>
    <row r="497" spans="65:77" ht="21" customHeight="1">
      <c r="BM497"/>
      <c r="BN497" s="87"/>
      <c r="BO497" s="87"/>
      <c r="BR497" s="175" t="s">
        <v>1739</v>
      </c>
      <c r="BS497" s="51" t="s">
        <v>1740</v>
      </c>
      <c r="BU497" s="273" t="s">
        <v>1477</v>
      </c>
      <c r="BV497" s="273" t="s">
        <v>2536</v>
      </c>
      <c r="BX497" s="299" t="s">
        <v>2530</v>
      </c>
      <c r="BY497" s="299" t="s">
        <v>5528</v>
      </c>
    </row>
    <row r="498" spans="65:77" ht="21" customHeight="1">
      <c r="BM498"/>
      <c r="BN498" s="87"/>
      <c r="BO498" s="87"/>
      <c r="BR498" s="175" t="s">
        <v>1741</v>
      </c>
      <c r="BS498" s="51" t="s">
        <v>1742</v>
      </c>
      <c r="BU498" s="273" t="s">
        <v>1479</v>
      </c>
      <c r="BV498" s="273" t="s">
        <v>2537</v>
      </c>
      <c r="BX498" s="299" t="s">
        <v>5529</v>
      </c>
      <c r="BY498" s="299" t="s">
        <v>5530</v>
      </c>
    </row>
    <row r="499" spans="65:77" ht="21" customHeight="1">
      <c r="BM499"/>
      <c r="BN499" s="87"/>
      <c r="BO499" s="87"/>
      <c r="BR499" s="175" t="s">
        <v>1743</v>
      </c>
      <c r="BS499" s="51" t="s">
        <v>1744</v>
      </c>
      <c r="BU499" s="273" t="s">
        <v>1481</v>
      </c>
      <c r="BV499" s="273" t="s">
        <v>2538</v>
      </c>
      <c r="BX499" s="299" t="s">
        <v>2532</v>
      </c>
      <c r="BY499" s="299" t="s">
        <v>5531</v>
      </c>
    </row>
    <row r="500" spans="65:77" ht="21" customHeight="1">
      <c r="BM500"/>
      <c r="BN500" s="87"/>
      <c r="BO500" s="87"/>
      <c r="BR500" s="175" t="s">
        <v>1745</v>
      </c>
      <c r="BS500" s="51" t="s">
        <v>1746</v>
      </c>
      <c r="BU500" s="273" t="s">
        <v>1482</v>
      </c>
      <c r="BV500" s="273" t="s">
        <v>2539</v>
      </c>
      <c r="BX500" s="299" t="s">
        <v>2534</v>
      </c>
      <c r="BY500" s="299" t="s">
        <v>5532</v>
      </c>
    </row>
    <row r="501" spans="65:77" ht="21" customHeight="1">
      <c r="BM501"/>
      <c r="BN501" s="87"/>
      <c r="BO501" s="87"/>
      <c r="BR501" s="175" t="s">
        <v>1747</v>
      </c>
      <c r="BS501" s="51" t="s">
        <v>1748</v>
      </c>
      <c r="BU501" s="273" t="s">
        <v>1484</v>
      </c>
      <c r="BV501" s="273" t="s">
        <v>2540</v>
      </c>
      <c r="BX501" s="299" t="s">
        <v>1477</v>
      </c>
      <c r="BY501" s="299" t="s">
        <v>5533</v>
      </c>
    </row>
    <row r="502" spans="65:77" ht="21" customHeight="1">
      <c r="BM502"/>
      <c r="BN502" s="87"/>
      <c r="BO502" s="87"/>
      <c r="BR502" s="175" t="s">
        <v>1749</v>
      </c>
      <c r="BS502" s="51" t="s">
        <v>1750</v>
      </c>
      <c r="BU502" s="273" t="s">
        <v>1486</v>
      </c>
      <c r="BV502" s="273" t="s">
        <v>2541</v>
      </c>
      <c r="BX502" s="299" t="s">
        <v>1479</v>
      </c>
      <c r="BY502" s="299" t="s">
        <v>5534</v>
      </c>
    </row>
    <row r="503" spans="65:77" ht="21" customHeight="1">
      <c r="BM503"/>
      <c r="BN503" s="87"/>
      <c r="BO503" s="87"/>
      <c r="BR503" s="175" t="s">
        <v>1751</v>
      </c>
      <c r="BS503" s="51" t="s">
        <v>1752</v>
      </c>
      <c r="BU503" s="273" t="s">
        <v>1488</v>
      </c>
      <c r="BV503" s="273" t="s">
        <v>2542</v>
      </c>
      <c r="BX503" s="299" t="s">
        <v>1481</v>
      </c>
      <c r="BY503" s="299" t="s">
        <v>5535</v>
      </c>
    </row>
    <row r="504" spans="65:77" ht="21" customHeight="1">
      <c r="BM504"/>
      <c r="BN504" s="87"/>
      <c r="BO504" s="87"/>
      <c r="BR504" s="175" t="s">
        <v>1753</v>
      </c>
      <c r="BS504" s="51" t="s">
        <v>1754</v>
      </c>
      <c r="BU504" s="273" t="s">
        <v>1490</v>
      </c>
      <c r="BV504" s="273" t="s">
        <v>2543</v>
      </c>
      <c r="BX504" s="299" t="s">
        <v>1482</v>
      </c>
      <c r="BY504" s="299" t="s">
        <v>5536</v>
      </c>
    </row>
    <row r="505" spans="65:77" ht="21" customHeight="1">
      <c r="BM505"/>
      <c r="BN505" s="87"/>
      <c r="BO505" s="87"/>
      <c r="BR505" s="175" t="s">
        <v>1755</v>
      </c>
      <c r="BS505" s="51" t="s">
        <v>1756</v>
      </c>
      <c r="BU505" s="273" t="s">
        <v>1492</v>
      </c>
      <c r="BV505" s="273" t="s">
        <v>2544</v>
      </c>
      <c r="BX505" s="299" t="s">
        <v>1484</v>
      </c>
      <c r="BY505" s="299" t="s">
        <v>5537</v>
      </c>
    </row>
    <row r="506" spans="65:77" ht="21" customHeight="1">
      <c r="BM506"/>
      <c r="BN506" s="87"/>
      <c r="BO506" s="87"/>
      <c r="BR506" s="175" t="s">
        <v>1757</v>
      </c>
      <c r="BS506" s="51" t="s">
        <v>1758</v>
      </c>
      <c r="BU506" s="273" t="s">
        <v>1494</v>
      </c>
      <c r="BV506" s="273" t="s">
        <v>2545</v>
      </c>
      <c r="BX506" s="299" t="s">
        <v>1486</v>
      </c>
      <c r="BY506" s="299" t="s">
        <v>5538</v>
      </c>
    </row>
    <row r="507" spans="65:77" ht="21" customHeight="1">
      <c r="BM507"/>
      <c r="BN507" s="87"/>
      <c r="BO507" s="87"/>
      <c r="BR507" s="175" t="s">
        <v>1759</v>
      </c>
      <c r="BS507" s="51" t="s">
        <v>1760</v>
      </c>
      <c r="BU507" s="273" t="s">
        <v>1496</v>
      </c>
      <c r="BV507" s="273" t="s">
        <v>2546</v>
      </c>
      <c r="BX507" s="299" t="s">
        <v>1488</v>
      </c>
      <c r="BY507" s="299" t="s">
        <v>5539</v>
      </c>
    </row>
    <row r="508" spans="65:77" ht="21" customHeight="1">
      <c r="BM508"/>
      <c r="BN508" s="87"/>
      <c r="BO508" s="87"/>
      <c r="BR508" s="175" t="s">
        <v>1761</v>
      </c>
      <c r="BS508" s="51" t="s">
        <v>1762</v>
      </c>
      <c r="BU508" s="273" t="s">
        <v>1498</v>
      </c>
      <c r="BV508" s="273" t="s">
        <v>2547</v>
      </c>
      <c r="BX508" s="299" t="s">
        <v>1490</v>
      </c>
      <c r="BY508" s="299" t="s">
        <v>5540</v>
      </c>
    </row>
    <row r="509" spans="65:77" ht="21" customHeight="1">
      <c r="BM509"/>
      <c r="BN509" s="87"/>
      <c r="BO509" s="87"/>
      <c r="BR509" s="175" t="s">
        <v>1763</v>
      </c>
      <c r="BS509" s="51" t="s">
        <v>1764</v>
      </c>
      <c r="BU509" s="273" t="s">
        <v>1500</v>
      </c>
      <c r="BV509" s="273" t="s">
        <v>2548</v>
      </c>
      <c r="BX509" s="299" t="s">
        <v>1492</v>
      </c>
      <c r="BY509" s="299" t="s">
        <v>5541</v>
      </c>
    </row>
    <row r="510" spans="65:77" ht="21" customHeight="1">
      <c r="BM510"/>
      <c r="BN510" s="87"/>
      <c r="BO510" s="87"/>
      <c r="BR510" s="175" t="s">
        <v>1765</v>
      </c>
      <c r="BS510" s="51" t="s">
        <v>1766</v>
      </c>
      <c r="BU510" s="273" t="s">
        <v>1502</v>
      </c>
      <c r="BV510" s="273" t="s">
        <v>2549</v>
      </c>
      <c r="BX510" s="299" t="s">
        <v>1494</v>
      </c>
      <c r="BY510" s="299" t="s">
        <v>5542</v>
      </c>
    </row>
    <row r="511" spans="65:77" ht="21" customHeight="1">
      <c r="BM511"/>
      <c r="BN511" s="87"/>
      <c r="BO511" s="87"/>
      <c r="BR511" s="175" t="s">
        <v>1767</v>
      </c>
      <c r="BS511" s="51" t="s">
        <v>1768</v>
      </c>
      <c r="BU511" s="273" t="s">
        <v>1504</v>
      </c>
      <c r="BV511" s="273" t="s">
        <v>2550</v>
      </c>
      <c r="BX511" s="299" t="s">
        <v>1496</v>
      </c>
      <c r="BY511" s="299" t="s">
        <v>5543</v>
      </c>
    </row>
    <row r="512" spans="65:77" ht="21" customHeight="1">
      <c r="BM512"/>
      <c r="BN512" s="87"/>
      <c r="BO512" s="87"/>
      <c r="BR512" s="175" t="s">
        <v>1769</v>
      </c>
      <c r="BS512" s="51" t="s">
        <v>8839</v>
      </c>
      <c r="BU512" s="273" t="s">
        <v>1506</v>
      </c>
      <c r="BV512" s="273" t="s">
        <v>1480</v>
      </c>
      <c r="BX512" s="299" t="s">
        <v>1498</v>
      </c>
      <c r="BY512" s="299" t="s">
        <v>5544</v>
      </c>
    </row>
    <row r="513" spans="65:77" ht="21" customHeight="1">
      <c r="BM513"/>
      <c r="BN513" s="87"/>
      <c r="BO513" s="87"/>
      <c r="BR513" s="175" t="s">
        <v>1770</v>
      </c>
      <c r="BS513" s="51" t="s">
        <v>1771</v>
      </c>
      <c r="BU513" s="273" t="s">
        <v>1508</v>
      </c>
      <c r="BV513" s="273" t="s">
        <v>2551</v>
      </c>
      <c r="BX513" s="299" t="s">
        <v>1500</v>
      </c>
      <c r="BY513" s="299" t="s">
        <v>5545</v>
      </c>
    </row>
    <row r="514" spans="65:77" ht="21" customHeight="1">
      <c r="BM514"/>
      <c r="BN514" s="87"/>
      <c r="BO514" s="87"/>
      <c r="BR514" s="175" t="s">
        <v>1772</v>
      </c>
      <c r="BS514" s="51" t="s">
        <v>8840</v>
      </c>
      <c r="BU514" s="273" t="s">
        <v>1510</v>
      </c>
      <c r="BV514" s="273" t="s">
        <v>2552</v>
      </c>
      <c r="BX514" s="299" t="s">
        <v>1502</v>
      </c>
      <c r="BY514" s="299" t="s">
        <v>5546</v>
      </c>
    </row>
    <row r="515" spans="65:77" ht="21" customHeight="1">
      <c r="BM515"/>
      <c r="BN515" s="87"/>
      <c r="BO515" s="87"/>
      <c r="BQ515" s="229"/>
      <c r="BR515" s="175" t="s">
        <v>1773</v>
      </c>
      <c r="BS515" s="51" t="s">
        <v>8841</v>
      </c>
      <c r="BU515" s="273" t="s">
        <v>2553</v>
      </c>
      <c r="BV515" s="273" t="s">
        <v>2554</v>
      </c>
      <c r="BX515" s="299" t="s">
        <v>1504</v>
      </c>
      <c r="BY515" s="299" t="s">
        <v>2438</v>
      </c>
    </row>
    <row r="516" spans="65:77" ht="21" customHeight="1">
      <c r="BM516"/>
      <c r="BN516" s="87"/>
      <c r="BO516" s="87"/>
      <c r="BQ516" s="229"/>
      <c r="BR516" s="175" t="s">
        <v>1774</v>
      </c>
      <c r="BS516" s="51" t="s">
        <v>1775</v>
      </c>
      <c r="BU516" s="273" t="s">
        <v>1512</v>
      </c>
      <c r="BV516" s="273" t="s">
        <v>2555</v>
      </c>
      <c r="BX516" s="299" t="s">
        <v>1506</v>
      </c>
      <c r="BY516" s="299" t="s">
        <v>5547</v>
      </c>
    </row>
    <row r="517" spans="65:77" ht="21" customHeight="1">
      <c r="BM517"/>
      <c r="BN517" s="87"/>
      <c r="BO517" s="87"/>
      <c r="BR517" s="175" t="s">
        <v>1776</v>
      </c>
      <c r="BS517" s="51" t="s">
        <v>8842</v>
      </c>
      <c r="BU517" s="273" t="s">
        <v>1514</v>
      </c>
      <c r="BV517" s="273" t="s">
        <v>2556</v>
      </c>
      <c r="BX517" s="299" t="s">
        <v>1508</v>
      </c>
      <c r="BY517" s="299" t="s">
        <v>5548</v>
      </c>
    </row>
    <row r="518" spans="65:77" ht="21" customHeight="1">
      <c r="BM518"/>
      <c r="BN518" s="87"/>
      <c r="BO518" s="87"/>
      <c r="BR518" s="175" t="s">
        <v>1777</v>
      </c>
      <c r="BS518" s="51" t="s">
        <v>8843</v>
      </c>
      <c r="BU518" s="273" t="s">
        <v>2557</v>
      </c>
      <c r="BV518" s="273" t="s">
        <v>2558</v>
      </c>
      <c r="BX518" s="299" t="s">
        <v>1510</v>
      </c>
      <c r="BY518" s="299" t="s">
        <v>5549</v>
      </c>
    </row>
    <row r="519" spans="65:77" ht="21" customHeight="1">
      <c r="BM519"/>
      <c r="BN519" s="87"/>
      <c r="BO519" s="87"/>
      <c r="BR519" s="175" t="s">
        <v>1778</v>
      </c>
      <c r="BS519" s="51" t="s">
        <v>9028</v>
      </c>
      <c r="BU519" s="273" t="s">
        <v>1516</v>
      </c>
      <c r="BV519" s="273" t="s">
        <v>2559</v>
      </c>
      <c r="BX519" s="299" t="s">
        <v>2553</v>
      </c>
      <c r="BY519" s="299" t="s">
        <v>5550</v>
      </c>
    </row>
    <row r="520" spans="65:77" ht="21" customHeight="1">
      <c r="BM520"/>
      <c r="BN520" s="87"/>
      <c r="BO520" s="87"/>
      <c r="BR520" s="175" t="s">
        <v>1779</v>
      </c>
      <c r="BS520" s="51" t="s">
        <v>8844</v>
      </c>
      <c r="BU520" s="273" t="s">
        <v>1518</v>
      </c>
      <c r="BV520" s="273" t="s">
        <v>2560</v>
      </c>
      <c r="BX520" s="299" t="s">
        <v>1512</v>
      </c>
      <c r="BY520" s="299" t="s">
        <v>5551</v>
      </c>
    </row>
    <row r="521" spans="65:77" ht="21" customHeight="1">
      <c r="BM521"/>
      <c r="BN521" s="87"/>
      <c r="BO521" s="87"/>
      <c r="BR521" s="175" t="s">
        <v>1780</v>
      </c>
      <c r="BS521" s="51" t="s">
        <v>8845</v>
      </c>
      <c r="BU521" s="273" t="s">
        <v>1520</v>
      </c>
      <c r="BV521" s="273" t="s">
        <v>2561</v>
      </c>
      <c r="BX521" s="299" t="s">
        <v>1514</v>
      </c>
      <c r="BY521" s="299" t="s">
        <v>5552</v>
      </c>
    </row>
    <row r="522" spans="65:77" ht="21" customHeight="1">
      <c r="BM522"/>
      <c r="BN522" s="87"/>
      <c r="BO522" s="87"/>
      <c r="BR522" s="175" t="s">
        <v>1781</v>
      </c>
      <c r="BS522" s="51" t="s">
        <v>8846</v>
      </c>
      <c r="BU522" s="273" t="s">
        <v>1522</v>
      </c>
      <c r="BV522" s="273" t="s">
        <v>2562</v>
      </c>
      <c r="BX522" s="299" t="s">
        <v>2557</v>
      </c>
      <c r="BY522" s="299" t="s">
        <v>5553</v>
      </c>
    </row>
    <row r="523" spans="65:77" ht="21" customHeight="1">
      <c r="BM523"/>
      <c r="BN523" s="87"/>
      <c r="BO523" s="87"/>
      <c r="BR523" s="175" t="s">
        <v>1782</v>
      </c>
      <c r="BS523" s="51" t="s">
        <v>8847</v>
      </c>
      <c r="BU523" s="273" t="s">
        <v>1524</v>
      </c>
      <c r="BV523" s="273" t="s">
        <v>2563</v>
      </c>
      <c r="BX523" s="299" t="s">
        <v>1516</v>
      </c>
      <c r="BY523" s="299" t="s">
        <v>5554</v>
      </c>
    </row>
    <row r="524" spans="65:77" ht="21" customHeight="1">
      <c r="BM524"/>
      <c r="BN524" s="87"/>
      <c r="BO524" s="87"/>
      <c r="BR524" s="175" t="s">
        <v>1783</v>
      </c>
      <c r="BS524" s="51" t="s">
        <v>1784</v>
      </c>
      <c r="BU524" s="273" t="s">
        <v>2564</v>
      </c>
      <c r="BV524" s="273" t="s">
        <v>2565</v>
      </c>
      <c r="BX524" s="299" t="s">
        <v>1518</v>
      </c>
      <c r="BY524" s="299" t="s">
        <v>5555</v>
      </c>
    </row>
    <row r="525" spans="65:77" ht="21" customHeight="1">
      <c r="BM525"/>
      <c r="BN525" s="87"/>
      <c r="BO525" s="87"/>
      <c r="BR525" s="175" t="s">
        <v>1785</v>
      </c>
      <c r="BS525" s="51" t="s">
        <v>1786</v>
      </c>
      <c r="BU525" s="273" t="s">
        <v>1528</v>
      </c>
      <c r="BV525" s="273" t="s">
        <v>2566</v>
      </c>
      <c r="BX525" s="299" t="s">
        <v>1520</v>
      </c>
      <c r="BY525" s="299" t="s">
        <v>5556</v>
      </c>
    </row>
    <row r="526" spans="65:77" ht="21" customHeight="1">
      <c r="BM526"/>
      <c r="BN526" s="87"/>
      <c r="BO526" s="87"/>
      <c r="BR526" s="175" t="s">
        <v>1787</v>
      </c>
      <c r="BS526" s="51" t="s">
        <v>1788</v>
      </c>
      <c r="BU526" s="273" t="s">
        <v>1530</v>
      </c>
      <c r="BV526" s="273" t="s">
        <v>2567</v>
      </c>
      <c r="BX526" s="299" t="s">
        <v>1522</v>
      </c>
      <c r="BY526" s="299" t="s">
        <v>5557</v>
      </c>
    </row>
    <row r="527" spans="65:77" ht="21" customHeight="1">
      <c r="BM527"/>
      <c r="BR527" s="175" t="s">
        <v>1789</v>
      </c>
      <c r="BS527" s="51" t="s">
        <v>1790</v>
      </c>
      <c r="BU527" s="273" t="s">
        <v>1532</v>
      </c>
      <c r="BV527" s="273" t="s">
        <v>2568</v>
      </c>
      <c r="BX527" s="299" t="s">
        <v>1524</v>
      </c>
      <c r="BY527" s="299" t="s">
        <v>5558</v>
      </c>
    </row>
    <row r="528" spans="65:77" ht="21" customHeight="1">
      <c r="BM528"/>
      <c r="BR528" s="175" t="s">
        <v>1791</v>
      </c>
      <c r="BS528" s="51" t="s">
        <v>1792</v>
      </c>
      <c r="BU528" s="273" t="s">
        <v>1534</v>
      </c>
      <c r="BV528" s="273" t="s">
        <v>2569</v>
      </c>
      <c r="BX528" s="299" t="s">
        <v>2564</v>
      </c>
      <c r="BY528" s="299" t="s">
        <v>5559</v>
      </c>
    </row>
    <row r="529" spans="65:77" ht="21" customHeight="1">
      <c r="BM529"/>
      <c r="BR529" s="175" t="s">
        <v>1793</v>
      </c>
      <c r="BS529" s="51" t="s">
        <v>1794</v>
      </c>
      <c r="BU529" s="273" t="s">
        <v>1536</v>
      </c>
      <c r="BV529" s="273" t="s">
        <v>2570</v>
      </c>
      <c r="BX529" s="299" t="s">
        <v>1526</v>
      </c>
      <c r="BY529" s="299" t="s">
        <v>5560</v>
      </c>
    </row>
    <row r="530" spans="65:77" ht="21" customHeight="1">
      <c r="BM530"/>
      <c r="BR530" s="175" t="s">
        <v>1795</v>
      </c>
      <c r="BS530" s="51" t="s">
        <v>1796</v>
      </c>
      <c r="BU530" s="273" t="s">
        <v>1538</v>
      </c>
      <c r="BV530" s="273" t="s">
        <v>2571</v>
      </c>
      <c r="BX530" s="299" t="s">
        <v>1528</v>
      </c>
      <c r="BY530" s="299" t="s">
        <v>5561</v>
      </c>
    </row>
    <row r="531" spans="65:77" ht="21" customHeight="1">
      <c r="BM531"/>
      <c r="BR531" s="175" t="s">
        <v>1797</v>
      </c>
      <c r="BS531" s="51" t="s">
        <v>1798</v>
      </c>
      <c r="BU531" s="273" t="s">
        <v>1540</v>
      </c>
      <c r="BV531" s="273" t="s">
        <v>2572</v>
      </c>
      <c r="BX531" s="299" t="s">
        <v>1530</v>
      </c>
      <c r="BY531" s="299" t="s">
        <v>5562</v>
      </c>
    </row>
    <row r="532" spans="65:77" ht="21" customHeight="1">
      <c r="BM532"/>
      <c r="BR532" s="175" t="s">
        <v>1799</v>
      </c>
      <c r="BS532" s="51" t="s">
        <v>1800</v>
      </c>
      <c r="BU532" s="273" t="s">
        <v>1542</v>
      </c>
      <c r="BV532" s="273" t="s">
        <v>2573</v>
      </c>
      <c r="BX532" s="299" t="s">
        <v>1532</v>
      </c>
      <c r="BY532" s="299" t="s">
        <v>5563</v>
      </c>
    </row>
    <row r="533" spans="65:77" ht="21" customHeight="1">
      <c r="BM533"/>
      <c r="BR533" s="175" t="s">
        <v>1801</v>
      </c>
      <c r="BS533" s="51" t="s">
        <v>1802</v>
      </c>
      <c r="BU533" s="273" t="s">
        <v>1544</v>
      </c>
      <c r="BV533" s="273" t="s">
        <v>2574</v>
      </c>
      <c r="BX533" s="299" t="s">
        <v>1534</v>
      </c>
      <c r="BY533" s="299" t="s">
        <v>5564</v>
      </c>
    </row>
    <row r="534" spans="65:77" ht="21" customHeight="1">
      <c r="BM534"/>
      <c r="BR534" s="175" t="s">
        <v>1803</v>
      </c>
      <c r="BS534" s="51" t="s">
        <v>1804</v>
      </c>
      <c r="BU534" s="273" t="s">
        <v>1546</v>
      </c>
      <c r="BV534" s="273" t="s">
        <v>2575</v>
      </c>
      <c r="BX534" s="299" t="s">
        <v>1536</v>
      </c>
      <c r="BY534" s="299" t="s">
        <v>5565</v>
      </c>
    </row>
    <row r="535" spans="65:77" ht="21" customHeight="1">
      <c r="BM535"/>
      <c r="BR535" s="175" t="s">
        <v>1805</v>
      </c>
      <c r="BS535" s="51" t="s">
        <v>1806</v>
      </c>
      <c r="BU535" s="273" t="s">
        <v>1548</v>
      </c>
      <c r="BV535" s="273" t="s">
        <v>2576</v>
      </c>
      <c r="BX535" s="299" t="s">
        <v>1538</v>
      </c>
      <c r="BY535" s="299" t="s">
        <v>5566</v>
      </c>
    </row>
    <row r="536" spans="65:77" ht="21" customHeight="1">
      <c r="BM536"/>
      <c r="BR536" s="175" t="s">
        <v>1807</v>
      </c>
      <c r="BS536" s="51" t="s">
        <v>1808</v>
      </c>
      <c r="BU536" s="273" t="s">
        <v>1550</v>
      </c>
      <c r="BV536" s="273" t="s">
        <v>2577</v>
      </c>
      <c r="BX536" s="299" t="s">
        <v>1540</v>
      </c>
      <c r="BY536" s="299" t="s">
        <v>5567</v>
      </c>
    </row>
    <row r="537" spans="65:77" ht="21" customHeight="1">
      <c r="BM537"/>
      <c r="BR537" s="175" t="s">
        <v>1809</v>
      </c>
      <c r="BS537" s="51" t="s">
        <v>1810</v>
      </c>
      <c r="BU537" s="273" t="s">
        <v>1552</v>
      </c>
      <c r="BV537" s="273" t="s">
        <v>2578</v>
      </c>
      <c r="BX537" s="299" t="s">
        <v>1542</v>
      </c>
      <c r="BY537" s="299" t="s">
        <v>5568</v>
      </c>
    </row>
    <row r="538" spans="65:77" ht="21" customHeight="1">
      <c r="BM538"/>
      <c r="BR538" s="175" t="s">
        <v>1811</v>
      </c>
      <c r="BS538" s="51" t="s">
        <v>1812</v>
      </c>
      <c r="BU538" s="273" t="s">
        <v>1554</v>
      </c>
      <c r="BV538" s="273" t="s">
        <v>2579</v>
      </c>
      <c r="BX538" s="299" t="s">
        <v>1544</v>
      </c>
      <c r="BY538" s="299" t="s">
        <v>5569</v>
      </c>
    </row>
    <row r="539" spans="65:77" ht="21" customHeight="1">
      <c r="BM539"/>
      <c r="BR539" s="175" t="s">
        <v>1813</v>
      </c>
      <c r="BS539" s="51" t="s">
        <v>1814</v>
      </c>
      <c r="BU539" s="273" t="s">
        <v>1556</v>
      </c>
      <c r="BV539" s="273" t="s">
        <v>2580</v>
      </c>
      <c r="BX539" s="299" t="s">
        <v>1546</v>
      </c>
      <c r="BY539" s="299" t="s">
        <v>5570</v>
      </c>
    </row>
    <row r="540" spans="65:77" ht="21" customHeight="1">
      <c r="BM540"/>
      <c r="BR540" s="175" t="s">
        <v>1815</v>
      </c>
      <c r="BS540" s="51" t="s">
        <v>1816</v>
      </c>
      <c r="BU540" s="273" t="s">
        <v>1558</v>
      </c>
      <c r="BV540" s="273" t="s">
        <v>2581</v>
      </c>
      <c r="BX540" s="299" t="s">
        <v>1548</v>
      </c>
      <c r="BY540" s="299" t="s">
        <v>5571</v>
      </c>
    </row>
    <row r="541" spans="65:77" ht="21" customHeight="1">
      <c r="BM541"/>
      <c r="BR541" s="175" t="s">
        <v>1817</v>
      </c>
      <c r="BS541" s="51" t="s">
        <v>1818</v>
      </c>
      <c r="BU541" s="273" t="s">
        <v>1560</v>
      </c>
      <c r="BV541" s="273" t="s">
        <v>2582</v>
      </c>
      <c r="BX541" s="299" t="s">
        <v>1550</v>
      </c>
      <c r="BY541" s="299" t="s">
        <v>5572</v>
      </c>
    </row>
    <row r="542" spans="65:77" ht="21" customHeight="1">
      <c r="BM542"/>
      <c r="BR542" s="175" t="s">
        <v>1819</v>
      </c>
      <c r="BS542" s="51" t="s">
        <v>1820</v>
      </c>
      <c r="BU542" s="273" t="s">
        <v>1562</v>
      </c>
      <c r="BV542" s="273" t="s">
        <v>2583</v>
      </c>
      <c r="BX542" s="299" t="s">
        <v>1552</v>
      </c>
      <c r="BY542" s="299" t="s">
        <v>5573</v>
      </c>
    </row>
    <row r="543" spans="65:77" ht="21" customHeight="1">
      <c r="BM543"/>
      <c r="BR543" s="175" t="s">
        <v>1821</v>
      </c>
      <c r="BS543" s="51" t="s">
        <v>1822</v>
      </c>
      <c r="BU543" s="273" t="s">
        <v>1564</v>
      </c>
      <c r="BV543" s="273" t="s">
        <v>2584</v>
      </c>
      <c r="BX543" s="299" t="s">
        <v>1554</v>
      </c>
      <c r="BY543" s="299" t="s">
        <v>5574</v>
      </c>
    </row>
    <row r="544" spans="65:77" ht="21" customHeight="1">
      <c r="BM544"/>
      <c r="BR544" s="175" t="s">
        <v>1823</v>
      </c>
      <c r="BS544" s="51" t="s">
        <v>1824</v>
      </c>
      <c r="BU544" s="273" t="s">
        <v>1566</v>
      </c>
      <c r="BV544" s="273" t="s">
        <v>2585</v>
      </c>
      <c r="BX544" s="299" t="s">
        <v>1556</v>
      </c>
      <c r="BY544" s="299" t="s">
        <v>5575</v>
      </c>
    </row>
    <row r="545" spans="65:77" ht="21" customHeight="1">
      <c r="BM545"/>
      <c r="BR545" s="175" t="s">
        <v>1825</v>
      </c>
      <c r="BS545" s="51" t="s">
        <v>1826</v>
      </c>
      <c r="BU545" s="273" t="s">
        <v>1568</v>
      </c>
      <c r="BV545" s="273" t="s">
        <v>2586</v>
      </c>
      <c r="BX545" s="299" t="s">
        <v>1558</v>
      </c>
      <c r="BY545" s="299" t="s">
        <v>5576</v>
      </c>
    </row>
    <row r="546" spans="65:77" ht="21" customHeight="1">
      <c r="BM546"/>
      <c r="BR546" s="175" t="s">
        <v>1827</v>
      </c>
      <c r="BS546" s="51" t="s">
        <v>1828</v>
      </c>
      <c r="BU546" s="273" t="s">
        <v>1570</v>
      </c>
      <c r="BV546" s="273" t="s">
        <v>2587</v>
      </c>
      <c r="BX546" s="299" t="s">
        <v>1560</v>
      </c>
      <c r="BY546" s="299" t="s">
        <v>2434</v>
      </c>
    </row>
    <row r="547" spans="65:77" ht="21" customHeight="1">
      <c r="BM547"/>
      <c r="BR547" s="175" t="s">
        <v>1829</v>
      </c>
      <c r="BS547" s="51" t="s">
        <v>1830</v>
      </c>
      <c r="BU547" s="273" t="s">
        <v>1572</v>
      </c>
      <c r="BV547" s="273" t="s">
        <v>2588</v>
      </c>
      <c r="BX547" s="299" t="s">
        <v>1562</v>
      </c>
      <c r="BY547" s="299" t="s">
        <v>5577</v>
      </c>
    </row>
    <row r="548" spans="65:77" ht="21" customHeight="1">
      <c r="BM548"/>
      <c r="BR548" s="175" t="s">
        <v>1831</v>
      </c>
      <c r="BS548" s="51" t="s">
        <v>1832</v>
      </c>
      <c r="BU548" s="273" t="s">
        <v>1574</v>
      </c>
      <c r="BV548" s="273" t="s">
        <v>2589</v>
      </c>
      <c r="BX548" s="299" t="s">
        <v>1564</v>
      </c>
      <c r="BY548" s="299" t="s">
        <v>2441</v>
      </c>
    </row>
    <row r="549" spans="65:77" ht="21" customHeight="1">
      <c r="BM549"/>
      <c r="BR549" s="175" t="s">
        <v>1833</v>
      </c>
      <c r="BS549" s="51" t="s">
        <v>1834</v>
      </c>
      <c r="BU549" s="273" t="s">
        <v>1576</v>
      </c>
      <c r="BV549" s="273" t="s">
        <v>2590</v>
      </c>
      <c r="BX549" s="299" t="s">
        <v>1566</v>
      </c>
      <c r="BY549" s="299" t="s">
        <v>5578</v>
      </c>
    </row>
    <row r="550" spans="65:77" ht="21" customHeight="1">
      <c r="BM550"/>
      <c r="BR550" s="175" t="s">
        <v>1835</v>
      </c>
      <c r="BS550" s="51" t="s">
        <v>1836</v>
      </c>
      <c r="BU550" s="273" t="s">
        <v>1578</v>
      </c>
      <c r="BV550" s="273" t="s">
        <v>2591</v>
      </c>
      <c r="BX550" s="299" t="s">
        <v>1568</v>
      </c>
      <c r="BY550" s="299" t="s">
        <v>5579</v>
      </c>
    </row>
    <row r="551" spans="65:77" ht="21" customHeight="1">
      <c r="BM551"/>
      <c r="BR551" s="175" t="s">
        <v>1837</v>
      </c>
      <c r="BS551" s="51" t="s">
        <v>1838</v>
      </c>
      <c r="BU551" s="273" t="s">
        <v>1580</v>
      </c>
      <c r="BV551" s="273" t="s">
        <v>2592</v>
      </c>
      <c r="BX551" s="299" t="s">
        <v>1570</v>
      </c>
      <c r="BY551" s="299" t="s">
        <v>5580</v>
      </c>
    </row>
    <row r="552" spans="65:77" ht="21" customHeight="1">
      <c r="BM552"/>
      <c r="BR552" s="175" t="s">
        <v>1839</v>
      </c>
      <c r="BS552" s="51" t="s">
        <v>1840</v>
      </c>
      <c r="BU552" s="273" t="s">
        <v>1582</v>
      </c>
      <c r="BV552" s="273" t="s">
        <v>2593</v>
      </c>
      <c r="BX552" s="299" t="s">
        <v>1572</v>
      </c>
      <c r="BY552" s="299" t="s">
        <v>2435</v>
      </c>
    </row>
    <row r="553" spans="65:77" ht="21" customHeight="1">
      <c r="BM553"/>
      <c r="BR553" s="175" t="s">
        <v>1842</v>
      </c>
      <c r="BS553" s="51" t="s">
        <v>1843</v>
      </c>
      <c r="BU553" s="273" t="s">
        <v>1584</v>
      </c>
      <c r="BV553" s="273" t="s">
        <v>2594</v>
      </c>
      <c r="BX553" s="299" t="s">
        <v>1574</v>
      </c>
      <c r="BY553" s="299" t="s">
        <v>2436</v>
      </c>
    </row>
    <row r="554" spans="65:77" ht="21" customHeight="1">
      <c r="BM554"/>
      <c r="BR554" s="175" t="s">
        <v>1844</v>
      </c>
      <c r="BS554" s="51" t="s">
        <v>1845</v>
      </c>
      <c r="BU554" s="273" t="s">
        <v>1586</v>
      </c>
      <c r="BV554" s="273" t="s">
        <v>2595</v>
      </c>
      <c r="BX554" s="299" t="s">
        <v>1576</v>
      </c>
      <c r="BY554" s="299" t="s">
        <v>5581</v>
      </c>
    </row>
    <row r="555" spans="65:77" ht="21" customHeight="1">
      <c r="BM555"/>
      <c r="BR555" s="175" t="s">
        <v>1846</v>
      </c>
      <c r="BS555" s="51" t="s">
        <v>1847</v>
      </c>
      <c r="BU555" s="273" t="s">
        <v>1588</v>
      </c>
      <c r="BV555" s="273" t="s">
        <v>2596</v>
      </c>
      <c r="BX555" s="299" t="s">
        <v>1578</v>
      </c>
      <c r="BY555" s="299" t="s">
        <v>5582</v>
      </c>
    </row>
    <row r="556" spans="65:77" ht="21" customHeight="1">
      <c r="BM556"/>
      <c r="BR556" s="175" t="s">
        <v>1848</v>
      </c>
      <c r="BS556" s="51" t="s">
        <v>1849</v>
      </c>
      <c r="BU556" s="273" t="s">
        <v>1590</v>
      </c>
      <c r="BV556" s="273" t="s">
        <v>2597</v>
      </c>
      <c r="BX556" s="299" t="s">
        <v>1580</v>
      </c>
      <c r="BY556" s="299" t="s">
        <v>5583</v>
      </c>
    </row>
    <row r="557" spans="65:77" ht="21" customHeight="1">
      <c r="BM557"/>
      <c r="BR557" s="175" t="s">
        <v>1850</v>
      </c>
      <c r="BS557" s="51" t="s">
        <v>1851</v>
      </c>
      <c r="BU557" s="273" t="s">
        <v>1592</v>
      </c>
      <c r="BV557" s="273" t="s">
        <v>2598</v>
      </c>
      <c r="BX557" s="299" t="s">
        <v>1582</v>
      </c>
      <c r="BY557" s="299" t="s">
        <v>5584</v>
      </c>
    </row>
    <row r="558" spans="65:77" ht="21" customHeight="1">
      <c r="BM558"/>
      <c r="BR558" s="175" t="s">
        <v>1852</v>
      </c>
      <c r="BS558" s="51" t="s">
        <v>1853</v>
      </c>
      <c r="BU558" s="273" t="s">
        <v>1594</v>
      </c>
      <c r="BV558" s="273" t="s">
        <v>1503</v>
      </c>
      <c r="BX558" s="299" t="s">
        <v>1584</v>
      </c>
      <c r="BY558" s="299" t="s">
        <v>5585</v>
      </c>
    </row>
    <row r="559" spans="65:77" ht="21" customHeight="1">
      <c r="BM559"/>
      <c r="BR559" s="175" t="s">
        <v>1854</v>
      </c>
      <c r="BS559" s="51" t="s">
        <v>1855</v>
      </c>
      <c r="BU559" s="273" t="s">
        <v>1596</v>
      </c>
      <c r="BV559" s="273" t="s">
        <v>2599</v>
      </c>
      <c r="BX559" s="299" t="s">
        <v>1586</v>
      </c>
      <c r="BY559" s="299" t="s">
        <v>5586</v>
      </c>
    </row>
    <row r="560" spans="65:77" ht="21" customHeight="1">
      <c r="BM560"/>
      <c r="BR560" s="175" t="s">
        <v>1856</v>
      </c>
      <c r="BS560" s="51" t="s">
        <v>1857</v>
      </c>
      <c r="BU560" s="273" t="s">
        <v>1598</v>
      </c>
      <c r="BV560" s="273" t="s">
        <v>2600</v>
      </c>
      <c r="BX560" s="299" t="s">
        <v>1588</v>
      </c>
      <c r="BY560" s="299" t="s">
        <v>5587</v>
      </c>
    </row>
    <row r="561" spans="65:77" ht="21" customHeight="1">
      <c r="BM561"/>
      <c r="BR561" s="175" t="s">
        <v>1858</v>
      </c>
      <c r="BS561" s="51" t="s">
        <v>1859</v>
      </c>
      <c r="BU561" s="273" t="s">
        <v>1600</v>
      </c>
      <c r="BV561" s="273" t="s">
        <v>2601</v>
      </c>
      <c r="BX561" s="299" t="s">
        <v>1590</v>
      </c>
      <c r="BY561" s="299" t="s">
        <v>5588</v>
      </c>
    </row>
    <row r="562" spans="65:77" ht="21" customHeight="1">
      <c r="BM562"/>
      <c r="BR562" s="175" t="s">
        <v>1860</v>
      </c>
      <c r="BS562" s="51" t="s">
        <v>1861</v>
      </c>
      <c r="BU562" s="273" t="s">
        <v>2602</v>
      </c>
      <c r="BV562" s="273" t="s">
        <v>2603</v>
      </c>
      <c r="BX562" s="299" t="s">
        <v>1592</v>
      </c>
      <c r="BY562" s="299" t="s">
        <v>5589</v>
      </c>
    </row>
    <row r="563" spans="65:77" ht="21" customHeight="1">
      <c r="BM563"/>
      <c r="BR563" s="175" t="s">
        <v>1862</v>
      </c>
      <c r="BS563" s="51" t="s">
        <v>1863</v>
      </c>
      <c r="BU563" s="273" t="s">
        <v>2604</v>
      </c>
      <c r="BV563" s="273" t="s">
        <v>2605</v>
      </c>
      <c r="BX563" s="299" t="s">
        <v>1594</v>
      </c>
      <c r="BY563" s="299" t="s">
        <v>5590</v>
      </c>
    </row>
    <row r="564" spans="65:77" ht="21" customHeight="1">
      <c r="BM564"/>
      <c r="BR564" s="175" t="s">
        <v>1864</v>
      </c>
      <c r="BS564" s="51" t="s">
        <v>1865</v>
      </c>
      <c r="BU564" s="273" t="s">
        <v>2606</v>
      </c>
      <c r="BV564" s="273" t="s">
        <v>2607</v>
      </c>
      <c r="BX564" s="299" t="s">
        <v>1596</v>
      </c>
      <c r="BY564" s="299" t="s">
        <v>5591</v>
      </c>
    </row>
    <row r="565" spans="65:77" ht="21" customHeight="1">
      <c r="BM565"/>
      <c r="BR565" s="175" t="s">
        <v>1866</v>
      </c>
      <c r="BS565" s="51" t="s">
        <v>1867</v>
      </c>
      <c r="BU565" s="273" t="s">
        <v>2608</v>
      </c>
      <c r="BV565" s="273" t="s">
        <v>2609</v>
      </c>
      <c r="BX565" s="299" t="s">
        <v>1598</v>
      </c>
      <c r="BY565" s="299" t="s">
        <v>5592</v>
      </c>
    </row>
    <row r="566" spans="65:77" ht="21" customHeight="1">
      <c r="BM566"/>
      <c r="BR566" s="175" t="s">
        <v>1868</v>
      </c>
      <c r="BS566" s="51" t="s">
        <v>1869</v>
      </c>
      <c r="BU566" s="273" t="s">
        <v>2610</v>
      </c>
      <c r="BV566" s="273" t="s">
        <v>2611</v>
      </c>
      <c r="BX566" s="299" t="s">
        <v>1600</v>
      </c>
      <c r="BY566" s="299" t="s">
        <v>5593</v>
      </c>
    </row>
    <row r="567" spans="65:77" ht="21" customHeight="1">
      <c r="BM567"/>
      <c r="BR567" s="175" t="s">
        <v>1870</v>
      </c>
      <c r="BS567" s="51" t="s">
        <v>1871</v>
      </c>
      <c r="BU567" s="273" t="s">
        <v>2612</v>
      </c>
      <c r="BV567" s="273" t="s">
        <v>2613</v>
      </c>
      <c r="BX567" s="299" t="s">
        <v>2602</v>
      </c>
      <c r="BY567" s="299" t="s">
        <v>5594</v>
      </c>
    </row>
    <row r="568" spans="65:77" ht="21" customHeight="1">
      <c r="BM568"/>
      <c r="BR568" s="175" t="s">
        <v>1872</v>
      </c>
      <c r="BS568" s="51" t="s">
        <v>1873</v>
      </c>
      <c r="BU568" s="273" t="s">
        <v>2614</v>
      </c>
      <c r="BV568" s="273" t="s">
        <v>2615</v>
      </c>
      <c r="BX568" s="299" t="s">
        <v>2604</v>
      </c>
      <c r="BY568" s="299" t="s">
        <v>5595</v>
      </c>
    </row>
    <row r="569" spans="65:77" ht="21" customHeight="1">
      <c r="BM569"/>
      <c r="BR569" s="175" t="s">
        <v>1874</v>
      </c>
      <c r="BS569" s="51" t="s">
        <v>1875</v>
      </c>
      <c r="BU569" s="273" t="s">
        <v>2616</v>
      </c>
      <c r="BV569" s="273" t="s">
        <v>2617</v>
      </c>
      <c r="BX569" s="299" t="s">
        <v>2606</v>
      </c>
      <c r="BY569" s="299" t="s">
        <v>5596</v>
      </c>
    </row>
    <row r="570" spans="65:77" ht="21" customHeight="1">
      <c r="BM570"/>
      <c r="BR570" s="175" t="s">
        <v>1876</v>
      </c>
      <c r="BS570" s="51" t="s">
        <v>1877</v>
      </c>
      <c r="BU570" s="273" t="s">
        <v>2618</v>
      </c>
      <c r="BV570" s="273" t="s">
        <v>2619</v>
      </c>
      <c r="BX570" s="299" t="s">
        <v>2608</v>
      </c>
      <c r="BY570" s="299" t="s">
        <v>5597</v>
      </c>
    </row>
    <row r="571" spans="65:77" ht="21" customHeight="1">
      <c r="BM571"/>
      <c r="BR571" s="175" t="s">
        <v>1878</v>
      </c>
      <c r="BS571" s="51" t="s">
        <v>1879</v>
      </c>
      <c r="BU571" s="273" t="s">
        <v>2620</v>
      </c>
      <c r="BV571" s="273" t="s">
        <v>2621</v>
      </c>
      <c r="BX571" s="299" t="s">
        <v>2610</v>
      </c>
      <c r="BY571" s="299" t="s">
        <v>5598</v>
      </c>
    </row>
    <row r="572" spans="65:77" ht="21" customHeight="1">
      <c r="BM572"/>
      <c r="BR572" s="175" t="s">
        <v>1880</v>
      </c>
      <c r="BS572" s="51" t="s">
        <v>1881</v>
      </c>
      <c r="BU572" s="273" t="s">
        <v>2624</v>
      </c>
      <c r="BV572" s="273" t="s">
        <v>2625</v>
      </c>
      <c r="BX572" s="299" t="s">
        <v>2612</v>
      </c>
      <c r="BY572" s="299" t="s">
        <v>5599</v>
      </c>
    </row>
    <row r="573" spans="65:77" ht="21" customHeight="1">
      <c r="BM573"/>
      <c r="BR573" s="175" t="s">
        <v>1882</v>
      </c>
      <c r="BS573" s="51" t="s">
        <v>1883</v>
      </c>
      <c r="BU573" s="273" t="s">
        <v>2626</v>
      </c>
      <c r="BV573" s="273" t="s">
        <v>2627</v>
      </c>
      <c r="BX573" s="299" t="s">
        <v>2614</v>
      </c>
      <c r="BY573" s="299" t="s">
        <v>5600</v>
      </c>
    </row>
    <row r="574" spans="65:77" ht="21" customHeight="1">
      <c r="BM574"/>
      <c r="BR574" s="175" t="s">
        <v>1884</v>
      </c>
      <c r="BS574" s="51" t="s">
        <v>1885</v>
      </c>
      <c r="BU574" s="273" t="s">
        <v>2628</v>
      </c>
      <c r="BV574" s="273" t="s">
        <v>2629</v>
      </c>
      <c r="BX574" s="299" t="s">
        <v>2616</v>
      </c>
      <c r="BY574" s="299" t="s">
        <v>5601</v>
      </c>
    </row>
    <row r="575" spans="65:77" ht="21" customHeight="1">
      <c r="BM575"/>
      <c r="BR575" s="175" t="s">
        <v>1886</v>
      </c>
      <c r="BS575" s="51" t="s">
        <v>1887</v>
      </c>
      <c r="BU575" s="273" t="s">
        <v>2630</v>
      </c>
      <c r="BV575" s="273" t="s">
        <v>2631</v>
      </c>
      <c r="BX575" s="299" t="s">
        <v>2618</v>
      </c>
      <c r="BY575" s="299" t="s">
        <v>5602</v>
      </c>
    </row>
    <row r="576" spans="65:77" ht="21" customHeight="1">
      <c r="BM576"/>
      <c r="BR576" s="175" t="s">
        <v>1888</v>
      </c>
      <c r="BS576" s="51" t="s">
        <v>1889</v>
      </c>
      <c r="BU576" s="273" t="s">
        <v>2632</v>
      </c>
      <c r="BV576" s="273" t="s">
        <v>2633</v>
      </c>
      <c r="BX576" s="299" t="s">
        <v>2620</v>
      </c>
      <c r="BY576" s="299" t="s">
        <v>5603</v>
      </c>
    </row>
    <row r="577" spans="65:77" ht="21" customHeight="1">
      <c r="BM577"/>
      <c r="BR577" s="175" t="s">
        <v>1890</v>
      </c>
      <c r="BS577" s="51" t="s">
        <v>1891</v>
      </c>
      <c r="BU577" s="273" t="s">
        <v>2634</v>
      </c>
      <c r="BV577" s="273" t="s">
        <v>2635</v>
      </c>
      <c r="BX577" s="299" t="s">
        <v>5604</v>
      </c>
      <c r="BY577" s="299" t="s">
        <v>5605</v>
      </c>
    </row>
    <row r="578" spans="65:77" ht="21" customHeight="1">
      <c r="BM578"/>
      <c r="BR578" s="175" t="s">
        <v>1892</v>
      </c>
      <c r="BS578" s="51" t="s">
        <v>1893</v>
      </c>
      <c r="BU578" s="273" t="s">
        <v>2636</v>
      </c>
      <c r="BV578" s="273" t="s">
        <v>2637</v>
      </c>
      <c r="BX578" s="299" t="s">
        <v>2622</v>
      </c>
      <c r="BY578" s="299" t="s">
        <v>5606</v>
      </c>
    </row>
    <row r="579" spans="65:77" ht="21" customHeight="1">
      <c r="BM579"/>
      <c r="BR579" s="175" t="s">
        <v>1894</v>
      </c>
      <c r="BS579" s="51" t="s">
        <v>1895</v>
      </c>
      <c r="BU579" s="273" t="s">
        <v>2638</v>
      </c>
      <c r="BV579" s="273" t="s">
        <v>2639</v>
      </c>
      <c r="BX579" s="299" t="s">
        <v>2624</v>
      </c>
      <c r="BY579" s="299" t="s">
        <v>5607</v>
      </c>
    </row>
    <row r="580" spans="65:77" ht="21" customHeight="1">
      <c r="BM580"/>
      <c r="BR580" s="175" t="s">
        <v>1896</v>
      </c>
      <c r="BS580" s="51" t="s">
        <v>1897</v>
      </c>
      <c r="BU580" s="273" t="s">
        <v>2640</v>
      </c>
      <c r="BV580" s="273" t="s">
        <v>2641</v>
      </c>
      <c r="BX580" s="299" t="s">
        <v>2626</v>
      </c>
      <c r="BY580" s="299" t="s">
        <v>5608</v>
      </c>
    </row>
    <row r="581" spans="65:77" ht="21" customHeight="1">
      <c r="BM581"/>
      <c r="BR581" s="175" t="s">
        <v>1898</v>
      </c>
      <c r="BS581" s="51" t="s">
        <v>1899</v>
      </c>
      <c r="BU581" s="273" t="s">
        <v>2642</v>
      </c>
      <c r="BV581" s="273" t="s">
        <v>2643</v>
      </c>
      <c r="BX581" s="299" t="s">
        <v>2628</v>
      </c>
      <c r="BY581" s="299" t="s">
        <v>5609</v>
      </c>
    </row>
    <row r="582" spans="65:77" ht="21" customHeight="1">
      <c r="BM582"/>
      <c r="BR582" s="175" t="s">
        <v>1900</v>
      </c>
      <c r="BS582" s="51" t="s">
        <v>1901</v>
      </c>
      <c r="BU582" s="273" t="s">
        <v>2644</v>
      </c>
      <c r="BV582" s="273" t="s">
        <v>2645</v>
      </c>
      <c r="BX582" s="299" t="s">
        <v>2630</v>
      </c>
      <c r="BY582" s="299" t="s">
        <v>5610</v>
      </c>
    </row>
    <row r="583" spans="65:77" ht="21" customHeight="1">
      <c r="BM583"/>
      <c r="BR583" s="175" t="s">
        <v>1902</v>
      </c>
      <c r="BS583" s="51" t="s">
        <v>1903</v>
      </c>
      <c r="BU583" s="273" t="s">
        <v>2646</v>
      </c>
      <c r="BV583" s="273" t="s">
        <v>2647</v>
      </c>
      <c r="BX583" s="299" t="s">
        <v>2632</v>
      </c>
      <c r="BY583" s="299" t="s">
        <v>5611</v>
      </c>
    </row>
    <row r="584" spans="65:77" ht="21" customHeight="1">
      <c r="BM584"/>
      <c r="BR584" s="175" t="s">
        <v>1904</v>
      </c>
      <c r="BS584" s="51" t="s">
        <v>1905</v>
      </c>
      <c r="BU584" s="273" t="s">
        <v>2648</v>
      </c>
      <c r="BV584" s="273" t="s">
        <v>2649</v>
      </c>
      <c r="BX584" s="299" t="s">
        <v>2634</v>
      </c>
      <c r="BY584" s="299" t="s">
        <v>5612</v>
      </c>
    </row>
    <row r="585" spans="65:77" ht="21" customHeight="1">
      <c r="BM585"/>
      <c r="BR585" s="175" t="s">
        <v>405</v>
      </c>
      <c r="BS585" s="51" t="s">
        <v>1906</v>
      </c>
      <c r="BU585" s="273" t="s">
        <v>2650</v>
      </c>
      <c r="BV585" s="273" t="s">
        <v>2651</v>
      </c>
      <c r="BX585" s="299" t="s">
        <v>2636</v>
      </c>
      <c r="BY585" s="299" t="s">
        <v>5613</v>
      </c>
    </row>
    <row r="586" spans="65:77" ht="21" customHeight="1">
      <c r="BM586"/>
      <c r="BR586" s="175" t="s">
        <v>1907</v>
      </c>
      <c r="BS586" s="51" t="s">
        <v>1908</v>
      </c>
      <c r="BU586" s="273" t="s">
        <v>2652</v>
      </c>
      <c r="BV586" s="273" t="s">
        <v>2653</v>
      </c>
      <c r="BX586" s="299" t="s">
        <v>2638</v>
      </c>
      <c r="BY586" s="299" t="s">
        <v>5614</v>
      </c>
    </row>
    <row r="587" spans="65:77" ht="21" customHeight="1">
      <c r="BM587"/>
      <c r="BR587" s="175" t="s">
        <v>1909</v>
      </c>
      <c r="BS587" s="51" t="s">
        <v>1910</v>
      </c>
      <c r="BU587" s="273" t="s">
        <v>2654</v>
      </c>
      <c r="BV587" s="273" t="s">
        <v>2655</v>
      </c>
      <c r="BX587" s="299" t="s">
        <v>2640</v>
      </c>
      <c r="BY587" s="299" t="s">
        <v>5615</v>
      </c>
    </row>
    <row r="588" spans="65:77" ht="21" customHeight="1">
      <c r="BM588"/>
      <c r="BR588" s="175" t="s">
        <v>1911</v>
      </c>
      <c r="BS588" s="51" t="s">
        <v>1912</v>
      </c>
      <c r="BU588" s="273" t="s">
        <v>2656</v>
      </c>
      <c r="BV588" s="273" t="s">
        <v>2657</v>
      </c>
      <c r="BX588" s="299" t="s">
        <v>2642</v>
      </c>
      <c r="BY588" s="299" t="s">
        <v>5616</v>
      </c>
    </row>
    <row r="589" spans="65:77" ht="21" customHeight="1">
      <c r="BM589"/>
      <c r="BR589" s="175" t="s">
        <v>1913</v>
      </c>
      <c r="BS589" s="51" t="s">
        <v>1914</v>
      </c>
      <c r="BU589" s="273" t="s">
        <v>2658</v>
      </c>
      <c r="BV589" s="273" t="s">
        <v>2659</v>
      </c>
      <c r="BX589" s="299" t="s">
        <v>2644</v>
      </c>
      <c r="BY589" s="299" t="s">
        <v>5617</v>
      </c>
    </row>
    <row r="590" spans="65:77" ht="21" customHeight="1">
      <c r="BM590"/>
      <c r="BR590" s="175" t="s">
        <v>1915</v>
      </c>
      <c r="BS590" s="51" t="s">
        <v>1916</v>
      </c>
      <c r="BU590" s="273" t="s">
        <v>2660</v>
      </c>
      <c r="BV590" s="273" t="s">
        <v>2661</v>
      </c>
      <c r="BX590" s="299" t="s">
        <v>2646</v>
      </c>
      <c r="BY590" s="299" t="s">
        <v>5618</v>
      </c>
    </row>
    <row r="591" spans="65:77" ht="21" customHeight="1">
      <c r="BM591"/>
      <c r="BR591" s="175" t="s">
        <v>1917</v>
      </c>
      <c r="BS591" s="51" t="s">
        <v>1918</v>
      </c>
      <c r="BU591" s="273" t="s">
        <v>2662</v>
      </c>
      <c r="BV591" s="273" t="s">
        <v>2663</v>
      </c>
      <c r="BX591" s="299" t="s">
        <v>2648</v>
      </c>
      <c r="BY591" s="299" t="s">
        <v>5619</v>
      </c>
    </row>
    <row r="592" spans="65:77" ht="21" customHeight="1">
      <c r="BM592"/>
      <c r="BR592" s="175" t="s">
        <v>1919</v>
      </c>
      <c r="BS592" s="51" t="s">
        <v>1920</v>
      </c>
      <c r="BU592" s="273" t="s">
        <v>2664</v>
      </c>
      <c r="BV592" s="273" t="s">
        <v>2665</v>
      </c>
      <c r="BX592" s="299" t="s">
        <v>2650</v>
      </c>
      <c r="BY592" s="299" t="s">
        <v>5620</v>
      </c>
    </row>
    <row r="593" spans="65:77" ht="21" customHeight="1">
      <c r="BM593"/>
      <c r="BR593" s="175" t="s">
        <v>1921</v>
      </c>
      <c r="BS593" s="51" t="s">
        <v>1922</v>
      </c>
      <c r="BU593" s="273" t="s">
        <v>2666</v>
      </c>
      <c r="BV593" s="273" t="s">
        <v>2667</v>
      </c>
      <c r="BX593" s="299" t="s">
        <v>2652</v>
      </c>
      <c r="BY593" s="299" t="s">
        <v>5621</v>
      </c>
    </row>
    <row r="594" spans="65:77" ht="21" customHeight="1">
      <c r="BM594"/>
      <c r="BR594" s="175" t="s">
        <v>1923</v>
      </c>
      <c r="BS594" s="51" t="s">
        <v>1924</v>
      </c>
      <c r="BU594" s="273" t="s">
        <v>2668</v>
      </c>
      <c r="BV594" s="273" t="s">
        <v>2669</v>
      </c>
      <c r="BX594" s="299" t="s">
        <v>2654</v>
      </c>
      <c r="BY594" s="299" t="s">
        <v>5622</v>
      </c>
    </row>
    <row r="595" spans="65:77" ht="21" customHeight="1">
      <c r="BM595"/>
      <c r="BR595" s="175" t="s">
        <v>1925</v>
      </c>
      <c r="BS595" s="51" t="s">
        <v>1926</v>
      </c>
      <c r="BU595" s="273" t="s">
        <v>2670</v>
      </c>
      <c r="BV595" s="273" t="s">
        <v>2671</v>
      </c>
      <c r="BX595" s="299" t="s">
        <v>2656</v>
      </c>
      <c r="BY595" s="299" t="s">
        <v>5623</v>
      </c>
    </row>
    <row r="596" spans="65:77" ht="21" customHeight="1">
      <c r="BM596"/>
      <c r="BR596" s="175" t="s">
        <v>1927</v>
      </c>
      <c r="BS596" s="51" t="s">
        <v>1928</v>
      </c>
      <c r="BU596" s="273" t="s">
        <v>2672</v>
      </c>
      <c r="BV596" s="273" t="s">
        <v>2673</v>
      </c>
      <c r="BX596" s="299" t="s">
        <v>2658</v>
      </c>
      <c r="BY596" s="299" t="s">
        <v>5624</v>
      </c>
    </row>
    <row r="597" spans="65:77" ht="21" customHeight="1">
      <c r="BM597"/>
      <c r="BR597" s="175" t="s">
        <v>1929</v>
      </c>
      <c r="BS597" s="51" t="s">
        <v>1930</v>
      </c>
      <c r="BU597" s="273" t="s">
        <v>2674</v>
      </c>
      <c r="BV597" s="273" t="s">
        <v>2675</v>
      </c>
      <c r="BX597" s="299" t="s">
        <v>2660</v>
      </c>
      <c r="BY597" s="299" t="s">
        <v>5625</v>
      </c>
    </row>
    <row r="598" spans="65:77" ht="21" customHeight="1">
      <c r="BM598"/>
      <c r="BR598" s="175" t="s">
        <v>1931</v>
      </c>
      <c r="BS598" s="51" t="s">
        <v>1932</v>
      </c>
      <c r="BU598" s="273" t="s">
        <v>2676</v>
      </c>
      <c r="BV598" s="273" t="s">
        <v>2677</v>
      </c>
      <c r="BX598" s="299" t="s">
        <v>2662</v>
      </c>
      <c r="BY598" s="299" t="s">
        <v>5626</v>
      </c>
    </row>
    <row r="599" spans="65:77" ht="21" customHeight="1">
      <c r="BM599"/>
      <c r="BR599" s="175" t="s">
        <v>1933</v>
      </c>
      <c r="BS599" s="51" t="s">
        <v>1934</v>
      </c>
      <c r="BU599" s="273" t="s">
        <v>2678</v>
      </c>
      <c r="BV599" s="273" t="s">
        <v>2679</v>
      </c>
      <c r="BX599" s="299" t="s">
        <v>2664</v>
      </c>
      <c r="BY599" s="299" t="s">
        <v>5627</v>
      </c>
    </row>
    <row r="600" spans="65:77" ht="21" customHeight="1">
      <c r="BM600"/>
      <c r="BR600" s="175" t="s">
        <v>1935</v>
      </c>
      <c r="BS600" s="51" t="s">
        <v>1936</v>
      </c>
      <c r="BU600" s="273" t="s">
        <v>2680</v>
      </c>
      <c r="BV600" s="273" t="s">
        <v>2681</v>
      </c>
      <c r="BX600" s="299" t="s">
        <v>2666</v>
      </c>
      <c r="BY600" s="299" t="s">
        <v>5628</v>
      </c>
    </row>
    <row r="601" spans="65:77" ht="21" customHeight="1">
      <c r="BM601"/>
      <c r="BR601" s="175" t="s">
        <v>1937</v>
      </c>
      <c r="BS601" s="51" t="s">
        <v>1938</v>
      </c>
      <c r="BU601" s="273" t="s">
        <v>2682</v>
      </c>
      <c r="BV601" s="273" t="s">
        <v>2683</v>
      </c>
      <c r="BX601" s="299" t="s">
        <v>2668</v>
      </c>
      <c r="BY601" s="299" t="s">
        <v>5629</v>
      </c>
    </row>
    <row r="602" spans="65:77" ht="21" customHeight="1">
      <c r="BM602"/>
      <c r="BR602" s="175" t="s">
        <v>1939</v>
      </c>
      <c r="BS602" s="51" t="s">
        <v>1940</v>
      </c>
      <c r="BU602" s="273" t="s">
        <v>2684</v>
      </c>
      <c r="BV602" s="273" t="s">
        <v>2685</v>
      </c>
      <c r="BX602" s="299" t="s">
        <v>2670</v>
      </c>
      <c r="BY602" s="299" t="s">
        <v>2433</v>
      </c>
    </row>
    <row r="603" spans="65:77" ht="21" customHeight="1">
      <c r="BM603"/>
      <c r="BR603" s="175" t="s">
        <v>1941</v>
      </c>
      <c r="BS603" s="51" t="s">
        <v>1942</v>
      </c>
      <c r="BU603" s="273" t="s">
        <v>2686</v>
      </c>
      <c r="BV603" s="273" t="s">
        <v>2687</v>
      </c>
      <c r="BX603" s="299" t="s">
        <v>2672</v>
      </c>
      <c r="BY603" s="299" t="s">
        <v>2437</v>
      </c>
    </row>
    <row r="604" spans="65:77" ht="21" customHeight="1">
      <c r="BM604"/>
      <c r="BR604" s="175" t="s">
        <v>1943</v>
      </c>
      <c r="BS604" s="51" t="s">
        <v>1944</v>
      </c>
      <c r="BU604" s="273" t="s">
        <v>2688</v>
      </c>
      <c r="BV604" s="273" t="s">
        <v>2689</v>
      </c>
      <c r="BX604" s="299" t="s">
        <v>2674</v>
      </c>
      <c r="BY604" s="299" t="s">
        <v>5630</v>
      </c>
    </row>
    <row r="605" spans="65:77" ht="21" customHeight="1">
      <c r="BM605"/>
      <c r="BR605" s="175" t="s">
        <v>1945</v>
      </c>
      <c r="BS605" s="51" t="s">
        <v>1946</v>
      </c>
      <c r="BU605" s="273" t="s">
        <v>2690</v>
      </c>
      <c r="BV605" s="273" t="s">
        <v>2691</v>
      </c>
      <c r="BX605" s="299" t="s">
        <v>2676</v>
      </c>
      <c r="BY605" s="299" t="s">
        <v>5631</v>
      </c>
    </row>
    <row r="606" spans="65:77" ht="21" customHeight="1">
      <c r="BM606"/>
      <c r="BR606" s="175" t="s">
        <v>1947</v>
      </c>
      <c r="BS606" s="51" t="s">
        <v>1948</v>
      </c>
      <c r="BU606" s="273" t="s">
        <v>2692</v>
      </c>
      <c r="BV606" s="273" t="s">
        <v>2693</v>
      </c>
      <c r="BX606" s="299" t="s">
        <v>2678</v>
      </c>
      <c r="BY606" s="299" t="s">
        <v>5632</v>
      </c>
    </row>
    <row r="607" spans="65:77" ht="21" customHeight="1">
      <c r="BM607"/>
      <c r="BR607" s="175" t="s">
        <v>1949</v>
      </c>
      <c r="BS607" s="51" t="s">
        <v>1950</v>
      </c>
      <c r="BU607" s="273" t="s">
        <v>2694</v>
      </c>
      <c r="BV607" s="273" t="s">
        <v>2695</v>
      </c>
      <c r="BX607" s="299" t="s">
        <v>2680</v>
      </c>
      <c r="BY607" s="299" t="s">
        <v>5633</v>
      </c>
    </row>
    <row r="608" spans="65:77" ht="21" customHeight="1">
      <c r="BM608"/>
      <c r="BR608" s="175" t="s">
        <v>1951</v>
      </c>
      <c r="BS608" s="51" t="s">
        <v>1952</v>
      </c>
      <c r="BU608" s="273" t="s">
        <v>2696</v>
      </c>
      <c r="BV608" s="273" t="s">
        <v>2697</v>
      </c>
      <c r="BX608" s="299" t="s">
        <v>2682</v>
      </c>
      <c r="BY608" s="299" t="s">
        <v>5634</v>
      </c>
    </row>
    <row r="609" spans="65:77" ht="21" customHeight="1">
      <c r="BM609"/>
      <c r="BR609" s="175" t="s">
        <v>1953</v>
      </c>
      <c r="BS609" s="51" t="s">
        <v>1954</v>
      </c>
      <c r="BU609" s="273" t="s">
        <v>2698</v>
      </c>
      <c r="BV609" s="273" t="s">
        <v>2699</v>
      </c>
      <c r="BX609" s="299" t="s">
        <v>2684</v>
      </c>
      <c r="BY609" s="299" t="s">
        <v>5635</v>
      </c>
    </row>
    <row r="610" spans="65:77" ht="21" customHeight="1">
      <c r="BM610"/>
      <c r="BR610" s="175" t="s">
        <v>1955</v>
      </c>
      <c r="BS610" s="51" t="s">
        <v>1956</v>
      </c>
      <c r="BU610" s="273" t="s">
        <v>2700</v>
      </c>
      <c r="BV610" s="273" t="s">
        <v>2701</v>
      </c>
      <c r="BX610" s="299" t="s">
        <v>2686</v>
      </c>
      <c r="BY610" s="299" t="s">
        <v>5636</v>
      </c>
    </row>
    <row r="611" spans="65:77" ht="21" customHeight="1">
      <c r="BM611"/>
      <c r="BR611" s="175" t="s">
        <v>1957</v>
      </c>
      <c r="BS611" s="51" t="s">
        <v>1958</v>
      </c>
      <c r="BU611" s="273" t="s">
        <v>2702</v>
      </c>
      <c r="BV611" s="273" t="s">
        <v>2703</v>
      </c>
      <c r="BX611" s="299" t="s">
        <v>2688</v>
      </c>
      <c r="BY611" s="299" t="s">
        <v>5637</v>
      </c>
    </row>
    <row r="612" spans="65:77" ht="21" customHeight="1">
      <c r="BM612"/>
      <c r="BR612" s="175" t="s">
        <v>1959</v>
      </c>
      <c r="BS612" s="51" t="s">
        <v>1960</v>
      </c>
      <c r="BU612" s="273" t="s">
        <v>2704</v>
      </c>
      <c r="BV612" s="273" t="s">
        <v>2705</v>
      </c>
      <c r="BX612" s="299" t="s">
        <v>2690</v>
      </c>
      <c r="BY612" s="299" t="s">
        <v>5638</v>
      </c>
    </row>
    <row r="613" spans="65:77" ht="21" customHeight="1">
      <c r="BM613"/>
      <c r="BR613" s="175" t="s">
        <v>1961</v>
      </c>
      <c r="BS613" s="51" t="s">
        <v>1962</v>
      </c>
      <c r="BU613" s="273" t="s">
        <v>2706</v>
      </c>
      <c r="BV613" s="273" t="s">
        <v>2707</v>
      </c>
      <c r="BX613" s="299" t="s">
        <v>2692</v>
      </c>
      <c r="BY613" s="299" t="s">
        <v>5639</v>
      </c>
    </row>
    <row r="614" spans="65:77" ht="21" customHeight="1">
      <c r="BM614"/>
      <c r="BR614" s="175" t="s">
        <v>1963</v>
      </c>
      <c r="BS614" s="51" t="s">
        <v>1964</v>
      </c>
      <c r="BU614" s="273" t="s">
        <v>2708</v>
      </c>
      <c r="BV614" s="273" t="s">
        <v>2709</v>
      </c>
      <c r="BX614" s="299" t="s">
        <v>2696</v>
      </c>
      <c r="BY614" s="299" t="s">
        <v>5640</v>
      </c>
    </row>
    <row r="615" spans="65:77" ht="21" customHeight="1">
      <c r="BM615"/>
      <c r="BR615" s="175" t="s">
        <v>1965</v>
      </c>
      <c r="BS615" s="51" t="s">
        <v>1966</v>
      </c>
      <c r="BU615" s="273" t="s">
        <v>2710</v>
      </c>
      <c r="BV615" s="273" t="s">
        <v>2711</v>
      </c>
      <c r="BX615" s="299" t="s">
        <v>2698</v>
      </c>
      <c r="BY615" s="299" t="s">
        <v>5641</v>
      </c>
    </row>
    <row r="616" spans="65:77" ht="21" customHeight="1">
      <c r="BM616"/>
      <c r="BR616" s="175" t="s">
        <v>1967</v>
      </c>
      <c r="BS616" s="51" t="s">
        <v>1968</v>
      </c>
      <c r="BU616" s="273" t="s">
        <v>2712</v>
      </c>
      <c r="BV616" s="273" t="s">
        <v>2713</v>
      </c>
      <c r="BX616" s="299" t="s">
        <v>2700</v>
      </c>
      <c r="BY616" s="299" t="s">
        <v>5642</v>
      </c>
    </row>
    <row r="617" spans="65:77" ht="21" customHeight="1">
      <c r="BM617"/>
      <c r="BR617" s="175" t="s">
        <v>1969</v>
      </c>
      <c r="BS617" s="51" t="s">
        <v>1970</v>
      </c>
      <c r="BU617" s="273" t="s">
        <v>2714</v>
      </c>
      <c r="BV617" s="273" t="s">
        <v>2715</v>
      </c>
      <c r="BX617" s="299" t="s">
        <v>2702</v>
      </c>
      <c r="BY617" s="299" t="s">
        <v>5643</v>
      </c>
    </row>
    <row r="618" spans="65:77" ht="21" customHeight="1">
      <c r="BM618"/>
      <c r="BR618" s="175" t="s">
        <v>1971</v>
      </c>
      <c r="BS618" s="51" t="s">
        <v>1972</v>
      </c>
      <c r="BU618" s="273" t="s">
        <v>2716</v>
      </c>
      <c r="BV618" s="273" t="s">
        <v>2717</v>
      </c>
      <c r="BX618" s="299" t="s">
        <v>2704</v>
      </c>
      <c r="BY618" s="299" t="s">
        <v>5644</v>
      </c>
    </row>
    <row r="619" spans="65:77" ht="21" customHeight="1">
      <c r="BM619"/>
      <c r="BR619" s="175" t="s">
        <v>1973</v>
      </c>
      <c r="BS619" s="51" t="s">
        <v>1974</v>
      </c>
      <c r="BU619" s="273" t="s">
        <v>2718</v>
      </c>
      <c r="BV619" s="273" t="s">
        <v>2719</v>
      </c>
      <c r="BX619" s="299" t="s">
        <v>2706</v>
      </c>
      <c r="BY619" s="299" t="s">
        <v>5645</v>
      </c>
    </row>
    <row r="620" spans="65:77" ht="21" customHeight="1">
      <c r="BM620"/>
      <c r="BR620" s="175" t="s">
        <v>1975</v>
      </c>
      <c r="BS620" s="51" t="s">
        <v>1976</v>
      </c>
      <c r="BU620" s="273" t="s">
        <v>2720</v>
      </c>
      <c r="BV620" s="273" t="s">
        <v>2721</v>
      </c>
      <c r="BX620" s="299" t="s">
        <v>2708</v>
      </c>
      <c r="BY620" s="299" t="s">
        <v>5646</v>
      </c>
    </row>
    <row r="621" spans="65:77" ht="21" customHeight="1">
      <c r="BM621"/>
      <c r="BR621" s="175" t="s">
        <v>1977</v>
      </c>
      <c r="BS621" s="51" t="s">
        <v>1978</v>
      </c>
      <c r="BU621" s="273" t="s">
        <v>2722</v>
      </c>
      <c r="BV621" s="273" t="s">
        <v>2723</v>
      </c>
      <c r="BX621" s="299" t="s">
        <v>2710</v>
      </c>
      <c r="BY621" s="299" t="s">
        <v>5647</v>
      </c>
    </row>
    <row r="622" spans="65:77" ht="21" customHeight="1">
      <c r="BM622"/>
      <c r="BR622" s="175" t="s">
        <v>1979</v>
      </c>
      <c r="BS622" s="51" t="s">
        <v>1980</v>
      </c>
      <c r="BU622" s="273" t="s">
        <v>2724</v>
      </c>
      <c r="BV622" s="273" t="s">
        <v>2725</v>
      </c>
      <c r="BX622" s="299" t="s">
        <v>2712</v>
      </c>
      <c r="BY622" s="299" t="s">
        <v>5648</v>
      </c>
    </row>
    <row r="623" spans="65:77" ht="21" customHeight="1">
      <c r="BM623"/>
      <c r="BR623" s="175" t="s">
        <v>1981</v>
      </c>
      <c r="BS623" s="51" t="s">
        <v>1982</v>
      </c>
      <c r="BU623" s="273" t="s">
        <v>2726</v>
      </c>
      <c r="BV623" s="273" t="s">
        <v>2727</v>
      </c>
      <c r="BX623" s="299" t="s">
        <v>2714</v>
      </c>
      <c r="BY623" s="299" t="s">
        <v>5649</v>
      </c>
    </row>
    <row r="624" spans="65:77" ht="21" customHeight="1">
      <c r="BM624"/>
      <c r="BR624" s="175" t="s">
        <v>1983</v>
      </c>
      <c r="BS624" s="51" t="s">
        <v>1984</v>
      </c>
      <c r="BU624" s="273" t="s">
        <v>2728</v>
      </c>
      <c r="BV624" s="273" t="s">
        <v>2729</v>
      </c>
      <c r="BX624" s="299" t="s">
        <v>2716</v>
      </c>
      <c r="BY624" s="299" t="s">
        <v>5650</v>
      </c>
    </row>
    <row r="625" spans="65:77" ht="21" customHeight="1">
      <c r="BM625"/>
      <c r="BR625" s="175" t="s">
        <v>406</v>
      </c>
      <c r="BS625" s="51" t="s">
        <v>1985</v>
      </c>
      <c r="BU625" s="273" t="s">
        <v>2730</v>
      </c>
      <c r="BV625" s="273" t="s">
        <v>2731</v>
      </c>
      <c r="BX625" s="299" t="s">
        <v>2718</v>
      </c>
      <c r="BY625" s="299" t="s">
        <v>5651</v>
      </c>
    </row>
    <row r="626" spans="65:77" ht="21" customHeight="1">
      <c r="BM626"/>
      <c r="BR626" s="175" t="s">
        <v>1986</v>
      </c>
      <c r="BS626" s="51" t="s">
        <v>1987</v>
      </c>
      <c r="BU626" s="273" t="s">
        <v>2732</v>
      </c>
      <c r="BV626" s="273" t="s">
        <v>2733</v>
      </c>
      <c r="BX626" s="299" t="s">
        <v>2720</v>
      </c>
      <c r="BY626" s="299" t="s">
        <v>5652</v>
      </c>
    </row>
    <row r="627" spans="65:77" ht="21" customHeight="1">
      <c r="BM627"/>
      <c r="BR627" s="175" t="s">
        <v>1988</v>
      </c>
      <c r="BS627" s="51" t="s">
        <v>1989</v>
      </c>
      <c r="BU627" s="273" t="s">
        <v>2734</v>
      </c>
      <c r="BV627" s="273" t="s">
        <v>2735</v>
      </c>
      <c r="BX627" s="299" t="s">
        <v>2722</v>
      </c>
      <c r="BY627" s="299" t="s">
        <v>5653</v>
      </c>
    </row>
    <row r="628" spans="65:77" ht="21" customHeight="1">
      <c r="BM628"/>
      <c r="BR628" s="175" t="s">
        <v>1990</v>
      </c>
      <c r="BS628" s="51" t="s">
        <v>1991</v>
      </c>
      <c r="BU628" s="273" t="s">
        <v>2736</v>
      </c>
      <c r="BV628" s="273" t="s">
        <v>2737</v>
      </c>
      <c r="BX628" s="299" t="s">
        <v>2724</v>
      </c>
      <c r="BY628" s="299" t="s">
        <v>5654</v>
      </c>
    </row>
    <row r="629" spans="65:77" ht="21" customHeight="1">
      <c r="BM629"/>
      <c r="BR629" s="175" t="s">
        <v>1992</v>
      </c>
      <c r="BS629" s="51" t="s">
        <v>1993</v>
      </c>
      <c r="BU629" s="273" t="s">
        <v>2738</v>
      </c>
      <c r="BV629" s="273" t="s">
        <v>2739</v>
      </c>
      <c r="BX629" s="299" t="s">
        <v>2726</v>
      </c>
      <c r="BY629" s="299" t="s">
        <v>5655</v>
      </c>
    </row>
    <row r="630" spans="65:77" ht="21" customHeight="1">
      <c r="BM630"/>
      <c r="BR630" s="175" t="s">
        <v>1994</v>
      </c>
      <c r="BS630" s="51" t="s">
        <v>1995</v>
      </c>
      <c r="BU630" s="273" t="s">
        <v>2740</v>
      </c>
      <c r="BV630" s="273" t="s">
        <v>2741</v>
      </c>
      <c r="BX630" s="299" t="s">
        <v>2728</v>
      </c>
      <c r="BY630" s="299" t="s">
        <v>5656</v>
      </c>
    </row>
    <row r="631" spans="65:77" ht="21" customHeight="1">
      <c r="BM631"/>
      <c r="BR631" s="175" t="s">
        <v>1996</v>
      </c>
      <c r="BS631" s="51" t="s">
        <v>1997</v>
      </c>
      <c r="BU631" s="273" t="s">
        <v>2742</v>
      </c>
      <c r="BV631" s="273" t="s">
        <v>2743</v>
      </c>
      <c r="BX631" s="299" t="s">
        <v>2730</v>
      </c>
      <c r="BY631" s="299" t="s">
        <v>5657</v>
      </c>
    </row>
    <row r="632" spans="65:77" ht="21" customHeight="1">
      <c r="BM632"/>
      <c r="BR632" s="175" t="s">
        <v>1998</v>
      </c>
      <c r="BS632" s="51" t="s">
        <v>1999</v>
      </c>
      <c r="BU632" s="273" t="s">
        <v>2744</v>
      </c>
      <c r="BV632" s="273" t="s">
        <v>2745</v>
      </c>
      <c r="BX632" s="299" t="s">
        <v>5658</v>
      </c>
      <c r="BY632" s="299" t="s">
        <v>5659</v>
      </c>
    </row>
    <row r="633" spans="65:77" ht="21" customHeight="1">
      <c r="BM633"/>
      <c r="BR633" s="175" t="s">
        <v>2000</v>
      </c>
      <c r="BS633" s="51" t="s">
        <v>2001</v>
      </c>
      <c r="BU633" s="273" t="s">
        <v>2746</v>
      </c>
      <c r="BV633" s="273" t="s">
        <v>2747</v>
      </c>
      <c r="BX633" s="299" t="s">
        <v>2732</v>
      </c>
      <c r="BY633" s="299" t="s">
        <v>5660</v>
      </c>
    </row>
    <row r="634" spans="65:77" ht="21" customHeight="1">
      <c r="BM634"/>
      <c r="BR634" s="175" t="s">
        <v>2002</v>
      </c>
      <c r="BS634" s="51" t="s">
        <v>2003</v>
      </c>
      <c r="BU634" s="273" t="s">
        <v>2748</v>
      </c>
      <c r="BV634" s="273" t="s">
        <v>2749</v>
      </c>
      <c r="BX634" s="299" t="s">
        <v>2734</v>
      </c>
      <c r="BY634" s="299" t="s">
        <v>5661</v>
      </c>
    </row>
    <row r="635" spans="65:77" ht="21" customHeight="1">
      <c r="BM635"/>
      <c r="BR635" s="175" t="s">
        <v>2004</v>
      </c>
      <c r="BS635" s="51" t="s">
        <v>2005</v>
      </c>
      <c r="BU635" s="273" t="s">
        <v>2750</v>
      </c>
      <c r="BV635" s="273" t="s">
        <v>2751</v>
      </c>
      <c r="BX635" s="299" t="s">
        <v>2736</v>
      </c>
      <c r="BY635" s="299" t="s">
        <v>5662</v>
      </c>
    </row>
    <row r="636" spans="65:77" ht="21" customHeight="1">
      <c r="BM636"/>
      <c r="BR636" s="175" t="s">
        <v>2006</v>
      </c>
      <c r="BS636" s="51" t="s">
        <v>2007</v>
      </c>
      <c r="BU636" s="273" t="s">
        <v>2752</v>
      </c>
      <c r="BV636" s="273" t="s">
        <v>2753</v>
      </c>
      <c r="BX636" s="299" t="s">
        <v>2738</v>
      </c>
      <c r="BY636" s="299" t="s">
        <v>5663</v>
      </c>
    </row>
    <row r="637" spans="65:77" ht="21" customHeight="1">
      <c r="BM637"/>
      <c r="BR637" s="175" t="s">
        <v>2008</v>
      </c>
      <c r="BS637" s="51" t="s">
        <v>2009</v>
      </c>
      <c r="BU637" s="273" t="s">
        <v>2754</v>
      </c>
      <c r="BV637" s="273" t="s">
        <v>2755</v>
      </c>
      <c r="BX637" s="299" t="s">
        <v>2740</v>
      </c>
      <c r="BY637" s="299" t="s">
        <v>5664</v>
      </c>
    </row>
    <row r="638" spans="65:77" ht="21" customHeight="1">
      <c r="BM638"/>
      <c r="BR638" s="175" t="s">
        <v>3363</v>
      </c>
      <c r="BS638" s="51" t="s">
        <v>8848</v>
      </c>
      <c r="BU638" s="273" t="s">
        <v>2756</v>
      </c>
      <c r="BV638" s="273" t="s">
        <v>2757</v>
      </c>
      <c r="BX638" s="299" t="s">
        <v>2742</v>
      </c>
      <c r="BY638" s="299" t="s">
        <v>5665</v>
      </c>
    </row>
    <row r="639" spans="65:77" ht="21" customHeight="1">
      <c r="BM639"/>
      <c r="BR639" s="175" t="s">
        <v>3365</v>
      </c>
      <c r="BS639" s="51" t="s">
        <v>8849</v>
      </c>
      <c r="BU639" s="273" t="s">
        <v>2758</v>
      </c>
      <c r="BV639" s="273" t="s">
        <v>2759</v>
      </c>
      <c r="BX639" s="299" t="s">
        <v>2744</v>
      </c>
      <c r="BY639" s="299" t="s">
        <v>5666</v>
      </c>
    </row>
    <row r="640" spans="65:77" ht="21" customHeight="1">
      <c r="BM640"/>
      <c r="BR640" s="175" t="s">
        <v>3367</v>
      </c>
      <c r="BS640" s="51" t="s">
        <v>8850</v>
      </c>
      <c r="BU640" s="273" t="s">
        <v>2760</v>
      </c>
      <c r="BV640" s="273" t="s">
        <v>2761</v>
      </c>
      <c r="BX640" s="299" t="s">
        <v>2746</v>
      </c>
      <c r="BY640" s="299" t="s">
        <v>5667</v>
      </c>
    </row>
    <row r="641" spans="65:77" ht="21" customHeight="1">
      <c r="BM641"/>
      <c r="BR641" s="175" t="s">
        <v>3369</v>
      </c>
      <c r="BS641" s="51" t="s">
        <v>8851</v>
      </c>
      <c r="BU641" s="273" t="s">
        <v>2762</v>
      </c>
      <c r="BV641" s="273" t="s">
        <v>2763</v>
      </c>
      <c r="BX641" s="299" t="s">
        <v>2748</v>
      </c>
      <c r="BY641" s="299" t="s">
        <v>5668</v>
      </c>
    </row>
    <row r="642" spans="65:77" ht="21" customHeight="1">
      <c r="BM642"/>
      <c r="BR642" s="175" t="s">
        <v>3371</v>
      </c>
      <c r="BS642" s="51" t="s">
        <v>8852</v>
      </c>
      <c r="BU642" s="273" t="s">
        <v>2764</v>
      </c>
      <c r="BV642" s="273" t="s">
        <v>2765</v>
      </c>
      <c r="BX642" s="299" t="s">
        <v>2750</v>
      </c>
      <c r="BY642" s="299" t="s">
        <v>2440</v>
      </c>
    </row>
    <row r="643" spans="65:77" ht="21" customHeight="1">
      <c r="BM643"/>
      <c r="BR643" s="175" t="s">
        <v>3373</v>
      </c>
      <c r="BS643" s="51" t="s">
        <v>8853</v>
      </c>
      <c r="BU643" s="273" t="s">
        <v>2766</v>
      </c>
      <c r="BV643" s="273" t="s">
        <v>2767</v>
      </c>
      <c r="BX643" s="299" t="s">
        <v>2752</v>
      </c>
      <c r="BY643" s="299" t="s">
        <v>5669</v>
      </c>
    </row>
    <row r="644" spans="65:77" ht="21" customHeight="1">
      <c r="BM644"/>
      <c r="BR644" s="175" t="s">
        <v>3375</v>
      </c>
      <c r="BS644" s="51" t="s">
        <v>8854</v>
      </c>
      <c r="BU644" s="273" t="s">
        <v>2768</v>
      </c>
      <c r="BV644" s="273" t="s">
        <v>2769</v>
      </c>
      <c r="BX644" s="299" t="s">
        <v>2754</v>
      </c>
      <c r="BY644" s="299" t="s">
        <v>5670</v>
      </c>
    </row>
    <row r="645" spans="65:77" ht="21" customHeight="1">
      <c r="BM645"/>
      <c r="BR645" s="177" t="s">
        <v>3377</v>
      </c>
      <c r="BS645" s="51" t="s">
        <v>8855</v>
      </c>
      <c r="BU645" s="273" t="s">
        <v>2770</v>
      </c>
      <c r="BV645" s="273" t="s">
        <v>2771</v>
      </c>
      <c r="BX645" s="299" t="s">
        <v>2756</v>
      </c>
      <c r="BY645" s="299" t="s">
        <v>5671</v>
      </c>
    </row>
    <row r="646" spans="65:77" ht="21" customHeight="1">
      <c r="BM646"/>
      <c r="BR646" s="177" t="s">
        <v>3379</v>
      </c>
      <c r="BS646" s="51" t="s">
        <v>8856</v>
      </c>
      <c r="BU646" s="273" t="s">
        <v>2772</v>
      </c>
      <c r="BV646" s="273" t="s">
        <v>2773</v>
      </c>
      <c r="BX646" s="299" t="s">
        <v>2758</v>
      </c>
      <c r="BY646" s="299" t="s">
        <v>5672</v>
      </c>
    </row>
    <row r="647" spans="65:77" ht="21" customHeight="1">
      <c r="BM647"/>
      <c r="BR647" s="177" t="s">
        <v>3381</v>
      </c>
      <c r="BS647" s="51" t="s">
        <v>8857</v>
      </c>
      <c r="BU647" s="273" t="s">
        <v>2774</v>
      </c>
      <c r="BV647" s="273" t="s">
        <v>2775</v>
      </c>
      <c r="BX647" s="299" t="s">
        <v>2760</v>
      </c>
      <c r="BY647" s="299" t="s">
        <v>5673</v>
      </c>
    </row>
    <row r="648" spans="65:77" ht="21" customHeight="1">
      <c r="BM648"/>
      <c r="BR648" s="177" t="s">
        <v>3383</v>
      </c>
      <c r="BS648" s="51" t="s">
        <v>8858</v>
      </c>
      <c r="BU648" s="273" t="s">
        <v>2776</v>
      </c>
      <c r="BV648" s="273" t="s">
        <v>2777</v>
      </c>
      <c r="BX648" s="299" t="s">
        <v>2762</v>
      </c>
      <c r="BY648" s="299" t="s">
        <v>5674</v>
      </c>
    </row>
    <row r="649" spans="65:77" ht="21" customHeight="1">
      <c r="BM649"/>
      <c r="BR649" s="177" t="s">
        <v>3385</v>
      </c>
      <c r="BS649" s="51" t="s">
        <v>8859</v>
      </c>
      <c r="BU649" s="273" t="s">
        <v>2778</v>
      </c>
      <c r="BV649" s="273" t="s">
        <v>2779</v>
      </c>
      <c r="BX649" s="299" t="s">
        <v>2764</v>
      </c>
      <c r="BY649" s="299" t="s">
        <v>5675</v>
      </c>
    </row>
    <row r="650" spans="65:77" ht="21" customHeight="1">
      <c r="BM650"/>
      <c r="BR650" s="177" t="s">
        <v>3387</v>
      </c>
      <c r="BS650" s="51" t="s">
        <v>8860</v>
      </c>
      <c r="BU650" s="273" t="s">
        <v>2780</v>
      </c>
      <c r="BV650" s="273" t="s">
        <v>2781</v>
      </c>
      <c r="BX650" s="299" t="s">
        <v>2766</v>
      </c>
      <c r="BY650" s="299" t="s">
        <v>5676</v>
      </c>
    </row>
    <row r="651" spans="65:77" ht="21" customHeight="1">
      <c r="BM651"/>
      <c r="BR651" s="177" t="s">
        <v>3389</v>
      </c>
      <c r="BS651" s="51" t="s">
        <v>8861</v>
      </c>
      <c r="BU651" s="273" t="s">
        <v>2782</v>
      </c>
      <c r="BV651" s="273" t="s">
        <v>2783</v>
      </c>
      <c r="BX651" s="299" t="s">
        <v>2768</v>
      </c>
      <c r="BY651" s="299" t="s">
        <v>5677</v>
      </c>
    </row>
    <row r="652" spans="65:77" ht="21" customHeight="1">
      <c r="BM652"/>
      <c r="BR652" s="177" t="s">
        <v>3391</v>
      </c>
      <c r="BS652" s="51" t="s">
        <v>8862</v>
      </c>
      <c r="BU652" s="273" t="s">
        <v>2784</v>
      </c>
      <c r="BV652" s="273" t="s">
        <v>2785</v>
      </c>
      <c r="BX652" s="299" t="s">
        <v>2770</v>
      </c>
      <c r="BY652" s="299" t="s">
        <v>5678</v>
      </c>
    </row>
    <row r="653" spans="65:77" ht="21" customHeight="1">
      <c r="BM653"/>
      <c r="BR653" s="177" t="s">
        <v>3393</v>
      </c>
      <c r="BS653" s="51" t="s">
        <v>8863</v>
      </c>
      <c r="BU653" s="273" t="s">
        <v>2786</v>
      </c>
      <c r="BV653" s="273" t="s">
        <v>2787</v>
      </c>
      <c r="BX653" s="299" t="s">
        <v>2772</v>
      </c>
      <c r="BY653" s="299" t="s">
        <v>5679</v>
      </c>
    </row>
    <row r="654" spans="65:77" ht="21" customHeight="1">
      <c r="BM654"/>
      <c r="BR654" s="177" t="s">
        <v>3395</v>
      </c>
      <c r="BS654" s="51" t="s">
        <v>8864</v>
      </c>
      <c r="BU654" s="273" t="s">
        <v>2788</v>
      </c>
      <c r="BV654" s="273" t="s">
        <v>2789</v>
      </c>
      <c r="BX654" s="299" t="s">
        <v>2774</v>
      </c>
      <c r="BY654" s="299" t="s">
        <v>5680</v>
      </c>
    </row>
    <row r="655" spans="65:77" ht="21" customHeight="1">
      <c r="BM655"/>
      <c r="BR655" s="177" t="s">
        <v>3397</v>
      </c>
      <c r="BS655" s="51" t="s">
        <v>8865</v>
      </c>
      <c r="BU655" s="273" t="s">
        <v>2790</v>
      </c>
      <c r="BV655" s="273" t="s">
        <v>2791</v>
      </c>
      <c r="BX655" s="299" t="s">
        <v>2776</v>
      </c>
      <c r="BY655" s="299" t="s">
        <v>5681</v>
      </c>
    </row>
    <row r="656" spans="65:77" ht="21" customHeight="1">
      <c r="BM656"/>
      <c r="BR656" s="178" t="s">
        <v>3399</v>
      </c>
      <c r="BS656" s="51" t="s">
        <v>8866</v>
      </c>
      <c r="BU656" s="273" t="s">
        <v>2792</v>
      </c>
      <c r="BV656" s="273" t="s">
        <v>2793</v>
      </c>
      <c r="BX656" s="299" t="s">
        <v>2778</v>
      </c>
      <c r="BY656" s="299" t="s">
        <v>5682</v>
      </c>
    </row>
    <row r="657" spans="65:77" ht="21" customHeight="1">
      <c r="BM657"/>
      <c r="BR657" s="178" t="s">
        <v>3401</v>
      </c>
      <c r="BS657" s="51" t="s">
        <v>8867</v>
      </c>
      <c r="BU657" s="273" t="s">
        <v>2794</v>
      </c>
      <c r="BV657" s="273" t="s">
        <v>2795</v>
      </c>
      <c r="BX657" s="299" t="s">
        <v>2780</v>
      </c>
      <c r="BY657" s="299" t="s">
        <v>5683</v>
      </c>
    </row>
    <row r="658" spans="65:77" ht="21" customHeight="1">
      <c r="BM658"/>
      <c r="BR658" s="178" t="s">
        <v>3403</v>
      </c>
      <c r="BS658" s="51" t="s">
        <v>8868</v>
      </c>
      <c r="BU658" s="273" t="s">
        <v>2796</v>
      </c>
      <c r="BV658" s="273" t="s">
        <v>2797</v>
      </c>
      <c r="BX658" s="299" t="s">
        <v>2782</v>
      </c>
      <c r="BY658" s="299" t="s">
        <v>5684</v>
      </c>
    </row>
    <row r="659" spans="65:77" ht="21" customHeight="1">
      <c r="BM659"/>
      <c r="BR659" s="178" t="s">
        <v>3405</v>
      </c>
      <c r="BS659" s="51" t="s">
        <v>8869</v>
      </c>
      <c r="BU659" s="273" t="s">
        <v>2798</v>
      </c>
      <c r="BV659" s="273" t="s">
        <v>2799</v>
      </c>
      <c r="BX659" s="299" t="s">
        <v>2784</v>
      </c>
      <c r="BY659" s="299" t="s">
        <v>5685</v>
      </c>
    </row>
    <row r="660" spans="65:77" ht="21" customHeight="1">
      <c r="BM660"/>
      <c r="BR660" s="178" t="s">
        <v>3407</v>
      </c>
      <c r="BS660" s="51" t="s">
        <v>8893</v>
      </c>
      <c r="BU660" s="273" t="s">
        <v>2800</v>
      </c>
      <c r="BV660" s="273" t="s">
        <v>2801</v>
      </c>
      <c r="BX660" s="299" t="s">
        <v>2786</v>
      </c>
      <c r="BY660" s="299" t="s">
        <v>5686</v>
      </c>
    </row>
    <row r="661" spans="65:77" ht="21" customHeight="1">
      <c r="BM661"/>
      <c r="BR661" s="178" t="s">
        <v>3409</v>
      </c>
      <c r="BS661" s="51" t="s">
        <v>8870</v>
      </c>
      <c r="BU661" s="273" t="s">
        <v>2802</v>
      </c>
      <c r="BV661" s="273" t="s">
        <v>2803</v>
      </c>
      <c r="BX661" s="299" t="s">
        <v>2788</v>
      </c>
      <c r="BY661" s="299" t="s">
        <v>5687</v>
      </c>
    </row>
    <row r="662" spans="65:77" ht="21" customHeight="1">
      <c r="BM662"/>
      <c r="BR662" s="178" t="s">
        <v>3411</v>
      </c>
      <c r="BS662" s="51" t="s">
        <v>8871</v>
      </c>
      <c r="BU662" s="273" t="s">
        <v>2804</v>
      </c>
      <c r="BV662" s="273" t="s">
        <v>2805</v>
      </c>
      <c r="BX662" s="299" t="s">
        <v>2790</v>
      </c>
      <c r="BY662" s="299" t="s">
        <v>5688</v>
      </c>
    </row>
    <row r="663" spans="65:77" ht="21" customHeight="1">
      <c r="BM663"/>
      <c r="BR663" s="178" t="s">
        <v>3413</v>
      </c>
      <c r="BS663" s="51" t="s">
        <v>8872</v>
      </c>
      <c r="BU663" s="273" t="s">
        <v>2806</v>
      </c>
      <c r="BV663" s="273" t="s">
        <v>2807</v>
      </c>
      <c r="BX663" s="299" t="s">
        <v>2792</v>
      </c>
      <c r="BY663" s="299" t="s">
        <v>5689</v>
      </c>
    </row>
    <row r="664" spans="65:77" ht="21" customHeight="1">
      <c r="BM664"/>
      <c r="BR664" s="178" t="s">
        <v>3415</v>
      </c>
      <c r="BS664" s="51" t="s">
        <v>8894</v>
      </c>
      <c r="BU664" s="273" t="s">
        <v>2808</v>
      </c>
      <c r="BV664" s="273" t="s">
        <v>2809</v>
      </c>
      <c r="BX664" s="299" t="s">
        <v>2794</v>
      </c>
      <c r="BY664" s="299" t="s">
        <v>5690</v>
      </c>
    </row>
    <row r="665" spans="65:77" ht="21" customHeight="1">
      <c r="BM665"/>
      <c r="BR665" s="178" t="s">
        <v>3417</v>
      </c>
      <c r="BS665" s="51" t="s">
        <v>8895</v>
      </c>
      <c r="BU665" s="273" t="s">
        <v>2810</v>
      </c>
      <c r="BV665" s="273" t="s">
        <v>2811</v>
      </c>
      <c r="BX665" s="299" t="s">
        <v>2796</v>
      </c>
      <c r="BY665" s="299" t="s">
        <v>5691</v>
      </c>
    </row>
    <row r="666" spans="65:77" ht="21" customHeight="1">
      <c r="BM666"/>
      <c r="BR666" s="178" t="s">
        <v>3419</v>
      </c>
      <c r="BS666" s="51" t="s">
        <v>8873</v>
      </c>
      <c r="BU666" s="273" t="s">
        <v>2812</v>
      </c>
      <c r="BV666" s="273" t="s">
        <v>2813</v>
      </c>
      <c r="BX666" s="299" t="s">
        <v>2798</v>
      </c>
      <c r="BY666" s="299" t="s">
        <v>5692</v>
      </c>
    </row>
    <row r="667" spans="65:77" ht="21" customHeight="1">
      <c r="BM667"/>
      <c r="BR667" s="178" t="s">
        <v>3421</v>
      </c>
      <c r="BS667" s="51" t="s">
        <v>8874</v>
      </c>
      <c r="BU667" s="273" t="s">
        <v>2814</v>
      </c>
      <c r="BV667" s="273" t="s">
        <v>2815</v>
      </c>
      <c r="BX667" s="299" t="s">
        <v>2800</v>
      </c>
      <c r="BY667" s="299" t="s">
        <v>5693</v>
      </c>
    </row>
    <row r="668" spans="65:77" ht="21" customHeight="1">
      <c r="BM668"/>
      <c r="BR668" s="178" t="s">
        <v>3423</v>
      </c>
      <c r="BS668" s="51" t="s">
        <v>8875</v>
      </c>
      <c r="BU668" s="273" t="s">
        <v>2816</v>
      </c>
      <c r="BV668" s="273" t="s">
        <v>2817</v>
      </c>
      <c r="BX668" s="299" t="s">
        <v>2802</v>
      </c>
      <c r="BY668" s="299" t="s">
        <v>5694</v>
      </c>
    </row>
    <row r="669" spans="65:77" ht="21" customHeight="1">
      <c r="BM669"/>
      <c r="BR669" s="178" t="s">
        <v>3425</v>
      </c>
      <c r="BS669" s="51" t="s">
        <v>9029</v>
      </c>
      <c r="BU669" s="273" t="s">
        <v>2818</v>
      </c>
      <c r="BV669" s="273" t="s">
        <v>2819</v>
      </c>
      <c r="BX669" s="299" t="s">
        <v>2804</v>
      </c>
      <c r="BY669" s="299" t="s">
        <v>5695</v>
      </c>
    </row>
    <row r="670" spans="65:77" ht="21" customHeight="1">
      <c r="BM670"/>
      <c r="BR670" s="178" t="s">
        <v>3427</v>
      </c>
      <c r="BS670" s="51" t="s">
        <v>9030</v>
      </c>
      <c r="BU670" s="273" t="s">
        <v>2820</v>
      </c>
      <c r="BV670" s="273" t="s">
        <v>2821</v>
      </c>
      <c r="BX670" s="299" t="s">
        <v>2806</v>
      </c>
      <c r="BY670" s="299" t="s">
        <v>5696</v>
      </c>
    </row>
    <row r="671" spans="65:77" ht="21" customHeight="1">
      <c r="BM671"/>
      <c r="BU671" s="273" t="s">
        <v>2822</v>
      </c>
      <c r="BV671" s="273" t="s">
        <v>2823</v>
      </c>
      <c r="BX671" s="299" t="s">
        <v>2808</v>
      </c>
      <c r="BY671" s="299" t="s">
        <v>5697</v>
      </c>
    </row>
    <row r="672" spans="65:77" ht="21" customHeight="1">
      <c r="BM672"/>
      <c r="BU672" s="273" t="s">
        <v>2824</v>
      </c>
      <c r="BV672" s="273" t="s">
        <v>2825</v>
      </c>
      <c r="BX672" s="299" t="s">
        <v>2810</v>
      </c>
      <c r="BY672" s="299" t="s">
        <v>5698</v>
      </c>
    </row>
    <row r="673" spans="65:77" ht="21" customHeight="1">
      <c r="BM673"/>
      <c r="BU673" s="273" t="s">
        <v>2826</v>
      </c>
      <c r="BV673" s="273" t="s">
        <v>2827</v>
      </c>
      <c r="BX673" s="299" t="s">
        <v>2812</v>
      </c>
      <c r="BY673" s="299" t="s">
        <v>5699</v>
      </c>
    </row>
    <row r="674" spans="65:77" ht="21" customHeight="1">
      <c r="BM674"/>
      <c r="BU674" s="273" t="s">
        <v>2828</v>
      </c>
      <c r="BV674" s="273" t="s">
        <v>2829</v>
      </c>
      <c r="BX674" s="299" t="s">
        <v>2814</v>
      </c>
      <c r="BY674" s="299" t="s">
        <v>5700</v>
      </c>
    </row>
    <row r="675" spans="65:77" ht="21" customHeight="1">
      <c r="BM675"/>
      <c r="BU675" s="273" t="s">
        <v>2830</v>
      </c>
      <c r="BV675" s="273" t="s">
        <v>2831</v>
      </c>
      <c r="BX675" s="299" t="s">
        <v>2816</v>
      </c>
      <c r="BY675" s="299" t="s">
        <v>5701</v>
      </c>
    </row>
    <row r="676" spans="65:77" ht="21" customHeight="1">
      <c r="BM676"/>
      <c r="BU676" s="273" t="s">
        <v>2832</v>
      </c>
      <c r="BV676" s="273" t="s">
        <v>2833</v>
      </c>
      <c r="BX676" s="299" t="s">
        <v>2818</v>
      </c>
      <c r="BY676" s="299" t="s">
        <v>5702</v>
      </c>
    </row>
    <row r="677" spans="65:77" ht="21" customHeight="1">
      <c r="BM677"/>
      <c r="BU677" s="273" t="s">
        <v>2834</v>
      </c>
      <c r="BV677" s="273" t="s">
        <v>2835</v>
      </c>
      <c r="BX677" s="299" t="s">
        <v>2820</v>
      </c>
      <c r="BY677" s="299" t="s">
        <v>5703</v>
      </c>
    </row>
    <row r="678" spans="65:77" ht="21" customHeight="1">
      <c r="BM678"/>
      <c r="BU678" s="273" t="s">
        <v>2836</v>
      </c>
      <c r="BV678" s="273" t="s">
        <v>2837</v>
      </c>
      <c r="BX678" s="299" t="s">
        <v>2822</v>
      </c>
      <c r="BY678" s="299" t="s">
        <v>2060</v>
      </c>
    </row>
    <row r="679" spans="65:77" ht="21" customHeight="1">
      <c r="BM679"/>
      <c r="BU679" s="273" t="s">
        <v>2838</v>
      </c>
      <c r="BV679" s="273" t="s">
        <v>2839</v>
      </c>
      <c r="BX679" s="299" t="s">
        <v>2824</v>
      </c>
      <c r="BY679" s="299" t="s">
        <v>5704</v>
      </c>
    </row>
    <row r="680" spans="65:77" ht="21" customHeight="1">
      <c r="BM680"/>
      <c r="BU680" s="273" t="s">
        <v>2840</v>
      </c>
      <c r="BV680" s="273" t="s">
        <v>2841</v>
      </c>
      <c r="BX680" s="299" t="s">
        <v>2826</v>
      </c>
      <c r="BY680" s="299" t="s">
        <v>5705</v>
      </c>
    </row>
    <row r="681" spans="65:77" ht="21" customHeight="1">
      <c r="BM681"/>
      <c r="BU681" s="273" t="s">
        <v>2842</v>
      </c>
      <c r="BV681" s="273" t="s">
        <v>2843</v>
      </c>
      <c r="BX681" s="299" t="s">
        <v>2828</v>
      </c>
      <c r="BY681" s="299" t="s">
        <v>5706</v>
      </c>
    </row>
    <row r="682" spans="65:77" ht="21" customHeight="1">
      <c r="BM682"/>
      <c r="BU682" s="273" t="s">
        <v>2844</v>
      </c>
      <c r="BV682" s="273" t="s">
        <v>2845</v>
      </c>
      <c r="BX682" s="299" t="s">
        <v>2830</v>
      </c>
      <c r="BY682" s="299" t="s">
        <v>5707</v>
      </c>
    </row>
    <row r="683" spans="65:77" ht="21" customHeight="1">
      <c r="BM683"/>
      <c r="BU683" s="273" t="s">
        <v>2846</v>
      </c>
      <c r="BV683" s="273" t="s">
        <v>2847</v>
      </c>
      <c r="BX683" s="299" t="s">
        <v>2832</v>
      </c>
      <c r="BY683" s="299" t="s">
        <v>5708</v>
      </c>
    </row>
    <row r="684" spans="65:77" ht="21" customHeight="1">
      <c r="BM684"/>
      <c r="BU684" s="273" t="s">
        <v>2848</v>
      </c>
      <c r="BV684" s="273" t="s">
        <v>2849</v>
      </c>
      <c r="BX684" s="299" t="s">
        <v>2834</v>
      </c>
      <c r="BY684" s="299" t="s">
        <v>5709</v>
      </c>
    </row>
    <row r="685" spans="65:77" ht="21" customHeight="1">
      <c r="BM685"/>
      <c r="BU685" s="273" t="s">
        <v>2850</v>
      </c>
      <c r="BV685" s="273" t="s">
        <v>2851</v>
      </c>
      <c r="BX685" s="299" t="s">
        <v>2836</v>
      </c>
      <c r="BY685" s="299" t="s">
        <v>5710</v>
      </c>
    </row>
    <row r="686" spans="65:77" ht="21" customHeight="1">
      <c r="BM686"/>
      <c r="BU686" s="273" t="s">
        <v>2852</v>
      </c>
      <c r="BV686" s="273" t="s">
        <v>2853</v>
      </c>
      <c r="BX686" s="299" t="s">
        <v>2838</v>
      </c>
      <c r="BY686" s="299" t="s">
        <v>5711</v>
      </c>
    </row>
    <row r="687" spans="65:77" ht="21" customHeight="1">
      <c r="BM687"/>
      <c r="BU687" s="273" t="s">
        <v>2854</v>
      </c>
      <c r="BV687" s="273" t="s">
        <v>2855</v>
      </c>
      <c r="BX687" s="299" t="s">
        <v>2840</v>
      </c>
      <c r="BY687" s="299" t="s">
        <v>5712</v>
      </c>
    </row>
    <row r="688" spans="65:77" ht="21" customHeight="1">
      <c r="BM688"/>
      <c r="BU688" s="273" t="s">
        <v>2856</v>
      </c>
      <c r="BV688" s="273" t="s">
        <v>2857</v>
      </c>
      <c r="BX688" s="299" t="s">
        <v>2842</v>
      </c>
      <c r="BY688" s="299" t="s">
        <v>5713</v>
      </c>
    </row>
    <row r="689" spans="65:77" ht="21" customHeight="1">
      <c r="BM689"/>
      <c r="BU689" s="273" t="s">
        <v>2858</v>
      </c>
      <c r="BV689" s="273" t="s">
        <v>2859</v>
      </c>
      <c r="BX689" s="299" t="s">
        <v>2844</v>
      </c>
      <c r="BY689" s="299" t="s">
        <v>5714</v>
      </c>
    </row>
    <row r="690" spans="65:77" ht="21" customHeight="1">
      <c r="BM690"/>
      <c r="BU690" s="273" t="s">
        <v>2860</v>
      </c>
      <c r="BV690" s="273" t="s">
        <v>2861</v>
      </c>
      <c r="BX690" s="299" t="s">
        <v>2846</v>
      </c>
      <c r="BY690" s="299" t="s">
        <v>5715</v>
      </c>
    </row>
    <row r="691" spans="65:77" ht="21" customHeight="1">
      <c r="BM691"/>
      <c r="BU691" s="273" t="s">
        <v>2862</v>
      </c>
      <c r="BV691" s="273" t="s">
        <v>2863</v>
      </c>
      <c r="BX691" s="299" t="s">
        <v>2848</v>
      </c>
      <c r="BY691" s="299" t="s">
        <v>5716</v>
      </c>
    </row>
    <row r="692" spans="65:77" ht="21" customHeight="1">
      <c r="BM692"/>
      <c r="BU692" s="273" t="s">
        <v>1602</v>
      </c>
      <c r="BV692" s="273" t="s">
        <v>2864</v>
      </c>
      <c r="BX692" s="299" t="s">
        <v>2850</v>
      </c>
      <c r="BY692" s="299" t="s">
        <v>5717</v>
      </c>
    </row>
    <row r="693" spans="65:77" ht="21" customHeight="1">
      <c r="BM693"/>
      <c r="BU693" s="273" t="s">
        <v>1604</v>
      </c>
      <c r="BV693" s="273" t="s">
        <v>2865</v>
      </c>
      <c r="BX693" s="299" t="s">
        <v>2852</v>
      </c>
      <c r="BY693" s="299" t="s">
        <v>5718</v>
      </c>
    </row>
    <row r="694" spans="65:77" ht="21" customHeight="1">
      <c r="BM694"/>
      <c r="BU694" s="273" t="s">
        <v>1606</v>
      </c>
      <c r="BV694" s="273" t="s">
        <v>2866</v>
      </c>
      <c r="BX694" s="299" t="s">
        <v>2854</v>
      </c>
      <c r="BY694" s="299" t="s">
        <v>5719</v>
      </c>
    </row>
    <row r="695" spans="65:77" ht="21" customHeight="1">
      <c r="BM695"/>
      <c r="BU695" s="273" t="s">
        <v>1608</v>
      </c>
      <c r="BV695" s="273" t="s">
        <v>2867</v>
      </c>
      <c r="BX695" s="299" t="s">
        <v>2856</v>
      </c>
      <c r="BY695" s="299" t="s">
        <v>5720</v>
      </c>
    </row>
    <row r="696" spans="65:77" ht="21" customHeight="1">
      <c r="BM696"/>
      <c r="BU696" s="273" t="s">
        <v>1610</v>
      </c>
      <c r="BV696" s="273" t="s">
        <v>2868</v>
      </c>
      <c r="BX696" s="299" t="s">
        <v>2858</v>
      </c>
      <c r="BY696" s="299" t="s">
        <v>5721</v>
      </c>
    </row>
    <row r="697" spans="65:77" ht="21" customHeight="1">
      <c r="BM697"/>
      <c r="BU697" s="273" t="s">
        <v>1612</v>
      </c>
      <c r="BV697" s="273" t="s">
        <v>2869</v>
      </c>
      <c r="BX697" s="299" t="s">
        <v>2860</v>
      </c>
      <c r="BY697" s="299" t="s">
        <v>5722</v>
      </c>
    </row>
    <row r="698" spans="65:77" ht="21" customHeight="1">
      <c r="BM698"/>
      <c r="BU698" s="273" t="s">
        <v>1614</v>
      </c>
      <c r="BV698" s="273" t="s">
        <v>2870</v>
      </c>
      <c r="BX698" s="299" t="s">
        <v>2862</v>
      </c>
      <c r="BY698" s="299" t="s">
        <v>5723</v>
      </c>
    </row>
    <row r="699" spans="65:77" ht="21" customHeight="1">
      <c r="BM699"/>
      <c r="BU699" s="273" t="s">
        <v>1616</v>
      </c>
      <c r="BV699" s="273" t="s">
        <v>2871</v>
      </c>
      <c r="BX699" s="299" t="s">
        <v>1602</v>
      </c>
      <c r="BY699" s="299" t="s">
        <v>5724</v>
      </c>
    </row>
    <row r="700" spans="65:77" ht="21" customHeight="1">
      <c r="BM700"/>
      <c r="BU700" s="273" t="s">
        <v>1618</v>
      </c>
      <c r="BV700" s="273" t="s">
        <v>2872</v>
      </c>
      <c r="BX700" s="299" t="s">
        <v>1604</v>
      </c>
      <c r="BY700" s="299" t="s">
        <v>5725</v>
      </c>
    </row>
    <row r="701" spans="65:77" ht="21" customHeight="1">
      <c r="BM701"/>
      <c r="BU701" s="273" t="s">
        <v>1620</v>
      </c>
      <c r="BV701" s="273" t="s">
        <v>2873</v>
      </c>
      <c r="BX701" s="299" t="s">
        <v>1606</v>
      </c>
      <c r="BY701" s="299" t="s">
        <v>5726</v>
      </c>
    </row>
    <row r="702" spans="65:77" ht="21" customHeight="1">
      <c r="BM702"/>
      <c r="BU702" s="273" t="s">
        <v>1622</v>
      </c>
      <c r="BV702" s="273" t="s">
        <v>2874</v>
      </c>
      <c r="BX702" s="299" t="s">
        <v>1608</v>
      </c>
      <c r="BY702" s="299" t="s">
        <v>5727</v>
      </c>
    </row>
    <row r="703" spans="65:77" ht="21" customHeight="1">
      <c r="BM703"/>
      <c r="BU703" s="273" t="s">
        <v>1624</v>
      </c>
      <c r="BV703" s="273" t="s">
        <v>2875</v>
      </c>
      <c r="BX703" s="299" t="s">
        <v>1610</v>
      </c>
      <c r="BY703" s="299" t="s">
        <v>5728</v>
      </c>
    </row>
    <row r="704" spans="65:77" ht="21" customHeight="1">
      <c r="BM704"/>
      <c r="BU704" s="273" t="s">
        <v>1626</v>
      </c>
      <c r="BV704" s="273" t="s">
        <v>2876</v>
      </c>
      <c r="BX704" s="299" t="s">
        <v>1612</v>
      </c>
      <c r="BY704" s="299" t="s">
        <v>5729</v>
      </c>
    </row>
    <row r="705" spans="65:77" ht="21" customHeight="1">
      <c r="BM705"/>
      <c r="BU705" s="273" t="s">
        <v>2877</v>
      </c>
      <c r="BV705" s="273" t="s">
        <v>2878</v>
      </c>
      <c r="BX705" s="299" t="s">
        <v>1614</v>
      </c>
      <c r="BY705" s="299" t="s">
        <v>5730</v>
      </c>
    </row>
    <row r="706" spans="65:77" ht="21" customHeight="1">
      <c r="BM706"/>
      <c r="BU706" s="273" t="s">
        <v>1627</v>
      </c>
      <c r="BV706" s="273" t="s">
        <v>2879</v>
      </c>
      <c r="BX706" s="299" t="s">
        <v>1616</v>
      </c>
      <c r="BY706" s="299" t="s">
        <v>5731</v>
      </c>
    </row>
    <row r="707" spans="65:77" ht="21" customHeight="1">
      <c r="BM707"/>
      <c r="BU707" s="273" t="s">
        <v>1629</v>
      </c>
      <c r="BV707" s="273" t="s">
        <v>2880</v>
      </c>
      <c r="BX707" s="299" t="s">
        <v>1618</v>
      </c>
      <c r="BY707" s="299" t="s">
        <v>5732</v>
      </c>
    </row>
    <row r="708" spans="65:77" ht="21" customHeight="1">
      <c r="BM708"/>
      <c r="BU708" s="273" t="s">
        <v>1631</v>
      </c>
      <c r="BV708" s="273" t="s">
        <v>2881</v>
      </c>
      <c r="BX708" s="299" t="s">
        <v>1620</v>
      </c>
      <c r="BY708" s="299" t="s">
        <v>5733</v>
      </c>
    </row>
    <row r="709" spans="65:77" ht="21" customHeight="1">
      <c r="BM709"/>
      <c r="BU709" s="273" t="s">
        <v>1633</v>
      </c>
      <c r="BV709" s="273" t="s">
        <v>2882</v>
      </c>
      <c r="BX709" s="299" t="s">
        <v>1622</v>
      </c>
      <c r="BY709" s="299" t="s">
        <v>5734</v>
      </c>
    </row>
    <row r="710" spans="65:77" ht="21" customHeight="1">
      <c r="BM710"/>
      <c r="BU710" s="273" t="s">
        <v>1635</v>
      </c>
      <c r="BV710" s="273" t="s">
        <v>2883</v>
      </c>
      <c r="BX710" s="299" t="s">
        <v>1624</v>
      </c>
      <c r="BY710" s="299" t="s">
        <v>5735</v>
      </c>
    </row>
    <row r="711" spans="65:77" ht="21" customHeight="1">
      <c r="BM711"/>
      <c r="BU711" s="273" t="s">
        <v>1637</v>
      </c>
      <c r="BV711" s="273" t="s">
        <v>2884</v>
      </c>
      <c r="BX711" s="299" t="s">
        <v>1626</v>
      </c>
      <c r="BY711" s="299" t="s">
        <v>5736</v>
      </c>
    </row>
    <row r="712" spans="65:77" ht="21" customHeight="1">
      <c r="BM712"/>
      <c r="BU712" s="273" t="s">
        <v>1639</v>
      </c>
      <c r="BV712" s="273" t="s">
        <v>2885</v>
      </c>
      <c r="BX712" s="299" t="s">
        <v>2877</v>
      </c>
      <c r="BY712" s="299" t="s">
        <v>5737</v>
      </c>
    </row>
    <row r="713" spans="65:77" ht="21" customHeight="1">
      <c r="BM713"/>
      <c r="BU713" s="273" t="s">
        <v>1641</v>
      </c>
      <c r="BV713" s="273" t="s">
        <v>2886</v>
      </c>
      <c r="BX713" s="299" t="s">
        <v>1627</v>
      </c>
      <c r="BY713" s="299" t="s">
        <v>5738</v>
      </c>
    </row>
    <row r="714" spans="65:77" ht="21" customHeight="1">
      <c r="BM714"/>
      <c r="BU714" s="273" t="s">
        <v>1643</v>
      </c>
      <c r="BV714" s="273" t="s">
        <v>2887</v>
      </c>
      <c r="BX714" s="299" t="s">
        <v>1629</v>
      </c>
      <c r="BY714" s="299" t="s">
        <v>5739</v>
      </c>
    </row>
    <row r="715" spans="65:77" ht="21" customHeight="1">
      <c r="BM715"/>
      <c r="BU715" s="273" t="s">
        <v>1645</v>
      </c>
      <c r="BV715" s="273" t="s">
        <v>2888</v>
      </c>
      <c r="BX715" s="299" t="s">
        <v>1631</v>
      </c>
      <c r="BY715" s="299" t="s">
        <v>5740</v>
      </c>
    </row>
    <row r="716" spans="65:77" ht="21" customHeight="1">
      <c r="BM716"/>
      <c r="BU716" s="273" t="s">
        <v>1647</v>
      </c>
      <c r="BV716" s="273" t="s">
        <v>2889</v>
      </c>
      <c r="BX716" s="299" t="s">
        <v>1633</v>
      </c>
      <c r="BY716" s="299" t="s">
        <v>5741</v>
      </c>
    </row>
    <row r="717" spans="65:77" ht="21" customHeight="1">
      <c r="BM717"/>
      <c r="BU717" s="273" t="s">
        <v>1649</v>
      </c>
      <c r="BV717" s="273" t="s">
        <v>2890</v>
      </c>
      <c r="BX717" s="299" t="s">
        <v>1635</v>
      </c>
      <c r="BY717" s="299" t="s">
        <v>5742</v>
      </c>
    </row>
    <row r="718" spans="65:77" ht="21" customHeight="1">
      <c r="BM718"/>
      <c r="BU718" s="273" t="s">
        <v>1651</v>
      </c>
      <c r="BV718" s="273" t="s">
        <v>2891</v>
      </c>
      <c r="BX718" s="299" t="s">
        <v>1637</v>
      </c>
      <c r="BY718" s="299" t="s">
        <v>5743</v>
      </c>
    </row>
    <row r="719" spans="65:77" ht="21" customHeight="1">
      <c r="BM719"/>
      <c r="BU719" s="273" t="s">
        <v>1653</v>
      </c>
      <c r="BV719" s="273" t="s">
        <v>2892</v>
      </c>
      <c r="BX719" s="299" t="s">
        <v>1639</v>
      </c>
      <c r="BY719" s="299" t="s">
        <v>5744</v>
      </c>
    </row>
    <row r="720" spans="65:77" ht="21" customHeight="1">
      <c r="BM720"/>
      <c r="BU720" s="273" t="s">
        <v>1655</v>
      </c>
      <c r="BV720" s="273" t="s">
        <v>2893</v>
      </c>
      <c r="BX720" s="299" t="s">
        <v>1641</v>
      </c>
      <c r="BY720" s="299" t="s">
        <v>5745</v>
      </c>
    </row>
    <row r="721" spans="65:77" ht="21" customHeight="1">
      <c r="BM721"/>
      <c r="BU721" s="273" t="s">
        <v>1657</v>
      </c>
      <c r="BV721" s="273" t="s">
        <v>2894</v>
      </c>
      <c r="BX721" s="299" t="s">
        <v>1643</v>
      </c>
      <c r="BY721" s="299" t="s">
        <v>5746</v>
      </c>
    </row>
    <row r="722" spans="65:77" ht="21" customHeight="1">
      <c r="BM722"/>
      <c r="BU722" s="273" t="s">
        <v>1659</v>
      </c>
      <c r="BV722" s="273" t="s">
        <v>2895</v>
      </c>
      <c r="BX722" s="299" t="s">
        <v>1645</v>
      </c>
      <c r="BY722" s="299" t="s">
        <v>5747</v>
      </c>
    </row>
    <row r="723" spans="65:77" ht="21" customHeight="1">
      <c r="BM723"/>
      <c r="BU723" s="273" t="s">
        <v>1663</v>
      </c>
      <c r="BV723" s="273" t="s">
        <v>2896</v>
      </c>
      <c r="BX723" s="299" t="s">
        <v>1647</v>
      </c>
      <c r="BY723" s="299" t="s">
        <v>5748</v>
      </c>
    </row>
    <row r="724" spans="65:77" ht="21" customHeight="1">
      <c r="BM724"/>
      <c r="BU724" s="273" t="s">
        <v>1665</v>
      </c>
      <c r="BV724" s="273" t="s">
        <v>2897</v>
      </c>
      <c r="BX724" s="299" t="s">
        <v>1649</v>
      </c>
      <c r="BY724" s="299" t="s">
        <v>5749</v>
      </c>
    </row>
    <row r="725" spans="65:77" ht="21" customHeight="1">
      <c r="BM725"/>
      <c r="BU725" s="273" t="s">
        <v>1667</v>
      </c>
      <c r="BV725" s="273" t="s">
        <v>2898</v>
      </c>
      <c r="BX725" s="299" t="s">
        <v>1651</v>
      </c>
      <c r="BY725" s="299" t="s">
        <v>5750</v>
      </c>
    </row>
    <row r="726" spans="65:77" ht="21" customHeight="1">
      <c r="BM726"/>
      <c r="BU726" s="273" t="s">
        <v>1669</v>
      </c>
      <c r="BV726" s="273" t="s">
        <v>2899</v>
      </c>
      <c r="BX726" s="299" t="s">
        <v>1653</v>
      </c>
      <c r="BY726" s="299" t="s">
        <v>5751</v>
      </c>
    </row>
    <row r="727" spans="65:77" ht="21" customHeight="1">
      <c r="BM727"/>
      <c r="BU727" s="273" t="s">
        <v>1671</v>
      </c>
      <c r="BV727" s="273" t="s">
        <v>2900</v>
      </c>
      <c r="BX727" s="299" t="s">
        <v>1655</v>
      </c>
      <c r="BY727" s="299" t="s">
        <v>5752</v>
      </c>
    </row>
    <row r="728" spans="65:77" ht="21" customHeight="1">
      <c r="BM728"/>
      <c r="BU728" s="273" t="s">
        <v>1673</v>
      </c>
      <c r="BV728" s="273" t="s">
        <v>2901</v>
      </c>
      <c r="BX728" s="299" t="s">
        <v>1657</v>
      </c>
      <c r="BY728" s="299" t="s">
        <v>5753</v>
      </c>
    </row>
    <row r="729" spans="65:77" ht="21" customHeight="1">
      <c r="BM729"/>
      <c r="BU729" s="273" t="s">
        <v>1675</v>
      </c>
      <c r="BV729" s="273" t="s">
        <v>2902</v>
      </c>
      <c r="BX729" s="299" t="s">
        <v>1659</v>
      </c>
      <c r="BY729" s="299" t="s">
        <v>5754</v>
      </c>
    </row>
    <row r="730" spans="65:77" ht="21" customHeight="1">
      <c r="BM730"/>
      <c r="BU730" s="273" t="s">
        <v>1677</v>
      </c>
      <c r="BV730" s="273" t="s">
        <v>2903</v>
      </c>
      <c r="BX730" s="299" t="s">
        <v>1661</v>
      </c>
      <c r="BY730" s="299" t="s">
        <v>5755</v>
      </c>
    </row>
    <row r="731" spans="65:77" ht="21" customHeight="1">
      <c r="BM731"/>
      <c r="BU731" s="273" t="s">
        <v>1679</v>
      </c>
      <c r="BV731" s="273" t="s">
        <v>2904</v>
      </c>
      <c r="BX731" s="299" t="s">
        <v>1663</v>
      </c>
      <c r="BY731" s="299" t="s">
        <v>5756</v>
      </c>
    </row>
    <row r="732" spans="65:77" ht="21" customHeight="1">
      <c r="BM732"/>
      <c r="BU732" s="273" t="s">
        <v>1681</v>
      </c>
      <c r="BV732" s="273" t="s">
        <v>2905</v>
      </c>
      <c r="BX732" s="299" t="s">
        <v>1665</v>
      </c>
      <c r="BY732" s="299" t="s">
        <v>5757</v>
      </c>
    </row>
    <row r="733" spans="65:77" ht="21" customHeight="1">
      <c r="BM733"/>
      <c r="BU733" s="273" t="s">
        <v>1683</v>
      </c>
      <c r="BV733" s="273" t="s">
        <v>2906</v>
      </c>
      <c r="BX733" s="299" t="s">
        <v>1667</v>
      </c>
      <c r="BY733" s="299" t="s">
        <v>5758</v>
      </c>
    </row>
    <row r="734" spans="65:77" ht="21" customHeight="1">
      <c r="BM734"/>
      <c r="BU734" s="273" t="s">
        <v>1685</v>
      </c>
      <c r="BV734" s="273" t="s">
        <v>2907</v>
      </c>
      <c r="BX734" s="299" t="s">
        <v>1669</v>
      </c>
      <c r="BY734" s="299" t="s">
        <v>5759</v>
      </c>
    </row>
    <row r="735" spans="65:77" ht="21" customHeight="1">
      <c r="BM735"/>
      <c r="BU735" s="273" t="s">
        <v>1687</v>
      </c>
      <c r="BV735" s="273" t="s">
        <v>2908</v>
      </c>
      <c r="BX735" s="299" t="s">
        <v>1671</v>
      </c>
      <c r="BY735" s="299" t="s">
        <v>5760</v>
      </c>
    </row>
    <row r="736" spans="65:77" ht="21" customHeight="1">
      <c r="BM736"/>
      <c r="BU736" s="273" t="s">
        <v>1689</v>
      </c>
      <c r="BV736" s="273" t="s">
        <v>2909</v>
      </c>
      <c r="BX736" s="299" t="s">
        <v>1673</v>
      </c>
      <c r="BY736" s="299" t="s">
        <v>5761</v>
      </c>
    </row>
    <row r="737" spans="65:77" ht="21" customHeight="1">
      <c r="BM737"/>
      <c r="BU737" s="273" t="s">
        <v>1691</v>
      </c>
      <c r="BV737" s="273" t="s">
        <v>2910</v>
      </c>
      <c r="BX737" s="299" t="s">
        <v>1675</v>
      </c>
      <c r="BY737" s="299" t="s">
        <v>5762</v>
      </c>
    </row>
    <row r="738" spans="65:77" ht="21" customHeight="1">
      <c r="BM738"/>
      <c r="BU738" s="273" t="s">
        <v>1692</v>
      </c>
      <c r="BV738" s="273" t="s">
        <v>2911</v>
      </c>
      <c r="BX738" s="299" t="s">
        <v>1677</v>
      </c>
      <c r="BY738" s="299" t="s">
        <v>5763</v>
      </c>
    </row>
    <row r="739" spans="65:77" ht="21" customHeight="1">
      <c r="BM739"/>
      <c r="BU739" s="273" t="s">
        <v>1694</v>
      </c>
      <c r="BV739" s="273" t="s">
        <v>2912</v>
      </c>
      <c r="BX739" s="299" t="s">
        <v>1679</v>
      </c>
      <c r="BY739" s="299" t="s">
        <v>5764</v>
      </c>
    </row>
    <row r="740" spans="65:77" ht="21" customHeight="1">
      <c r="BM740"/>
      <c r="BU740" s="273" t="s">
        <v>1696</v>
      </c>
      <c r="BV740" s="273" t="s">
        <v>2913</v>
      </c>
      <c r="BX740" s="299" t="s">
        <v>1681</v>
      </c>
      <c r="BY740" s="299" t="s">
        <v>5765</v>
      </c>
    </row>
    <row r="741" spans="65:77" ht="21" customHeight="1">
      <c r="BM741"/>
      <c r="BU741" s="273" t="s">
        <v>1697</v>
      </c>
      <c r="BV741" s="273" t="s">
        <v>2914</v>
      </c>
      <c r="BX741" s="299" t="s">
        <v>1683</v>
      </c>
      <c r="BY741" s="299" t="s">
        <v>5766</v>
      </c>
    </row>
    <row r="742" spans="65:77" ht="21" customHeight="1">
      <c r="BM742"/>
      <c r="BU742" s="273" t="s">
        <v>1699</v>
      </c>
      <c r="BV742" s="273" t="s">
        <v>2915</v>
      </c>
      <c r="BX742" s="299" t="s">
        <v>1685</v>
      </c>
      <c r="BY742" s="299" t="s">
        <v>5767</v>
      </c>
    </row>
    <row r="743" spans="65:77" ht="21" customHeight="1">
      <c r="BM743"/>
      <c r="BU743" s="273" t="s">
        <v>1701</v>
      </c>
      <c r="BV743" s="273" t="s">
        <v>2916</v>
      </c>
      <c r="BX743" s="299" t="s">
        <v>1687</v>
      </c>
      <c r="BY743" s="299" t="s">
        <v>5768</v>
      </c>
    </row>
    <row r="744" spans="65:77" ht="21" customHeight="1">
      <c r="BM744"/>
      <c r="BU744" s="273" t="s">
        <v>1703</v>
      </c>
      <c r="BV744" s="273" t="s">
        <v>2917</v>
      </c>
      <c r="BX744" s="299" t="s">
        <v>1689</v>
      </c>
      <c r="BY744" s="299" t="s">
        <v>5769</v>
      </c>
    </row>
    <row r="745" spans="65:77" ht="21" customHeight="1">
      <c r="BM745"/>
      <c r="BU745" s="273" t="s">
        <v>1705</v>
      </c>
      <c r="BV745" s="273" t="s">
        <v>2918</v>
      </c>
      <c r="BX745" s="299" t="s">
        <v>1691</v>
      </c>
      <c r="BY745" s="299" t="s">
        <v>5770</v>
      </c>
    </row>
    <row r="746" spans="65:77" ht="21" customHeight="1">
      <c r="BM746"/>
      <c r="BU746" s="273" t="s">
        <v>1707</v>
      </c>
      <c r="BV746" s="273" t="s">
        <v>2919</v>
      </c>
      <c r="BX746" s="299" t="s">
        <v>1692</v>
      </c>
      <c r="BY746" s="299" t="s">
        <v>5771</v>
      </c>
    </row>
    <row r="747" spans="65:77" ht="21" customHeight="1">
      <c r="BM747"/>
      <c r="BU747" s="273" t="s">
        <v>1709</v>
      </c>
      <c r="BV747" s="273" t="s">
        <v>2920</v>
      </c>
      <c r="BX747" s="299" t="s">
        <v>1694</v>
      </c>
      <c r="BY747" s="299" t="s">
        <v>5772</v>
      </c>
    </row>
    <row r="748" spans="65:77" ht="21" customHeight="1">
      <c r="BM748"/>
      <c r="BU748" s="273" t="s">
        <v>1711</v>
      </c>
      <c r="BV748" s="273" t="s">
        <v>2921</v>
      </c>
      <c r="BX748" s="299" t="s">
        <v>1696</v>
      </c>
      <c r="BY748" s="299" t="s">
        <v>5773</v>
      </c>
    </row>
    <row r="749" spans="65:77" ht="21" customHeight="1">
      <c r="BM749"/>
      <c r="BU749" s="273" t="s">
        <v>1713</v>
      </c>
      <c r="BV749" s="273" t="s">
        <v>2922</v>
      </c>
      <c r="BX749" s="299" t="s">
        <v>1697</v>
      </c>
      <c r="BY749" s="299" t="s">
        <v>5774</v>
      </c>
    </row>
    <row r="750" spans="65:77" ht="21" customHeight="1">
      <c r="BM750"/>
      <c r="BU750" s="273" t="s">
        <v>1715</v>
      </c>
      <c r="BV750" s="273" t="s">
        <v>2923</v>
      </c>
      <c r="BX750" s="299" t="s">
        <v>1699</v>
      </c>
      <c r="BY750" s="299" t="s">
        <v>5775</v>
      </c>
    </row>
    <row r="751" spans="65:77" ht="21" customHeight="1">
      <c r="BM751"/>
      <c r="BU751" s="273" t="s">
        <v>1717</v>
      </c>
      <c r="BV751" s="273" t="s">
        <v>2924</v>
      </c>
      <c r="BX751" s="299" t="s">
        <v>1701</v>
      </c>
      <c r="BY751" s="299" t="s">
        <v>5776</v>
      </c>
    </row>
    <row r="752" spans="65:77" ht="21" customHeight="1">
      <c r="BM752"/>
      <c r="BU752" s="273" t="s">
        <v>1719</v>
      </c>
      <c r="BV752" s="273" t="s">
        <v>2925</v>
      </c>
      <c r="BX752" s="299" t="s">
        <v>1703</v>
      </c>
      <c r="BY752" s="299" t="s">
        <v>5777</v>
      </c>
    </row>
    <row r="753" spans="65:77" ht="21" customHeight="1">
      <c r="BM753"/>
      <c r="BU753" s="273" t="s">
        <v>1721</v>
      </c>
      <c r="BV753" s="273" t="s">
        <v>2926</v>
      </c>
      <c r="BX753" s="299" t="s">
        <v>1705</v>
      </c>
      <c r="BY753" s="299" t="s">
        <v>5778</v>
      </c>
    </row>
    <row r="754" spans="65:77" ht="21" customHeight="1">
      <c r="BM754"/>
      <c r="BU754" s="273" t="s">
        <v>1723</v>
      </c>
      <c r="BV754" s="273" t="s">
        <v>2927</v>
      </c>
      <c r="BX754" s="299" t="s">
        <v>1707</v>
      </c>
      <c r="BY754" s="299" t="s">
        <v>5779</v>
      </c>
    </row>
    <row r="755" spans="65:77" ht="21" customHeight="1">
      <c r="BM755"/>
      <c r="BU755" s="273" t="s">
        <v>1725</v>
      </c>
      <c r="BV755" s="273" t="s">
        <v>2928</v>
      </c>
      <c r="BX755" s="299" t="s">
        <v>1709</v>
      </c>
      <c r="BY755" s="299" t="s">
        <v>5780</v>
      </c>
    </row>
    <row r="756" spans="65:77" ht="21" customHeight="1">
      <c r="BM756"/>
      <c r="BU756" s="273" t="s">
        <v>1727</v>
      </c>
      <c r="BV756" s="273" t="s">
        <v>2929</v>
      </c>
      <c r="BX756" s="299" t="s">
        <v>1711</v>
      </c>
      <c r="BY756" s="299" t="s">
        <v>5781</v>
      </c>
    </row>
    <row r="757" spans="65:77" ht="21" customHeight="1">
      <c r="BM757"/>
      <c r="BU757" s="273" t="s">
        <v>1729</v>
      </c>
      <c r="BV757" s="273" t="s">
        <v>2930</v>
      </c>
      <c r="BX757" s="299" t="s">
        <v>1713</v>
      </c>
      <c r="BY757" s="299" t="s">
        <v>5782</v>
      </c>
    </row>
    <row r="758" spans="65:77" ht="21" customHeight="1">
      <c r="BM758"/>
      <c r="BU758" s="273" t="s">
        <v>1730</v>
      </c>
      <c r="BV758" s="273" t="s">
        <v>2931</v>
      </c>
      <c r="BX758" s="299" t="s">
        <v>1715</v>
      </c>
      <c r="BY758" s="299" t="s">
        <v>5783</v>
      </c>
    </row>
    <row r="759" spans="65:77" ht="21" customHeight="1">
      <c r="BM759"/>
      <c r="BU759" s="273" t="s">
        <v>1732</v>
      </c>
      <c r="BV759" s="273" t="s">
        <v>2932</v>
      </c>
      <c r="BX759" s="299" t="s">
        <v>1717</v>
      </c>
      <c r="BY759" s="299" t="s">
        <v>5784</v>
      </c>
    </row>
    <row r="760" spans="65:77" ht="21" customHeight="1">
      <c r="BM760"/>
      <c r="BU760" s="273" t="s">
        <v>1734</v>
      </c>
      <c r="BV760" s="273" t="s">
        <v>2933</v>
      </c>
      <c r="BX760" s="299" t="s">
        <v>1719</v>
      </c>
      <c r="BY760" s="299" t="s">
        <v>5785</v>
      </c>
    </row>
    <row r="761" spans="65:77" ht="21" customHeight="1">
      <c r="BM761"/>
      <c r="BU761" s="273" t="s">
        <v>1736</v>
      </c>
      <c r="BV761" s="273" t="s">
        <v>2934</v>
      </c>
      <c r="BX761" s="299" t="s">
        <v>1721</v>
      </c>
      <c r="BY761" s="299" t="s">
        <v>5786</v>
      </c>
    </row>
    <row r="762" spans="65:77" ht="21" customHeight="1">
      <c r="BM762"/>
      <c r="BU762" s="273" t="s">
        <v>1738</v>
      </c>
      <c r="BV762" s="273" t="s">
        <v>2935</v>
      </c>
      <c r="BX762" s="299" t="s">
        <v>1723</v>
      </c>
      <c r="BY762" s="299" t="s">
        <v>5787</v>
      </c>
    </row>
    <row r="763" spans="65:77" ht="21" customHeight="1">
      <c r="BM763"/>
      <c r="BU763" s="273" t="s">
        <v>2936</v>
      </c>
      <c r="BV763" s="273" t="s">
        <v>2937</v>
      </c>
      <c r="BX763" s="299" t="s">
        <v>1725</v>
      </c>
      <c r="BY763" s="299" t="s">
        <v>5788</v>
      </c>
    </row>
    <row r="764" spans="65:77" ht="21" customHeight="1">
      <c r="BM764"/>
      <c r="BU764" s="273" t="s">
        <v>1739</v>
      </c>
      <c r="BV764" s="273" t="s">
        <v>2938</v>
      </c>
      <c r="BX764" s="299" t="s">
        <v>1727</v>
      </c>
      <c r="BY764" s="299" t="s">
        <v>5789</v>
      </c>
    </row>
    <row r="765" spans="65:77" ht="21" customHeight="1">
      <c r="BM765"/>
      <c r="BU765" s="273" t="s">
        <v>1741</v>
      </c>
      <c r="BV765" s="273" t="s">
        <v>2939</v>
      </c>
      <c r="BX765" s="299" t="s">
        <v>1729</v>
      </c>
      <c r="BY765" s="299" t="s">
        <v>5790</v>
      </c>
    </row>
    <row r="766" spans="65:77" ht="21" customHeight="1">
      <c r="BM766"/>
      <c r="BU766" s="273" t="s">
        <v>1743</v>
      </c>
      <c r="BV766" s="273" t="s">
        <v>2940</v>
      </c>
      <c r="BX766" s="299" t="s">
        <v>1730</v>
      </c>
      <c r="BY766" s="299" t="s">
        <v>5791</v>
      </c>
    </row>
    <row r="767" spans="65:77" ht="21" customHeight="1">
      <c r="BM767"/>
      <c r="BU767" s="273" t="s">
        <v>1745</v>
      </c>
      <c r="BV767" s="273" t="s">
        <v>2941</v>
      </c>
      <c r="BX767" s="299" t="s">
        <v>1732</v>
      </c>
      <c r="BY767" s="299" t="s">
        <v>5792</v>
      </c>
    </row>
    <row r="768" spans="65:77" ht="21" customHeight="1">
      <c r="BM768"/>
      <c r="BU768" s="273" t="s">
        <v>1747</v>
      </c>
      <c r="BV768" s="273" t="s">
        <v>2942</v>
      </c>
      <c r="BX768" s="299" t="s">
        <v>1734</v>
      </c>
      <c r="BY768" s="299" t="s">
        <v>5793</v>
      </c>
    </row>
    <row r="769" spans="65:77" ht="21" customHeight="1">
      <c r="BM769"/>
      <c r="BU769" s="273" t="s">
        <v>1749</v>
      </c>
      <c r="BV769" s="273" t="s">
        <v>2943</v>
      </c>
      <c r="BX769" s="299" t="s">
        <v>1736</v>
      </c>
      <c r="BY769" s="299" t="s">
        <v>5794</v>
      </c>
    </row>
    <row r="770" spans="65:77" ht="21" customHeight="1">
      <c r="BM770"/>
      <c r="BU770" s="273" t="s">
        <v>1751</v>
      </c>
      <c r="BV770" s="273" t="s">
        <v>2944</v>
      </c>
      <c r="BX770" s="299" t="s">
        <v>1738</v>
      </c>
      <c r="BY770" s="299" t="s">
        <v>5795</v>
      </c>
    </row>
    <row r="771" spans="65:77" ht="21" customHeight="1">
      <c r="BM771"/>
      <c r="BU771" s="273" t="s">
        <v>1753</v>
      </c>
      <c r="BV771" s="273" t="s">
        <v>2945</v>
      </c>
      <c r="BX771" s="299" t="s">
        <v>2936</v>
      </c>
      <c r="BY771" s="299" t="s">
        <v>5796</v>
      </c>
    </row>
    <row r="772" spans="65:77" ht="21" customHeight="1">
      <c r="BM772"/>
      <c r="BU772" s="273" t="s">
        <v>1755</v>
      </c>
      <c r="BV772" s="273" t="s">
        <v>2946</v>
      </c>
      <c r="BX772" s="299" t="s">
        <v>1739</v>
      </c>
      <c r="BY772" s="299" t="s">
        <v>5797</v>
      </c>
    </row>
    <row r="773" spans="65:77" ht="21" customHeight="1">
      <c r="BM773"/>
      <c r="BU773" s="273" t="s">
        <v>1757</v>
      </c>
      <c r="BV773" s="273" t="s">
        <v>2947</v>
      </c>
      <c r="BX773" s="299" t="s">
        <v>1741</v>
      </c>
      <c r="BY773" s="299" t="s">
        <v>5798</v>
      </c>
    </row>
    <row r="774" spans="65:77" ht="21" customHeight="1">
      <c r="BM774"/>
      <c r="BU774" s="273" t="s">
        <v>1759</v>
      </c>
      <c r="BV774" s="273" t="s">
        <v>2948</v>
      </c>
      <c r="BX774" s="299" t="s">
        <v>1743</v>
      </c>
      <c r="BY774" s="299" t="s">
        <v>3382</v>
      </c>
    </row>
    <row r="775" spans="65:77" ht="21" customHeight="1">
      <c r="BM775"/>
      <c r="BU775" s="273" t="s">
        <v>1761</v>
      </c>
      <c r="BV775" s="273" t="s">
        <v>2949</v>
      </c>
      <c r="BX775" s="299" t="s">
        <v>1745</v>
      </c>
      <c r="BY775" s="299" t="s">
        <v>5799</v>
      </c>
    </row>
    <row r="776" spans="65:77" ht="21" customHeight="1">
      <c r="BM776"/>
      <c r="BU776" s="273" t="s">
        <v>1763</v>
      </c>
      <c r="BV776" s="273" t="s">
        <v>2950</v>
      </c>
      <c r="BX776" s="299" t="s">
        <v>1747</v>
      </c>
      <c r="BY776" s="299" t="s">
        <v>5800</v>
      </c>
    </row>
    <row r="777" spans="65:77" ht="21" customHeight="1">
      <c r="BM777"/>
      <c r="BU777" s="273" t="s">
        <v>1765</v>
      </c>
      <c r="BV777" s="273" t="s">
        <v>2951</v>
      </c>
      <c r="BX777" s="299" t="s">
        <v>1749</v>
      </c>
      <c r="BY777" s="299" t="s">
        <v>5801</v>
      </c>
    </row>
    <row r="778" spans="65:77" ht="21" customHeight="1">
      <c r="BM778"/>
      <c r="BU778" s="273" t="s">
        <v>1767</v>
      </c>
      <c r="BV778" s="273" t="s">
        <v>2952</v>
      </c>
      <c r="BX778" s="299" t="s">
        <v>1751</v>
      </c>
      <c r="BY778" s="299" t="s">
        <v>5802</v>
      </c>
    </row>
    <row r="779" spans="65:77" ht="21" customHeight="1">
      <c r="BM779"/>
      <c r="BU779" s="273" t="s">
        <v>1769</v>
      </c>
      <c r="BV779" s="273" t="s">
        <v>2953</v>
      </c>
      <c r="BX779" s="299" t="s">
        <v>1753</v>
      </c>
      <c r="BY779" s="299" t="s">
        <v>5803</v>
      </c>
    </row>
    <row r="780" spans="65:77" ht="21" customHeight="1">
      <c r="BM780"/>
      <c r="BU780" s="273" t="s">
        <v>1770</v>
      </c>
      <c r="BV780" s="273" t="s">
        <v>2954</v>
      </c>
      <c r="BX780" s="299" t="s">
        <v>1755</v>
      </c>
      <c r="BY780" s="299" t="s">
        <v>5804</v>
      </c>
    </row>
    <row r="781" spans="65:77" ht="21" customHeight="1">
      <c r="BM781"/>
      <c r="BU781" s="273" t="s">
        <v>1772</v>
      </c>
      <c r="BV781" s="273" t="s">
        <v>2955</v>
      </c>
      <c r="BX781" s="299" t="s">
        <v>1757</v>
      </c>
      <c r="BY781" s="299" t="s">
        <v>5805</v>
      </c>
    </row>
    <row r="782" spans="65:77" ht="21" customHeight="1">
      <c r="BM782"/>
      <c r="BU782" s="273" t="s">
        <v>1773</v>
      </c>
      <c r="BV782" s="273" t="s">
        <v>2956</v>
      </c>
      <c r="BX782" s="299" t="s">
        <v>1759</v>
      </c>
      <c r="BY782" s="299" t="s">
        <v>5806</v>
      </c>
    </row>
    <row r="783" spans="65:77" ht="21" customHeight="1">
      <c r="BM783"/>
      <c r="BU783" s="273" t="s">
        <v>1774</v>
      </c>
      <c r="BV783" s="273" t="s">
        <v>2957</v>
      </c>
      <c r="BX783" s="299" t="s">
        <v>1761</v>
      </c>
      <c r="BY783" s="299" t="s">
        <v>5807</v>
      </c>
    </row>
    <row r="784" spans="65:77" ht="21" customHeight="1">
      <c r="BM784"/>
      <c r="BU784" s="273" t="s">
        <v>1776</v>
      </c>
      <c r="BV784" s="273" t="s">
        <v>2958</v>
      </c>
      <c r="BX784" s="299" t="s">
        <v>1763</v>
      </c>
      <c r="BY784" s="299" t="s">
        <v>5808</v>
      </c>
    </row>
    <row r="785" spans="65:77" ht="21" customHeight="1">
      <c r="BM785"/>
      <c r="BU785" s="273" t="s">
        <v>1777</v>
      </c>
      <c r="BV785" s="273" t="s">
        <v>2959</v>
      </c>
      <c r="BX785" s="299" t="s">
        <v>1765</v>
      </c>
      <c r="BY785" s="299" t="s">
        <v>5809</v>
      </c>
    </row>
    <row r="786" spans="65:77" ht="21" customHeight="1">
      <c r="BM786"/>
      <c r="BU786" s="273" t="s">
        <v>1778</v>
      </c>
      <c r="BV786" s="273" t="s">
        <v>2960</v>
      </c>
      <c r="BX786" s="299" t="s">
        <v>1767</v>
      </c>
      <c r="BY786" s="299" t="s">
        <v>5810</v>
      </c>
    </row>
    <row r="787" spans="65:77" ht="21" customHeight="1">
      <c r="BM787"/>
      <c r="BU787" s="273" t="s">
        <v>1779</v>
      </c>
      <c r="BV787" s="273" t="s">
        <v>2961</v>
      </c>
      <c r="BX787" s="299" t="s">
        <v>1769</v>
      </c>
      <c r="BY787" s="299" t="s">
        <v>5811</v>
      </c>
    </row>
    <row r="788" spans="65:77" ht="21" customHeight="1">
      <c r="BM788"/>
      <c r="BU788" s="273" t="s">
        <v>1780</v>
      </c>
      <c r="BV788" s="273" t="s">
        <v>2962</v>
      </c>
      <c r="BX788" s="299" t="s">
        <v>1770</v>
      </c>
      <c r="BY788" s="299" t="s">
        <v>5812</v>
      </c>
    </row>
    <row r="789" spans="65:77" ht="21" customHeight="1">
      <c r="BM789"/>
      <c r="BU789" s="273" t="s">
        <v>1781</v>
      </c>
      <c r="BV789" s="273" t="s">
        <v>2963</v>
      </c>
      <c r="BX789" s="299" t="s">
        <v>1772</v>
      </c>
      <c r="BY789" s="299" t="s">
        <v>5813</v>
      </c>
    </row>
    <row r="790" spans="65:77" ht="21" customHeight="1">
      <c r="BM790"/>
      <c r="BU790" s="273" t="s">
        <v>1782</v>
      </c>
      <c r="BV790" s="273" t="s">
        <v>2964</v>
      </c>
      <c r="BX790" s="299" t="s">
        <v>1773</v>
      </c>
      <c r="BY790" s="299" t="s">
        <v>5814</v>
      </c>
    </row>
    <row r="791" spans="65:77" ht="21" customHeight="1">
      <c r="BM791"/>
      <c r="BU791" s="273" t="s">
        <v>2965</v>
      </c>
      <c r="BV791" s="273" t="s">
        <v>2966</v>
      </c>
      <c r="BX791" s="299" t="s">
        <v>1774</v>
      </c>
      <c r="BY791" s="299" t="s">
        <v>5815</v>
      </c>
    </row>
    <row r="792" spans="65:77" ht="21" customHeight="1">
      <c r="BM792"/>
      <c r="BU792" s="273" t="s">
        <v>2967</v>
      </c>
      <c r="BV792" s="273" t="s">
        <v>2968</v>
      </c>
      <c r="BX792" s="299" t="s">
        <v>1776</v>
      </c>
      <c r="BY792" s="299" t="s">
        <v>5816</v>
      </c>
    </row>
    <row r="793" spans="65:77" ht="21" customHeight="1">
      <c r="BM793"/>
      <c r="BU793" s="273" t="s">
        <v>2969</v>
      </c>
      <c r="BV793" s="273" t="s">
        <v>2970</v>
      </c>
      <c r="BX793" s="299" t="s">
        <v>1777</v>
      </c>
      <c r="BY793" s="299" t="s">
        <v>5817</v>
      </c>
    </row>
    <row r="794" spans="65:77" ht="21" customHeight="1">
      <c r="BM794"/>
      <c r="BU794" s="273" t="s">
        <v>2971</v>
      </c>
      <c r="BV794" s="273" t="s">
        <v>2972</v>
      </c>
      <c r="BX794" s="299" t="s">
        <v>1778</v>
      </c>
      <c r="BY794" s="299" t="s">
        <v>5818</v>
      </c>
    </row>
    <row r="795" spans="65:77" ht="21" customHeight="1">
      <c r="BM795"/>
      <c r="BU795" s="273" t="s">
        <v>2973</v>
      </c>
      <c r="BV795" s="273" t="s">
        <v>2974</v>
      </c>
      <c r="BX795" s="299" t="s">
        <v>1779</v>
      </c>
      <c r="BY795" s="299" t="s">
        <v>5819</v>
      </c>
    </row>
    <row r="796" spans="65:77" ht="21" customHeight="1">
      <c r="BM796"/>
      <c r="BU796" s="273" t="s">
        <v>2975</v>
      </c>
      <c r="BV796" s="273" t="s">
        <v>2976</v>
      </c>
      <c r="BX796" s="299" t="s">
        <v>1780</v>
      </c>
      <c r="BY796" s="299" t="s">
        <v>5820</v>
      </c>
    </row>
    <row r="797" spans="65:77" ht="21" customHeight="1">
      <c r="BM797"/>
      <c r="BU797" s="273" t="s">
        <v>2977</v>
      </c>
      <c r="BV797" s="273" t="s">
        <v>2978</v>
      </c>
      <c r="BX797" s="299" t="s">
        <v>1781</v>
      </c>
      <c r="BY797" s="299" t="s">
        <v>5821</v>
      </c>
    </row>
    <row r="798" spans="65:77" ht="21" customHeight="1">
      <c r="BM798"/>
      <c r="BU798" s="273" t="s">
        <v>2979</v>
      </c>
      <c r="BV798" s="273" t="s">
        <v>2980</v>
      </c>
      <c r="BX798" s="299" t="s">
        <v>1782</v>
      </c>
      <c r="BY798" s="299" t="s">
        <v>5822</v>
      </c>
    </row>
    <row r="799" spans="65:77" ht="21" customHeight="1">
      <c r="BM799"/>
      <c r="BU799" s="273" t="s">
        <v>2981</v>
      </c>
      <c r="BV799" s="273" t="s">
        <v>2982</v>
      </c>
      <c r="BX799" s="299" t="s">
        <v>2965</v>
      </c>
      <c r="BY799" s="299" t="s">
        <v>5823</v>
      </c>
    </row>
    <row r="800" spans="65:77" ht="21" customHeight="1">
      <c r="BM800"/>
      <c r="BU800" s="273" t="s">
        <v>2983</v>
      </c>
      <c r="BV800" s="273" t="s">
        <v>2984</v>
      </c>
      <c r="BX800" s="299" t="s">
        <v>2967</v>
      </c>
      <c r="BY800" s="299" t="s">
        <v>5824</v>
      </c>
    </row>
    <row r="801" spans="65:77" ht="21" customHeight="1">
      <c r="BM801"/>
      <c r="BU801" s="273" t="s">
        <v>2985</v>
      </c>
      <c r="BV801" s="273" t="s">
        <v>2986</v>
      </c>
      <c r="BX801" s="299" t="s">
        <v>2969</v>
      </c>
      <c r="BY801" s="299" t="s">
        <v>5825</v>
      </c>
    </row>
    <row r="802" spans="65:77" ht="21" customHeight="1">
      <c r="BM802"/>
      <c r="BU802" s="273" t="s">
        <v>2987</v>
      </c>
      <c r="BV802" s="273" t="s">
        <v>2988</v>
      </c>
      <c r="BX802" s="299" t="s">
        <v>2971</v>
      </c>
      <c r="BY802" s="299" t="s">
        <v>5826</v>
      </c>
    </row>
    <row r="803" spans="65:77" ht="21" customHeight="1">
      <c r="BM803"/>
      <c r="BU803" s="273" t="s">
        <v>2989</v>
      </c>
      <c r="BV803" s="273" t="s">
        <v>2990</v>
      </c>
      <c r="BX803" s="299" t="s">
        <v>2973</v>
      </c>
      <c r="BY803" s="299" t="s">
        <v>5827</v>
      </c>
    </row>
    <row r="804" spans="65:77" ht="21" customHeight="1">
      <c r="BM804"/>
      <c r="BU804" s="273" t="s">
        <v>2991</v>
      </c>
      <c r="BV804" s="273" t="s">
        <v>2992</v>
      </c>
      <c r="BX804" s="299" t="s">
        <v>2975</v>
      </c>
      <c r="BY804" s="299" t="s">
        <v>5828</v>
      </c>
    </row>
    <row r="805" spans="65:77" ht="21" customHeight="1">
      <c r="BM805"/>
      <c r="BU805" s="273" t="s">
        <v>2993</v>
      </c>
      <c r="BV805" s="273" t="s">
        <v>2994</v>
      </c>
      <c r="BX805" s="299" t="s">
        <v>2977</v>
      </c>
      <c r="BY805" s="299" t="s">
        <v>5829</v>
      </c>
    </row>
    <row r="806" spans="65:77" ht="21" customHeight="1">
      <c r="BM806"/>
      <c r="BU806" s="273" t="s">
        <v>2995</v>
      </c>
      <c r="BV806" s="273" t="s">
        <v>2996</v>
      </c>
      <c r="BX806" s="299" t="s">
        <v>2979</v>
      </c>
      <c r="BY806" s="299" t="s">
        <v>5830</v>
      </c>
    </row>
    <row r="807" spans="65:77" ht="21" customHeight="1">
      <c r="BM807"/>
      <c r="BU807" s="273" t="s">
        <v>2997</v>
      </c>
      <c r="BV807" s="273" t="s">
        <v>2998</v>
      </c>
      <c r="BX807" s="299" t="s">
        <v>2981</v>
      </c>
      <c r="BY807" s="299" t="s">
        <v>5831</v>
      </c>
    </row>
    <row r="808" spans="65:77" ht="21" customHeight="1">
      <c r="BM808"/>
      <c r="BU808" s="273" t="s">
        <v>2999</v>
      </c>
      <c r="BV808" s="273" t="s">
        <v>3000</v>
      </c>
      <c r="BX808" s="299" t="s">
        <v>2983</v>
      </c>
      <c r="BY808" s="299" t="s">
        <v>5832</v>
      </c>
    </row>
    <row r="809" spans="65:77" ht="21" customHeight="1">
      <c r="BM809"/>
      <c r="BU809" s="273" t="s">
        <v>3001</v>
      </c>
      <c r="BV809" s="273" t="s">
        <v>1625</v>
      </c>
      <c r="BX809" s="299" t="s">
        <v>2985</v>
      </c>
      <c r="BY809" s="299" t="s">
        <v>5833</v>
      </c>
    </row>
    <row r="810" spans="65:77" ht="21" customHeight="1">
      <c r="BM810"/>
      <c r="BU810" s="273" t="s">
        <v>3002</v>
      </c>
      <c r="BV810" s="273" t="s">
        <v>3003</v>
      </c>
      <c r="BX810" s="299" t="s">
        <v>2987</v>
      </c>
      <c r="BY810" s="299" t="s">
        <v>5834</v>
      </c>
    </row>
    <row r="811" spans="65:77" ht="21" customHeight="1">
      <c r="BM811"/>
      <c r="BU811" s="273" t="s">
        <v>3004</v>
      </c>
      <c r="BV811" s="273" t="s">
        <v>3005</v>
      </c>
      <c r="BX811" s="299" t="s">
        <v>2989</v>
      </c>
      <c r="BY811" s="299" t="s">
        <v>5835</v>
      </c>
    </row>
    <row r="812" spans="65:77" ht="21" customHeight="1">
      <c r="BM812"/>
      <c r="BU812" s="273" t="s">
        <v>3006</v>
      </c>
      <c r="BV812" s="273" t="s">
        <v>3007</v>
      </c>
      <c r="BX812" s="299" t="s">
        <v>2991</v>
      </c>
      <c r="BY812" s="299" t="s">
        <v>5836</v>
      </c>
    </row>
    <row r="813" spans="65:77" ht="21" customHeight="1">
      <c r="BM813"/>
      <c r="BU813" s="273" t="s">
        <v>3008</v>
      </c>
      <c r="BV813" s="273" t="s">
        <v>3009</v>
      </c>
      <c r="BX813" s="299" t="s">
        <v>2993</v>
      </c>
      <c r="BY813" s="299" t="s">
        <v>5837</v>
      </c>
    </row>
    <row r="814" spans="65:77" ht="21" customHeight="1">
      <c r="BM814"/>
      <c r="BU814" s="273" t="s">
        <v>3010</v>
      </c>
      <c r="BV814" s="273" t="s">
        <v>3011</v>
      </c>
      <c r="BX814" s="299" t="s">
        <v>2995</v>
      </c>
      <c r="BY814" s="299" t="s">
        <v>5838</v>
      </c>
    </row>
    <row r="815" spans="65:77" ht="21" customHeight="1">
      <c r="BM815"/>
      <c r="BU815" s="273" t="s">
        <v>3012</v>
      </c>
      <c r="BV815" s="273" t="s">
        <v>3013</v>
      </c>
      <c r="BX815" s="299" t="s">
        <v>2997</v>
      </c>
      <c r="BY815" s="299" t="s">
        <v>5839</v>
      </c>
    </row>
    <row r="816" spans="65:77" ht="21" customHeight="1">
      <c r="BM816"/>
      <c r="BU816" s="273" t="s">
        <v>3014</v>
      </c>
      <c r="BV816" s="273" t="s">
        <v>3015</v>
      </c>
      <c r="BX816" s="299" t="s">
        <v>2999</v>
      </c>
      <c r="BY816" s="299" t="s">
        <v>5840</v>
      </c>
    </row>
    <row r="817" spans="65:77" ht="21" customHeight="1">
      <c r="BM817"/>
      <c r="BU817" s="273" t="s">
        <v>3016</v>
      </c>
      <c r="BV817" s="273" t="s">
        <v>3017</v>
      </c>
      <c r="BX817" s="299" t="s">
        <v>3001</v>
      </c>
      <c r="BY817" s="299" t="s">
        <v>5841</v>
      </c>
    </row>
    <row r="818" spans="65:77" ht="21" customHeight="1">
      <c r="BM818"/>
      <c r="BU818" s="273" t="s">
        <v>3018</v>
      </c>
      <c r="BV818" s="273" t="s">
        <v>3019</v>
      </c>
      <c r="BX818" s="299" t="s">
        <v>3002</v>
      </c>
      <c r="BY818" s="299" t="s">
        <v>5842</v>
      </c>
    </row>
    <row r="819" spans="65:77" ht="21" customHeight="1">
      <c r="BM819"/>
      <c r="BU819" s="273" t="s">
        <v>3020</v>
      </c>
      <c r="BV819" s="273" t="s">
        <v>3021</v>
      </c>
      <c r="BX819" s="299" t="s">
        <v>3004</v>
      </c>
      <c r="BY819" s="299" t="s">
        <v>5843</v>
      </c>
    </row>
    <row r="820" spans="65:77" ht="21" customHeight="1">
      <c r="BM820"/>
      <c r="BU820" s="273" t="s">
        <v>3022</v>
      </c>
      <c r="BV820" s="273" t="s">
        <v>3023</v>
      </c>
      <c r="BX820" s="299" t="s">
        <v>3006</v>
      </c>
      <c r="BY820" s="299" t="s">
        <v>5844</v>
      </c>
    </row>
    <row r="821" spans="65:77" ht="21" customHeight="1">
      <c r="BM821"/>
      <c r="BU821" s="273" t="s">
        <v>3024</v>
      </c>
      <c r="BV821" s="273" t="s">
        <v>3025</v>
      </c>
      <c r="BX821" s="299" t="s">
        <v>3008</v>
      </c>
      <c r="BY821" s="299" t="s">
        <v>5845</v>
      </c>
    </row>
    <row r="822" spans="65:77" ht="21" customHeight="1">
      <c r="BM822"/>
      <c r="BU822" s="273" t="s">
        <v>3026</v>
      </c>
      <c r="BV822" s="273" t="s">
        <v>3027</v>
      </c>
      <c r="BX822" s="299" t="s">
        <v>3010</v>
      </c>
      <c r="BY822" s="299" t="s">
        <v>2493</v>
      </c>
    </row>
    <row r="823" spans="65:77" ht="21" customHeight="1">
      <c r="BM823"/>
      <c r="BU823" s="273" t="s">
        <v>3028</v>
      </c>
      <c r="BV823" s="273" t="s">
        <v>3029</v>
      </c>
      <c r="BX823" s="299" t="s">
        <v>3012</v>
      </c>
      <c r="BY823" s="299" t="s">
        <v>5846</v>
      </c>
    </row>
    <row r="824" spans="65:77" ht="21" customHeight="1">
      <c r="BM824"/>
      <c r="BU824" s="273" t="s">
        <v>3030</v>
      </c>
      <c r="BV824" s="273" t="s">
        <v>3031</v>
      </c>
      <c r="BX824" s="299" t="s">
        <v>3014</v>
      </c>
      <c r="BY824" s="299" t="s">
        <v>5847</v>
      </c>
    </row>
    <row r="825" spans="65:77" ht="21" customHeight="1">
      <c r="BM825"/>
      <c r="BU825" s="273" t="s">
        <v>3032</v>
      </c>
      <c r="BV825" s="273" t="s">
        <v>3033</v>
      </c>
      <c r="BX825" s="299" t="s">
        <v>3016</v>
      </c>
      <c r="BY825" s="299" t="s">
        <v>5848</v>
      </c>
    </row>
    <row r="826" spans="65:77" ht="21" customHeight="1">
      <c r="BM826"/>
      <c r="BU826" s="273" t="s">
        <v>3034</v>
      </c>
      <c r="BV826" s="273" t="s">
        <v>3035</v>
      </c>
      <c r="BX826" s="299" t="s">
        <v>3018</v>
      </c>
      <c r="BY826" s="299" t="s">
        <v>5849</v>
      </c>
    </row>
    <row r="827" spans="65:77" ht="21" customHeight="1">
      <c r="BM827"/>
      <c r="BU827" s="273" t="s">
        <v>3036</v>
      </c>
      <c r="BV827" s="273" t="s">
        <v>3037</v>
      </c>
      <c r="BX827" s="299" t="s">
        <v>3020</v>
      </c>
      <c r="BY827" s="299" t="s">
        <v>5850</v>
      </c>
    </row>
    <row r="828" spans="65:77" ht="21" customHeight="1">
      <c r="BM828"/>
      <c r="BU828" s="273" t="s">
        <v>3038</v>
      </c>
      <c r="BV828" s="273" t="s">
        <v>3039</v>
      </c>
      <c r="BX828" s="299" t="s">
        <v>3022</v>
      </c>
      <c r="BY828" s="299" t="s">
        <v>5851</v>
      </c>
    </row>
    <row r="829" spans="65:77" ht="21" customHeight="1">
      <c r="BM829"/>
      <c r="BU829" s="273" t="s">
        <v>3040</v>
      </c>
      <c r="BV829" s="273" t="s">
        <v>3041</v>
      </c>
      <c r="BX829" s="299" t="s">
        <v>3024</v>
      </c>
      <c r="BY829" s="299" t="s">
        <v>5852</v>
      </c>
    </row>
    <row r="830" spans="65:77" ht="21" customHeight="1">
      <c r="BM830"/>
      <c r="BU830" s="273" t="s">
        <v>3042</v>
      </c>
      <c r="BV830" s="273" t="s">
        <v>3043</v>
      </c>
      <c r="BX830" s="299" t="s">
        <v>3026</v>
      </c>
      <c r="BY830" s="299" t="s">
        <v>5853</v>
      </c>
    </row>
    <row r="831" spans="65:77" ht="21" customHeight="1">
      <c r="BM831"/>
      <c r="BU831" s="273" t="s">
        <v>3044</v>
      </c>
      <c r="BV831" s="273" t="s">
        <v>3045</v>
      </c>
      <c r="BX831" s="299" t="s">
        <v>3028</v>
      </c>
      <c r="BY831" s="299" t="s">
        <v>5854</v>
      </c>
    </row>
    <row r="832" spans="65:77" ht="21" customHeight="1">
      <c r="BM832"/>
      <c r="BU832" s="273" t="s">
        <v>3046</v>
      </c>
      <c r="BV832" s="273" t="s">
        <v>3047</v>
      </c>
      <c r="BX832" s="299" t="s">
        <v>3030</v>
      </c>
      <c r="BY832" s="299" t="s">
        <v>5855</v>
      </c>
    </row>
    <row r="833" spans="65:77" ht="21" customHeight="1">
      <c r="BM833"/>
      <c r="BU833" s="273" t="s">
        <v>3048</v>
      </c>
      <c r="BV833" s="273" t="s">
        <v>3049</v>
      </c>
      <c r="BX833" s="299" t="s">
        <v>3032</v>
      </c>
      <c r="BY833" s="299" t="s">
        <v>5856</v>
      </c>
    </row>
    <row r="834" spans="65:77" ht="21" customHeight="1">
      <c r="BM834"/>
      <c r="BU834" s="273" t="s">
        <v>3050</v>
      </c>
      <c r="BV834" s="273" t="s">
        <v>3051</v>
      </c>
      <c r="BX834" s="299" t="s">
        <v>3034</v>
      </c>
      <c r="BY834" s="299" t="s">
        <v>5857</v>
      </c>
    </row>
    <row r="835" spans="65:77" ht="21" customHeight="1">
      <c r="BM835"/>
      <c r="BU835" s="273" t="s">
        <v>3052</v>
      </c>
      <c r="BV835" s="273" t="s">
        <v>3053</v>
      </c>
      <c r="BX835" s="299" t="s">
        <v>3036</v>
      </c>
      <c r="BY835" s="299" t="s">
        <v>5858</v>
      </c>
    </row>
    <row r="836" spans="65:77" ht="21" customHeight="1">
      <c r="BM836"/>
      <c r="BU836" s="273" t="s">
        <v>3054</v>
      </c>
      <c r="BV836" s="273" t="s">
        <v>3055</v>
      </c>
      <c r="BX836" s="299" t="s">
        <v>3038</v>
      </c>
      <c r="BY836" s="299" t="s">
        <v>5859</v>
      </c>
    </row>
    <row r="837" spans="65:77" ht="21" customHeight="1">
      <c r="BM837"/>
      <c r="BU837" s="273" t="s">
        <v>3056</v>
      </c>
      <c r="BV837" s="273" t="s">
        <v>3057</v>
      </c>
      <c r="BX837" s="299" t="s">
        <v>3040</v>
      </c>
      <c r="BY837" s="299" t="s">
        <v>5860</v>
      </c>
    </row>
    <row r="838" spans="65:77" ht="21" customHeight="1">
      <c r="BM838"/>
      <c r="BU838" s="273" t="s">
        <v>3058</v>
      </c>
      <c r="BV838" s="273" t="s">
        <v>3059</v>
      </c>
      <c r="BX838" s="299" t="s">
        <v>3042</v>
      </c>
      <c r="BY838" s="299" t="s">
        <v>5861</v>
      </c>
    </row>
    <row r="839" spans="65:77" ht="21" customHeight="1">
      <c r="BM839"/>
      <c r="BU839" s="273" t="s">
        <v>3060</v>
      </c>
      <c r="BV839" s="273" t="s">
        <v>3061</v>
      </c>
      <c r="BX839" s="299" t="s">
        <v>3044</v>
      </c>
      <c r="BY839" s="299" t="s">
        <v>5862</v>
      </c>
    </row>
    <row r="840" spans="65:77" ht="21" customHeight="1">
      <c r="BM840"/>
      <c r="BU840" s="273" t="s">
        <v>3062</v>
      </c>
      <c r="BV840" s="273" t="s">
        <v>3063</v>
      </c>
      <c r="BX840" s="299" t="s">
        <v>3046</v>
      </c>
      <c r="BY840" s="299" t="s">
        <v>5863</v>
      </c>
    </row>
    <row r="841" spans="65:77" ht="21" customHeight="1">
      <c r="BM841"/>
      <c r="BU841" s="273" t="s">
        <v>3064</v>
      </c>
      <c r="BV841" s="273" t="s">
        <v>3065</v>
      </c>
      <c r="BX841" s="299" t="s">
        <v>3048</v>
      </c>
      <c r="BY841" s="299" t="s">
        <v>5864</v>
      </c>
    </row>
    <row r="842" spans="65:77" ht="21" customHeight="1">
      <c r="BM842"/>
      <c r="BU842" s="273" t="s">
        <v>3066</v>
      </c>
      <c r="BV842" s="273" t="s">
        <v>3067</v>
      </c>
      <c r="BX842" s="299" t="s">
        <v>3050</v>
      </c>
      <c r="BY842" s="299" t="s">
        <v>5865</v>
      </c>
    </row>
    <row r="843" spans="65:77" ht="21" customHeight="1">
      <c r="BM843"/>
      <c r="BU843" s="273" t="s">
        <v>3068</v>
      </c>
      <c r="BV843" s="273" t="s">
        <v>3069</v>
      </c>
      <c r="BX843" s="299" t="s">
        <v>3052</v>
      </c>
      <c r="BY843" s="299" t="s">
        <v>5866</v>
      </c>
    </row>
    <row r="844" spans="65:77" ht="21" customHeight="1">
      <c r="BM844"/>
      <c r="BU844" s="273" t="s">
        <v>3070</v>
      </c>
      <c r="BV844" s="273" t="s">
        <v>3071</v>
      </c>
      <c r="BX844" s="299" t="s">
        <v>3054</v>
      </c>
      <c r="BY844" s="299" t="s">
        <v>5867</v>
      </c>
    </row>
    <row r="845" spans="65:77" ht="21" customHeight="1">
      <c r="BM845"/>
      <c r="BU845" s="273" t="s">
        <v>3072</v>
      </c>
      <c r="BV845" s="273" t="s">
        <v>3073</v>
      </c>
      <c r="BX845" s="299" t="s">
        <v>3056</v>
      </c>
      <c r="BY845" s="299" t="s">
        <v>5868</v>
      </c>
    </row>
    <row r="846" spans="65:77" ht="21" customHeight="1">
      <c r="BM846"/>
      <c r="BU846" s="273" t="s">
        <v>3074</v>
      </c>
      <c r="BV846" s="273" t="s">
        <v>3075</v>
      </c>
      <c r="BX846" s="299" t="s">
        <v>3058</v>
      </c>
      <c r="BY846" s="299" t="s">
        <v>5869</v>
      </c>
    </row>
    <row r="847" spans="65:77" ht="21" customHeight="1">
      <c r="BM847"/>
      <c r="BU847" s="273" t="s">
        <v>3076</v>
      </c>
      <c r="BV847" s="273" t="s">
        <v>3077</v>
      </c>
      <c r="BX847" s="299" t="s">
        <v>3060</v>
      </c>
      <c r="BY847" s="299" t="s">
        <v>5870</v>
      </c>
    </row>
    <row r="848" spans="65:77" ht="21" customHeight="1">
      <c r="BM848"/>
      <c r="BU848" s="273" t="s">
        <v>3078</v>
      </c>
      <c r="BV848" s="273" t="s">
        <v>3079</v>
      </c>
      <c r="BX848" s="299" t="s">
        <v>3062</v>
      </c>
      <c r="BY848" s="299" t="s">
        <v>5871</v>
      </c>
    </row>
    <row r="849" spans="65:77" ht="21" customHeight="1">
      <c r="BM849"/>
      <c r="BU849" s="273" t="s">
        <v>3080</v>
      </c>
      <c r="BV849" s="273" t="s">
        <v>3081</v>
      </c>
      <c r="BX849" s="299" t="s">
        <v>3064</v>
      </c>
      <c r="BY849" s="299" t="s">
        <v>5872</v>
      </c>
    </row>
    <row r="850" spans="65:77" ht="21" customHeight="1">
      <c r="BM850"/>
      <c r="BU850" s="273" t="s">
        <v>3082</v>
      </c>
      <c r="BV850" s="273" t="s">
        <v>3083</v>
      </c>
      <c r="BX850" s="299" t="s">
        <v>3066</v>
      </c>
      <c r="BY850" s="299" t="s">
        <v>5873</v>
      </c>
    </row>
    <row r="851" spans="65:77" ht="21" customHeight="1">
      <c r="BM851"/>
      <c r="BU851" s="273" t="s">
        <v>3084</v>
      </c>
      <c r="BV851" s="273" t="s">
        <v>3085</v>
      </c>
      <c r="BX851" s="299" t="s">
        <v>3068</v>
      </c>
      <c r="BY851" s="299" t="s">
        <v>5874</v>
      </c>
    </row>
    <row r="852" spans="65:77" ht="21" customHeight="1">
      <c r="BM852"/>
      <c r="BU852" s="273" t="s">
        <v>3086</v>
      </c>
      <c r="BV852" s="273" t="s">
        <v>3087</v>
      </c>
      <c r="BX852" s="299" t="s">
        <v>3070</v>
      </c>
      <c r="BY852" s="299" t="s">
        <v>5875</v>
      </c>
    </row>
    <row r="853" spans="65:77" ht="21" customHeight="1">
      <c r="BM853"/>
      <c r="BU853" s="273" t="s">
        <v>3088</v>
      </c>
      <c r="BV853" s="273" t="s">
        <v>3089</v>
      </c>
      <c r="BX853" s="299" t="s">
        <v>3072</v>
      </c>
      <c r="BY853" s="299" t="s">
        <v>5876</v>
      </c>
    </row>
    <row r="854" spans="65:77" ht="21" customHeight="1">
      <c r="BM854"/>
      <c r="BU854" s="273" t="s">
        <v>3090</v>
      </c>
      <c r="BV854" s="273" t="s">
        <v>3091</v>
      </c>
      <c r="BX854" s="299" t="s">
        <v>3074</v>
      </c>
      <c r="BY854" s="299" t="s">
        <v>5877</v>
      </c>
    </row>
    <row r="855" spans="65:77" ht="21" customHeight="1">
      <c r="BM855"/>
      <c r="BU855" s="273" t="s">
        <v>3092</v>
      </c>
      <c r="BV855" s="273" t="s">
        <v>3093</v>
      </c>
      <c r="BX855" s="299" t="s">
        <v>3076</v>
      </c>
      <c r="BY855" s="299" t="s">
        <v>5878</v>
      </c>
    </row>
    <row r="856" spans="65:77" ht="21" customHeight="1">
      <c r="BM856"/>
      <c r="BU856" s="273" t="s">
        <v>3094</v>
      </c>
      <c r="BV856" s="273" t="s">
        <v>3095</v>
      </c>
      <c r="BX856" s="299" t="s">
        <v>3078</v>
      </c>
      <c r="BY856" s="299" t="s">
        <v>5879</v>
      </c>
    </row>
    <row r="857" spans="65:77" ht="21" customHeight="1">
      <c r="BM857"/>
      <c r="BU857" s="273" t="s">
        <v>3096</v>
      </c>
      <c r="BV857" s="273" t="s">
        <v>3097</v>
      </c>
      <c r="BX857" s="299" t="s">
        <v>3080</v>
      </c>
      <c r="BY857" s="299" t="s">
        <v>5880</v>
      </c>
    </row>
    <row r="858" spans="65:77" ht="21" customHeight="1">
      <c r="BM858"/>
      <c r="BU858" s="273" t="s">
        <v>3098</v>
      </c>
      <c r="BV858" s="273" t="s">
        <v>3099</v>
      </c>
      <c r="BX858" s="299" t="s">
        <v>3082</v>
      </c>
      <c r="BY858" s="299" t="s">
        <v>5881</v>
      </c>
    </row>
    <row r="859" spans="65:77" ht="21" customHeight="1">
      <c r="BM859"/>
      <c r="BU859" s="273" t="s">
        <v>3100</v>
      </c>
      <c r="BV859" s="273" t="s">
        <v>3101</v>
      </c>
      <c r="BX859" s="299" t="s">
        <v>3084</v>
      </c>
      <c r="BY859" s="299" t="s">
        <v>5882</v>
      </c>
    </row>
    <row r="860" spans="65:77" ht="21" customHeight="1">
      <c r="BM860"/>
      <c r="BU860" s="273" t="s">
        <v>3102</v>
      </c>
      <c r="BV860" s="273" t="s">
        <v>3103</v>
      </c>
      <c r="BX860" s="299" t="s">
        <v>3086</v>
      </c>
      <c r="BY860" s="299" t="s">
        <v>5883</v>
      </c>
    </row>
    <row r="861" spans="65:77" ht="21" customHeight="1">
      <c r="BM861"/>
      <c r="BU861" s="273" t="s">
        <v>3104</v>
      </c>
      <c r="BV861" s="273" t="s">
        <v>3105</v>
      </c>
      <c r="BX861" s="299" t="s">
        <v>3088</v>
      </c>
      <c r="BY861" s="299" t="s">
        <v>5884</v>
      </c>
    </row>
    <row r="862" spans="65:77" ht="21" customHeight="1">
      <c r="BM862"/>
      <c r="BU862" s="273" t="s">
        <v>3106</v>
      </c>
      <c r="BV862" s="273" t="s">
        <v>3107</v>
      </c>
      <c r="BX862" s="299" t="s">
        <v>3090</v>
      </c>
      <c r="BY862" s="299" t="s">
        <v>5885</v>
      </c>
    </row>
    <row r="863" spans="65:77" ht="21" customHeight="1">
      <c r="BM863"/>
      <c r="BU863" s="273" t="s">
        <v>3108</v>
      </c>
      <c r="BV863" s="273" t="s">
        <v>3109</v>
      </c>
      <c r="BX863" s="299" t="s">
        <v>3092</v>
      </c>
      <c r="BY863" s="299" t="s">
        <v>5886</v>
      </c>
    </row>
    <row r="864" spans="65:77" ht="21" customHeight="1">
      <c r="BM864"/>
      <c r="BU864" s="273" t="s">
        <v>3110</v>
      </c>
      <c r="BV864" s="273" t="s">
        <v>3111</v>
      </c>
      <c r="BX864" s="299" t="s">
        <v>3094</v>
      </c>
      <c r="BY864" s="299" t="s">
        <v>5887</v>
      </c>
    </row>
    <row r="865" spans="65:77" ht="21" customHeight="1">
      <c r="BM865"/>
      <c r="BU865" s="273" t="s">
        <v>3112</v>
      </c>
      <c r="BV865" s="273" t="s">
        <v>3113</v>
      </c>
      <c r="BX865" s="299" t="s">
        <v>3096</v>
      </c>
      <c r="BY865" s="299" t="s">
        <v>5888</v>
      </c>
    </row>
    <row r="866" spans="65:77" ht="21" customHeight="1">
      <c r="BM866"/>
      <c r="BU866" s="273" t="s">
        <v>3114</v>
      </c>
      <c r="BV866" s="273" t="s">
        <v>3115</v>
      </c>
      <c r="BX866" s="299" t="s">
        <v>3098</v>
      </c>
      <c r="BY866" s="299" t="s">
        <v>5889</v>
      </c>
    </row>
    <row r="867" spans="65:77" ht="21" customHeight="1">
      <c r="BM867"/>
      <c r="BU867" s="273" t="s">
        <v>3116</v>
      </c>
      <c r="BV867" s="273" t="s">
        <v>3117</v>
      </c>
      <c r="BX867" s="299" t="s">
        <v>3100</v>
      </c>
      <c r="BY867" s="299" t="s">
        <v>5890</v>
      </c>
    </row>
    <row r="868" spans="65:77" ht="21" customHeight="1">
      <c r="BM868"/>
      <c r="BU868" s="273" t="s">
        <v>3118</v>
      </c>
      <c r="BV868" s="273" t="s">
        <v>3119</v>
      </c>
      <c r="BX868" s="299" t="s">
        <v>3102</v>
      </c>
      <c r="BY868" s="299" t="s">
        <v>5891</v>
      </c>
    </row>
    <row r="869" spans="65:77" ht="21" customHeight="1">
      <c r="BM869"/>
      <c r="BU869" s="273" t="s">
        <v>3120</v>
      </c>
      <c r="BV869" s="273" t="s">
        <v>3121</v>
      </c>
      <c r="BX869" s="299" t="s">
        <v>3104</v>
      </c>
      <c r="BY869" s="299" t="s">
        <v>5892</v>
      </c>
    </row>
    <row r="870" spans="65:77" ht="21" customHeight="1">
      <c r="BM870"/>
      <c r="BU870" s="273" t="s">
        <v>3122</v>
      </c>
      <c r="BV870" s="273" t="s">
        <v>3123</v>
      </c>
      <c r="BX870" s="299" t="s">
        <v>3106</v>
      </c>
      <c r="BY870" s="299" t="s">
        <v>5893</v>
      </c>
    </row>
    <row r="871" spans="65:77" ht="21" customHeight="1">
      <c r="BM871"/>
      <c r="BU871" s="273" t="s">
        <v>3124</v>
      </c>
      <c r="BV871" s="273" t="s">
        <v>3125</v>
      </c>
      <c r="BX871" s="299" t="s">
        <v>3108</v>
      </c>
      <c r="BY871" s="299" t="s">
        <v>5894</v>
      </c>
    </row>
    <row r="872" spans="65:77" ht="21" customHeight="1">
      <c r="BM872"/>
      <c r="BU872" s="273" t="s">
        <v>3126</v>
      </c>
      <c r="BV872" s="273" t="s">
        <v>3127</v>
      </c>
      <c r="BX872" s="299" t="s">
        <v>3110</v>
      </c>
      <c r="BY872" s="299" t="s">
        <v>5895</v>
      </c>
    </row>
    <row r="873" spans="65:77" ht="21" customHeight="1">
      <c r="BM873"/>
      <c r="BU873" s="273" t="s">
        <v>3128</v>
      </c>
      <c r="BV873" s="273" t="s">
        <v>3129</v>
      </c>
      <c r="BX873" s="299" t="s">
        <v>3112</v>
      </c>
      <c r="BY873" s="299" t="s">
        <v>5896</v>
      </c>
    </row>
    <row r="874" spans="65:77" ht="21" customHeight="1">
      <c r="BM874"/>
      <c r="BU874" s="273" t="s">
        <v>3130</v>
      </c>
      <c r="BV874" s="273" t="s">
        <v>3131</v>
      </c>
      <c r="BX874" s="299" t="s">
        <v>3114</v>
      </c>
      <c r="BY874" s="299" t="s">
        <v>5897</v>
      </c>
    </row>
    <row r="875" spans="65:77" ht="21" customHeight="1">
      <c r="BM875"/>
      <c r="BU875" s="273" t="s">
        <v>3132</v>
      </c>
      <c r="BV875" s="273" t="s">
        <v>3133</v>
      </c>
      <c r="BX875" s="299" t="s">
        <v>3116</v>
      </c>
      <c r="BY875" s="299" t="s">
        <v>5898</v>
      </c>
    </row>
    <row r="876" spans="65:77" ht="21" customHeight="1">
      <c r="BM876"/>
      <c r="BU876" s="273" t="s">
        <v>3134</v>
      </c>
      <c r="BV876" s="273" t="s">
        <v>3135</v>
      </c>
      <c r="BX876" s="299" t="s">
        <v>3118</v>
      </c>
      <c r="BY876" s="299" t="s">
        <v>5899</v>
      </c>
    </row>
    <row r="877" spans="65:77" ht="21" customHeight="1">
      <c r="BM877"/>
      <c r="BU877" s="273" t="s">
        <v>3136</v>
      </c>
      <c r="BV877" s="273" t="s">
        <v>3137</v>
      </c>
      <c r="BX877" s="299" t="s">
        <v>3120</v>
      </c>
      <c r="BY877" s="299" t="s">
        <v>5900</v>
      </c>
    </row>
    <row r="878" spans="65:77" ht="21" customHeight="1">
      <c r="BM878"/>
      <c r="BU878" s="273" t="s">
        <v>3138</v>
      </c>
      <c r="BV878" s="273" t="s">
        <v>3139</v>
      </c>
      <c r="BX878" s="299" t="s">
        <v>3122</v>
      </c>
      <c r="BY878" s="299" t="s">
        <v>5901</v>
      </c>
    </row>
    <row r="879" spans="65:77" ht="21" customHeight="1">
      <c r="BM879"/>
      <c r="BU879" s="273" t="s">
        <v>3140</v>
      </c>
      <c r="BV879" s="273" t="s">
        <v>3141</v>
      </c>
      <c r="BX879" s="299" t="s">
        <v>3124</v>
      </c>
      <c r="BY879" s="299" t="s">
        <v>5902</v>
      </c>
    </row>
    <row r="880" spans="65:77" ht="21" customHeight="1">
      <c r="BM880"/>
      <c r="BU880" s="273" t="s">
        <v>3142</v>
      </c>
      <c r="BV880" s="273" t="s">
        <v>3143</v>
      </c>
      <c r="BX880" s="299" t="s">
        <v>3126</v>
      </c>
      <c r="BY880" s="299" t="s">
        <v>5903</v>
      </c>
    </row>
    <row r="881" spans="65:77" ht="21" customHeight="1">
      <c r="BM881"/>
      <c r="BU881" s="273" t="s">
        <v>3144</v>
      </c>
      <c r="BV881" s="273" t="s">
        <v>3145</v>
      </c>
      <c r="BX881" s="299" t="s">
        <v>3128</v>
      </c>
      <c r="BY881" s="299" t="s">
        <v>5904</v>
      </c>
    </row>
    <row r="882" spans="65:77" ht="21" customHeight="1">
      <c r="BM882"/>
      <c r="BU882" s="273" t="s">
        <v>3146</v>
      </c>
      <c r="BV882" s="273" t="s">
        <v>3147</v>
      </c>
      <c r="BX882" s="299" t="s">
        <v>3130</v>
      </c>
      <c r="BY882" s="299" t="s">
        <v>5905</v>
      </c>
    </row>
    <row r="883" spans="65:77" ht="21" customHeight="1">
      <c r="BM883"/>
      <c r="BU883" s="273" t="s">
        <v>3148</v>
      </c>
      <c r="BV883" s="273" t="s">
        <v>3149</v>
      </c>
      <c r="BX883" s="299" t="s">
        <v>3132</v>
      </c>
      <c r="BY883" s="299" t="s">
        <v>5906</v>
      </c>
    </row>
    <row r="884" spans="65:77" ht="21" customHeight="1">
      <c r="BM884"/>
      <c r="BU884" s="273" t="s">
        <v>3150</v>
      </c>
      <c r="BV884" s="273" t="s">
        <v>3151</v>
      </c>
      <c r="BX884" s="299" t="s">
        <v>3134</v>
      </c>
      <c r="BY884" s="299" t="s">
        <v>5907</v>
      </c>
    </row>
    <row r="885" spans="65:77" ht="21" customHeight="1">
      <c r="BM885"/>
      <c r="BU885" s="273" t="s">
        <v>3152</v>
      </c>
      <c r="BV885" s="273" t="s">
        <v>3153</v>
      </c>
      <c r="BX885" s="299" t="s">
        <v>3136</v>
      </c>
      <c r="BY885" s="299" t="s">
        <v>5908</v>
      </c>
    </row>
    <row r="886" spans="65:77" ht="21" customHeight="1">
      <c r="BM886"/>
      <c r="BU886" s="273" t="s">
        <v>3154</v>
      </c>
      <c r="BV886" s="273" t="s">
        <v>3155</v>
      </c>
      <c r="BX886" s="299" t="s">
        <v>3138</v>
      </c>
      <c r="BY886" s="299" t="s">
        <v>5909</v>
      </c>
    </row>
    <row r="887" spans="65:77" ht="21" customHeight="1">
      <c r="BM887"/>
      <c r="BU887" s="273" t="s">
        <v>3156</v>
      </c>
      <c r="BV887" s="273" t="s">
        <v>3157</v>
      </c>
      <c r="BX887" s="299" t="s">
        <v>3140</v>
      </c>
      <c r="BY887" s="299" t="s">
        <v>5910</v>
      </c>
    </row>
    <row r="888" spans="65:77" ht="21" customHeight="1">
      <c r="BM888"/>
      <c r="BU888" s="273" t="s">
        <v>3158</v>
      </c>
      <c r="BV888" s="273" t="s">
        <v>3159</v>
      </c>
      <c r="BX888" s="299" t="s">
        <v>3142</v>
      </c>
      <c r="BY888" s="299" t="s">
        <v>5911</v>
      </c>
    </row>
    <row r="889" spans="65:77" ht="21" customHeight="1">
      <c r="BM889"/>
      <c r="BU889" s="273" t="s">
        <v>3160</v>
      </c>
      <c r="BV889" s="273" t="s">
        <v>3161</v>
      </c>
      <c r="BX889" s="299" t="s">
        <v>3144</v>
      </c>
      <c r="BY889" s="299" t="s">
        <v>5912</v>
      </c>
    </row>
    <row r="890" spans="65:77" ht="21" customHeight="1">
      <c r="BM890"/>
      <c r="BU890" s="273" t="s">
        <v>3162</v>
      </c>
      <c r="BV890" s="273" t="s">
        <v>3163</v>
      </c>
      <c r="BX890" s="299" t="s">
        <v>3146</v>
      </c>
      <c r="BY890" s="299" t="s">
        <v>5913</v>
      </c>
    </row>
    <row r="891" spans="65:77" ht="21" customHeight="1">
      <c r="BM891"/>
      <c r="BU891" s="273" t="s">
        <v>3164</v>
      </c>
      <c r="BV891" s="273" t="s">
        <v>3165</v>
      </c>
      <c r="BX891" s="299" t="s">
        <v>3148</v>
      </c>
      <c r="BY891" s="299" t="s">
        <v>5914</v>
      </c>
    </row>
    <row r="892" spans="65:77" ht="21" customHeight="1">
      <c r="BM892"/>
      <c r="BU892" s="273" t="s">
        <v>1783</v>
      </c>
      <c r="BV892" s="273" t="s">
        <v>3166</v>
      </c>
      <c r="BX892" s="299" t="s">
        <v>3150</v>
      </c>
      <c r="BY892" s="299" t="s">
        <v>5915</v>
      </c>
    </row>
    <row r="893" spans="65:77" ht="21" customHeight="1">
      <c r="BM893"/>
      <c r="BU893" s="273" t="s">
        <v>1785</v>
      </c>
      <c r="BV893" s="273" t="s">
        <v>3167</v>
      </c>
      <c r="BX893" s="299" t="s">
        <v>3152</v>
      </c>
      <c r="BY893" s="299" t="s">
        <v>5916</v>
      </c>
    </row>
    <row r="894" spans="65:77" ht="21" customHeight="1">
      <c r="BM894"/>
      <c r="BU894" s="273" t="s">
        <v>1787</v>
      </c>
      <c r="BV894" s="273" t="s">
        <v>3168</v>
      </c>
      <c r="BX894" s="299" t="s">
        <v>3154</v>
      </c>
      <c r="BY894" s="299" t="s">
        <v>5917</v>
      </c>
    </row>
    <row r="895" spans="65:77" ht="21" customHeight="1">
      <c r="BM895"/>
      <c r="BU895" s="273" t="s">
        <v>1789</v>
      </c>
      <c r="BV895" s="273" t="s">
        <v>3169</v>
      </c>
      <c r="BX895" s="299" t="s">
        <v>3156</v>
      </c>
      <c r="BY895" s="299" t="s">
        <v>5918</v>
      </c>
    </row>
    <row r="896" spans="65:77" ht="21" customHeight="1">
      <c r="BM896"/>
      <c r="BU896" s="273" t="s">
        <v>1791</v>
      </c>
      <c r="BV896" s="273" t="s">
        <v>3170</v>
      </c>
      <c r="BX896" s="299" t="s">
        <v>3158</v>
      </c>
      <c r="BY896" s="299" t="s">
        <v>5919</v>
      </c>
    </row>
    <row r="897" spans="65:77" ht="21" customHeight="1">
      <c r="BM897"/>
      <c r="BU897" s="273" t="s">
        <v>1793</v>
      </c>
      <c r="BV897" s="273" t="s">
        <v>3171</v>
      </c>
      <c r="BX897" s="299" t="s">
        <v>3160</v>
      </c>
      <c r="BY897" s="299" t="s">
        <v>5920</v>
      </c>
    </row>
    <row r="898" spans="65:77" ht="21" customHeight="1">
      <c r="BM898"/>
      <c r="BU898" s="273" t="s">
        <v>1795</v>
      </c>
      <c r="BV898" s="273" t="s">
        <v>3172</v>
      </c>
      <c r="BX898" s="299" t="s">
        <v>3162</v>
      </c>
      <c r="BY898" s="299" t="s">
        <v>5921</v>
      </c>
    </row>
    <row r="899" spans="65:77" ht="21" customHeight="1">
      <c r="BM899"/>
      <c r="BU899" s="273" t="s">
        <v>1797</v>
      </c>
      <c r="BV899" s="273" t="s">
        <v>3173</v>
      </c>
      <c r="BX899" s="299" t="s">
        <v>3164</v>
      </c>
      <c r="BY899" s="299" t="s">
        <v>5922</v>
      </c>
    </row>
    <row r="900" spans="65:77" ht="21" customHeight="1">
      <c r="BM900"/>
      <c r="BU900" s="273" t="s">
        <v>1799</v>
      </c>
      <c r="BV900" s="273" t="s">
        <v>3174</v>
      </c>
      <c r="BX900" s="299" t="s">
        <v>1783</v>
      </c>
      <c r="BY900" s="299" t="s">
        <v>5923</v>
      </c>
    </row>
    <row r="901" spans="65:77" ht="21" customHeight="1">
      <c r="BM901"/>
      <c r="BU901" s="273" t="s">
        <v>1801</v>
      </c>
      <c r="BV901" s="273" t="s">
        <v>3175</v>
      </c>
      <c r="BX901" s="299" t="s">
        <v>1785</v>
      </c>
      <c r="BY901" s="299" t="s">
        <v>5924</v>
      </c>
    </row>
    <row r="902" spans="65:77" ht="21" customHeight="1">
      <c r="BM902"/>
      <c r="BU902" s="273" t="s">
        <v>3176</v>
      </c>
      <c r="BV902" s="273" t="s">
        <v>3177</v>
      </c>
      <c r="BX902" s="299" t="s">
        <v>1787</v>
      </c>
      <c r="BY902" s="299" t="s">
        <v>5925</v>
      </c>
    </row>
    <row r="903" spans="65:77" ht="21" customHeight="1">
      <c r="BM903"/>
      <c r="BU903" s="273" t="s">
        <v>3178</v>
      </c>
      <c r="BV903" s="273" t="s">
        <v>3179</v>
      </c>
      <c r="BX903" s="299" t="s">
        <v>1789</v>
      </c>
      <c r="BY903" s="299" t="s">
        <v>5926</v>
      </c>
    </row>
    <row r="904" spans="65:77" ht="21" customHeight="1">
      <c r="BM904"/>
      <c r="BU904" s="273" t="s">
        <v>3180</v>
      </c>
      <c r="BV904" s="273" t="s">
        <v>3181</v>
      </c>
      <c r="BX904" s="299" t="s">
        <v>1791</v>
      </c>
      <c r="BY904" s="299" t="s">
        <v>5927</v>
      </c>
    </row>
    <row r="905" spans="65:77" ht="21" customHeight="1">
      <c r="BM905"/>
      <c r="BU905" s="273" t="s">
        <v>3182</v>
      </c>
      <c r="BV905" s="273" t="s">
        <v>3183</v>
      </c>
      <c r="BX905" s="299" t="s">
        <v>1793</v>
      </c>
      <c r="BY905" s="299" t="s">
        <v>5928</v>
      </c>
    </row>
    <row r="906" spans="65:77" ht="21" customHeight="1">
      <c r="BM906"/>
      <c r="BU906" s="273" t="s">
        <v>3184</v>
      </c>
      <c r="BV906" s="273" t="s">
        <v>3185</v>
      </c>
      <c r="BX906" s="299" t="s">
        <v>1795</v>
      </c>
      <c r="BY906" s="299" t="s">
        <v>5929</v>
      </c>
    </row>
    <row r="907" spans="65:77" ht="21" customHeight="1">
      <c r="BM907"/>
      <c r="BU907" s="273" t="s">
        <v>3186</v>
      </c>
      <c r="BV907" s="273" t="s">
        <v>3187</v>
      </c>
      <c r="BX907" s="299" t="s">
        <v>1797</v>
      </c>
      <c r="BY907" s="299" t="s">
        <v>5930</v>
      </c>
    </row>
    <row r="908" spans="65:77" ht="21" customHeight="1">
      <c r="BM908"/>
      <c r="BU908" s="273" t="s">
        <v>3188</v>
      </c>
      <c r="BV908" s="273" t="s">
        <v>3189</v>
      </c>
      <c r="BX908" s="299" t="s">
        <v>1799</v>
      </c>
      <c r="BY908" s="299" t="s">
        <v>5931</v>
      </c>
    </row>
    <row r="909" spans="65:77" ht="21" customHeight="1">
      <c r="BM909"/>
      <c r="BU909" s="273" t="s">
        <v>3190</v>
      </c>
      <c r="BV909" s="273" t="s">
        <v>3191</v>
      </c>
      <c r="BX909" s="299" t="s">
        <v>1801</v>
      </c>
      <c r="BY909" s="299" t="s">
        <v>5932</v>
      </c>
    </row>
    <row r="910" spans="65:77" ht="21" customHeight="1">
      <c r="BM910"/>
      <c r="BU910" s="273" t="s">
        <v>3192</v>
      </c>
      <c r="BV910" s="273" t="s">
        <v>3193</v>
      </c>
      <c r="BX910" s="299" t="s">
        <v>3176</v>
      </c>
      <c r="BY910" s="299" t="s">
        <v>5933</v>
      </c>
    </row>
    <row r="911" spans="65:77" ht="21" customHeight="1">
      <c r="BM911"/>
      <c r="BU911" s="273" t="s">
        <v>3194</v>
      </c>
      <c r="BV911" s="273" t="s">
        <v>3195</v>
      </c>
      <c r="BX911" s="299" t="s">
        <v>3178</v>
      </c>
      <c r="BY911" s="299" t="s">
        <v>5934</v>
      </c>
    </row>
    <row r="912" spans="65:77" ht="21" customHeight="1">
      <c r="BM912"/>
      <c r="BU912" s="273" t="s">
        <v>3196</v>
      </c>
      <c r="BV912" s="273" t="s">
        <v>3197</v>
      </c>
      <c r="BX912" s="299" t="s">
        <v>3180</v>
      </c>
      <c r="BY912" s="299" t="s">
        <v>5935</v>
      </c>
    </row>
    <row r="913" spans="65:77" ht="21" customHeight="1">
      <c r="BM913"/>
      <c r="BU913" s="273" t="s">
        <v>3198</v>
      </c>
      <c r="BV913" s="273" t="s">
        <v>3199</v>
      </c>
      <c r="BX913" s="299" t="s">
        <v>3182</v>
      </c>
      <c r="BY913" s="299" t="s">
        <v>5936</v>
      </c>
    </row>
    <row r="914" spans="65:77" ht="21" customHeight="1">
      <c r="BM914"/>
      <c r="BU914" s="273" t="s">
        <v>3200</v>
      </c>
      <c r="BV914" s="273" t="s">
        <v>3201</v>
      </c>
      <c r="BX914" s="299" t="s">
        <v>3184</v>
      </c>
      <c r="BY914" s="299" t="s">
        <v>5937</v>
      </c>
    </row>
    <row r="915" spans="65:77" ht="21" customHeight="1">
      <c r="BM915"/>
      <c r="BU915" s="273" t="s">
        <v>3202</v>
      </c>
      <c r="BV915" s="273" t="s">
        <v>3203</v>
      </c>
      <c r="BX915" s="299" t="s">
        <v>3186</v>
      </c>
      <c r="BY915" s="299" t="s">
        <v>5938</v>
      </c>
    </row>
    <row r="916" spans="65:77" ht="21" customHeight="1">
      <c r="BM916"/>
      <c r="BU916" s="273" t="s">
        <v>3204</v>
      </c>
      <c r="BV916" s="273" t="s">
        <v>3205</v>
      </c>
      <c r="BX916" s="299" t="s">
        <v>3188</v>
      </c>
      <c r="BY916" s="299" t="s">
        <v>5939</v>
      </c>
    </row>
    <row r="917" spans="65:77" ht="21" customHeight="1">
      <c r="BM917"/>
      <c r="BU917" s="273" t="s">
        <v>3206</v>
      </c>
      <c r="BV917" s="273" t="s">
        <v>3207</v>
      </c>
      <c r="BX917" s="299" t="s">
        <v>3190</v>
      </c>
      <c r="BY917" s="299" t="s">
        <v>5940</v>
      </c>
    </row>
    <row r="918" spans="65:77" ht="21" customHeight="1">
      <c r="BM918"/>
      <c r="BU918" s="273" t="s">
        <v>3208</v>
      </c>
      <c r="BV918" s="273" t="s">
        <v>3209</v>
      </c>
      <c r="BX918" s="299" t="s">
        <v>3192</v>
      </c>
      <c r="BY918" s="299" t="s">
        <v>5941</v>
      </c>
    </row>
    <row r="919" spans="65:77" ht="21" customHeight="1">
      <c r="BM919"/>
      <c r="BU919" s="273" t="s">
        <v>3210</v>
      </c>
      <c r="BV919" s="273" t="s">
        <v>3211</v>
      </c>
      <c r="BX919" s="299" t="s">
        <v>3194</v>
      </c>
      <c r="BY919" s="299" t="s">
        <v>5942</v>
      </c>
    </row>
    <row r="920" spans="65:77" ht="21" customHeight="1">
      <c r="BM920"/>
      <c r="BU920" s="273" t="s">
        <v>3212</v>
      </c>
      <c r="BV920" s="273" t="s">
        <v>3213</v>
      </c>
      <c r="BX920" s="299" t="s">
        <v>3196</v>
      </c>
      <c r="BY920" s="299" t="s">
        <v>5943</v>
      </c>
    </row>
    <row r="921" spans="65:77" ht="21" customHeight="1">
      <c r="BM921"/>
      <c r="BU921" s="273" t="s">
        <v>3214</v>
      </c>
      <c r="BV921" s="273" t="s">
        <v>3215</v>
      </c>
      <c r="BX921" s="299" t="s">
        <v>3198</v>
      </c>
      <c r="BY921" s="299" t="s">
        <v>5944</v>
      </c>
    </row>
    <row r="922" spans="65:77" ht="21" customHeight="1">
      <c r="BM922"/>
      <c r="BU922" s="273" t="s">
        <v>3216</v>
      </c>
      <c r="BV922" s="273" t="s">
        <v>3217</v>
      </c>
      <c r="BX922" s="299" t="s">
        <v>3200</v>
      </c>
      <c r="BY922" s="299" t="s">
        <v>5945</v>
      </c>
    </row>
    <row r="923" spans="65:77" ht="21" customHeight="1">
      <c r="BM923"/>
      <c r="BU923" s="273" t="s">
        <v>3218</v>
      </c>
      <c r="BV923" s="273" t="s">
        <v>3219</v>
      </c>
      <c r="BX923" s="299" t="s">
        <v>3202</v>
      </c>
      <c r="BY923" s="299" t="s">
        <v>5946</v>
      </c>
    </row>
    <row r="924" spans="65:77" ht="21" customHeight="1">
      <c r="BM924"/>
      <c r="BU924" s="273" t="s">
        <v>3220</v>
      </c>
      <c r="BV924" s="273" t="s">
        <v>3221</v>
      </c>
      <c r="BX924" s="299" t="s">
        <v>3204</v>
      </c>
      <c r="BY924" s="299" t="s">
        <v>5947</v>
      </c>
    </row>
    <row r="925" spans="65:77" ht="21" customHeight="1">
      <c r="BM925"/>
      <c r="BU925" s="273" t="s">
        <v>3222</v>
      </c>
      <c r="BV925" s="273" t="s">
        <v>3223</v>
      </c>
      <c r="BX925" s="299" t="s">
        <v>3208</v>
      </c>
      <c r="BY925" s="299" t="s">
        <v>5948</v>
      </c>
    </row>
    <row r="926" spans="65:77" ht="21" customHeight="1">
      <c r="BM926"/>
      <c r="BU926" s="273" t="s">
        <v>3224</v>
      </c>
      <c r="BV926" s="273" t="s">
        <v>3225</v>
      </c>
      <c r="BX926" s="299" t="s">
        <v>3210</v>
      </c>
      <c r="BY926" s="299" t="s">
        <v>5949</v>
      </c>
    </row>
    <row r="927" spans="65:77" ht="21" customHeight="1">
      <c r="BM927"/>
      <c r="BU927" s="273" t="s">
        <v>3226</v>
      </c>
      <c r="BV927" s="273" t="s">
        <v>3227</v>
      </c>
      <c r="BX927" s="299" t="s">
        <v>3212</v>
      </c>
      <c r="BY927" s="299" t="s">
        <v>5950</v>
      </c>
    </row>
    <row r="928" spans="65:77" ht="21" customHeight="1">
      <c r="BM928"/>
      <c r="BU928" s="273" t="s">
        <v>3228</v>
      </c>
      <c r="BV928" s="273" t="s">
        <v>3229</v>
      </c>
      <c r="BX928" s="299" t="s">
        <v>3214</v>
      </c>
      <c r="BY928" s="299" t="s">
        <v>5951</v>
      </c>
    </row>
    <row r="929" spans="65:77" ht="21" customHeight="1">
      <c r="BM929"/>
      <c r="BU929" s="273" t="s">
        <v>3230</v>
      </c>
      <c r="BV929" s="273" t="s">
        <v>3231</v>
      </c>
      <c r="BX929" s="299" t="s">
        <v>3216</v>
      </c>
      <c r="BY929" s="299" t="s">
        <v>5952</v>
      </c>
    </row>
    <row r="930" spans="65:77" ht="21" customHeight="1">
      <c r="BM930"/>
      <c r="BU930" s="273" t="s">
        <v>3232</v>
      </c>
      <c r="BV930" s="273" t="s">
        <v>3233</v>
      </c>
      <c r="BX930" s="299" t="s">
        <v>3218</v>
      </c>
      <c r="BY930" s="299" t="s">
        <v>5953</v>
      </c>
    </row>
    <row r="931" spans="65:77" ht="21" customHeight="1">
      <c r="BM931"/>
      <c r="BU931" s="273" t="s">
        <v>3234</v>
      </c>
      <c r="BV931" s="273" t="s">
        <v>3235</v>
      </c>
      <c r="BX931" s="299" t="s">
        <v>3220</v>
      </c>
      <c r="BY931" s="299" t="s">
        <v>5954</v>
      </c>
    </row>
    <row r="932" spans="65:77" ht="21" customHeight="1">
      <c r="BM932"/>
      <c r="BU932" s="273" t="s">
        <v>3236</v>
      </c>
      <c r="BV932" s="273" t="s">
        <v>3237</v>
      </c>
      <c r="BX932" s="299" t="s">
        <v>3222</v>
      </c>
      <c r="BY932" s="299" t="s">
        <v>5955</v>
      </c>
    </row>
    <row r="933" spans="65:77" ht="21" customHeight="1">
      <c r="BM933"/>
      <c r="BU933" s="273" t="s">
        <v>3238</v>
      </c>
      <c r="BV933" s="273" t="s">
        <v>3239</v>
      </c>
      <c r="BX933" s="299" t="s">
        <v>3224</v>
      </c>
      <c r="BY933" s="299" t="s">
        <v>5956</v>
      </c>
    </row>
    <row r="934" spans="65:77" ht="21" customHeight="1">
      <c r="BM934"/>
      <c r="BU934" s="273" t="s">
        <v>3240</v>
      </c>
      <c r="BV934" s="273" t="s">
        <v>3241</v>
      </c>
      <c r="BX934" s="299" t="s">
        <v>3226</v>
      </c>
      <c r="BY934" s="299" t="s">
        <v>5957</v>
      </c>
    </row>
    <row r="935" spans="65:77" ht="21" customHeight="1">
      <c r="BM935"/>
      <c r="BU935" s="273" t="s">
        <v>3242</v>
      </c>
      <c r="BV935" s="273" t="s">
        <v>3243</v>
      </c>
      <c r="BX935" s="299" t="s">
        <v>3228</v>
      </c>
      <c r="BY935" s="299" t="s">
        <v>5958</v>
      </c>
    </row>
    <row r="936" spans="65:77" ht="21" customHeight="1">
      <c r="BM936"/>
      <c r="BU936" s="273" t="s">
        <v>3244</v>
      </c>
      <c r="BV936" s="273" t="s">
        <v>3245</v>
      </c>
      <c r="BX936" s="299" t="s">
        <v>3230</v>
      </c>
      <c r="BY936" s="299" t="s">
        <v>5959</v>
      </c>
    </row>
    <row r="937" spans="65:77" ht="21" customHeight="1">
      <c r="BM937"/>
      <c r="BU937" s="273" t="s">
        <v>3246</v>
      </c>
      <c r="BV937" s="273" t="s">
        <v>3247</v>
      </c>
      <c r="BX937" s="299" t="s">
        <v>3232</v>
      </c>
      <c r="BY937" s="299" t="s">
        <v>5960</v>
      </c>
    </row>
    <row r="938" spans="65:77" ht="21" customHeight="1">
      <c r="BM938"/>
      <c r="BU938" s="273" t="s">
        <v>3248</v>
      </c>
      <c r="BV938" s="273" t="s">
        <v>3249</v>
      </c>
      <c r="BX938" s="299" t="s">
        <v>3234</v>
      </c>
      <c r="BY938" s="299" t="s">
        <v>5961</v>
      </c>
    </row>
    <row r="939" spans="65:77" ht="21" customHeight="1">
      <c r="BM939"/>
      <c r="BU939" s="273" t="s">
        <v>3250</v>
      </c>
      <c r="BV939" s="273" t="s">
        <v>3251</v>
      </c>
      <c r="BX939" s="299" t="s">
        <v>3236</v>
      </c>
      <c r="BY939" s="299" t="s">
        <v>5962</v>
      </c>
    </row>
    <row r="940" spans="65:77" ht="21" customHeight="1">
      <c r="BM940"/>
      <c r="BU940" s="273" t="s">
        <v>3252</v>
      </c>
      <c r="BV940" s="273" t="s">
        <v>3253</v>
      </c>
      <c r="BX940" s="299" t="s">
        <v>3238</v>
      </c>
      <c r="BY940" s="299" t="s">
        <v>5963</v>
      </c>
    </row>
    <row r="941" spans="65:77" ht="21" customHeight="1">
      <c r="BM941"/>
      <c r="BU941" s="273" t="s">
        <v>3254</v>
      </c>
      <c r="BV941" s="273" t="s">
        <v>3255</v>
      </c>
      <c r="BX941" s="299" t="s">
        <v>3240</v>
      </c>
      <c r="BY941" s="299" t="s">
        <v>5964</v>
      </c>
    </row>
    <row r="942" spans="65:77" ht="21" customHeight="1">
      <c r="BM942"/>
      <c r="BU942" s="273" t="s">
        <v>1803</v>
      </c>
      <c r="BV942" s="273" t="s">
        <v>3256</v>
      </c>
      <c r="BX942" s="299" t="s">
        <v>3242</v>
      </c>
      <c r="BY942" s="299" t="s">
        <v>5965</v>
      </c>
    </row>
    <row r="943" spans="65:77" ht="21" customHeight="1">
      <c r="BM943"/>
      <c r="BU943" s="273" t="s">
        <v>1805</v>
      </c>
      <c r="BV943" s="273" t="s">
        <v>3257</v>
      </c>
      <c r="BX943" s="299" t="s">
        <v>3244</v>
      </c>
      <c r="BY943" s="299" t="s">
        <v>5966</v>
      </c>
    </row>
    <row r="944" spans="65:77" ht="21" customHeight="1">
      <c r="BM944"/>
      <c r="BU944" s="273" t="s">
        <v>1807</v>
      </c>
      <c r="BV944" s="273" t="s">
        <v>3258</v>
      </c>
      <c r="BX944" s="299" t="s">
        <v>3246</v>
      </c>
      <c r="BY944" s="299" t="s">
        <v>5967</v>
      </c>
    </row>
    <row r="945" spans="65:77" ht="21" customHeight="1">
      <c r="BM945"/>
      <c r="BU945" s="273" t="s">
        <v>1809</v>
      </c>
      <c r="BV945" s="273" t="s">
        <v>3259</v>
      </c>
      <c r="BX945" s="299" t="s">
        <v>3248</v>
      </c>
      <c r="BY945" s="299" t="s">
        <v>5968</v>
      </c>
    </row>
    <row r="946" spans="65:77" ht="21" customHeight="1">
      <c r="BM946"/>
      <c r="BU946" s="273" t="s">
        <v>1811</v>
      </c>
      <c r="BV946" s="273" t="s">
        <v>3260</v>
      </c>
      <c r="BX946" s="299" t="s">
        <v>3250</v>
      </c>
      <c r="BY946" s="299" t="s">
        <v>5969</v>
      </c>
    </row>
    <row r="947" spans="65:77" ht="21" customHeight="1">
      <c r="BM947"/>
      <c r="BU947" s="273" t="s">
        <v>1813</v>
      </c>
      <c r="BV947" s="273" t="s">
        <v>3261</v>
      </c>
      <c r="BX947" s="299" t="s">
        <v>3252</v>
      </c>
      <c r="BY947" s="299" t="s">
        <v>5970</v>
      </c>
    </row>
    <row r="948" spans="65:77" ht="21" customHeight="1">
      <c r="BM948"/>
      <c r="BU948" s="273" t="s">
        <v>1815</v>
      </c>
      <c r="BV948" s="273" t="s">
        <v>3262</v>
      </c>
      <c r="BX948" s="299" t="s">
        <v>3254</v>
      </c>
      <c r="BY948" s="299" t="s">
        <v>5971</v>
      </c>
    </row>
    <row r="949" spans="65:77" ht="21" customHeight="1">
      <c r="BM949"/>
      <c r="BU949" s="273" t="s">
        <v>1817</v>
      </c>
      <c r="BV949" s="273" t="s">
        <v>3263</v>
      </c>
      <c r="BX949" s="299" t="s">
        <v>1803</v>
      </c>
      <c r="BY949" s="299" t="s">
        <v>5972</v>
      </c>
    </row>
    <row r="950" spans="65:77" ht="21" customHeight="1">
      <c r="BM950"/>
      <c r="BU950" s="273" t="s">
        <v>1819</v>
      </c>
      <c r="BV950" s="273" t="s">
        <v>3264</v>
      </c>
      <c r="BX950" s="299" t="s">
        <v>1805</v>
      </c>
      <c r="BY950" s="299" t="s">
        <v>5973</v>
      </c>
    </row>
    <row r="951" spans="65:77" ht="21" customHeight="1">
      <c r="BM951"/>
      <c r="BU951" s="273" t="s">
        <v>1821</v>
      </c>
      <c r="BV951" s="273" t="s">
        <v>3265</v>
      </c>
      <c r="BX951" s="299" t="s">
        <v>1807</v>
      </c>
      <c r="BY951" s="299" t="s">
        <v>5974</v>
      </c>
    </row>
    <row r="952" spans="65:77" ht="21" customHeight="1">
      <c r="BM952"/>
      <c r="BU952" s="273" t="s">
        <v>1823</v>
      </c>
      <c r="BV952" s="273" t="s">
        <v>3266</v>
      </c>
      <c r="BX952" s="299" t="s">
        <v>1809</v>
      </c>
      <c r="BY952" s="299" t="s">
        <v>5975</v>
      </c>
    </row>
    <row r="953" spans="65:77" ht="21" customHeight="1">
      <c r="BM953"/>
      <c r="BU953" s="273" t="s">
        <v>1825</v>
      </c>
      <c r="BV953" s="273" t="s">
        <v>3267</v>
      </c>
      <c r="BX953" s="299" t="s">
        <v>1811</v>
      </c>
      <c r="BY953" s="299" t="s">
        <v>5976</v>
      </c>
    </row>
    <row r="954" spans="65:77" ht="21" customHeight="1">
      <c r="BM954"/>
      <c r="BU954" s="273" t="s">
        <v>1827</v>
      </c>
      <c r="BV954" s="273" t="s">
        <v>3268</v>
      </c>
      <c r="BX954" s="299" t="s">
        <v>1813</v>
      </c>
      <c r="BY954" s="299" t="s">
        <v>5977</v>
      </c>
    </row>
    <row r="955" spans="65:77" ht="21" customHeight="1">
      <c r="BM955"/>
      <c r="BU955" s="273" t="s">
        <v>1829</v>
      </c>
      <c r="BV955" s="273" t="s">
        <v>3269</v>
      </c>
      <c r="BX955" s="299" t="s">
        <v>1815</v>
      </c>
      <c r="BY955" s="299" t="s">
        <v>5978</v>
      </c>
    </row>
    <row r="956" spans="65:77" ht="21" customHeight="1">
      <c r="BM956"/>
      <c r="BU956" s="273" t="s">
        <v>1831</v>
      </c>
      <c r="BV956" s="273" t="s">
        <v>3270</v>
      </c>
      <c r="BX956" s="299" t="s">
        <v>1817</v>
      </c>
      <c r="BY956" s="299" t="s">
        <v>5979</v>
      </c>
    </row>
    <row r="957" spans="65:77" ht="21" customHeight="1">
      <c r="BM957"/>
      <c r="BU957" s="273" t="s">
        <v>1833</v>
      </c>
      <c r="BV957" s="273" t="s">
        <v>3271</v>
      </c>
      <c r="BX957" s="299" t="s">
        <v>1819</v>
      </c>
      <c r="BY957" s="299" t="s">
        <v>5980</v>
      </c>
    </row>
    <row r="958" spans="65:77" ht="21" customHeight="1">
      <c r="BM958"/>
      <c r="BU958" s="273" t="s">
        <v>1835</v>
      </c>
      <c r="BV958" s="273" t="s">
        <v>3272</v>
      </c>
      <c r="BX958" s="299" t="s">
        <v>1821</v>
      </c>
      <c r="BY958" s="299" t="s">
        <v>5981</v>
      </c>
    </row>
    <row r="959" spans="65:77" ht="21" customHeight="1">
      <c r="BM959"/>
      <c r="BU959" s="273" t="s">
        <v>1837</v>
      </c>
      <c r="BV959" s="273" t="s">
        <v>3273</v>
      </c>
      <c r="BX959" s="299" t="s">
        <v>1823</v>
      </c>
      <c r="BY959" s="299" t="s">
        <v>5982</v>
      </c>
    </row>
    <row r="960" spans="65:77" ht="21" customHeight="1">
      <c r="BM960"/>
      <c r="BU960" s="273" t="s">
        <v>1839</v>
      </c>
      <c r="BV960" s="273" t="s">
        <v>3274</v>
      </c>
      <c r="BX960" s="299" t="s">
        <v>1825</v>
      </c>
      <c r="BY960" s="299" t="s">
        <v>5983</v>
      </c>
    </row>
    <row r="961" spans="65:77" ht="21" customHeight="1">
      <c r="BM961"/>
      <c r="BU961" s="273" t="s">
        <v>1841</v>
      </c>
      <c r="BV961" s="273" t="s">
        <v>3275</v>
      </c>
      <c r="BX961" s="299" t="s">
        <v>1827</v>
      </c>
      <c r="BY961" s="299" t="s">
        <v>5984</v>
      </c>
    </row>
    <row r="962" spans="65:77" ht="21" customHeight="1">
      <c r="BM962"/>
      <c r="BU962" s="273" t="s">
        <v>1842</v>
      </c>
      <c r="BV962" s="273" t="s">
        <v>3276</v>
      </c>
      <c r="BX962" s="299" t="s">
        <v>1829</v>
      </c>
      <c r="BY962" s="299" t="s">
        <v>5985</v>
      </c>
    </row>
    <row r="963" spans="65:77" ht="21" customHeight="1">
      <c r="BM963"/>
      <c r="BU963" s="273" t="s">
        <v>1844</v>
      </c>
      <c r="BV963" s="273" t="s">
        <v>3277</v>
      </c>
      <c r="BX963" s="299" t="s">
        <v>1831</v>
      </c>
      <c r="BY963" s="299" t="s">
        <v>5986</v>
      </c>
    </row>
    <row r="964" spans="65:77" ht="21" customHeight="1">
      <c r="BM964"/>
      <c r="BU964" s="273" t="s">
        <v>1846</v>
      </c>
      <c r="BV964" s="273" t="s">
        <v>3278</v>
      </c>
      <c r="BX964" s="299" t="s">
        <v>1833</v>
      </c>
      <c r="BY964" s="299" t="s">
        <v>5987</v>
      </c>
    </row>
    <row r="965" spans="65:77" ht="21" customHeight="1">
      <c r="BM965"/>
      <c r="BU965" s="273" t="s">
        <v>1848</v>
      </c>
      <c r="BV965" s="273" t="s">
        <v>3279</v>
      </c>
      <c r="BX965" s="299" t="s">
        <v>1835</v>
      </c>
      <c r="BY965" s="299" t="s">
        <v>5988</v>
      </c>
    </row>
    <row r="966" spans="65:77" ht="21" customHeight="1">
      <c r="BM966"/>
      <c r="BU966" s="273" t="s">
        <v>1850</v>
      </c>
      <c r="BV966" s="273" t="s">
        <v>3280</v>
      </c>
      <c r="BX966" s="299" t="s">
        <v>1837</v>
      </c>
      <c r="BY966" s="299" t="s">
        <v>5989</v>
      </c>
    </row>
    <row r="967" spans="65:77" ht="21" customHeight="1">
      <c r="BM967"/>
      <c r="BU967" s="273" t="s">
        <v>1852</v>
      </c>
      <c r="BV967" s="273" t="s">
        <v>3281</v>
      </c>
      <c r="BX967" s="299" t="s">
        <v>1839</v>
      </c>
      <c r="BY967" s="299" t="s">
        <v>5990</v>
      </c>
    </row>
    <row r="968" spans="65:77" ht="21" customHeight="1">
      <c r="BM968"/>
      <c r="BU968" s="273" t="s">
        <v>1854</v>
      </c>
      <c r="BV968" s="273" t="s">
        <v>3282</v>
      </c>
      <c r="BX968" s="299" t="s">
        <v>1841</v>
      </c>
      <c r="BY968" s="299" t="s">
        <v>5991</v>
      </c>
    </row>
    <row r="969" spans="65:77" ht="21" customHeight="1">
      <c r="BM969"/>
      <c r="BU969" s="273" t="s">
        <v>1856</v>
      </c>
      <c r="BV969" s="273" t="s">
        <v>3283</v>
      </c>
      <c r="BX969" s="299" t="s">
        <v>1842</v>
      </c>
      <c r="BY969" s="299" t="s">
        <v>5992</v>
      </c>
    </row>
    <row r="970" spans="65:77" ht="21" customHeight="1">
      <c r="BM970"/>
      <c r="BU970" s="273" t="s">
        <v>3284</v>
      </c>
      <c r="BV970" s="273" t="s">
        <v>3285</v>
      </c>
      <c r="BX970" s="299" t="s">
        <v>1844</v>
      </c>
      <c r="BY970" s="299" t="s">
        <v>5993</v>
      </c>
    </row>
    <row r="971" spans="65:77" ht="21" customHeight="1">
      <c r="BM971"/>
      <c r="BU971" s="273" t="s">
        <v>1858</v>
      </c>
      <c r="BV971" s="273" t="s">
        <v>3286</v>
      </c>
      <c r="BX971" s="299" t="s">
        <v>1846</v>
      </c>
      <c r="BY971" s="299" t="s">
        <v>5994</v>
      </c>
    </row>
    <row r="972" spans="65:77" ht="21" customHeight="1">
      <c r="BM972"/>
      <c r="BU972" s="273" t="s">
        <v>1860</v>
      </c>
      <c r="BV972" s="273" t="s">
        <v>3287</v>
      </c>
      <c r="BX972" s="299" t="s">
        <v>1848</v>
      </c>
      <c r="BY972" s="299" t="s">
        <v>5995</v>
      </c>
    </row>
    <row r="973" spans="65:77" ht="21" customHeight="1">
      <c r="BM973"/>
      <c r="BU973" s="273" t="s">
        <v>1862</v>
      </c>
      <c r="BV973" s="273" t="s">
        <v>3288</v>
      </c>
      <c r="BX973" s="299" t="s">
        <v>1850</v>
      </c>
      <c r="BY973" s="299" t="s">
        <v>5996</v>
      </c>
    </row>
    <row r="974" spans="65:77" ht="21" customHeight="1">
      <c r="BM974"/>
      <c r="BU974" s="273" t="s">
        <v>1864</v>
      </c>
      <c r="BV974" s="273" t="s">
        <v>3289</v>
      </c>
      <c r="BX974" s="299" t="s">
        <v>1852</v>
      </c>
      <c r="BY974" s="299" t="s">
        <v>5997</v>
      </c>
    </row>
    <row r="975" spans="65:77" ht="21" customHeight="1">
      <c r="BM975"/>
      <c r="BU975" s="273" t="s">
        <v>1866</v>
      </c>
      <c r="BV975" s="273" t="s">
        <v>3290</v>
      </c>
      <c r="BX975" s="299" t="s">
        <v>1854</v>
      </c>
      <c r="BY975" s="299" t="s">
        <v>5998</v>
      </c>
    </row>
    <row r="976" spans="65:77" ht="21" customHeight="1">
      <c r="BM976"/>
      <c r="BU976" s="273" t="s">
        <v>1868</v>
      </c>
      <c r="BV976" s="273" t="s">
        <v>3291</v>
      </c>
      <c r="BX976" s="299" t="s">
        <v>1856</v>
      </c>
      <c r="BY976" s="299" t="s">
        <v>5999</v>
      </c>
    </row>
    <row r="977" spans="65:77" ht="21" customHeight="1">
      <c r="BM977"/>
      <c r="BU977" s="273" t="s">
        <v>1870</v>
      </c>
      <c r="BV977" s="273" t="s">
        <v>3292</v>
      </c>
      <c r="BX977" s="299" t="s">
        <v>3284</v>
      </c>
      <c r="BY977" s="299" t="s">
        <v>6000</v>
      </c>
    </row>
    <row r="978" spans="65:77" ht="21" customHeight="1">
      <c r="BM978"/>
      <c r="BU978" s="273" t="s">
        <v>1872</v>
      </c>
      <c r="BV978" s="273" t="s">
        <v>3293</v>
      </c>
      <c r="BX978" s="299" t="s">
        <v>1858</v>
      </c>
      <c r="BY978" s="299" t="s">
        <v>6001</v>
      </c>
    </row>
    <row r="979" spans="65:77" ht="21" customHeight="1">
      <c r="BM979"/>
      <c r="BU979" s="273" t="s">
        <v>1874</v>
      </c>
      <c r="BV979" s="273" t="s">
        <v>3294</v>
      </c>
      <c r="BX979" s="299" t="s">
        <v>1860</v>
      </c>
      <c r="BY979" s="299" t="s">
        <v>6002</v>
      </c>
    </row>
    <row r="980" spans="65:77" ht="21" customHeight="1">
      <c r="BM980"/>
      <c r="BU980" s="273" t="s">
        <v>1876</v>
      </c>
      <c r="BV980" s="273" t="s">
        <v>3295</v>
      </c>
      <c r="BX980" s="299" t="s">
        <v>1862</v>
      </c>
      <c r="BY980" s="299" t="s">
        <v>6003</v>
      </c>
    </row>
    <row r="981" spans="65:77" ht="21" customHeight="1">
      <c r="BM981"/>
      <c r="BU981" s="273" t="s">
        <v>1878</v>
      </c>
      <c r="BV981" s="273" t="s">
        <v>3296</v>
      </c>
      <c r="BX981" s="299" t="s">
        <v>1864</v>
      </c>
      <c r="BY981" s="299" t="s">
        <v>6004</v>
      </c>
    </row>
    <row r="982" spans="65:77" ht="21" customHeight="1">
      <c r="BM982"/>
      <c r="BU982" s="273" t="s">
        <v>1880</v>
      </c>
      <c r="BV982" s="273" t="s">
        <v>3297</v>
      </c>
      <c r="BX982" s="299" t="s">
        <v>1866</v>
      </c>
      <c r="BY982" s="299" t="s">
        <v>6005</v>
      </c>
    </row>
    <row r="983" spans="65:77" ht="21" customHeight="1">
      <c r="BM983"/>
      <c r="BU983" s="273" t="s">
        <v>1882</v>
      </c>
      <c r="BV983" s="273" t="s">
        <v>3298</v>
      </c>
      <c r="BX983" s="299" t="s">
        <v>1868</v>
      </c>
      <c r="BY983" s="299" t="s">
        <v>6006</v>
      </c>
    </row>
    <row r="984" spans="65:77" ht="21" customHeight="1">
      <c r="BM984"/>
      <c r="BU984" s="273" t="s">
        <v>1884</v>
      </c>
      <c r="BV984" s="273" t="s">
        <v>3299</v>
      </c>
      <c r="BX984" s="299" t="s">
        <v>1870</v>
      </c>
      <c r="BY984" s="299" t="s">
        <v>6007</v>
      </c>
    </row>
    <row r="985" spans="65:77" ht="21" customHeight="1">
      <c r="BM985"/>
      <c r="BU985" s="273" t="s">
        <v>1886</v>
      </c>
      <c r="BV985" s="273" t="s">
        <v>3300</v>
      </c>
      <c r="BX985" s="299" t="s">
        <v>1872</v>
      </c>
      <c r="BY985" s="299" t="s">
        <v>6008</v>
      </c>
    </row>
    <row r="986" spans="65:77" ht="21" customHeight="1">
      <c r="BM986"/>
      <c r="BU986" s="273" t="s">
        <v>1888</v>
      </c>
      <c r="BV986" s="273" t="s">
        <v>3301</v>
      </c>
      <c r="BX986" s="299" t="s">
        <v>1874</v>
      </c>
      <c r="BY986" s="299" t="s">
        <v>6009</v>
      </c>
    </row>
    <row r="987" spans="65:77" ht="21" customHeight="1">
      <c r="BM987"/>
      <c r="BU987" s="273" t="s">
        <v>1890</v>
      </c>
      <c r="BV987" s="273" t="s">
        <v>3302</v>
      </c>
      <c r="BX987" s="299" t="s">
        <v>1876</v>
      </c>
      <c r="BY987" s="299" t="s">
        <v>6010</v>
      </c>
    </row>
    <row r="988" spans="65:77" ht="21" customHeight="1">
      <c r="BM988"/>
      <c r="BU988" s="273" t="s">
        <v>1892</v>
      </c>
      <c r="BV988" s="273" t="s">
        <v>3303</v>
      </c>
      <c r="BX988" s="299" t="s">
        <v>1878</v>
      </c>
      <c r="BY988" s="299" t="s">
        <v>6011</v>
      </c>
    </row>
    <row r="989" spans="65:77" ht="21" customHeight="1">
      <c r="BM989"/>
      <c r="BU989" s="273" t="s">
        <v>1894</v>
      </c>
      <c r="BV989" s="273" t="s">
        <v>3304</v>
      </c>
      <c r="BX989" s="299" t="s">
        <v>1880</v>
      </c>
      <c r="BY989" s="299" t="s">
        <v>6012</v>
      </c>
    </row>
    <row r="990" spans="65:77" ht="21" customHeight="1">
      <c r="BM990"/>
      <c r="BU990" s="273" t="s">
        <v>1896</v>
      </c>
      <c r="BV990" s="273" t="s">
        <v>3305</v>
      </c>
      <c r="BX990" s="299" t="s">
        <v>1882</v>
      </c>
      <c r="BY990" s="299" t="s">
        <v>6013</v>
      </c>
    </row>
    <row r="991" spans="65:77" ht="21" customHeight="1">
      <c r="BM991"/>
      <c r="BU991" s="273" t="s">
        <v>1898</v>
      </c>
      <c r="BV991" s="273" t="s">
        <v>3306</v>
      </c>
      <c r="BX991" s="299" t="s">
        <v>1884</v>
      </c>
      <c r="BY991" s="299" t="s">
        <v>6014</v>
      </c>
    </row>
    <row r="992" spans="65:77" ht="21" customHeight="1">
      <c r="BM992"/>
      <c r="BU992" s="273" t="s">
        <v>1900</v>
      </c>
      <c r="BV992" s="273" t="s">
        <v>3307</v>
      </c>
      <c r="BX992" s="299" t="s">
        <v>1886</v>
      </c>
      <c r="BY992" s="299" t="s">
        <v>6015</v>
      </c>
    </row>
    <row r="993" spans="65:77" ht="21" customHeight="1">
      <c r="BM993"/>
      <c r="BU993" s="273" t="s">
        <v>1902</v>
      </c>
      <c r="BV993" s="273" t="s">
        <v>3308</v>
      </c>
      <c r="BX993" s="299" t="s">
        <v>1888</v>
      </c>
      <c r="BY993" s="299" t="s">
        <v>6016</v>
      </c>
    </row>
    <row r="994" spans="65:77" ht="21" customHeight="1">
      <c r="BM994"/>
      <c r="BU994" s="273" t="s">
        <v>1904</v>
      </c>
      <c r="BV994" s="273" t="s">
        <v>3309</v>
      </c>
      <c r="BX994" s="299" t="s">
        <v>1890</v>
      </c>
      <c r="BY994" s="299" t="s">
        <v>6017</v>
      </c>
    </row>
    <row r="995" spans="65:77" ht="21" customHeight="1">
      <c r="BM995"/>
      <c r="BU995" s="273" t="s">
        <v>405</v>
      </c>
      <c r="BV995" s="273" t="s">
        <v>3310</v>
      </c>
      <c r="BX995" s="299" t="s">
        <v>1892</v>
      </c>
      <c r="BY995" s="299" t="s">
        <v>6018</v>
      </c>
    </row>
    <row r="996" spans="65:77" ht="21" customHeight="1">
      <c r="BM996"/>
      <c r="BU996" s="273" t="s">
        <v>1907</v>
      </c>
      <c r="BV996" s="273" t="s">
        <v>3311</v>
      </c>
      <c r="BX996" s="299" t="s">
        <v>1894</v>
      </c>
      <c r="BY996" s="299" t="s">
        <v>6019</v>
      </c>
    </row>
    <row r="997" spans="65:77" ht="21" customHeight="1">
      <c r="BM997"/>
      <c r="BU997" s="273" t="s">
        <v>1909</v>
      </c>
      <c r="BV997" s="273" t="s">
        <v>3312</v>
      </c>
      <c r="BX997" s="299" t="s">
        <v>1896</v>
      </c>
      <c r="BY997" s="299" t="s">
        <v>6020</v>
      </c>
    </row>
    <row r="998" spans="65:77" ht="21" customHeight="1">
      <c r="BM998"/>
      <c r="BU998" s="273" t="s">
        <v>1911</v>
      </c>
      <c r="BV998" s="273" t="s">
        <v>3313</v>
      </c>
      <c r="BX998" s="299" t="s">
        <v>1898</v>
      </c>
      <c r="BY998" s="299" t="s">
        <v>6021</v>
      </c>
    </row>
    <row r="999" spans="65:77" ht="21" customHeight="1">
      <c r="BM999"/>
      <c r="BU999" s="273" t="s">
        <v>1913</v>
      </c>
      <c r="BV999" s="273" t="s">
        <v>3314</v>
      </c>
      <c r="BX999" s="299" t="s">
        <v>1900</v>
      </c>
      <c r="BY999" s="299" t="s">
        <v>6022</v>
      </c>
    </row>
    <row r="1000" spans="65:77" ht="21" customHeight="1">
      <c r="BM1000"/>
      <c r="BU1000" s="273" t="s">
        <v>1915</v>
      </c>
      <c r="BV1000" s="273" t="s">
        <v>3315</v>
      </c>
      <c r="BX1000" s="299" t="s">
        <v>1902</v>
      </c>
      <c r="BY1000" s="299" t="s">
        <v>6023</v>
      </c>
    </row>
    <row r="1001" spans="65:77" ht="21" customHeight="1">
      <c r="BM1001"/>
      <c r="BU1001" s="273" t="s">
        <v>1917</v>
      </c>
      <c r="BV1001" s="273" t="s">
        <v>3316</v>
      </c>
      <c r="BX1001" s="299" t="s">
        <v>1904</v>
      </c>
      <c r="BY1001" s="299" t="s">
        <v>6024</v>
      </c>
    </row>
    <row r="1002" spans="65:77" ht="21" customHeight="1">
      <c r="BM1002"/>
      <c r="BU1002" s="273" t="s">
        <v>1919</v>
      </c>
      <c r="BV1002" s="273" t="s">
        <v>3317</v>
      </c>
      <c r="BX1002" s="299" t="s">
        <v>405</v>
      </c>
      <c r="BY1002" s="299" t="s">
        <v>6025</v>
      </c>
    </row>
    <row r="1003" spans="65:77" ht="21" customHeight="1">
      <c r="BM1003"/>
      <c r="BU1003" s="273" t="s">
        <v>1921</v>
      </c>
      <c r="BV1003" s="273" t="s">
        <v>3318</v>
      </c>
      <c r="BX1003" s="299" t="s">
        <v>1907</v>
      </c>
      <c r="BY1003" s="299" t="s">
        <v>6026</v>
      </c>
    </row>
    <row r="1004" spans="65:77" ht="21" customHeight="1">
      <c r="BM1004"/>
      <c r="BU1004" s="273" t="s">
        <v>1923</v>
      </c>
      <c r="BV1004" s="273" t="s">
        <v>3319</v>
      </c>
      <c r="BX1004" s="299" t="s">
        <v>1909</v>
      </c>
      <c r="BY1004" s="299" t="s">
        <v>6027</v>
      </c>
    </row>
    <row r="1005" spans="65:77" ht="21" customHeight="1">
      <c r="BM1005"/>
      <c r="BU1005" s="273" t="s">
        <v>1925</v>
      </c>
      <c r="BV1005" s="273" t="s">
        <v>3320</v>
      </c>
      <c r="BX1005" s="299" t="s">
        <v>1911</v>
      </c>
      <c r="BY1005" s="299" t="s">
        <v>6028</v>
      </c>
    </row>
    <row r="1006" spans="65:77" ht="21" customHeight="1">
      <c r="BM1006"/>
      <c r="BU1006" s="273" t="s">
        <v>1927</v>
      </c>
      <c r="BV1006" s="273" t="s">
        <v>3321</v>
      </c>
      <c r="BX1006" s="299" t="s">
        <v>1913</v>
      </c>
      <c r="BY1006" s="299" t="s">
        <v>6029</v>
      </c>
    </row>
    <row r="1007" spans="65:77" ht="21" customHeight="1">
      <c r="BM1007"/>
      <c r="BU1007" s="273" t="s">
        <v>1929</v>
      </c>
      <c r="BV1007" s="273" t="s">
        <v>3322</v>
      </c>
      <c r="BX1007" s="299" t="s">
        <v>1915</v>
      </c>
      <c r="BY1007" s="299" t="s">
        <v>6030</v>
      </c>
    </row>
    <row r="1008" spans="65:77" ht="21" customHeight="1">
      <c r="BM1008"/>
      <c r="BU1008" s="273" t="s">
        <v>1931</v>
      </c>
      <c r="BV1008" s="273" t="s">
        <v>3323</v>
      </c>
      <c r="BX1008" s="299" t="s">
        <v>1917</v>
      </c>
      <c r="BY1008" s="299" t="s">
        <v>6031</v>
      </c>
    </row>
    <row r="1009" spans="65:77" ht="21" customHeight="1">
      <c r="BM1009"/>
      <c r="BU1009" s="273" t="s">
        <v>1933</v>
      </c>
      <c r="BV1009" s="273" t="s">
        <v>3324</v>
      </c>
      <c r="BX1009" s="299" t="s">
        <v>1919</v>
      </c>
      <c r="BY1009" s="299" t="s">
        <v>6032</v>
      </c>
    </row>
    <row r="1010" spans="65:77" ht="21" customHeight="1">
      <c r="BM1010"/>
      <c r="BU1010" s="273" t="s">
        <v>1935</v>
      </c>
      <c r="BV1010" s="273" t="s">
        <v>3325</v>
      </c>
      <c r="BX1010" s="299" t="s">
        <v>1921</v>
      </c>
      <c r="BY1010" s="299" t="s">
        <v>6033</v>
      </c>
    </row>
    <row r="1011" spans="65:77" ht="21" customHeight="1">
      <c r="BM1011"/>
      <c r="BU1011" s="273" t="s">
        <v>1937</v>
      </c>
      <c r="BV1011" s="273" t="s">
        <v>3326</v>
      </c>
      <c r="BX1011" s="299" t="s">
        <v>1923</v>
      </c>
      <c r="BY1011" s="299" t="s">
        <v>6034</v>
      </c>
    </row>
    <row r="1012" spans="65:77" ht="21" customHeight="1">
      <c r="BM1012"/>
      <c r="BU1012" s="273" t="s">
        <v>1939</v>
      </c>
      <c r="BV1012" s="273" t="s">
        <v>3327</v>
      </c>
      <c r="BX1012" s="299" t="s">
        <v>1925</v>
      </c>
      <c r="BY1012" s="299" t="s">
        <v>6035</v>
      </c>
    </row>
    <row r="1013" spans="65:77" ht="21" customHeight="1">
      <c r="BM1013"/>
      <c r="BU1013" s="273" t="s">
        <v>1941</v>
      </c>
      <c r="BV1013" s="273" t="s">
        <v>3328</v>
      </c>
      <c r="BX1013" s="299" t="s">
        <v>1927</v>
      </c>
      <c r="BY1013" s="299" t="s">
        <v>6036</v>
      </c>
    </row>
    <row r="1014" spans="65:77" ht="21" customHeight="1">
      <c r="BM1014"/>
      <c r="BU1014" s="273" t="s">
        <v>1943</v>
      </c>
      <c r="BV1014" s="273" t="s">
        <v>3329</v>
      </c>
      <c r="BX1014" s="299" t="s">
        <v>1929</v>
      </c>
      <c r="BY1014" s="299" t="s">
        <v>6037</v>
      </c>
    </row>
    <row r="1015" spans="65:77" ht="21" customHeight="1">
      <c r="BM1015"/>
      <c r="BU1015" s="273" t="s">
        <v>1945</v>
      </c>
      <c r="BV1015" s="273" t="s">
        <v>3330</v>
      </c>
      <c r="BX1015" s="299" t="s">
        <v>1931</v>
      </c>
      <c r="BY1015" s="299" t="s">
        <v>6038</v>
      </c>
    </row>
    <row r="1016" spans="65:77" ht="21" customHeight="1">
      <c r="BM1016"/>
      <c r="BU1016" s="273" t="s">
        <v>1947</v>
      </c>
      <c r="BV1016" s="273" t="s">
        <v>3331</v>
      </c>
      <c r="BX1016" s="299" t="s">
        <v>1933</v>
      </c>
      <c r="BY1016" s="299" t="s">
        <v>6039</v>
      </c>
    </row>
    <row r="1017" spans="65:77" ht="21" customHeight="1">
      <c r="BM1017"/>
      <c r="BU1017" s="273" t="s">
        <v>1949</v>
      </c>
      <c r="BV1017" s="273" t="s">
        <v>3332</v>
      </c>
      <c r="BX1017" s="299" t="s">
        <v>1935</v>
      </c>
      <c r="BY1017" s="299" t="s">
        <v>6040</v>
      </c>
    </row>
    <row r="1018" spans="65:77" ht="21" customHeight="1">
      <c r="BM1018"/>
      <c r="BU1018" s="273" t="s">
        <v>1951</v>
      </c>
      <c r="BV1018" s="273" t="s">
        <v>3333</v>
      </c>
      <c r="BX1018" s="299" t="s">
        <v>1937</v>
      </c>
      <c r="BY1018" s="299" t="s">
        <v>6041</v>
      </c>
    </row>
    <row r="1019" spans="65:77" ht="21" customHeight="1">
      <c r="BM1019"/>
      <c r="BU1019" s="273" t="s">
        <v>1953</v>
      </c>
      <c r="BV1019" s="273" t="s">
        <v>3334</v>
      </c>
      <c r="BX1019" s="299" t="s">
        <v>1939</v>
      </c>
      <c r="BY1019" s="299" t="s">
        <v>6042</v>
      </c>
    </row>
    <row r="1020" spans="65:77" ht="21" customHeight="1">
      <c r="BM1020"/>
      <c r="BU1020" s="273" t="s">
        <v>1955</v>
      </c>
      <c r="BV1020" s="273" t="s">
        <v>3335</v>
      </c>
      <c r="BX1020" s="299" t="s">
        <v>1941</v>
      </c>
      <c r="BY1020" s="299" t="s">
        <v>6043</v>
      </c>
    </row>
    <row r="1021" spans="65:77" ht="21" customHeight="1">
      <c r="BM1021"/>
      <c r="BU1021" s="273" t="s">
        <v>1957</v>
      </c>
      <c r="BV1021" s="273" t="s">
        <v>3336</v>
      </c>
      <c r="BX1021" s="299" t="s">
        <v>1943</v>
      </c>
      <c r="BY1021" s="299" t="s">
        <v>6044</v>
      </c>
    </row>
    <row r="1022" spans="65:77" ht="21" customHeight="1">
      <c r="BM1022"/>
      <c r="BU1022" s="273" t="s">
        <v>1959</v>
      </c>
      <c r="BV1022" s="273" t="s">
        <v>3337</v>
      </c>
      <c r="BX1022" s="299" t="s">
        <v>1945</v>
      </c>
      <c r="BY1022" s="299" t="s">
        <v>6045</v>
      </c>
    </row>
    <row r="1023" spans="65:77" ht="21" customHeight="1">
      <c r="BM1023"/>
      <c r="BU1023" s="273" t="s">
        <v>1961</v>
      </c>
      <c r="BV1023" s="273" t="s">
        <v>3338</v>
      </c>
      <c r="BX1023" s="299" t="s">
        <v>1947</v>
      </c>
      <c r="BY1023" s="299" t="s">
        <v>6046</v>
      </c>
    </row>
    <row r="1024" spans="65:77" ht="21" customHeight="1">
      <c r="BM1024"/>
      <c r="BU1024" s="273" t="s">
        <v>1963</v>
      </c>
      <c r="BV1024" s="273" t="s">
        <v>3339</v>
      </c>
      <c r="BX1024" s="299" t="s">
        <v>1949</v>
      </c>
      <c r="BY1024" s="299" t="s">
        <v>6047</v>
      </c>
    </row>
    <row r="1025" spans="65:77" ht="21" customHeight="1">
      <c r="BM1025"/>
      <c r="BU1025" s="273" t="s">
        <v>1965</v>
      </c>
      <c r="BV1025" s="273" t="s">
        <v>3340</v>
      </c>
      <c r="BX1025" s="299" t="s">
        <v>1951</v>
      </c>
      <c r="BY1025" s="299" t="s">
        <v>6048</v>
      </c>
    </row>
    <row r="1026" spans="65:77" ht="21" customHeight="1">
      <c r="BM1026"/>
      <c r="BU1026" s="273" t="s">
        <v>1967</v>
      </c>
      <c r="BV1026" s="273" t="s">
        <v>3341</v>
      </c>
      <c r="BX1026" s="299" t="s">
        <v>1953</v>
      </c>
      <c r="BY1026" s="299" t="s">
        <v>6049</v>
      </c>
    </row>
    <row r="1027" spans="65:77" ht="21" customHeight="1">
      <c r="BM1027"/>
      <c r="BU1027" s="273" t="s">
        <v>1969</v>
      </c>
      <c r="BV1027" s="273" t="s">
        <v>3342</v>
      </c>
      <c r="BX1027" s="299" t="s">
        <v>1955</v>
      </c>
      <c r="BY1027" s="299" t="s">
        <v>6050</v>
      </c>
    </row>
    <row r="1028" spans="65:77" ht="21" customHeight="1">
      <c r="BM1028"/>
      <c r="BU1028" s="273" t="s">
        <v>1971</v>
      </c>
      <c r="BV1028" s="273" t="s">
        <v>3343</v>
      </c>
      <c r="BX1028" s="299" t="s">
        <v>1957</v>
      </c>
      <c r="BY1028" s="299" t="s">
        <v>6051</v>
      </c>
    </row>
    <row r="1029" spans="65:77" ht="21" customHeight="1">
      <c r="BM1029"/>
      <c r="BU1029" s="273" t="s">
        <v>1973</v>
      </c>
      <c r="BV1029" s="273" t="s">
        <v>3344</v>
      </c>
      <c r="BX1029" s="299" t="s">
        <v>1959</v>
      </c>
      <c r="BY1029" s="299" t="s">
        <v>6052</v>
      </c>
    </row>
    <row r="1030" spans="65:77" ht="21" customHeight="1">
      <c r="BM1030"/>
      <c r="BU1030" s="273" t="s">
        <v>1975</v>
      </c>
      <c r="BV1030" s="273" t="s">
        <v>3345</v>
      </c>
      <c r="BX1030" s="299" t="s">
        <v>1961</v>
      </c>
      <c r="BY1030" s="299" t="s">
        <v>6053</v>
      </c>
    </row>
    <row r="1031" spans="65:77" ht="21" customHeight="1">
      <c r="BM1031"/>
      <c r="BU1031" s="273" t="s">
        <v>1977</v>
      </c>
      <c r="BV1031" s="273" t="s">
        <v>3346</v>
      </c>
      <c r="BX1031" s="299" t="s">
        <v>1963</v>
      </c>
      <c r="BY1031" s="299" t="s">
        <v>6054</v>
      </c>
    </row>
    <row r="1032" spans="65:77" ht="21" customHeight="1">
      <c r="BM1032"/>
      <c r="BU1032" s="273" t="s">
        <v>1979</v>
      </c>
      <c r="BV1032" s="273" t="s">
        <v>3347</v>
      </c>
      <c r="BX1032" s="299" t="s">
        <v>1965</v>
      </c>
      <c r="BY1032" s="299" t="s">
        <v>6055</v>
      </c>
    </row>
    <row r="1033" spans="65:77" ht="21" customHeight="1">
      <c r="BM1033"/>
      <c r="BU1033" s="273" t="s">
        <v>1981</v>
      </c>
      <c r="BV1033" s="273" t="s">
        <v>3348</v>
      </c>
      <c r="BX1033" s="299" t="s">
        <v>1967</v>
      </c>
      <c r="BY1033" s="299" t="s">
        <v>6056</v>
      </c>
    </row>
    <row r="1034" spans="65:77" ht="21" customHeight="1">
      <c r="BM1034"/>
      <c r="BU1034" s="273" t="s">
        <v>1983</v>
      </c>
      <c r="BV1034" s="273" t="s">
        <v>3349</v>
      </c>
      <c r="BX1034" s="299" t="s">
        <v>1969</v>
      </c>
      <c r="BY1034" s="299" t="s">
        <v>6057</v>
      </c>
    </row>
    <row r="1035" spans="65:77" ht="21" customHeight="1">
      <c r="BM1035"/>
      <c r="BU1035" s="273" t="s">
        <v>406</v>
      </c>
      <c r="BV1035" s="273" t="s">
        <v>3350</v>
      </c>
      <c r="BX1035" s="299" t="s">
        <v>1971</v>
      </c>
      <c r="BY1035" s="299" t="s">
        <v>6058</v>
      </c>
    </row>
    <row r="1036" spans="65:77" ht="21" customHeight="1">
      <c r="BM1036"/>
      <c r="BU1036" s="273" t="s">
        <v>1986</v>
      </c>
      <c r="BV1036" s="273" t="s">
        <v>3351</v>
      </c>
      <c r="BX1036" s="299" t="s">
        <v>1973</v>
      </c>
      <c r="BY1036" s="299" t="s">
        <v>6059</v>
      </c>
    </row>
    <row r="1037" spans="65:77" ht="21" customHeight="1">
      <c r="BM1037"/>
      <c r="BU1037" s="273" t="s">
        <v>1988</v>
      </c>
      <c r="BV1037" s="273" t="s">
        <v>3352</v>
      </c>
      <c r="BX1037" s="299" t="s">
        <v>1975</v>
      </c>
      <c r="BY1037" s="299" t="s">
        <v>6060</v>
      </c>
    </row>
    <row r="1038" spans="65:77" ht="21" customHeight="1">
      <c r="BM1038"/>
      <c r="BU1038" s="273" t="s">
        <v>1990</v>
      </c>
      <c r="BV1038" s="273" t="s">
        <v>3353</v>
      </c>
      <c r="BX1038" s="299" t="s">
        <v>1977</v>
      </c>
      <c r="BY1038" s="299" t="s">
        <v>6061</v>
      </c>
    </row>
    <row r="1039" spans="65:77" ht="21" customHeight="1">
      <c r="BM1039"/>
      <c r="BU1039" s="273" t="s">
        <v>1992</v>
      </c>
      <c r="BV1039" s="273" t="s">
        <v>3354</v>
      </c>
      <c r="BX1039" s="299" t="s">
        <v>1979</v>
      </c>
      <c r="BY1039" s="299" t="s">
        <v>6062</v>
      </c>
    </row>
    <row r="1040" spans="65:77" ht="21" customHeight="1">
      <c r="BM1040"/>
      <c r="BU1040" s="273" t="s">
        <v>1994</v>
      </c>
      <c r="BV1040" s="273" t="s">
        <v>3355</v>
      </c>
      <c r="BX1040" s="299" t="s">
        <v>1981</v>
      </c>
      <c r="BY1040" s="299" t="s">
        <v>6063</v>
      </c>
    </row>
    <row r="1041" spans="65:77" ht="21" customHeight="1">
      <c r="BM1041"/>
      <c r="BU1041" s="273" t="s">
        <v>1996</v>
      </c>
      <c r="BV1041" s="273" t="s">
        <v>3356</v>
      </c>
      <c r="BX1041" s="299" t="s">
        <v>1983</v>
      </c>
      <c r="BY1041" s="299" t="s">
        <v>6064</v>
      </c>
    </row>
    <row r="1042" spans="65:77" ht="21" customHeight="1">
      <c r="BM1042"/>
      <c r="BU1042" s="273" t="s">
        <v>1998</v>
      </c>
      <c r="BV1042" s="273" t="s">
        <v>3357</v>
      </c>
      <c r="BX1042" s="299" t="s">
        <v>406</v>
      </c>
      <c r="BY1042" s="299" t="s">
        <v>6065</v>
      </c>
    </row>
    <row r="1043" spans="65:77" ht="21" customHeight="1">
      <c r="BM1043"/>
      <c r="BU1043" s="273" t="s">
        <v>2000</v>
      </c>
      <c r="BV1043" s="273" t="s">
        <v>3358</v>
      </c>
      <c r="BX1043" s="299" t="s">
        <v>1986</v>
      </c>
      <c r="BY1043" s="299" t="s">
        <v>6066</v>
      </c>
    </row>
    <row r="1044" spans="65:77" ht="21" customHeight="1">
      <c r="BM1044"/>
      <c r="BU1044" s="273" t="s">
        <v>2002</v>
      </c>
      <c r="BV1044" s="273" t="s">
        <v>3359</v>
      </c>
      <c r="BX1044" s="299" t="s">
        <v>1988</v>
      </c>
      <c r="BY1044" s="299" t="s">
        <v>6067</v>
      </c>
    </row>
    <row r="1045" spans="65:77" ht="21" customHeight="1">
      <c r="BM1045"/>
      <c r="BU1045" s="273" t="s">
        <v>2004</v>
      </c>
      <c r="BV1045" s="273" t="s">
        <v>3360</v>
      </c>
      <c r="BX1045" s="299" t="s">
        <v>1990</v>
      </c>
      <c r="BY1045" s="299" t="s">
        <v>6068</v>
      </c>
    </row>
    <row r="1046" spans="65:77" ht="21" customHeight="1">
      <c r="BM1046"/>
      <c r="BU1046" s="273" t="s">
        <v>2006</v>
      </c>
      <c r="BV1046" s="273" t="s">
        <v>3361</v>
      </c>
      <c r="BX1046" s="299" t="s">
        <v>1992</v>
      </c>
      <c r="BY1046" s="299" t="s">
        <v>6069</v>
      </c>
    </row>
    <row r="1047" spans="65:77" ht="21" customHeight="1">
      <c r="BM1047"/>
      <c r="BU1047" s="273" t="s">
        <v>2008</v>
      </c>
      <c r="BV1047" s="273" t="s">
        <v>3362</v>
      </c>
      <c r="BX1047" s="299" t="s">
        <v>1994</v>
      </c>
      <c r="BY1047" s="299" t="s">
        <v>6070</v>
      </c>
    </row>
    <row r="1048" spans="65:77" ht="21" customHeight="1">
      <c r="BM1048"/>
      <c r="BU1048" s="273" t="s">
        <v>3363</v>
      </c>
      <c r="BV1048" s="273" t="s">
        <v>3364</v>
      </c>
      <c r="BX1048" s="299" t="s">
        <v>1996</v>
      </c>
      <c r="BY1048" s="299" t="s">
        <v>6071</v>
      </c>
    </row>
    <row r="1049" spans="65:77" ht="21" customHeight="1">
      <c r="BM1049"/>
      <c r="BU1049" s="273" t="s">
        <v>3365</v>
      </c>
      <c r="BV1049" s="273" t="s">
        <v>3366</v>
      </c>
      <c r="BX1049" s="299" t="s">
        <v>1998</v>
      </c>
      <c r="BY1049" s="299" t="s">
        <v>6072</v>
      </c>
    </row>
    <row r="1050" spans="65:77" ht="21" customHeight="1">
      <c r="BM1050"/>
      <c r="BU1050" s="273" t="s">
        <v>3367</v>
      </c>
      <c r="BV1050" s="273" t="s">
        <v>3368</v>
      </c>
      <c r="BX1050" s="299" t="s">
        <v>2000</v>
      </c>
      <c r="BY1050" s="299" t="s">
        <v>6073</v>
      </c>
    </row>
    <row r="1051" spans="65:77" ht="21" customHeight="1">
      <c r="BM1051"/>
      <c r="BU1051" s="273" t="s">
        <v>3369</v>
      </c>
      <c r="BV1051" s="273" t="s">
        <v>3370</v>
      </c>
      <c r="BX1051" s="299" t="s">
        <v>2002</v>
      </c>
      <c r="BY1051" s="299" t="s">
        <v>6074</v>
      </c>
    </row>
    <row r="1052" spans="65:77" ht="21" customHeight="1">
      <c r="BM1052"/>
      <c r="BU1052" s="273" t="s">
        <v>3373</v>
      </c>
      <c r="BV1052" s="273" t="s">
        <v>3374</v>
      </c>
      <c r="BX1052" s="299" t="s">
        <v>2004</v>
      </c>
      <c r="BY1052" s="299" t="s">
        <v>6075</v>
      </c>
    </row>
    <row r="1053" spans="65:77" ht="21" customHeight="1">
      <c r="BM1053"/>
      <c r="BU1053" s="273" t="s">
        <v>3375</v>
      </c>
      <c r="BV1053" s="273" t="s">
        <v>3376</v>
      </c>
      <c r="BX1053" s="299" t="s">
        <v>2006</v>
      </c>
      <c r="BY1053" s="299" t="s">
        <v>6076</v>
      </c>
    </row>
    <row r="1054" spans="65:77" ht="21" customHeight="1">
      <c r="BM1054"/>
      <c r="BU1054" s="273" t="s">
        <v>3377</v>
      </c>
      <c r="BV1054" s="273" t="s">
        <v>3378</v>
      </c>
      <c r="BX1054" s="299" t="s">
        <v>2008</v>
      </c>
      <c r="BY1054" s="299" t="s">
        <v>6077</v>
      </c>
    </row>
    <row r="1055" spans="65:77" ht="21" customHeight="1">
      <c r="BM1055"/>
      <c r="BU1055" s="273" t="s">
        <v>3379</v>
      </c>
      <c r="BV1055" s="273" t="s">
        <v>3380</v>
      </c>
      <c r="BX1055" s="299" t="s">
        <v>3363</v>
      </c>
      <c r="BY1055" s="299" t="s">
        <v>6078</v>
      </c>
    </row>
    <row r="1056" spans="65:77" ht="21" customHeight="1">
      <c r="BM1056"/>
      <c r="BU1056" s="273" t="s">
        <v>3381</v>
      </c>
      <c r="BV1056" s="273" t="s">
        <v>3382</v>
      </c>
      <c r="BX1056" s="299" t="s">
        <v>3365</v>
      </c>
      <c r="BY1056" s="299" t="s">
        <v>6079</v>
      </c>
    </row>
    <row r="1057" spans="65:77" ht="21" customHeight="1">
      <c r="BM1057"/>
      <c r="BU1057" s="273" t="s">
        <v>3383</v>
      </c>
      <c r="BV1057" s="273" t="s">
        <v>3384</v>
      </c>
      <c r="BX1057" s="299" t="s">
        <v>3367</v>
      </c>
      <c r="BY1057" s="299" t="s">
        <v>6080</v>
      </c>
    </row>
    <row r="1058" spans="65:77" ht="21" customHeight="1">
      <c r="BM1058"/>
      <c r="BU1058" s="273" t="s">
        <v>3385</v>
      </c>
      <c r="BV1058" s="273" t="s">
        <v>3386</v>
      </c>
      <c r="BX1058" s="299" t="s">
        <v>3369</v>
      </c>
      <c r="BY1058" s="299" t="s">
        <v>6081</v>
      </c>
    </row>
    <row r="1059" spans="65:77" ht="21" customHeight="1">
      <c r="BM1059"/>
      <c r="BU1059" s="273" t="s">
        <v>3387</v>
      </c>
      <c r="BV1059" s="273" t="s">
        <v>3388</v>
      </c>
      <c r="BX1059" s="299" t="s">
        <v>3371</v>
      </c>
      <c r="BY1059" s="299" t="s">
        <v>6082</v>
      </c>
    </row>
    <row r="1060" spans="65:77" ht="21" customHeight="1">
      <c r="BM1060"/>
      <c r="BU1060" s="273" t="s">
        <v>3389</v>
      </c>
      <c r="BV1060" s="273" t="s">
        <v>3390</v>
      </c>
      <c r="BX1060" s="299" t="s">
        <v>3373</v>
      </c>
      <c r="BY1060" s="299" t="s">
        <v>6083</v>
      </c>
    </row>
    <row r="1061" spans="65:77" ht="21" customHeight="1">
      <c r="BM1061"/>
      <c r="BU1061" s="273" t="s">
        <v>3391</v>
      </c>
      <c r="BV1061" s="273" t="s">
        <v>3392</v>
      </c>
      <c r="BX1061" s="299" t="s">
        <v>3375</v>
      </c>
      <c r="BY1061" s="299" t="s">
        <v>6084</v>
      </c>
    </row>
    <row r="1062" spans="65:77" ht="21" customHeight="1">
      <c r="BM1062"/>
      <c r="BU1062" s="273" t="s">
        <v>3393</v>
      </c>
      <c r="BV1062" s="273" t="s">
        <v>3394</v>
      </c>
      <c r="BX1062" s="299" t="s">
        <v>3377</v>
      </c>
      <c r="BY1062" s="299" t="s">
        <v>6085</v>
      </c>
    </row>
    <row r="1063" spans="65:77" ht="21" customHeight="1">
      <c r="BM1063"/>
      <c r="BU1063" s="273" t="s">
        <v>3395</v>
      </c>
      <c r="BV1063" s="273" t="s">
        <v>3396</v>
      </c>
      <c r="BX1063" s="299" t="s">
        <v>3379</v>
      </c>
      <c r="BY1063" s="299" t="s">
        <v>6086</v>
      </c>
    </row>
    <row r="1064" spans="65:77" ht="21" customHeight="1">
      <c r="BM1064"/>
      <c r="BU1064" s="273" t="s">
        <v>3397</v>
      </c>
      <c r="BV1064" s="273" t="s">
        <v>3398</v>
      </c>
      <c r="BX1064" s="299" t="s">
        <v>3381</v>
      </c>
      <c r="BY1064" s="299" t="s">
        <v>6087</v>
      </c>
    </row>
    <row r="1065" spans="65:77" ht="21" customHeight="1">
      <c r="BM1065"/>
      <c r="BU1065" s="273" t="s">
        <v>3399</v>
      </c>
      <c r="BV1065" s="273" t="s">
        <v>3400</v>
      </c>
      <c r="BX1065" s="299" t="s">
        <v>3383</v>
      </c>
      <c r="BY1065" s="299" t="s">
        <v>6088</v>
      </c>
    </row>
    <row r="1066" spans="65:77" ht="21" customHeight="1">
      <c r="BM1066"/>
      <c r="BU1066" s="273" t="s">
        <v>3401</v>
      </c>
      <c r="BV1066" s="273" t="s">
        <v>3402</v>
      </c>
      <c r="BX1066" s="299" t="s">
        <v>3385</v>
      </c>
      <c r="BY1066" s="299" t="s">
        <v>6089</v>
      </c>
    </row>
    <row r="1067" spans="65:77" ht="21" customHeight="1">
      <c r="BM1067"/>
      <c r="BU1067" s="273" t="s">
        <v>3403</v>
      </c>
      <c r="BV1067" s="273" t="s">
        <v>3404</v>
      </c>
      <c r="BX1067" s="299" t="s">
        <v>3387</v>
      </c>
      <c r="BY1067" s="299" t="s">
        <v>6090</v>
      </c>
    </row>
    <row r="1068" spans="65:77" ht="21" customHeight="1">
      <c r="BM1068"/>
      <c r="BU1068" s="273" t="s">
        <v>3405</v>
      </c>
      <c r="BV1068" s="273" t="s">
        <v>3406</v>
      </c>
      <c r="BX1068" s="299" t="s">
        <v>3389</v>
      </c>
      <c r="BY1068" s="299" t="s">
        <v>6091</v>
      </c>
    </row>
    <row r="1069" spans="65:77" ht="21" customHeight="1">
      <c r="BM1069"/>
      <c r="BU1069" s="273" t="s">
        <v>3407</v>
      </c>
      <c r="BV1069" s="273" t="s">
        <v>3408</v>
      </c>
      <c r="BX1069" s="299" t="s">
        <v>3391</v>
      </c>
      <c r="BY1069" s="299" t="s">
        <v>6092</v>
      </c>
    </row>
    <row r="1070" spans="65:77" ht="21" customHeight="1">
      <c r="BM1070"/>
      <c r="BU1070" s="273" t="s">
        <v>3409</v>
      </c>
      <c r="BV1070" s="273" t="s">
        <v>3410</v>
      </c>
      <c r="BX1070" s="299" t="s">
        <v>3393</v>
      </c>
      <c r="BY1070" s="299" t="s">
        <v>6093</v>
      </c>
    </row>
    <row r="1071" spans="65:77" ht="21" customHeight="1">
      <c r="BM1071"/>
      <c r="BU1071" s="273" t="s">
        <v>3411</v>
      </c>
      <c r="BV1071" s="273" t="s">
        <v>3412</v>
      </c>
      <c r="BX1071" s="299" t="s">
        <v>3395</v>
      </c>
      <c r="BY1071" s="299" t="s">
        <v>6094</v>
      </c>
    </row>
    <row r="1072" spans="65:77" ht="21" customHeight="1">
      <c r="BM1072"/>
      <c r="BU1072" s="273" t="s">
        <v>3413</v>
      </c>
      <c r="BV1072" s="273" t="s">
        <v>3414</v>
      </c>
      <c r="BX1072" s="299" t="s">
        <v>3397</v>
      </c>
      <c r="BY1072" s="299" t="s">
        <v>6095</v>
      </c>
    </row>
    <row r="1073" spans="65:77" ht="21" customHeight="1">
      <c r="BM1073"/>
      <c r="BU1073" s="273" t="s">
        <v>3415</v>
      </c>
      <c r="BV1073" s="273" t="s">
        <v>3416</v>
      </c>
      <c r="BX1073" s="299" t="s">
        <v>3399</v>
      </c>
      <c r="BY1073" s="299" t="s">
        <v>6096</v>
      </c>
    </row>
    <row r="1074" spans="65:77" ht="21" customHeight="1">
      <c r="BM1074"/>
      <c r="BU1074" s="273" t="s">
        <v>3417</v>
      </c>
      <c r="BV1074" s="273" t="s">
        <v>3418</v>
      </c>
      <c r="BX1074" s="299" t="s">
        <v>3401</v>
      </c>
      <c r="BY1074" s="299" t="s">
        <v>6097</v>
      </c>
    </row>
    <row r="1075" spans="65:77" ht="21" customHeight="1">
      <c r="BM1075"/>
      <c r="BU1075" s="273" t="s">
        <v>3419</v>
      </c>
      <c r="BV1075" s="273" t="s">
        <v>3420</v>
      </c>
      <c r="BX1075" s="299" t="s">
        <v>3403</v>
      </c>
      <c r="BY1075" s="299" t="s">
        <v>6098</v>
      </c>
    </row>
    <row r="1076" spans="65:77" ht="21" customHeight="1">
      <c r="BM1076"/>
      <c r="BU1076" s="273" t="s">
        <v>3421</v>
      </c>
      <c r="BV1076" s="273" t="s">
        <v>3422</v>
      </c>
      <c r="BX1076" s="299" t="s">
        <v>3405</v>
      </c>
      <c r="BY1076" s="299" t="s">
        <v>6099</v>
      </c>
    </row>
    <row r="1077" spans="65:77" ht="21" customHeight="1">
      <c r="BM1077"/>
      <c r="BU1077" s="273" t="s">
        <v>3423</v>
      </c>
      <c r="BV1077" s="273" t="s">
        <v>3424</v>
      </c>
      <c r="BX1077" s="299" t="s">
        <v>3407</v>
      </c>
      <c r="BY1077" s="299" t="s">
        <v>6100</v>
      </c>
    </row>
    <row r="1078" spans="65:77" ht="21" customHeight="1">
      <c r="BM1078"/>
      <c r="BU1078" s="273" t="s">
        <v>3425</v>
      </c>
      <c r="BV1078" s="273" t="s">
        <v>3426</v>
      </c>
      <c r="BX1078" s="299" t="s">
        <v>3409</v>
      </c>
      <c r="BY1078" s="299" t="s">
        <v>6101</v>
      </c>
    </row>
    <row r="1079" spans="65:77" ht="21" customHeight="1">
      <c r="BM1079"/>
      <c r="BU1079" s="273" t="s">
        <v>3427</v>
      </c>
      <c r="BV1079" s="273" t="s">
        <v>3428</v>
      </c>
      <c r="BX1079" s="299" t="s">
        <v>3411</v>
      </c>
      <c r="BY1079" s="299" t="s">
        <v>6102</v>
      </c>
    </row>
    <row r="1080" spans="65:77" ht="21" customHeight="1">
      <c r="BM1080"/>
      <c r="BU1080" s="273" t="s">
        <v>3429</v>
      </c>
      <c r="BV1080" s="273" t="s">
        <v>3430</v>
      </c>
      <c r="BX1080" s="299" t="s">
        <v>3413</v>
      </c>
      <c r="BY1080" s="299" t="s">
        <v>6103</v>
      </c>
    </row>
    <row r="1081" spans="65:77" ht="21" customHeight="1">
      <c r="BM1081"/>
      <c r="BU1081" s="273" t="s">
        <v>3431</v>
      </c>
      <c r="BV1081" s="273" t="s">
        <v>3432</v>
      </c>
      <c r="BX1081" s="299" t="s">
        <v>3415</v>
      </c>
      <c r="BY1081" s="299" t="s">
        <v>6104</v>
      </c>
    </row>
    <row r="1082" spans="65:77" ht="21" customHeight="1">
      <c r="BM1082"/>
      <c r="BU1082" s="273" t="s">
        <v>3433</v>
      </c>
      <c r="BV1082" s="273" t="s">
        <v>3434</v>
      </c>
      <c r="BX1082" s="299" t="s">
        <v>3417</v>
      </c>
      <c r="BY1082" s="299" t="s">
        <v>6105</v>
      </c>
    </row>
    <row r="1083" spans="65:77" ht="21" customHeight="1">
      <c r="BM1083"/>
      <c r="BU1083" s="273" t="s">
        <v>3435</v>
      </c>
      <c r="BV1083" s="273" t="s">
        <v>3436</v>
      </c>
      <c r="BX1083" s="299" t="s">
        <v>3419</v>
      </c>
      <c r="BY1083" s="299" t="s">
        <v>6106</v>
      </c>
    </row>
    <row r="1084" spans="65:77" ht="21" customHeight="1">
      <c r="BM1084"/>
      <c r="BU1084" s="273" t="s">
        <v>3437</v>
      </c>
      <c r="BV1084" s="273" t="s">
        <v>3438</v>
      </c>
      <c r="BX1084" s="299" t="s">
        <v>3421</v>
      </c>
      <c r="BY1084" s="299" t="s">
        <v>6107</v>
      </c>
    </row>
    <row r="1085" spans="65:77" ht="21" customHeight="1">
      <c r="BM1085"/>
      <c r="BU1085" s="273" t="s">
        <v>3439</v>
      </c>
      <c r="BV1085" s="273" t="s">
        <v>3440</v>
      </c>
      <c r="BX1085" s="299" t="s">
        <v>3423</v>
      </c>
      <c r="BY1085" s="299" t="s">
        <v>6108</v>
      </c>
    </row>
    <row r="1086" spans="65:77" ht="21" customHeight="1">
      <c r="BM1086"/>
      <c r="BU1086" s="273" t="s">
        <v>3441</v>
      </c>
      <c r="BV1086" s="273" t="s">
        <v>3442</v>
      </c>
      <c r="BX1086" s="299" t="s">
        <v>3425</v>
      </c>
      <c r="BY1086" s="299" t="s">
        <v>6109</v>
      </c>
    </row>
    <row r="1087" spans="65:77" ht="21" customHeight="1">
      <c r="BM1087"/>
      <c r="BU1087" s="273" t="s">
        <v>3443</v>
      </c>
      <c r="BV1087" s="273" t="s">
        <v>3444</v>
      </c>
      <c r="BX1087" s="299" t="s">
        <v>3427</v>
      </c>
      <c r="BY1087" s="299" t="s">
        <v>6110</v>
      </c>
    </row>
    <row r="1088" spans="65:77" ht="21" customHeight="1">
      <c r="BM1088"/>
      <c r="BU1088" s="273" t="s">
        <v>3445</v>
      </c>
      <c r="BV1088" s="273" t="s">
        <v>3446</v>
      </c>
      <c r="BX1088" s="299" t="s">
        <v>3429</v>
      </c>
      <c r="BY1088" s="299" t="s">
        <v>6111</v>
      </c>
    </row>
    <row r="1089" spans="65:77" ht="21" customHeight="1">
      <c r="BM1089"/>
      <c r="BU1089" s="273" t="s">
        <v>3447</v>
      </c>
      <c r="BV1089" s="273" t="s">
        <v>3448</v>
      </c>
      <c r="BX1089" s="299" t="s">
        <v>3431</v>
      </c>
      <c r="BY1089" s="299" t="s">
        <v>6112</v>
      </c>
    </row>
    <row r="1090" spans="65:77" ht="21" customHeight="1">
      <c r="BM1090"/>
      <c r="BU1090" s="273" t="s">
        <v>3449</v>
      </c>
      <c r="BV1090" s="273" t="s">
        <v>3450</v>
      </c>
      <c r="BX1090" s="299" t="s">
        <v>3433</v>
      </c>
      <c r="BY1090" s="299" t="s">
        <v>6113</v>
      </c>
    </row>
    <row r="1091" spans="65:77" ht="21" customHeight="1">
      <c r="BM1091"/>
      <c r="BU1091" s="273" t="s">
        <v>3451</v>
      </c>
      <c r="BV1091" s="273" t="s">
        <v>3452</v>
      </c>
      <c r="BX1091" s="299" t="s">
        <v>3435</v>
      </c>
      <c r="BY1091" s="299" t="s">
        <v>6114</v>
      </c>
    </row>
    <row r="1092" spans="65:77" ht="21" customHeight="1">
      <c r="BM1092"/>
      <c r="BU1092" s="273" t="s">
        <v>3453</v>
      </c>
      <c r="BV1092" s="273" t="s">
        <v>3454</v>
      </c>
      <c r="BX1092" s="299" t="s">
        <v>3437</v>
      </c>
      <c r="BY1092" s="299" t="s">
        <v>6115</v>
      </c>
    </row>
    <row r="1093" spans="65:77" ht="21" customHeight="1">
      <c r="BM1093"/>
      <c r="BU1093" s="273" t="s">
        <v>3455</v>
      </c>
      <c r="BV1093" s="273" t="s">
        <v>3456</v>
      </c>
      <c r="BX1093" s="299" t="s">
        <v>3439</v>
      </c>
      <c r="BY1093" s="299" t="s">
        <v>6116</v>
      </c>
    </row>
    <row r="1094" spans="65:77" ht="21" customHeight="1">
      <c r="BM1094"/>
      <c r="BU1094" s="273" t="s">
        <v>3457</v>
      </c>
      <c r="BV1094" s="273" t="s">
        <v>3458</v>
      </c>
      <c r="BX1094" s="299" t="s">
        <v>3441</v>
      </c>
      <c r="BY1094" s="299" t="s">
        <v>6117</v>
      </c>
    </row>
    <row r="1095" spans="65:77" ht="21" customHeight="1">
      <c r="BM1095"/>
      <c r="BU1095" s="273" t="s">
        <v>3459</v>
      </c>
      <c r="BV1095" s="273" t="s">
        <v>3460</v>
      </c>
      <c r="BX1095" s="299" t="s">
        <v>3443</v>
      </c>
      <c r="BY1095" s="299" t="s">
        <v>6118</v>
      </c>
    </row>
    <row r="1096" spans="65:77" ht="21" customHeight="1">
      <c r="BM1096"/>
      <c r="BU1096" s="273" t="s">
        <v>3461</v>
      </c>
      <c r="BV1096" s="273" t="s">
        <v>3462</v>
      </c>
      <c r="BX1096" s="299" t="s">
        <v>3445</v>
      </c>
      <c r="BY1096" s="299" t="s">
        <v>6119</v>
      </c>
    </row>
    <row r="1097" spans="65:77" ht="21" customHeight="1">
      <c r="BM1097"/>
      <c r="BU1097" s="273" t="s">
        <v>3463</v>
      </c>
      <c r="BV1097" s="273" t="s">
        <v>3464</v>
      </c>
      <c r="BX1097" s="299" t="s">
        <v>3447</v>
      </c>
      <c r="BY1097" s="299" t="s">
        <v>6120</v>
      </c>
    </row>
    <row r="1098" spans="65:77" ht="21" customHeight="1">
      <c r="BM1098"/>
      <c r="BU1098" s="273" t="s">
        <v>3465</v>
      </c>
      <c r="BV1098" s="273" t="s">
        <v>3466</v>
      </c>
      <c r="BX1098" s="299" t="s">
        <v>3449</v>
      </c>
      <c r="BY1098" s="299" t="s">
        <v>6121</v>
      </c>
    </row>
    <row r="1099" spans="65:77" ht="21" customHeight="1">
      <c r="BM1099"/>
      <c r="BU1099" s="273" t="s">
        <v>3467</v>
      </c>
      <c r="BV1099" s="273" t="s">
        <v>3468</v>
      </c>
      <c r="BX1099" s="299" t="s">
        <v>3451</v>
      </c>
      <c r="BY1099" s="299" t="s">
        <v>6122</v>
      </c>
    </row>
    <row r="1100" spans="65:77" ht="21" customHeight="1">
      <c r="BM1100"/>
      <c r="BU1100" s="273" t="s">
        <v>3469</v>
      </c>
      <c r="BV1100" s="273" t="s">
        <v>3470</v>
      </c>
      <c r="BX1100" s="299" t="s">
        <v>3453</v>
      </c>
      <c r="BY1100" s="299" t="s">
        <v>6123</v>
      </c>
    </row>
    <row r="1101" spans="65:77" ht="21" customHeight="1">
      <c r="BM1101"/>
      <c r="BU1101" s="273" t="s">
        <v>3471</v>
      </c>
      <c r="BV1101" s="273" t="s">
        <v>3472</v>
      </c>
      <c r="BX1101" s="299" t="s">
        <v>3455</v>
      </c>
      <c r="BY1101" s="299" t="s">
        <v>6124</v>
      </c>
    </row>
    <row r="1102" spans="65:77" ht="21" customHeight="1">
      <c r="BM1102"/>
      <c r="BU1102" s="273" t="s">
        <v>3473</v>
      </c>
      <c r="BV1102" s="273" t="s">
        <v>3474</v>
      </c>
      <c r="BX1102" s="299" t="s">
        <v>3457</v>
      </c>
      <c r="BY1102" s="299" t="s">
        <v>6125</v>
      </c>
    </row>
    <row r="1103" spans="65:77" ht="21" customHeight="1">
      <c r="BM1103"/>
      <c r="BU1103" s="273" t="s">
        <v>3475</v>
      </c>
      <c r="BV1103" s="273" t="s">
        <v>3476</v>
      </c>
      <c r="BX1103" s="299" t="s">
        <v>3459</v>
      </c>
      <c r="BY1103" s="299" t="s">
        <v>1541</v>
      </c>
    </row>
    <row r="1104" spans="65:77" ht="21" customHeight="1">
      <c r="BM1104"/>
      <c r="BU1104" s="273" t="s">
        <v>3477</v>
      </c>
      <c r="BV1104" s="273" t="s">
        <v>3478</v>
      </c>
      <c r="BX1104" s="299" t="s">
        <v>3461</v>
      </c>
      <c r="BY1104" s="299" t="s">
        <v>6126</v>
      </c>
    </row>
    <row r="1105" spans="65:77" ht="21" customHeight="1">
      <c r="BM1105"/>
      <c r="BU1105" s="273" t="s">
        <v>3479</v>
      </c>
      <c r="BV1105" s="273" t="s">
        <v>3480</v>
      </c>
      <c r="BX1105" s="299" t="s">
        <v>3463</v>
      </c>
      <c r="BY1105" s="299" t="s">
        <v>6127</v>
      </c>
    </row>
    <row r="1106" spans="65:77" ht="21" customHeight="1">
      <c r="BM1106"/>
      <c r="BU1106" s="273" t="s">
        <v>3481</v>
      </c>
      <c r="BV1106" s="273" t="s">
        <v>3482</v>
      </c>
      <c r="BX1106" s="299" t="s">
        <v>3465</v>
      </c>
      <c r="BY1106" s="299" t="s">
        <v>6128</v>
      </c>
    </row>
    <row r="1107" spans="65:77" ht="21" customHeight="1">
      <c r="BM1107"/>
      <c r="BU1107" s="273" t="s">
        <v>3483</v>
      </c>
      <c r="BV1107" s="273" t="s">
        <v>3484</v>
      </c>
      <c r="BX1107" s="299" t="s">
        <v>3467</v>
      </c>
      <c r="BY1107" s="299" t="s">
        <v>6129</v>
      </c>
    </row>
    <row r="1108" spans="65:77" ht="21" customHeight="1">
      <c r="BM1108"/>
      <c r="BU1108" s="273" t="s">
        <v>3485</v>
      </c>
      <c r="BV1108" s="273" t="s">
        <v>3486</v>
      </c>
      <c r="BX1108" s="299" t="s">
        <v>3469</v>
      </c>
      <c r="BY1108" s="299" t="s">
        <v>6130</v>
      </c>
    </row>
    <row r="1109" spans="65:77" ht="21" customHeight="1">
      <c r="BM1109"/>
      <c r="BU1109" s="273" t="s">
        <v>3487</v>
      </c>
      <c r="BV1109" s="273" t="s">
        <v>3488</v>
      </c>
      <c r="BX1109" s="299" t="s">
        <v>3471</v>
      </c>
      <c r="BY1109" s="299" t="s">
        <v>6131</v>
      </c>
    </row>
    <row r="1110" spans="65:77" ht="21" customHeight="1">
      <c r="BM1110"/>
      <c r="BU1110" s="273" t="s">
        <v>3489</v>
      </c>
      <c r="BV1110" s="273" t="s">
        <v>3490</v>
      </c>
      <c r="BX1110" s="299" t="s">
        <v>3473</v>
      </c>
      <c r="BY1110" s="299" t="s">
        <v>6132</v>
      </c>
    </row>
    <row r="1111" spans="65:77" ht="21" customHeight="1">
      <c r="BM1111"/>
      <c r="BU1111" s="273" t="s">
        <v>3491</v>
      </c>
      <c r="BV1111" s="273" t="s">
        <v>3492</v>
      </c>
      <c r="BX1111" s="299" t="s">
        <v>3475</v>
      </c>
      <c r="BY1111" s="299" t="s">
        <v>6133</v>
      </c>
    </row>
    <row r="1112" spans="65:77" ht="21" customHeight="1">
      <c r="BM1112"/>
      <c r="BU1112" s="273" t="s">
        <v>3493</v>
      </c>
      <c r="BV1112" s="273" t="s">
        <v>3494</v>
      </c>
      <c r="BX1112" s="299" t="s">
        <v>3477</v>
      </c>
      <c r="BY1112" s="299" t="s">
        <v>6134</v>
      </c>
    </row>
    <row r="1113" spans="65:77" ht="21" customHeight="1">
      <c r="BM1113"/>
      <c r="BU1113" s="273" t="s">
        <v>3495</v>
      </c>
      <c r="BV1113" s="273" t="s">
        <v>3496</v>
      </c>
      <c r="BX1113" s="299" t="s">
        <v>3479</v>
      </c>
      <c r="BY1113" s="299" t="s">
        <v>6135</v>
      </c>
    </row>
    <row r="1114" spans="65:77" ht="21" customHeight="1">
      <c r="BM1114"/>
      <c r="BU1114" s="273" t="s">
        <v>3497</v>
      </c>
      <c r="BV1114" s="273" t="s">
        <v>3498</v>
      </c>
      <c r="BX1114" s="299" t="s">
        <v>3481</v>
      </c>
      <c r="BY1114" s="299" t="s">
        <v>6136</v>
      </c>
    </row>
    <row r="1115" spans="65:77" ht="21" customHeight="1">
      <c r="BM1115"/>
      <c r="BU1115" s="273" t="s">
        <v>3499</v>
      </c>
      <c r="BV1115" s="273" t="s">
        <v>3500</v>
      </c>
      <c r="BX1115" s="299" t="s">
        <v>3483</v>
      </c>
      <c r="BY1115" s="299" t="s">
        <v>6137</v>
      </c>
    </row>
    <row r="1116" spans="65:77" ht="21" customHeight="1">
      <c r="BM1116"/>
      <c r="BU1116" s="273" t="s">
        <v>3501</v>
      </c>
      <c r="BV1116" s="273" t="s">
        <v>3502</v>
      </c>
      <c r="BX1116" s="299" t="s">
        <v>6138</v>
      </c>
      <c r="BY1116" s="299" t="s">
        <v>6139</v>
      </c>
    </row>
    <row r="1117" spans="65:77" ht="21" customHeight="1">
      <c r="BM1117"/>
      <c r="BU1117" s="273" t="s">
        <v>3503</v>
      </c>
      <c r="BV1117" s="273" t="s">
        <v>3504</v>
      </c>
      <c r="BX1117" s="299" t="s">
        <v>3485</v>
      </c>
      <c r="BY1117" s="299" t="s">
        <v>6140</v>
      </c>
    </row>
    <row r="1118" spans="65:77" ht="21" customHeight="1">
      <c r="BM1118"/>
      <c r="BU1118" s="273" t="s">
        <v>3505</v>
      </c>
      <c r="BV1118" s="273" t="s">
        <v>3506</v>
      </c>
      <c r="BX1118" s="299" t="s">
        <v>3487</v>
      </c>
      <c r="BY1118" s="299" t="s">
        <v>6141</v>
      </c>
    </row>
    <row r="1119" spans="65:77" ht="21" customHeight="1">
      <c r="BM1119"/>
      <c r="BU1119" s="273" t="s">
        <v>3507</v>
      </c>
      <c r="BV1119" s="273" t="s">
        <v>3508</v>
      </c>
      <c r="BX1119" s="299" t="s">
        <v>3489</v>
      </c>
      <c r="BY1119" s="299" t="s">
        <v>6142</v>
      </c>
    </row>
    <row r="1120" spans="65:77" ht="21" customHeight="1">
      <c r="BM1120"/>
      <c r="BU1120" s="273" t="s">
        <v>3509</v>
      </c>
      <c r="BV1120" s="273" t="s">
        <v>3510</v>
      </c>
      <c r="BX1120" s="299" t="s">
        <v>3491</v>
      </c>
      <c r="BY1120" s="299" t="s">
        <v>1517</v>
      </c>
    </row>
    <row r="1121" spans="65:77" ht="21" customHeight="1">
      <c r="BM1121"/>
      <c r="BU1121" s="273" t="s">
        <v>3511</v>
      </c>
      <c r="BV1121" s="273" t="s">
        <v>3512</v>
      </c>
      <c r="BX1121" s="299" t="s">
        <v>3493</v>
      </c>
      <c r="BY1121" s="299" t="s">
        <v>6143</v>
      </c>
    </row>
    <row r="1122" spans="65:77" ht="21" customHeight="1">
      <c r="BM1122"/>
      <c r="BU1122" s="273" t="s">
        <v>3513</v>
      </c>
      <c r="BV1122" s="273" t="s">
        <v>3514</v>
      </c>
      <c r="BX1122" s="299" t="s">
        <v>3495</v>
      </c>
      <c r="BY1122" s="299" t="s">
        <v>6144</v>
      </c>
    </row>
    <row r="1123" spans="65:77" ht="21" customHeight="1">
      <c r="BM1123"/>
      <c r="BU1123" s="273" t="s">
        <v>3515</v>
      </c>
      <c r="BV1123" s="273" t="s">
        <v>3516</v>
      </c>
      <c r="BX1123" s="299" t="s">
        <v>3497</v>
      </c>
      <c r="BY1123" s="299" t="s">
        <v>6145</v>
      </c>
    </row>
    <row r="1124" spans="65:77" ht="21" customHeight="1">
      <c r="BM1124"/>
      <c r="BU1124" s="273" t="s">
        <v>3517</v>
      </c>
      <c r="BV1124" s="273" t="s">
        <v>3518</v>
      </c>
      <c r="BX1124" s="299" t="s">
        <v>3499</v>
      </c>
      <c r="BY1124" s="299" t="s">
        <v>6146</v>
      </c>
    </row>
    <row r="1125" spans="65:77" ht="21" customHeight="1">
      <c r="BM1125"/>
      <c r="BU1125" s="273" t="s">
        <v>3519</v>
      </c>
      <c r="BV1125" s="273" t="s">
        <v>3520</v>
      </c>
      <c r="BX1125" s="299" t="s">
        <v>3501</v>
      </c>
      <c r="BY1125" s="299" t="s">
        <v>6147</v>
      </c>
    </row>
    <row r="1126" spans="65:77" ht="21" customHeight="1">
      <c r="BM1126"/>
      <c r="BU1126" s="273" t="s">
        <v>3521</v>
      </c>
      <c r="BV1126" s="273" t="s">
        <v>3522</v>
      </c>
      <c r="BX1126" s="299" t="s">
        <v>3503</v>
      </c>
      <c r="BY1126" s="299" t="s">
        <v>6148</v>
      </c>
    </row>
    <row r="1127" spans="65:77" ht="21" customHeight="1">
      <c r="BM1127"/>
      <c r="BU1127" s="273" t="s">
        <v>3523</v>
      </c>
      <c r="BV1127" s="273" t="s">
        <v>3524</v>
      </c>
      <c r="BX1127" s="299" t="s">
        <v>3505</v>
      </c>
      <c r="BY1127" s="299" t="s">
        <v>6149</v>
      </c>
    </row>
    <row r="1128" spans="65:77" ht="21" customHeight="1">
      <c r="BM1128"/>
      <c r="BU1128" s="273" t="s">
        <v>3525</v>
      </c>
      <c r="BV1128" s="273" t="s">
        <v>3526</v>
      </c>
      <c r="BX1128" s="299" t="s">
        <v>3507</v>
      </c>
      <c r="BY1128" s="299" t="s">
        <v>6150</v>
      </c>
    </row>
    <row r="1129" spans="65:77" ht="21" customHeight="1">
      <c r="BM1129"/>
      <c r="BU1129" s="273" t="s">
        <v>3527</v>
      </c>
      <c r="BV1129" s="273" t="s">
        <v>3528</v>
      </c>
      <c r="BX1129" s="299" t="s">
        <v>3509</v>
      </c>
      <c r="BY1129" s="299" t="s">
        <v>6151</v>
      </c>
    </row>
    <row r="1130" spans="65:77" ht="21" customHeight="1">
      <c r="BM1130"/>
      <c r="BU1130" s="273" t="s">
        <v>3529</v>
      </c>
      <c r="BV1130" s="273" t="s">
        <v>3530</v>
      </c>
      <c r="BX1130" s="299" t="s">
        <v>3511</v>
      </c>
      <c r="BY1130" s="299" t="s">
        <v>6152</v>
      </c>
    </row>
    <row r="1131" spans="65:77" ht="21" customHeight="1">
      <c r="BM1131"/>
      <c r="BU1131" s="273" t="s">
        <v>3531</v>
      </c>
      <c r="BV1131" s="273" t="s">
        <v>3532</v>
      </c>
      <c r="BX1131" s="299" t="s">
        <v>3515</v>
      </c>
      <c r="BY1131" s="299" t="s">
        <v>6153</v>
      </c>
    </row>
    <row r="1132" spans="65:77" ht="21" customHeight="1">
      <c r="BM1132"/>
      <c r="BU1132" s="273" t="s">
        <v>3533</v>
      </c>
      <c r="BV1132" s="273" t="s">
        <v>3534</v>
      </c>
      <c r="BX1132" s="299" t="s">
        <v>3517</v>
      </c>
      <c r="BY1132" s="299" t="s">
        <v>6154</v>
      </c>
    </row>
    <row r="1133" spans="65:77" ht="21" customHeight="1">
      <c r="BM1133"/>
      <c r="BU1133" s="273" t="s">
        <v>3535</v>
      </c>
      <c r="BV1133" s="273" t="s">
        <v>3536</v>
      </c>
      <c r="BX1133" s="299" t="s">
        <v>3519</v>
      </c>
      <c r="BY1133" s="299" t="s">
        <v>6155</v>
      </c>
    </row>
    <row r="1134" spans="65:77" ht="21" customHeight="1">
      <c r="BM1134"/>
      <c r="BU1134" s="273" t="s">
        <v>3537</v>
      </c>
      <c r="BV1134" s="273" t="s">
        <v>3538</v>
      </c>
      <c r="BX1134" s="299" t="s">
        <v>3521</v>
      </c>
      <c r="BY1134" s="299" t="s">
        <v>6156</v>
      </c>
    </row>
    <row r="1135" spans="65:77" ht="21" customHeight="1">
      <c r="BM1135"/>
      <c r="BU1135" s="273" t="s">
        <v>3539</v>
      </c>
      <c r="BV1135" s="273" t="s">
        <v>3540</v>
      </c>
      <c r="BX1135" s="299" t="s">
        <v>3523</v>
      </c>
      <c r="BY1135" s="299" t="s">
        <v>6157</v>
      </c>
    </row>
    <row r="1136" spans="65:77" ht="21" customHeight="1">
      <c r="BM1136"/>
      <c r="BU1136" s="273" t="s">
        <v>3541</v>
      </c>
      <c r="BV1136" s="273" t="s">
        <v>3542</v>
      </c>
      <c r="BX1136" s="299" t="s">
        <v>3525</v>
      </c>
      <c r="BY1136" s="299" t="s">
        <v>6158</v>
      </c>
    </row>
    <row r="1137" spans="65:77" ht="21" customHeight="1">
      <c r="BM1137"/>
      <c r="BU1137" s="273" t="s">
        <v>3543</v>
      </c>
      <c r="BV1137" s="273" t="s">
        <v>3544</v>
      </c>
      <c r="BX1137" s="299" t="s">
        <v>3527</v>
      </c>
      <c r="BY1137" s="299" t="s">
        <v>6159</v>
      </c>
    </row>
    <row r="1138" spans="65:77" ht="21" customHeight="1">
      <c r="BM1138"/>
      <c r="BU1138" s="273" t="s">
        <v>3545</v>
      </c>
      <c r="BV1138" s="273" t="s">
        <v>3546</v>
      </c>
      <c r="BX1138" s="299" t="s">
        <v>3529</v>
      </c>
      <c r="BY1138" s="299" t="s">
        <v>6160</v>
      </c>
    </row>
    <row r="1139" spans="65:77" ht="21" customHeight="1">
      <c r="BM1139"/>
      <c r="BU1139" s="273" t="s">
        <v>3547</v>
      </c>
      <c r="BV1139" s="273" t="s">
        <v>3548</v>
      </c>
      <c r="BX1139" s="299" t="s">
        <v>3531</v>
      </c>
      <c r="BY1139" s="299" t="s">
        <v>6161</v>
      </c>
    </row>
    <row r="1140" spans="65:77" ht="21" customHeight="1">
      <c r="BM1140"/>
      <c r="BU1140" s="273" t="s">
        <v>3549</v>
      </c>
      <c r="BV1140" s="273" t="s">
        <v>3550</v>
      </c>
      <c r="BX1140" s="299" t="s">
        <v>3533</v>
      </c>
      <c r="BY1140" s="299" t="s">
        <v>6162</v>
      </c>
    </row>
    <row r="1141" spans="65:77" ht="21" customHeight="1">
      <c r="BM1141"/>
      <c r="BU1141" s="273" t="s">
        <v>3551</v>
      </c>
      <c r="BV1141" s="273" t="s">
        <v>3552</v>
      </c>
      <c r="BX1141" s="299" t="s">
        <v>3535</v>
      </c>
      <c r="BY1141" s="299" t="s">
        <v>6163</v>
      </c>
    </row>
    <row r="1142" spans="65:77" ht="21" customHeight="1">
      <c r="BM1142"/>
      <c r="BU1142" s="273" t="s">
        <v>3553</v>
      </c>
      <c r="BV1142" s="273" t="s">
        <v>3554</v>
      </c>
      <c r="BX1142" s="299" t="s">
        <v>3537</v>
      </c>
      <c r="BY1142" s="299" t="s">
        <v>6164</v>
      </c>
    </row>
    <row r="1143" spans="65:77" ht="21" customHeight="1">
      <c r="BM1143"/>
      <c r="BU1143" s="273" t="s">
        <v>3555</v>
      </c>
      <c r="BV1143" s="273" t="s">
        <v>3556</v>
      </c>
      <c r="BX1143" s="299" t="s">
        <v>3539</v>
      </c>
      <c r="BY1143" s="299" t="s">
        <v>6165</v>
      </c>
    </row>
    <row r="1144" spans="65:77" ht="21" customHeight="1">
      <c r="BM1144"/>
      <c r="BU1144" s="273" t="s">
        <v>3557</v>
      </c>
      <c r="BV1144" s="273" t="s">
        <v>3558</v>
      </c>
      <c r="BX1144" s="299" t="s">
        <v>3541</v>
      </c>
      <c r="BY1144" s="299" t="s">
        <v>6166</v>
      </c>
    </row>
    <row r="1145" spans="65:77" ht="21" customHeight="1">
      <c r="BM1145"/>
      <c r="BU1145" s="273" t="s">
        <v>3559</v>
      </c>
      <c r="BV1145" s="273" t="s">
        <v>3560</v>
      </c>
      <c r="BX1145" s="299" t="s">
        <v>3543</v>
      </c>
      <c r="BY1145" s="299" t="s">
        <v>6167</v>
      </c>
    </row>
    <row r="1146" spans="65:77" ht="21" customHeight="1">
      <c r="BM1146"/>
      <c r="BU1146" s="273" t="s">
        <v>3561</v>
      </c>
      <c r="BV1146" s="273" t="s">
        <v>3562</v>
      </c>
      <c r="BX1146" s="299" t="s">
        <v>3545</v>
      </c>
      <c r="BY1146" s="299" t="s">
        <v>6168</v>
      </c>
    </row>
    <row r="1147" spans="65:77" ht="21" customHeight="1">
      <c r="BM1147"/>
      <c r="BU1147" s="273" t="s">
        <v>3563</v>
      </c>
      <c r="BV1147" s="273" t="s">
        <v>3564</v>
      </c>
      <c r="BX1147" s="299" t="s">
        <v>3547</v>
      </c>
      <c r="BY1147" s="299" t="s">
        <v>6169</v>
      </c>
    </row>
    <row r="1148" spans="65:77" ht="21" customHeight="1">
      <c r="BM1148"/>
      <c r="BU1148" s="273" t="s">
        <v>3565</v>
      </c>
      <c r="BV1148" s="273" t="s">
        <v>3566</v>
      </c>
      <c r="BX1148" s="299" t="s">
        <v>3549</v>
      </c>
      <c r="BY1148" s="299" t="s">
        <v>6170</v>
      </c>
    </row>
    <row r="1149" spans="65:77" ht="21" customHeight="1">
      <c r="BM1149"/>
      <c r="BU1149" s="273" t="s">
        <v>3567</v>
      </c>
      <c r="BV1149" s="273" t="s">
        <v>3568</v>
      </c>
      <c r="BX1149" s="299" t="s">
        <v>3551</v>
      </c>
      <c r="BY1149" s="299" t="s">
        <v>6171</v>
      </c>
    </row>
    <row r="1150" spans="65:77" ht="21" customHeight="1">
      <c r="BM1150"/>
      <c r="BU1150" s="273" t="s">
        <v>3569</v>
      </c>
      <c r="BV1150" s="273" t="s">
        <v>3570</v>
      </c>
      <c r="BX1150" s="299" t="s">
        <v>3553</v>
      </c>
      <c r="BY1150" s="299" t="s">
        <v>6172</v>
      </c>
    </row>
    <row r="1151" spans="65:77" ht="21" customHeight="1">
      <c r="BM1151"/>
      <c r="BU1151" s="273" t="s">
        <v>3571</v>
      </c>
      <c r="BV1151" s="273" t="s">
        <v>3572</v>
      </c>
      <c r="BX1151" s="299" t="s">
        <v>3555</v>
      </c>
      <c r="BY1151" s="299" t="s">
        <v>6173</v>
      </c>
    </row>
    <row r="1152" spans="65:77" ht="21" customHeight="1">
      <c r="BM1152"/>
      <c r="BU1152" s="273" t="s">
        <v>3573</v>
      </c>
      <c r="BV1152" s="273" t="s">
        <v>3574</v>
      </c>
      <c r="BX1152" s="299" t="s">
        <v>3557</v>
      </c>
      <c r="BY1152" s="299" t="s">
        <v>6174</v>
      </c>
    </row>
    <row r="1153" spans="65:77" ht="21" customHeight="1">
      <c r="BM1153"/>
      <c r="BU1153" s="273" t="s">
        <v>3575</v>
      </c>
      <c r="BV1153" s="273" t="s">
        <v>3576</v>
      </c>
      <c r="BX1153" s="299" t="s">
        <v>3559</v>
      </c>
      <c r="BY1153" s="299" t="s">
        <v>6175</v>
      </c>
    </row>
    <row r="1154" spans="65:77" ht="21" customHeight="1">
      <c r="BM1154"/>
      <c r="BU1154" s="273" t="s">
        <v>3577</v>
      </c>
      <c r="BV1154" s="273" t="s">
        <v>3578</v>
      </c>
      <c r="BX1154" s="299" t="s">
        <v>3561</v>
      </c>
      <c r="BY1154" s="299" t="s">
        <v>6176</v>
      </c>
    </row>
    <row r="1155" spans="65:77" ht="21" customHeight="1">
      <c r="BM1155"/>
      <c r="BU1155" s="273" t="s">
        <v>3579</v>
      </c>
      <c r="BV1155" s="273" t="s">
        <v>3580</v>
      </c>
      <c r="BX1155" s="299" t="s">
        <v>3563</v>
      </c>
      <c r="BY1155" s="299" t="s">
        <v>6177</v>
      </c>
    </row>
    <row r="1156" spans="65:77" ht="21" customHeight="1">
      <c r="BM1156"/>
      <c r="BU1156" s="273" t="s">
        <v>3581</v>
      </c>
      <c r="BV1156" s="273" t="s">
        <v>3582</v>
      </c>
      <c r="BX1156" s="299" t="s">
        <v>3565</v>
      </c>
      <c r="BY1156" s="299" t="s">
        <v>6178</v>
      </c>
    </row>
    <row r="1157" spans="65:77" ht="21" customHeight="1">
      <c r="BM1157"/>
      <c r="BU1157" s="273" t="s">
        <v>3583</v>
      </c>
      <c r="BV1157" s="273" t="s">
        <v>3584</v>
      </c>
      <c r="BX1157" s="299" t="s">
        <v>3567</v>
      </c>
      <c r="BY1157" s="299" t="s">
        <v>6179</v>
      </c>
    </row>
    <row r="1158" spans="65:77" ht="21" customHeight="1">
      <c r="BM1158"/>
      <c r="BU1158" s="273" t="s">
        <v>3585</v>
      </c>
      <c r="BV1158" s="273" t="s">
        <v>3586</v>
      </c>
      <c r="BX1158" s="299" t="s">
        <v>3569</v>
      </c>
      <c r="BY1158" s="299" t="s">
        <v>6180</v>
      </c>
    </row>
    <row r="1159" spans="65:77" ht="21" customHeight="1">
      <c r="BM1159"/>
      <c r="BU1159" s="273" t="s">
        <v>3587</v>
      </c>
      <c r="BV1159" s="273" t="s">
        <v>3588</v>
      </c>
      <c r="BX1159" s="299" t="s">
        <v>3571</v>
      </c>
      <c r="BY1159" s="299" t="s">
        <v>6181</v>
      </c>
    </row>
    <row r="1160" spans="65:77" ht="21" customHeight="1">
      <c r="BM1160"/>
      <c r="BU1160" s="273" t="s">
        <v>3589</v>
      </c>
      <c r="BV1160" s="273" t="s">
        <v>3590</v>
      </c>
      <c r="BX1160" s="299" t="s">
        <v>3573</v>
      </c>
      <c r="BY1160" s="299" t="s">
        <v>6182</v>
      </c>
    </row>
    <row r="1161" spans="65:77" ht="21" customHeight="1">
      <c r="BM1161"/>
      <c r="BU1161" s="273" t="s">
        <v>3591</v>
      </c>
      <c r="BV1161" s="273" t="s">
        <v>3592</v>
      </c>
      <c r="BX1161" s="299" t="s">
        <v>3575</v>
      </c>
      <c r="BY1161" s="299" t="s">
        <v>6183</v>
      </c>
    </row>
    <row r="1162" spans="65:77" ht="21" customHeight="1">
      <c r="BM1162"/>
      <c r="BU1162" s="273" t="s">
        <v>3593</v>
      </c>
      <c r="BV1162" s="273" t="s">
        <v>3594</v>
      </c>
      <c r="BX1162" s="299" t="s">
        <v>3577</v>
      </c>
      <c r="BY1162" s="299" t="s">
        <v>6184</v>
      </c>
    </row>
    <row r="1163" spans="65:77" ht="21" customHeight="1">
      <c r="BM1163"/>
      <c r="BU1163" s="273" t="s">
        <v>3595</v>
      </c>
      <c r="BV1163" s="273" t="s">
        <v>3596</v>
      </c>
      <c r="BX1163" s="299" t="s">
        <v>3579</v>
      </c>
      <c r="BY1163" s="299" t="s">
        <v>6185</v>
      </c>
    </row>
    <row r="1164" spans="65:77" ht="21" customHeight="1">
      <c r="BM1164"/>
      <c r="BU1164" s="273" t="s">
        <v>3597</v>
      </c>
      <c r="BV1164" s="273" t="s">
        <v>3598</v>
      </c>
      <c r="BX1164" s="299" t="s">
        <v>3581</v>
      </c>
      <c r="BY1164" s="299" t="s">
        <v>6186</v>
      </c>
    </row>
    <row r="1165" spans="65:77" ht="21" customHeight="1">
      <c r="BM1165"/>
      <c r="BU1165" s="273" t="s">
        <v>3599</v>
      </c>
      <c r="BV1165" s="273" t="s">
        <v>3600</v>
      </c>
      <c r="BX1165" s="299" t="s">
        <v>3583</v>
      </c>
      <c r="BY1165" s="299" t="s">
        <v>6187</v>
      </c>
    </row>
    <row r="1166" spans="65:77" ht="21" customHeight="1">
      <c r="BM1166"/>
      <c r="BU1166" s="273" t="s">
        <v>3601</v>
      </c>
      <c r="BV1166" s="273" t="s">
        <v>3602</v>
      </c>
      <c r="BX1166" s="299" t="s">
        <v>3585</v>
      </c>
      <c r="BY1166" s="299" t="s">
        <v>6188</v>
      </c>
    </row>
    <row r="1167" spans="65:77" ht="21" customHeight="1">
      <c r="BM1167"/>
      <c r="BU1167" s="273" t="s">
        <v>3603</v>
      </c>
      <c r="BV1167" s="273" t="s">
        <v>3604</v>
      </c>
      <c r="BX1167" s="299" t="s">
        <v>3587</v>
      </c>
      <c r="BY1167" s="299" t="s">
        <v>6189</v>
      </c>
    </row>
    <row r="1168" spans="65:77" ht="21" customHeight="1">
      <c r="BM1168"/>
      <c r="BU1168" s="273" t="s">
        <v>3605</v>
      </c>
      <c r="BV1168" s="273" t="s">
        <v>3606</v>
      </c>
      <c r="BX1168" s="299" t="s">
        <v>3589</v>
      </c>
      <c r="BY1168" s="299" t="s">
        <v>6190</v>
      </c>
    </row>
    <row r="1169" spans="65:77" ht="21" customHeight="1">
      <c r="BM1169"/>
      <c r="BU1169" s="273" t="s">
        <v>3607</v>
      </c>
      <c r="BV1169" s="273" t="s">
        <v>3608</v>
      </c>
      <c r="BX1169" s="299" t="s">
        <v>3591</v>
      </c>
      <c r="BY1169" s="299" t="s">
        <v>6191</v>
      </c>
    </row>
    <row r="1170" spans="65:77" ht="21" customHeight="1">
      <c r="BM1170"/>
      <c r="BU1170" s="273" t="s">
        <v>3609</v>
      </c>
      <c r="BV1170" s="273" t="s">
        <v>3610</v>
      </c>
      <c r="BX1170" s="299" t="s">
        <v>3593</v>
      </c>
      <c r="BY1170" s="299" t="s">
        <v>6192</v>
      </c>
    </row>
    <row r="1171" spans="65:77" ht="21" customHeight="1">
      <c r="BM1171"/>
      <c r="BU1171" s="273" t="s">
        <v>3611</v>
      </c>
      <c r="BV1171" s="273" t="s">
        <v>3612</v>
      </c>
      <c r="BX1171" s="299" t="s">
        <v>3595</v>
      </c>
      <c r="BY1171" s="299" t="s">
        <v>6193</v>
      </c>
    </row>
    <row r="1172" spans="65:77" ht="21" customHeight="1">
      <c r="BM1172"/>
      <c r="BU1172" s="273" t="s">
        <v>3613</v>
      </c>
      <c r="BV1172" s="273" t="s">
        <v>3614</v>
      </c>
      <c r="BX1172" s="299" t="s">
        <v>3597</v>
      </c>
      <c r="BY1172" s="299" t="s">
        <v>6194</v>
      </c>
    </row>
    <row r="1173" spans="65:77" ht="21" customHeight="1">
      <c r="BM1173"/>
      <c r="BU1173" s="273" t="s">
        <v>3615</v>
      </c>
      <c r="BV1173" s="273" t="s">
        <v>3616</v>
      </c>
      <c r="BX1173" s="299" t="s">
        <v>3599</v>
      </c>
      <c r="BY1173" s="299" t="s">
        <v>6195</v>
      </c>
    </row>
    <row r="1174" spans="65:77" ht="21" customHeight="1">
      <c r="BM1174"/>
      <c r="BU1174" s="273" t="s">
        <v>3617</v>
      </c>
      <c r="BV1174" s="273" t="s">
        <v>3618</v>
      </c>
      <c r="BX1174" s="299" t="s">
        <v>3601</v>
      </c>
      <c r="BY1174" s="299" t="s">
        <v>6196</v>
      </c>
    </row>
    <row r="1175" spans="65:77" ht="21" customHeight="1">
      <c r="BM1175"/>
      <c r="BU1175" s="273" t="s">
        <v>3619</v>
      </c>
      <c r="BV1175" s="273" t="s">
        <v>3620</v>
      </c>
      <c r="BX1175" s="299" t="s">
        <v>3603</v>
      </c>
      <c r="BY1175" s="299" t="s">
        <v>6197</v>
      </c>
    </row>
    <row r="1176" spans="65:77" ht="21" customHeight="1">
      <c r="BM1176"/>
      <c r="BU1176" s="273" t="s">
        <v>3621</v>
      </c>
      <c r="BV1176" s="273" t="s">
        <v>3622</v>
      </c>
      <c r="BX1176" s="299" t="s">
        <v>3605</v>
      </c>
      <c r="BY1176" s="299" t="s">
        <v>6198</v>
      </c>
    </row>
    <row r="1177" spans="65:77" ht="21" customHeight="1">
      <c r="BM1177"/>
      <c r="BU1177" s="273" t="s">
        <v>3623</v>
      </c>
      <c r="BV1177" s="273" t="s">
        <v>3624</v>
      </c>
      <c r="BX1177" s="299" t="s">
        <v>3607</v>
      </c>
      <c r="BY1177" s="299" t="s">
        <v>6199</v>
      </c>
    </row>
    <row r="1178" spans="65:77" ht="21" customHeight="1">
      <c r="BM1178"/>
      <c r="BU1178" s="273" t="s">
        <v>3625</v>
      </c>
      <c r="BV1178" s="273" t="s">
        <v>3626</v>
      </c>
      <c r="BX1178" s="299" t="s">
        <v>3609</v>
      </c>
      <c r="BY1178" s="299" t="s">
        <v>6200</v>
      </c>
    </row>
    <row r="1179" spans="65:77" ht="21" customHeight="1">
      <c r="BM1179"/>
      <c r="BU1179" s="273" t="s">
        <v>3627</v>
      </c>
      <c r="BV1179" s="273" t="s">
        <v>3628</v>
      </c>
      <c r="BX1179" s="299" t="s">
        <v>3611</v>
      </c>
      <c r="BY1179" s="299" t="s">
        <v>6201</v>
      </c>
    </row>
    <row r="1180" spans="65:77" ht="21" customHeight="1">
      <c r="BM1180"/>
      <c r="BU1180" s="273" t="s">
        <v>3629</v>
      </c>
      <c r="BV1180" s="273" t="s">
        <v>3630</v>
      </c>
      <c r="BX1180" s="299" t="s">
        <v>3613</v>
      </c>
      <c r="BY1180" s="299" t="s">
        <v>6202</v>
      </c>
    </row>
    <row r="1181" spans="65:77" ht="21" customHeight="1">
      <c r="BM1181"/>
      <c r="BU1181" s="273" t="s">
        <v>3631</v>
      </c>
      <c r="BV1181" s="273" t="s">
        <v>3632</v>
      </c>
      <c r="BX1181" s="299" t="s">
        <v>3615</v>
      </c>
      <c r="BY1181" s="299" t="s">
        <v>6203</v>
      </c>
    </row>
    <row r="1182" spans="65:77" ht="21" customHeight="1">
      <c r="BM1182"/>
      <c r="BU1182" s="273" t="s">
        <v>3633</v>
      </c>
      <c r="BV1182" s="273" t="s">
        <v>3634</v>
      </c>
      <c r="BX1182" s="299" t="s">
        <v>3617</v>
      </c>
      <c r="BY1182" s="299" t="s">
        <v>6204</v>
      </c>
    </row>
    <row r="1183" spans="65:77" ht="21" customHeight="1">
      <c r="BM1183"/>
      <c r="BU1183" s="273" t="s">
        <v>3635</v>
      </c>
      <c r="BV1183" s="273" t="s">
        <v>3636</v>
      </c>
      <c r="BX1183" s="299" t="s">
        <v>3619</v>
      </c>
      <c r="BY1183" s="299" t="s">
        <v>6205</v>
      </c>
    </row>
    <row r="1184" spans="65:77" ht="21" customHeight="1">
      <c r="BM1184"/>
      <c r="BU1184" s="273" t="s">
        <v>3637</v>
      </c>
      <c r="BV1184" s="273" t="s">
        <v>3638</v>
      </c>
      <c r="BX1184" s="299" t="s">
        <v>3621</v>
      </c>
      <c r="BY1184" s="299" t="s">
        <v>6206</v>
      </c>
    </row>
    <row r="1185" spans="65:77" ht="21" customHeight="1">
      <c r="BM1185"/>
      <c r="BU1185" s="273" t="s">
        <v>3639</v>
      </c>
      <c r="BV1185" s="273" t="s">
        <v>3640</v>
      </c>
      <c r="BX1185" s="299" t="s">
        <v>3623</v>
      </c>
      <c r="BY1185" s="299" t="s">
        <v>6207</v>
      </c>
    </row>
    <row r="1186" spans="65:77" ht="21" customHeight="1">
      <c r="BM1186"/>
      <c r="BU1186" s="273" t="s">
        <v>3641</v>
      </c>
      <c r="BV1186" s="273" t="s">
        <v>3642</v>
      </c>
      <c r="BX1186" s="299" t="s">
        <v>3625</v>
      </c>
      <c r="BY1186" s="299" t="s">
        <v>6208</v>
      </c>
    </row>
    <row r="1187" spans="65:77" ht="21" customHeight="1">
      <c r="BM1187"/>
      <c r="BU1187" s="273" t="s">
        <v>3643</v>
      </c>
      <c r="BV1187" s="273" t="s">
        <v>3644</v>
      </c>
      <c r="BX1187" s="299" t="s">
        <v>3627</v>
      </c>
      <c r="BY1187" s="299" t="s">
        <v>6209</v>
      </c>
    </row>
    <row r="1188" spans="65:77" ht="21" customHeight="1">
      <c r="BM1188"/>
      <c r="BU1188" s="273" t="s">
        <v>3645</v>
      </c>
      <c r="BV1188" s="273" t="s">
        <v>3646</v>
      </c>
      <c r="BX1188" s="299" t="s">
        <v>3629</v>
      </c>
      <c r="BY1188" s="299" t="s">
        <v>6210</v>
      </c>
    </row>
    <row r="1189" spans="65:77" ht="21" customHeight="1">
      <c r="BM1189"/>
      <c r="BU1189" s="273" t="s">
        <v>3647</v>
      </c>
      <c r="BV1189" s="273" t="s">
        <v>3648</v>
      </c>
      <c r="BX1189" s="299" t="s">
        <v>3631</v>
      </c>
      <c r="BY1189" s="299" t="s">
        <v>6211</v>
      </c>
    </row>
    <row r="1190" spans="65:77" ht="21" customHeight="1">
      <c r="BM1190"/>
      <c r="BU1190" s="273" t="s">
        <v>3649</v>
      </c>
      <c r="BV1190" s="273" t="s">
        <v>3650</v>
      </c>
      <c r="BX1190" s="299" t="s">
        <v>3633</v>
      </c>
      <c r="BY1190" s="299" t="s">
        <v>6212</v>
      </c>
    </row>
    <row r="1191" spans="65:77" ht="21" customHeight="1">
      <c r="BM1191"/>
      <c r="BU1191" s="273" t="s">
        <v>3651</v>
      </c>
      <c r="BV1191" s="273" t="s">
        <v>3652</v>
      </c>
      <c r="BX1191" s="299" t="s">
        <v>3635</v>
      </c>
      <c r="BY1191" s="299" t="s">
        <v>6213</v>
      </c>
    </row>
    <row r="1192" spans="65:77" ht="21" customHeight="1">
      <c r="BM1192"/>
      <c r="BU1192" s="273" t="s">
        <v>3653</v>
      </c>
      <c r="BV1192" s="273" t="s">
        <v>3654</v>
      </c>
      <c r="BX1192" s="299" t="s">
        <v>3637</v>
      </c>
      <c r="BY1192" s="299" t="s">
        <v>6214</v>
      </c>
    </row>
    <row r="1193" spans="65:77" ht="21" customHeight="1">
      <c r="BM1193"/>
      <c r="BU1193" s="273" t="s">
        <v>3655</v>
      </c>
      <c r="BV1193" s="273" t="s">
        <v>3656</v>
      </c>
      <c r="BX1193" s="299" t="s">
        <v>3639</v>
      </c>
      <c r="BY1193" s="299" t="s">
        <v>6215</v>
      </c>
    </row>
    <row r="1194" spans="65:77" ht="21" customHeight="1">
      <c r="BM1194"/>
      <c r="BU1194" s="273" t="s">
        <v>3657</v>
      </c>
      <c r="BV1194" s="273" t="s">
        <v>3658</v>
      </c>
      <c r="BX1194" s="299" t="s">
        <v>3641</v>
      </c>
      <c r="BY1194" s="299" t="s">
        <v>6216</v>
      </c>
    </row>
    <row r="1195" spans="65:77" ht="21" customHeight="1">
      <c r="BM1195"/>
      <c r="BU1195" s="273" t="s">
        <v>3659</v>
      </c>
      <c r="BV1195" s="273" t="s">
        <v>3660</v>
      </c>
      <c r="BX1195" s="299" t="s">
        <v>3643</v>
      </c>
      <c r="BY1195" s="299" t="s">
        <v>6217</v>
      </c>
    </row>
    <row r="1196" spans="65:77" ht="21" customHeight="1">
      <c r="BM1196"/>
      <c r="BU1196" s="273" t="s">
        <v>3661</v>
      </c>
      <c r="BV1196" s="273" t="s">
        <v>3662</v>
      </c>
      <c r="BX1196" s="299" t="s">
        <v>3645</v>
      </c>
      <c r="BY1196" s="299" t="s">
        <v>6218</v>
      </c>
    </row>
    <row r="1197" spans="65:77" ht="21" customHeight="1">
      <c r="BM1197"/>
      <c r="BU1197" s="273" t="s">
        <v>3663</v>
      </c>
      <c r="BV1197" s="273" t="s">
        <v>3664</v>
      </c>
      <c r="BX1197" s="299" t="s">
        <v>6219</v>
      </c>
      <c r="BY1197" s="299" t="s">
        <v>6220</v>
      </c>
    </row>
    <row r="1198" spans="65:77" ht="21" customHeight="1">
      <c r="BM1198"/>
      <c r="BU1198" s="273" t="s">
        <v>3665</v>
      </c>
      <c r="BV1198" s="273" t="s">
        <v>3666</v>
      </c>
      <c r="BX1198" s="299" t="s">
        <v>3647</v>
      </c>
      <c r="BY1198" s="299" t="s">
        <v>6221</v>
      </c>
    </row>
    <row r="1199" spans="65:77" ht="21" customHeight="1">
      <c r="BM1199"/>
      <c r="BU1199" s="273" t="s">
        <v>3667</v>
      </c>
      <c r="BV1199" s="273" t="s">
        <v>3668</v>
      </c>
      <c r="BX1199" s="299" t="s">
        <v>3649</v>
      </c>
      <c r="BY1199" s="299" t="s">
        <v>6222</v>
      </c>
    </row>
    <row r="1200" spans="65:77" ht="21" customHeight="1">
      <c r="BM1200"/>
      <c r="BU1200" s="273" t="s">
        <v>3669</v>
      </c>
      <c r="BV1200" s="273" t="s">
        <v>3670</v>
      </c>
      <c r="BX1200" s="299" t="s">
        <v>3651</v>
      </c>
      <c r="BY1200" s="299" t="s">
        <v>6223</v>
      </c>
    </row>
    <row r="1201" spans="65:77" ht="21" customHeight="1">
      <c r="BM1201"/>
      <c r="BU1201" s="273" t="s">
        <v>3671</v>
      </c>
      <c r="BV1201" s="273" t="s">
        <v>3672</v>
      </c>
      <c r="BX1201" s="299" t="s">
        <v>3653</v>
      </c>
      <c r="BY1201" s="299" t="s">
        <v>6224</v>
      </c>
    </row>
    <row r="1202" spans="65:77" ht="21" customHeight="1">
      <c r="BM1202"/>
      <c r="BU1202" s="273" t="s">
        <v>3673</v>
      </c>
      <c r="BV1202" s="273" t="s">
        <v>1350</v>
      </c>
      <c r="BX1202" s="299" t="s">
        <v>3655</v>
      </c>
      <c r="BY1202" s="299" t="s">
        <v>6225</v>
      </c>
    </row>
    <row r="1203" spans="65:77" ht="21" customHeight="1">
      <c r="BM1203"/>
      <c r="BU1203" s="273" t="s">
        <v>3674</v>
      </c>
      <c r="BV1203" s="273" t="s">
        <v>3675</v>
      </c>
      <c r="BX1203" s="299" t="s">
        <v>3657</v>
      </c>
      <c r="BY1203" s="299" t="s">
        <v>6226</v>
      </c>
    </row>
    <row r="1204" spans="65:77" ht="21" customHeight="1">
      <c r="BM1204"/>
      <c r="BU1204" s="273" t="s">
        <v>3676</v>
      </c>
      <c r="BV1204" s="273" t="s">
        <v>1270</v>
      </c>
      <c r="BX1204" s="299" t="s">
        <v>3659</v>
      </c>
      <c r="BY1204" s="299" t="s">
        <v>6227</v>
      </c>
    </row>
    <row r="1205" spans="65:77" ht="21" customHeight="1">
      <c r="BM1205"/>
      <c r="BU1205" s="273" t="s">
        <v>3677</v>
      </c>
      <c r="BV1205" s="273" t="s">
        <v>3678</v>
      </c>
      <c r="BX1205" s="299" t="s">
        <v>3661</v>
      </c>
      <c r="BY1205" s="299" t="s">
        <v>6228</v>
      </c>
    </row>
    <row r="1206" spans="65:77" ht="21" customHeight="1">
      <c r="BM1206"/>
      <c r="BU1206" s="273" t="s">
        <v>3679</v>
      </c>
      <c r="BV1206" s="273" t="s">
        <v>3680</v>
      </c>
      <c r="BX1206" s="299" t="s">
        <v>3663</v>
      </c>
      <c r="BY1206" s="299" t="s">
        <v>6229</v>
      </c>
    </row>
    <row r="1207" spans="65:77" ht="21" customHeight="1">
      <c r="BM1207"/>
      <c r="BU1207" s="273" t="s">
        <v>3681</v>
      </c>
      <c r="BV1207" s="273" t="s">
        <v>3682</v>
      </c>
      <c r="BX1207" s="299" t="s">
        <v>3665</v>
      </c>
      <c r="BY1207" s="299" t="s">
        <v>6230</v>
      </c>
    </row>
    <row r="1208" spans="65:77" ht="21" customHeight="1">
      <c r="BM1208"/>
      <c r="BU1208" s="273" t="s">
        <v>3683</v>
      </c>
      <c r="BV1208" s="273" t="s">
        <v>3684</v>
      </c>
      <c r="BX1208" s="299" t="s">
        <v>3667</v>
      </c>
      <c r="BY1208" s="299" t="s">
        <v>6231</v>
      </c>
    </row>
    <row r="1209" spans="65:77" ht="21" customHeight="1">
      <c r="BM1209"/>
      <c r="BU1209" s="273" t="s">
        <v>3685</v>
      </c>
      <c r="BV1209" s="273" t="s">
        <v>3686</v>
      </c>
      <c r="BX1209" s="299" t="s">
        <v>3669</v>
      </c>
      <c r="BY1209" s="299" t="s">
        <v>6232</v>
      </c>
    </row>
    <row r="1210" spans="65:77" ht="21" customHeight="1">
      <c r="BM1210"/>
      <c r="BU1210" s="273" t="s">
        <v>3687</v>
      </c>
      <c r="BV1210" s="273" t="s">
        <v>3688</v>
      </c>
      <c r="BX1210" s="299" t="s">
        <v>3671</v>
      </c>
      <c r="BY1210" s="299" t="s">
        <v>6233</v>
      </c>
    </row>
    <row r="1211" spans="65:77" ht="21" customHeight="1">
      <c r="BM1211"/>
      <c r="BU1211" s="273" t="s">
        <v>3689</v>
      </c>
      <c r="BV1211" s="273" t="s">
        <v>3690</v>
      </c>
      <c r="BX1211" s="299" t="s">
        <v>3673</v>
      </c>
      <c r="BY1211" s="299" t="s">
        <v>6234</v>
      </c>
    </row>
    <row r="1212" spans="65:77" ht="21" customHeight="1">
      <c r="BM1212"/>
      <c r="BU1212" s="273" t="s">
        <v>3691</v>
      </c>
      <c r="BV1212" s="273" t="s">
        <v>3692</v>
      </c>
      <c r="BX1212" s="299" t="s">
        <v>3674</v>
      </c>
      <c r="BY1212" s="299" t="s">
        <v>6235</v>
      </c>
    </row>
    <row r="1213" spans="65:77" ht="21" customHeight="1">
      <c r="BM1213"/>
      <c r="BU1213" s="273" t="s">
        <v>3693</v>
      </c>
      <c r="BV1213" s="273" t="s">
        <v>3694</v>
      </c>
      <c r="BX1213" s="299" t="s">
        <v>3676</v>
      </c>
      <c r="BY1213" s="299" t="s">
        <v>6236</v>
      </c>
    </row>
    <row r="1214" spans="65:77" ht="21" customHeight="1">
      <c r="BM1214"/>
      <c r="BU1214" s="273" t="s">
        <v>3695</v>
      </c>
      <c r="BV1214" s="273" t="s">
        <v>3696</v>
      </c>
      <c r="BX1214" s="299" t="s">
        <v>3677</v>
      </c>
      <c r="BY1214" s="299" t="s">
        <v>6237</v>
      </c>
    </row>
    <row r="1215" spans="65:77" ht="21" customHeight="1">
      <c r="BM1215"/>
      <c r="BU1215" s="273" t="s">
        <v>3697</v>
      </c>
      <c r="BV1215" s="273" t="s">
        <v>3698</v>
      </c>
      <c r="BX1215" s="299" t="s">
        <v>3679</v>
      </c>
      <c r="BY1215" s="299" t="s">
        <v>6238</v>
      </c>
    </row>
    <row r="1216" spans="65:77" ht="21" customHeight="1">
      <c r="BM1216"/>
      <c r="BU1216" s="273" t="s">
        <v>3699</v>
      </c>
      <c r="BV1216" s="273" t="s">
        <v>3700</v>
      </c>
      <c r="BX1216" s="299" t="s">
        <v>3681</v>
      </c>
      <c r="BY1216" s="299" t="s">
        <v>6239</v>
      </c>
    </row>
    <row r="1217" spans="65:77" ht="21" customHeight="1">
      <c r="BM1217"/>
      <c r="BU1217" s="273" t="s">
        <v>3701</v>
      </c>
      <c r="BV1217" s="273" t="s">
        <v>3702</v>
      </c>
      <c r="BX1217" s="299" t="s">
        <v>3683</v>
      </c>
      <c r="BY1217" s="299" t="s">
        <v>6240</v>
      </c>
    </row>
    <row r="1218" spans="65:77" ht="21" customHeight="1">
      <c r="BM1218"/>
      <c r="BU1218" s="273" t="s">
        <v>3703</v>
      </c>
      <c r="BV1218" s="273" t="s">
        <v>3704</v>
      </c>
      <c r="BX1218" s="299" t="s">
        <v>3685</v>
      </c>
      <c r="BY1218" s="299" t="s">
        <v>6241</v>
      </c>
    </row>
    <row r="1219" spans="65:77" ht="21" customHeight="1">
      <c r="BM1219"/>
      <c r="BU1219" s="277" t="s">
        <v>3705</v>
      </c>
      <c r="BV1219" s="273" t="s">
        <v>3706</v>
      </c>
      <c r="BX1219" s="299" t="s">
        <v>3687</v>
      </c>
      <c r="BY1219" s="299" t="s">
        <v>6242</v>
      </c>
    </row>
    <row r="1220" spans="65:77" ht="21" customHeight="1">
      <c r="BM1220"/>
      <c r="BU1220" s="278" t="s">
        <v>3707</v>
      </c>
      <c r="BV1220" s="273" t="s">
        <v>3708</v>
      </c>
      <c r="BX1220" s="299" t="s">
        <v>3689</v>
      </c>
      <c r="BY1220" s="299" t="s">
        <v>6243</v>
      </c>
    </row>
    <row r="1221" spans="65:77" ht="21" customHeight="1">
      <c r="BM1221"/>
      <c r="BU1221" s="273" t="s">
        <v>3709</v>
      </c>
      <c r="BV1221" s="273" t="s">
        <v>3710</v>
      </c>
      <c r="BX1221" s="299" t="s">
        <v>3691</v>
      </c>
      <c r="BY1221" s="299" t="s">
        <v>6244</v>
      </c>
    </row>
    <row r="1222" spans="65:77" ht="21" customHeight="1">
      <c r="BM1222"/>
      <c r="BU1222" s="273" t="s">
        <v>3711</v>
      </c>
      <c r="BV1222" s="273" t="s">
        <v>3712</v>
      </c>
      <c r="BX1222" s="299" t="s">
        <v>3693</v>
      </c>
      <c r="BY1222" s="299" t="s">
        <v>6245</v>
      </c>
    </row>
    <row r="1223" spans="65:77" ht="21" customHeight="1">
      <c r="BM1223"/>
      <c r="BU1223" s="273" t="s">
        <v>3713</v>
      </c>
      <c r="BV1223" s="273" t="s">
        <v>3714</v>
      </c>
      <c r="BX1223" s="299" t="s">
        <v>3695</v>
      </c>
      <c r="BY1223" s="299" t="s">
        <v>6246</v>
      </c>
    </row>
    <row r="1224" spans="65:77" ht="21" customHeight="1">
      <c r="BM1224"/>
      <c r="BU1224" s="273" t="s">
        <v>3715</v>
      </c>
      <c r="BV1224" s="273" t="s">
        <v>3716</v>
      </c>
      <c r="BX1224" s="299" t="s">
        <v>3697</v>
      </c>
      <c r="BY1224" s="299" t="s">
        <v>6247</v>
      </c>
    </row>
    <row r="1225" spans="65:77" ht="21" customHeight="1">
      <c r="BM1225"/>
      <c r="BU1225" s="273" t="s">
        <v>3717</v>
      </c>
      <c r="BV1225" s="273" t="s">
        <v>3718</v>
      </c>
      <c r="BX1225" s="299" t="s">
        <v>3699</v>
      </c>
      <c r="BY1225" s="299" t="s">
        <v>6248</v>
      </c>
    </row>
    <row r="1226" spans="65:77" ht="21" customHeight="1">
      <c r="BM1226"/>
      <c r="BU1226" s="273" t="s">
        <v>3719</v>
      </c>
      <c r="BV1226" s="273" t="s">
        <v>3720</v>
      </c>
      <c r="BX1226" s="299" t="s">
        <v>3701</v>
      </c>
      <c r="BY1226" s="299" t="s">
        <v>6249</v>
      </c>
    </row>
    <row r="1227" spans="65:77" ht="21" customHeight="1">
      <c r="BM1227"/>
      <c r="BU1227" s="273" t="s">
        <v>3721</v>
      </c>
      <c r="BV1227" s="273" t="s">
        <v>3722</v>
      </c>
      <c r="BX1227" s="299" t="s">
        <v>3703</v>
      </c>
      <c r="BY1227" s="299" t="s">
        <v>6250</v>
      </c>
    </row>
    <row r="1228" spans="65:77" ht="21" customHeight="1">
      <c r="BM1228"/>
      <c r="BU1228" s="273" t="s">
        <v>3723</v>
      </c>
      <c r="BV1228" s="273" t="s">
        <v>3724</v>
      </c>
      <c r="BX1228" s="299" t="s">
        <v>3705</v>
      </c>
      <c r="BY1228" s="299" t="s">
        <v>6251</v>
      </c>
    </row>
    <row r="1229" spans="65:77" ht="21" customHeight="1">
      <c r="BM1229"/>
      <c r="BU1229" s="273" t="s">
        <v>3725</v>
      </c>
      <c r="BV1229" s="273" t="s">
        <v>3726</v>
      </c>
      <c r="BX1229" s="299" t="s">
        <v>3707</v>
      </c>
      <c r="BY1229" s="299" t="s">
        <v>6252</v>
      </c>
    </row>
    <row r="1230" spans="65:77" ht="21" customHeight="1">
      <c r="BM1230"/>
      <c r="BU1230" s="273" t="s">
        <v>3727</v>
      </c>
      <c r="BV1230" s="273" t="s">
        <v>3728</v>
      </c>
      <c r="BX1230" s="299" t="s">
        <v>3709</v>
      </c>
      <c r="BY1230" s="299" t="s">
        <v>6253</v>
      </c>
    </row>
    <row r="1231" spans="65:77" ht="21" customHeight="1">
      <c r="BM1231"/>
      <c r="BU1231" s="273" t="s">
        <v>3729</v>
      </c>
      <c r="BV1231" s="273" t="s">
        <v>3730</v>
      </c>
      <c r="BX1231" s="299" t="s">
        <v>3711</v>
      </c>
      <c r="BY1231" s="299" t="s">
        <v>6254</v>
      </c>
    </row>
    <row r="1232" spans="65:77" ht="21" customHeight="1">
      <c r="BM1232"/>
      <c r="BU1232" s="273" t="s">
        <v>3731</v>
      </c>
      <c r="BV1232" s="273" t="s">
        <v>3732</v>
      </c>
      <c r="BX1232" s="299" t="s">
        <v>3713</v>
      </c>
      <c r="BY1232" s="299" t="s">
        <v>6255</v>
      </c>
    </row>
    <row r="1233" spans="65:77" ht="21" customHeight="1">
      <c r="BM1233"/>
      <c r="BU1233" s="273" t="s">
        <v>3733</v>
      </c>
      <c r="BV1233" s="273" t="s">
        <v>3734</v>
      </c>
      <c r="BX1233" s="299" t="s">
        <v>3715</v>
      </c>
      <c r="BY1233" s="299" t="s">
        <v>6256</v>
      </c>
    </row>
    <row r="1234" spans="65:77" ht="21" customHeight="1">
      <c r="BM1234"/>
      <c r="BU1234" s="273" t="s">
        <v>3735</v>
      </c>
      <c r="BV1234" s="273" t="s">
        <v>3736</v>
      </c>
      <c r="BX1234" s="299" t="s">
        <v>3717</v>
      </c>
      <c r="BY1234" s="299" t="s">
        <v>6257</v>
      </c>
    </row>
    <row r="1235" spans="65:77" ht="21" customHeight="1">
      <c r="BM1235"/>
      <c r="BU1235" s="273" t="s">
        <v>3737</v>
      </c>
      <c r="BV1235" s="273" t="s">
        <v>3738</v>
      </c>
      <c r="BX1235" s="299" t="s">
        <v>3719</v>
      </c>
      <c r="BY1235" s="299" t="s">
        <v>6258</v>
      </c>
    </row>
    <row r="1236" spans="65:77" ht="21" customHeight="1">
      <c r="BM1236"/>
      <c r="BU1236" s="273" t="s">
        <v>3739</v>
      </c>
      <c r="BV1236" s="273" t="s">
        <v>3740</v>
      </c>
      <c r="BX1236" s="299" t="s">
        <v>3721</v>
      </c>
      <c r="BY1236" s="299" t="s">
        <v>6259</v>
      </c>
    </row>
    <row r="1237" spans="65:77" ht="21" customHeight="1">
      <c r="BM1237"/>
      <c r="BU1237" s="273" t="s">
        <v>3741</v>
      </c>
      <c r="BV1237" s="273" t="s">
        <v>3742</v>
      </c>
      <c r="BX1237" s="299" t="s">
        <v>3723</v>
      </c>
      <c r="BY1237" s="299" t="s">
        <v>6260</v>
      </c>
    </row>
    <row r="1238" spans="65:77" ht="21" customHeight="1">
      <c r="BM1238"/>
      <c r="BU1238" s="273" t="s">
        <v>3743</v>
      </c>
      <c r="BV1238" s="273" t="s">
        <v>3744</v>
      </c>
      <c r="BX1238" s="299" t="s">
        <v>3725</v>
      </c>
      <c r="BY1238" s="299" t="s">
        <v>6261</v>
      </c>
    </row>
    <row r="1239" spans="65:77" ht="21" customHeight="1">
      <c r="BM1239"/>
      <c r="BU1239" s="273" t="s">
        <v>3745</v>
      </c>
      <c r="BV1239" s="273" t="s">
        <v>3746</v>
      </c>
      <c r="BX1239" s="299" t="s">
        <v>3727</v>
      </c>
      <c r="BY1239" s="299" t="s">
        <v>6262</v>
      </c>
    </row>
    <row r="1240" spans="65:77" ht="21" customHeight="1">
      <c r="BM1240"/>
      <c r="BU1240" s="273" t="s">
        <v>3747</v>
      </c>
      <c r="BV1240" s="273" t="s">
        <v>3748</v>
      </c>
      <c r="BX1240" s="299" t="s">
        <v>3729</v>
      </c>
      <c r="BY1240" s="299" t="s">
        <v>6263</v>
      </c>
    </row>
    <row r="1241" spans="65:77" ht="21" customHeight="1">
      <c r="BM1241"/>
      <c r="BU1241" s="273" t="s">
        <v>3749</v>
      </c>
      <c r="BV1241" s="273" t="s">
        <v>3750</v>
      </c>
      <c r="BX1241" s="299" t="s">
        <v>3731</v>
      </c>
      <c r="BY1241" s="299" t="s">
        <v>6264</v>
      </c>
    </row>
    <row r="1242" spans="65:77" ht="21" customHeight="1">
      <c r="BM1242"/>
      <c r="BU1242" s="273" t="s">
        <v>3751</v>
      </c>
      <c r="BV1242" s="273" t="s">
        <v>3752</v>
      </c>
      <c r="BX1242" s="299" t="s">
        <v>3733</v>
      </c>
      <c r="BY1242" s="299" t="s">
        <v>6265</v>
      </c>
    </row>
    <row r="1243" spans="65:77" ht="21" customHeight="1">
      <c r="BM1243"/>
      <c r="BU1243" s="273" t="s">
        <v>3753</v>
      </c>
      <c r="BV1243" s="273" t="s">
        <v>3754</v>
      </c>
      <c r="BX1243" s="299" t="s">
        <v>3735</v>
      </c>
      <c r="BY1243" s="299" t="s">
        <v>6266</v>
      </c>
    </row>
    <row r="1244" spans="65:77" ht="21" customHeight="1">
      <c r="BM1244"/>
      <c r="BU1244" s="273" t="s">
        <v>3755</v>
      </c>
      <c r="BV1244" s="273" t="s">
        <v>3756</v>
      </c>
      <c r="BX1244" s="299" t="s">
        <v>3737</v>
      </c>
      <c r="BY1244" s="299" t="s">
        <v>6267</v>
      </c>
    </row>
    <row r="1245" spans="65:77" ht="21" customHeight="1">
      <c r="BM1245"/>
      <c r="BU1245" s="273" t="s">
        <v>3757</v>
      </c>
      <c r="BV1245" s="273" t="s">
        <v>3758</v>
      </c>
      <c r="BX1245" s="299" t="s">
        <v>3739</v>
      </c>
      <c r="BY1245" s="299" t="s">
        <v>6268</v>
      </c>
    </row>
    <row r="1246" spans="65:77" ht="21" customHeight="1">
      <c r="BM1246"/>
      <c r="BU1246" s="273" t="s">
        <v>3759</v>
      </c>
      <c r="BV1246" s="273" t="s">
        <v>3760</v>
      </c>
      <c r="BX1246" s="299" t="s">
        <v>3741</v>
      </c>
      <c r="BY1246" s="299" t="s">
        <v>6269</v>
      </c>
    </row>
    <row r="1247" spans="65:77" ht="21" customHeight="1">
      <c r="BM1247"/>
      <c r="BU1247" s="273" t="s">
        <v>3761</v>
      </c>
      <c r="BV1247" s="273" t="s">
        <v>3762</v>
      </c>
      <c r="BX1247" s="299" t="s">
        <v>3743</v>
      </c>
      <c r="BY1247" s="299" t="s">
        <v>6270</v>
      </c>
    </row>
    <row r="1248" spans="65:77" ht="21" customHeight="1">
      <c r="BM1248"/>
      <c r="BU1248" s="273" t="s">
        <v>3763</v>
      </c>
      <c r="BV1248" s="273" t="s">
        <v>3764</v>
      </c>
      <c r="BX1248" s="299" t="s">
        <v>3745</v>
      </c>
      <c r="BY1248" s="299" t="s">
        <v>6271</v>
      </c>
    </row>
    <row r="1249" spans="65:77" ht="21" customHeight="1">
      <c r="BM1249"/>
      <c r="BU1249" s="273" t="s">
        <v>3765</v>
      </c>
      <c r="BV1249" s="273" t="s">
        <v>3766</v>
      </c>
      <c r="BX1249" s="299" t="s">
        <v>3747</v>
      </c>
      <c r="BY1249" s="299" t="s">
        <v>6272</v>
      </c>
    </row>
    <row r="1250" spans="65:77" ht="21" customHeight="1">
      <c r="BM1250"/>
      <c r="BU1250" s="273" t="s">
        <v>3767</v>
      </c>
      <c r="BV1250" s="273" t="s">
        <v>3768</v>
      </c>
      <c r="BX1250" s="299" t="s">
        <v>3749</v>
      </c>
      <c r="BY1250" s="299" t="s">
        <v>6273</v>
      </c>
    </row>
    <row r="1251" spans="65:77" ht="21" customHeight="1">
      <c r="BM1251"/>
      <c r="BU1251" s="273" t="s">
        <v>3769</v>
      </c>
      <c r="BV1251" s="273" t="s">
        <v>3770</v>
      </c>
      <c r="BX1251" s="299" t="s">
        <v>3751</v>
      </c>
      <c r="BY1251" s="299" t="s">
        <v>6274</v>
      </c>
    </row>
    <row r="1252" spans="65:77" ht="21" customHeight="1">
      <c r="BM1252"/>
      <c r="BU1252" s="273" t="s">
        <v>3771</v>
      </c>
      <c r="BV1252" s="273" t="s">
        <v>3772</v>
      </c>
      <c r="BX1252" s="299" t="s">
        <v>3753</v>
      </c>
      <c r="BY1252" s="299" t="s">
        <v>6275</v>
      </c>
    </row>
    <row r="1253" spans="65:77" ht="21" customHeight="1">
      <c r="BM1253"/>
      <c r="BU1253" s="273" t="s">
        <v>3773</v>
      </c>
      <c r="BV1253" s="273" t="s">
        <v>3774</v>
      </c>
      <c r="BX1253" s="299" t="s">
        <v>3755</v>
      </c>
      <c r="BY1253" s="299" t="s">
        <v>6276</v>
      </c>
    </row>
    <row r="1254" spans="65:77" ht="21" customHeight="1">
      <c r="BM1254"/>
      <c r="BU1254" s="273" t="s">
        <v>3775</v>
      </c>
      <c r="BV1254" s="273" t="s">
        <v>3776</v>
      </c>
      <c r="BX1254" s="299" t="s">
        <v>3757</v>
      </c>
      <c r="BY1254" s="299" t="s">
        <v>6277</v>
      </c>
    </row>
    <row r="1255" spans="65:77" ht="21" customHeight="1">
      <c r="BM1255"/>
      <c r="BU1255" s="273" t="s">
        <v>3777</v>
      </c>
      <c r="BV1255" s="273" t="s">
        <v>3778</v>
      </c>
      <c r="BX1255" s="299" t="s">
        <v>3759</v>
      </c>
      <c r="BY1255" s="299" t="s">
        <v>6278</v>
      </c>
    </row>
    <row r="1256" spans="65:77" ht="21" customHeight="1">
      <c r="BM1256"/>
      <c r="BU1256" s="273" t="s">
        <v>3779</v>
      </c>
      <c r="BV1256" s="273" t="s">
        <v>3780</v>
      </c>
      <c r="BX1256" s="299" t="s">
        <v>3761</v>
      </c>
      <c r="BY1256" s="299" t="s">
        <v>6279</v>
      </c>
    </row>
    <row r="1257" spans="65:77" ht="21" customHeight="1">
      <c r="BM1257"/>
      <c r="BU1257" s="273" t="s">
        <v>3781</v>
      </c>
      <c r="BV1257" s="273" t="s">
        <v>3782</v>
      </c>
      <c r="BX1257" s="299" t="s">
        <v>3763</v>
      </c>
      <c r="BY1257" s="299" t="s">
        <v>6280</v>
      </c>
    </row>
    <row r="1258" spans="65:77" ht="21" customHeight="1">
      <c r="BM1258"/>
      <c r="BU1258" s="273" t="s">
        <v>3783</v>
      </c>
      <c r="BV1258" s="273" t="s">
        <v>3784</v>
      </c>
      <c r="BX1258" s="299" t="s">
        <v>3765</v>
      </c>
      <c r="BY1258" s="299" t="s">
        <v>6281</v>
      </c>
    </row>
    <row r="1259" spans="65:77" ht="21" customHeight="1">
      <c r="BM1259"/>
      <c r="BU1259" s="273" t="s">
        <v>3785</v>
      </c>
      <c r="BV1259" s="273" t="s">
        <v>3786</v>
      </c>
      <c r="BX1259" s="299" t="s">
        <v>3767</v>
      </c>
      <c r="BY1259" s="299" t="s">
        <v>6282</v>
      </c>
    </row>
    <row r="1260" spans="65:77" ht="21" customHeight="1">
      <c r="BM1260"/>
      <c r="BU1260" s="273" t="s">
        <v>3787</v>
      </c>
      <c r="BV1260" s="273" t="s">
        <v>3788</v>
      </c>
      <c r="BX1260" s="299" t="s">
        <v>3769</v>
      </c>
      <c r="BY1260" s="299" t="s">
        <v>6283</v>
      </c>
    </row>
    <row r="1261" spans="65:77" ht="21" customHeight="1">
      <c r="BM1261"/>
      <c r="BU1261" s="273" t="s">
        <v>3789</v>
      </c>
      <c r="BV1261" s="273" t="s">
        <v>3790</v>
      </c>
      <c r="BX1261" s="299" t="s">
        <v>3771</v>
      </c>
      <c r="BY1261" s="299" t="s">
        <v>6284</v>
      </c>
    </row>
    <row r="1262" spans="65:77" ht="21" customHeight="1">
      <c r="BM1262"/>
      <c r="BU1262" s="273" t="s">
        <v>3791</v>
      </c>
      <c r="BV1262" s="273" t="s">
        <v>3792</v>
      </c>
      <c r="BX1262" s="299" t="s">
        <v>3773</v>
      </c>
      <c r="BY1262" s="299" t="s">
        <v>6285</v>
      </c>
    </row>
    <row r="1263" spans="65:77" ht="21" customHeight="1">
      <c r="BM1263"/>
      <c r="BU1263" s="273" t="s">
        <v>3793</v>
      </c>
      <c r="BV1263" s="273" t="s">
        <v>3794</v>
      </c>
      <c r="BX1263" s="299" t="s">
        <v>3775</v>
      </c>
      <c r="BY1263" s="299" t="s">
        <v>6286</v>
      </c>
    </row>
    <row r="1264" spans="65:77" ht="21" customHeight="1">
      <c r="BM1264"/>
      <c r="BU1264" s="273" t="s">
        <v>3795</v>
      </c>
      <c r="BV1264" s="273" t="s">
        <v>3796</v>
      </c>
      <c r="BX1264" s="299" t="s">
        <v>3777</v>
      </c>
      <c r="BY1264" s="299" t="s">
        <v>6287</v>
      </c>
    </row>
    <row r="1265" spans="65:77" ht="21" customHeight="1">
      <c r="BM1265"/>
      <c r="BU1265" s="273" t="s">
        <v>3797</v>
      </c>
      <c r="BV1265" s="273" t="s">
        <v>3798</v>
      </c>
      <c r="BX1265" s="299" t="s">
        <v>3779</v>
      </c>
      <c r="BY1265" s="299" t="s">
        <v>6288</v>
      </c>
    </row>
    <row r="1266" spans="65:77" ht="21" customHeight="1">
      <c r="BM1266"/>
      <c r="BU1266" s="273" t="s">
        <v>3799</v>
      </c>
      <c r="BV1266" s="273" t="s">
        <v>3800</v>
      </c>
      <c r="BX1266" s="299" t="s">
        <v>3781</v>
      </c>
      <c r="BY1266" s="299" t="s">
        <v>6289</v>
      </c>
    </row>
    <row r="1267" spans="65:77" ht="21" customHeight="1">
      <c r="BM1267"/>
      <c r="BU1267" s="273" t="s">
        <v>3801</v>
      </c>
      <c r="BV1267" s="273" t="s">
        <v>3802</v>
      </c>
      <c r="BX1267" s="299" t="s">
        <v>3783</v>
      </c>
      <c r="BY1267" s="299" t="s">
        <v>6290</v>
      </c>
    </row>
    <row r="1268" spans="65:77" ht="21" customHeight="1">
      <c r="BM1268"/>
      <c r="BU1268" s="273" t="s">
        <v>3803</v>
      </c>
      <c r="BV1268" s="273" t="s">
        <v>3804</v>
      </c>
      <c r="BX1268" s="299" t="s">
        <v>3785</v>
      </c>
      <c r="BY1268" s="299" t="s">
        <v>6291</v>
      </c>
    </row>
    <row r="1269" spans="65:77" ht="21" customHeight="1">
      <c r="BM1269"/>
      <c r="BU1269" s="273" t="s">
        <v>3805</v>
      </c>
      <c r="BV1269" s="273" t="s">
        <v>3806</v>
      </c>
      <c r="BX1269" s="299" t="s">
        <v>3787</v>
      </c>
      <c r="BY1269" s="299" t="s">
        <v>6292</v>
      </c>
    </row>
    <row r="1270" spans="65:77" ht="21" customHeight="1">
      <c r="BM1270"/>
      <c r="BU1270" s="273" t="s">
        <v>3807</v>
      </c>
      <c r="BV1270" s="273" t="s">
        <v>3808</v>
      </c>
      <c r="BX1270" s="299" t="s">
        <v>3789</v>
      </c>
      <c r="BY1270" s="299" t="s">
        <v>6293</v>
      </c>
    </row>
    <row r="1271" spans="65:77" ht="21" customHeight="1">
      <c r="BM1271"/>
      <c r="BU1271" s="273" t="s">
        <v>3809</v>
      </c>
      <c r="BV1271" s="273" t="s">
        <v>3810</v>
      </c>
      <c r="BX1271" s="299" t="s">
        <v>3791</v>
      </c>
      <c r="BY1271" s="299" t="s">
        <v>6294</v>
      </c>
    </row>
    <row r="1272" spans="65:77" ht="21" customHeight="1">
      <c r="BM1272"/>
      <c r="BU1272" s="273" t="s">
        <v>3811</v>
      </c>
      <c r="BV1272" s="273" t="s">
        <v>3812</v>
      </c>
      <c r="BX1272" s="299" t="s">
        <v>3793</v>
      </c>
      <c r="BY1272" s="299" t="s">
        <v>6295</v>
      </c>
    </row>
    <row r="1273" spans="65:77" ht="21" customHeight="1">
      <c r="BM1273"/>
      <c r="BU1273" s="273" t="s">
        <v>3813</v>
      </c>
      <c r="BV1273" s="273" t="s">
        <v>3814</v>
      </c>
      <c r="BX1273" s="299" t="s">
        <v>3795</v>
      </c>
      <c r="BY1273" s="299" t="s">
        <v>6296</v>
      </c>
    </row>
    <row r="1274" spans="65:77" ht="21" customHeight="1">
      <c r="BM1274"/>
      <c r="BU1274" s="273" t="s">
        <v>3815</v>
      </c>
      <c r="BV1274" s="273" t="s">
        <v>3816</v>
      </c>
      <c r="BX1274" s="299" t="s">
        <v>3797</v>
      </c>
      <c r="BY1274" s="299" t="s">
        <v>6297</v>
      </c>
    </row>
    <row r="1275" spans="65:77" ht="21" customHeight="1">
      <c r="BM1275"/>
      <c r="BU1275" s="273" t="s">
        <v>3817</v>
      </c>
      <c r="BV1275" s="273" t="s">
        <v>3818</v>
      </c>
      <c r="BX1275" s="299" t="s">
        <v>3799</v>
      </c>
      <c r="BY1275" s="299" t="s">
        <v>6298</v>
      </c>
    </row>
    <row r="1276" spans="65:77" ht="21" customHeight="1">
      <c r="BM1276"/>
      <c r="BU1276" s="273" t="s">
        <v>3819</v>
      </c>
      <c r="BV1276" s="273" t="s">
        <v>3820</v>
      </c>
      <c r="BX1276" s="299" t="s">
        <v>3801</v>
      </c>
      <c r="BY1276" s="299" t="s">
        <v>6299</v>
      </c>
    </row>
    <row r="1277" spans="65:77" ht="21" customHeight="1">
      <c r="BM1277"/>
      <c r="BU1277" s="273" t="s">
        <v>3821</v>
      </c>
      <c r="BV1277" s="273" t="s">
        <v>3822</v>
      </c>
      <c r="BX1277" s="299" t="s">
        <v>3803</v>
      </c>
      <c r="BY1277" s="299" t="s">
        <v>6300</v>
      </c>
    </row>
    <row r="1278" spans="65:77" ht="21" customHeight="1">
      <c r="BM1278"/>
      <c r="BU1278" s="273" t="s">
        <v>3823</v>
      </c>
      <c r="BV1278" s="273" t="s">
        <v>3824</v>
      </c>
      <c r="BX1278" s="299" t="s">
        <v>6301</v>
      </c>
      <c r="BY1278" s="299" t="s">
        <v>6302</v>
      </c>
    </row>
    <row r="1279" spans="65:77" ht="21" customHeight="1">
      <c r="BM1279"/>
      <c r="BU1279" s="273" t="s">
        <v>3825</v>
      </c>
      <c r="BV1279" s="273" t="s">
        <v>3826</v>
      </c>
      <c r="BX1279" s="299" t="s">
        <v>6303</v>
      </c>
      <c r="BY1279" s="299" t="s">
        <v>6304</v>
      </c>
    </row>
    <row r="1280" spans="65:77" ht="21" customHeight="1">
      <c r="BM1280"/>
      <c r="BU1280" s="273" t="s">
        <v>3827</v>
      </c>
      <c r="BV1280" s="273" t="s">
        <v>3828</v>
      </c>
      <c r="BX1280" s="299" t="s">
        <v>6305</v>
      </c>
      <c r="BY1280" s="299" t="s">
        <v>6306</v>
      </c>
    </row>
    <row r="1281" spans="65:77" ht="21" customHeight="1">
      <c r="BM1281"/>
      <c r="BU1281" s="273" t="s">
        <v>3829</v>
      </c>
      <c r="BV1281" s="273" t="s">
        <v>3830</v>
      </c>
      <c r="BX1281" s="299" t="s">
        <v>6307</v>
      </c>
      <c r="BY1281" s="299" t="s">
        <v>6308</v>
      </c>
    </row>
    <row r="1282" spans="65:77" ht="21" customHeight="1">
      <c r="BM1282"/>
      <c r="BU1282" s="273" t="s">
        <v>3831</v>
      </c>
      <c r="BV1282" s="273" t="s">
        <v>3832</v>
      </c>
      <c r="BX1282" s="299" t="s">
        <v>6309</v>
      </c>
      <c r="BY1282" s="299" t="s">
        <v>6310</v>
      </c>
    </row>
    <row r="1283" spans="65:77" ht="21" customHeight="1">
      <c r="BM1283"/>
      <c r="BU1283" s="273" t="s">
        <v>3833</v>
      </c>
      <c r="BV1283" s="273" t="s">
        <v>3834</v>
      </c>
      <c r="BX1283" s="299" t="s">
        <v>6311</v>
      </c>
      <c r="BY1283" s="299" t="s">
        <v>6312</v>
      </c>
    </row>
    <row r="1284" spans="65:77" ht="21" customHeight="1">
      <c r="BM1284"/>
      <c r="BU1284" s="273" t="s">
        <v>3835</v>
      </c>
      <c r="BV1284" s="273" t="s">
        <v>3836</v>
      </c>
      <c r="BX1284" s="299" t="s">
        <v>6313</v>
      </c>
      <c r="BY1284" s="299" t="s">
        <v>6314</v>
      </c>
    </row>
    <row r="1285" spans="65:77" ht="21" customHeight="1">
      <c r="BM1285"/>
      <c r="BU1285" s="273" t="s">
        <v>3837</v>
      </c>
      <c r="BV1285" s="273" t="s">
        <v>3838</v>
      </c>
      <c r="BX1285" s="299" t="s">
        <v>6315</v>
      </c>
      <c r="BY1285" s="299" t="s">
        <v>6316</v>
      </c>
    </row>
    <row r="1286" spans="65:77" ht="21" customHeight="1">
      <c r="BM1286"/>
      <c r="BU1286" s="273" t="s">
        <v>3839</v>
      </c>
      <c r="BV1286" s="273" t="s">
        <v>3840</v>
      </c>
      <c r="BX1286" s="299" t="s">
        <v>6317</v>
      </c>
      <c r="BY1286" s="299" t="s">
        <v>6318</v>
      </c>
    </row>
    <row r="1287" spans="65:77" ht="21" customHeight="1">
      <c r="BM1287"/>
      <c r="BU1287" s="273" t="s">
        <v>3841</v>
      </c>
      <c r="BV1287" s="273" t="s">
        <v>3842</v>
      </c>
      <c r="BX1287" s="299" t="s">
        <v>6319</v>
      </c>
      <c r="BY1287" s="299" t="s">
        <v>6320</v>
      </c>
    </row>
    <row r="1288" spans="65:77" ht="21" customHeight="1">
      <c r="BM1288"/>
      <c r="BU1288" s="273" t="s">
        <v>3843</v>
      </c>
      <c r="BV1288" s="273" t="s">
        <v>3844</v>
      </c>
      <c r="BX1288" s="299" t="s">
        <v>6321</v>
      </c>
      <c r="BY1288" s="299" t="s">
        <v>6322</v>
      </c>
    </row>
    <row r="1289" spans="65:77" ht="21" customHeight="1">
      <c r="BM1289"/>
      <c r="BU1289" s="273" t="s">
        <v>3845</v>
      </c>
      <c r="BV1289" s="273" t="s">
        <v>3846</v>
      </c>
      <c r="BX1289" s="299" t="s">
        <v>6323</v>
      </c>
      <c r="BY1289" s="299" t="s">
        <v>6324</v>
      </c>
    </row>
    <row r="1290" spans="65:77" ht="21" customHeight="1">
      <c r="BM1290"/>
      <c r="BU1290" s="273" t="s">
        <v>3847</v>
      </c>
      <c r="BV1290" s="273" t="s">
        <v>3848</v>
      </c>
      <c r="BX1290" s="299" t="s">
        <v>6325</v>
      </c>
      <c r="BY1290" s="299" t="s">
        <v>6326</v>
      </c>
    </row>
    <row r="1291" spans="65:77" ht="21" customHeight="1">
      <c r="BM1291"/>
      <c r="BU1291" s="273" t="s">
        <v>3849</v>
      </c>
      <c r="BV1291" s="273" t="s">
        <v>3850</v>
      </c>
      <c r="BX1291" s="299" t="s">
        <v>6327</v>
      </c>
      <c r="BY1291" s="299" t="s">
        <v>6328</v>
      </c>
    </row>
    <row r="1292" spans="65:77" ht="21" customHeight="1">
      <c r="BM1292"/>
      <c r="BU1292" s="273" t="s">
        <v>3851</v>
      </c>
      <c r="BV1292" s="273" t="s">
        <v>3852</v>
      </c>
      <c r="BX1292" s="299" t="s">
        <v>6329</v>
      </c>
      <c r="BY1292" s="299" t="s">
        <v>6330</v>
      </c>
    </row>
    <row r="1293" spans="65:77" ht="21" customHeight="1">
      <c r="BM1293"/>
      <c r="BU1293" s="273" t="s">
        <v>3853</v>
      </c>
      <c r="BV1293" s="273" t="s">
        <v>3854</v>
      </c>
      <c r="BX1293" s="299" t="s">
        <v>6331</v>
      </c>
      <c r="BY1293" s="299" t="s">
        <v>6332</v>
      </c>
    </row>
    <row r="1294" spans="65:77" ht="21" customHeight="1">
      <c r="BM1294"/>
      <c r="BU1294" s="273" t="s">
        <v>3855</v>
      </c>
      <c r="BV1294" s="273" t="s">
        <v>3856</v>
      </c>
      <c r="BX1294" s="299" t="s">
        <v>6333</v>
      </c>
      <c r="BY1294" s="299" t="s">
        <v>6334</v>
      </c>
    </row>
    <row r="1295" spans="65:77" ht="21" customHeight="1">
      <c r="BM1295"/>
      <c r="BU1295" s="273" t="s">
        <v>3857</v>
      </c>
      <c r="BV1295" s="273" t="s">
        <v>3858</v>
      </c>
      <c r="BX1295" s="299" t="s">
        <v>6335</v>
      </c>
      <c r="BY1295" s="299" t="s">
        <v>6336</v>
      </c>
    </row>
    <row r="1296" spans="65:77" ht="21" customHeight="1">
      <c r="BM1296"/>
      <c r="BU1296" s="273" t="s">
        <v>3860</v>
      </c>
      <c r="BV1296" s="273" t="s">
        <v>3861</v>
      </c>
      <c r="BX1296" s="299" t="s">
        <v>6337</v>
      </c>
      <c r="BY1296" s="299" t="s">
        <v>6338</v>
      </c>
    </row>
    <row r="1297" spans="65:77" ht="21" customHeight="1">
      <c r="BM1297"/>
      <c r="BU1297" s="273" t="s">
        <v>3862</v>
      </c>
      <c r="BV1297" s="273" t="s">
        <v>3863</v>
      </c>
      <c r="BX1297" s="299" t="s">
        <v>6339</v>
      </c>
      <c r="BY1297" s="299" t="s">
        <v>6340</v>
      </c>
    </row>
    <row r="1298" spans="65:77" ht="21" customHeight="1">
      <c r="BM1298"/>
      <c r="BU1298" s="273" t="s">
        <v>3864</v>
      </c>
      <c r="BV1298" s="273" t="s">
        <v>3865</v>
      </c>
      <c r="BX1298" s="299" t="s">
        <v>3805</v>
      </c>
      <c r="BY1298" s="299" t="s">
        <v>6341</v>
      </c>
    </row>
    <row r="1299" spans="65:77" ht="21" customHeight="1">
      <c r="BM1299"/>
      <c r="BU1299" s="273" t="s">
        <v>3866</v>
      </c>
      <c r="BV1299" s="273" t="s">
        <v>3867</v>
      </c>
      <c r="BX1299" s="299" t="s">
        <v>3807</v>
      </c>
      <c r="BY1299" s="299" t="s">
        <v>6342</v>
      </c>
    </row>
    <row r="1300" spans="65:77" ht="21" customHeight="1">
      <c r="BM1300"/>
      <c r="BU1300" s="273" t="s">
        <v>3868</v>
      </c>
      <c r="BV1300" s="273" t="s">
        <v>3869</v>
      </c>
      <c r="BX1300" s="299" t="s">
        <v>3809</v>
      </c>
      <c r="BY1300" s="299" t="s">
        <v>6343</v>
      </c>
    </row>
    <row r="1301" spans="65:77" ht="21" customHeight="1">
      <c r="BM1301"/>
      <c r="BU1301" s="273" t="s">
        <v>3870</v>
      </c>
      <c r="BV1301" s="273" t="s">
        <v>3871</v>
      </c>
      <c r="BX1301" s="299" t="s">
        <v>3811</v>
      </c>
      <c r="BY1301" s="299" t="s">
        <v>6344</v>
      </c>
    </row>
    <row r="1302" spans="65:77" ht="21" customHeight="1">
      <c r="BM1302"/>
      <c r="BU1302" s="273" t="s">
        <v>3872</v>
      </c>
      <c r="BV1302" s="273" t="s">
        <v>3873</v>
      </c>
      <c r="BX1302" s="299" t="s">
        <v>3813</v>
      </c>
      <c r="BY1302" s="299" t="s">
        <v>6345</v>
      </c>
    </row>
    <row r="1303" spans="65:77" ht="21" customHeight="1">
      <c r="BM1303"/>
      <c r="BU1303" s="273" t="s">
        <v>3874</v>
      </c>
      <c r="BV1303" s="273" t="s">
        <v>3875</v>
      </c>
      <c r="BX1303" s="299" t="s">
        <v>3815</v>
      </c>
      <c r="BY1303" s="299" t="s">
        <v>6346</v>
      </c>
    </row>
    <row r="1304" spans="65:77" ht="21" customHeight="1">
      <c r="BM1304"/>
      <c r="BU1304" s="273" t="s">
        <v>3876</v>
      </c>
      <c r="BV1304" s="273" t="s">
        <v>3877</v>
      </c>
      <c r="BX1304" s="299" t="s">
        <v>3817</v>
      </c>
      <c r="BY1304" s="299" t="s">
        <v>6347</v>
      </c>
    </row>
    <row r="1305" spans="65:77" ht="21" customHeight="1">
      <c r="BM1305"/>
      <c r="BU1305" s="273" t="s">
        <v>3878</v>
      </c>
      <c r="BV1305" s="273" t="s">
        <v>3879</v>
      </c>
      <c r="BX1305" s="299" t="s">
        <v>3819</v>
      </c>
      <c r="BY1305" s="299" t="s">
        <v>6348</v>
      </c>
    </row>
    <row r="1306" spans="65:77" ht="21" customHeight="1">
      <c r="BM1306"/>
      <c r="BU1306" s="273" t="s">
        <v>3880</v>
      </c>
      <c r="BV1306" s="273" t="s">
        <v>3881</v>
      </c>
      <c r="BX1306" s="299" t="s">
        <v>3821</v>
      </c>
      <c r="BY1306" s="299" t="s">
        <v>6349</v>
      </c>
    </row>
    <row r="1307" spans="65:77" ht="21" customHeight="1">
      <c r="BM1307"/>
      <c r="BU1307" s="273" t="s">
        <v>3882</v>
      </c>
      <c r="BV1307" s="273" t="s">
        <v>3883</v>
      </c>
      <c r="BX1307" s="299" t="s">
        <v>3823</v>
      </c>
      <c r="BY1307" s="299" t="s">
        <v>6350</v>
      </c>
    </row>
    <row r="1308" spans="65:77" ht="21" customHeight="1">
      <c r="BM1308"/>
      <c r="BU1308" s="273" t="s">
        <v>3884</v>
      </c>
      <c r="BV1308" s="273" t="s">
        <v>3885</v>
      </c>
      <c r="BX1308" s="299" t="s">
        <v>3825</v>
      </c>
      <c r="BY1308" s="299" t="s">
        <v>6351</v>
      </c>
    </row>
    <row r="1309" spans="65:77" ht="21" customHeight="1">
      <c r="BM1309"/>
      <c r="BU1309" s="273" t="s">
        <v>3886</v>
      </c>
      <c r="BV1309" s="273" t="s">
        <v>3887</v>
      </c>
      <c r="BX1309" s="299" t="s">
        <v>3827</v>
      </c>
      <c r="BY1309" s="299" t="s">
        <v>6352</v>
      </c>
    </row>
    <row r="1310" spans="65:77" ht="21" customHeight="1">
      <c r="BM1310"/>
      <c r="BU1310" s="273" t="s">
        <v>3888</v>
      </c>
      <c r="BV1310" s="273" t="s">
        <v>3889</v>
      </c>
      <c r="BX1310" s="299" t="s">
        <v>3829</v>
      </c>
      <c r="BY1310" s="299" t="s">
        <v>6353</v>
      </c>
    </row>
    <row r="1311" spans="65:77" ht="21" customHeight="1">
      <c r="BM1311"/>
      <c r="BU1311" s="273" t="s">
        <v>3891</v>
      </c>
      <c r="BV1311" s="273" t="s">
        <v>3892</v>
      </c>
      <c r="BX1311" s="299" t="s">
        <v>3831</v>
      </c>
      <c r="BY1311" s="299" t="s">
        <v>6354</v>
      </c>
    </row>
    <row r="1312" spans="65:77" ht="21" customHeight="1">
      <c r="BM1312"/>
      <c r="BU1312" s="273" t="s">
        <v>3893</v>
      </c>
      <c r="BV1312" s="273" t="s">
        <v>3894</v>
      </c>
      <c r="BX1312" s="299" t="s">
        <v>3833</v>
      </c>
      <c r="BY1312" s="299" t="s">
        <v>6355</v>
      </c>
    </row>
    <row r="1313" spans="65:77" ht="21" customHeight="1">
      <c r="BM1313"/>
      <c r="BU1313" s="273" t="s">
        <v>3896</v>
      </c>
      <c r="BV1313" s="273" t="s">
        <v>3897</v>
      </c>
      <c r="BX1313" s="299" t="s">
        <v>3835</v>
      </c>
      <c r="BY1313" s="299" t="s">
        <v>6356</v>
      </c>
    </row>
    <row r="1314" spans="65:77" ht="21" customHeight="1">
      <c r="BM1314"/>
      <c r="BU1314" s="273" t="s">
        <v>3898</v>
      </c>
      <c r="BV1314" s="273" t="s">
        <v>3899</v>
      </c>
      <c r="BX1314" s="299" t="s">
        <v>6357</v>
      </c>
      <c r="BY1314" s="299" t="s">
        <v>6358</v>
      </c>
    </row>
    <row r="1315" spans="65:77" ht="21" customHeight="1">
      <c r="BM1315"/>
      <c r="BU1315" s="273" t="s">
        <v>3900</v>
      </c>
      <c r="BV1315" s="273" t="s">
        <v>3901</v>
      </c>
      <c r="BX1315" s="299" t="s">
        <v>3837</v>
      </c>
      <c r="BY1315" s="299" t="s">
        <v>6359</v>
      </c>
    </row>
    <row r="1316" spans="65:77" ht="21" customHeight="1">
      <c r="BM1316"/>
      <c r="BU1316" s="273" t="s">
        <v>3902</v>
      </c>
      <c r="BV1316" s="273" t="s">
        <v>3903</v>
      </c>
      <c r="BX1316" s="299" t="s">
        <v>3839</v>
      </c>
      <c r="BY1316" s="299" t="s">
        <v>6360</v>
      </c>
    </row>
    <row r="1317" spans="65:77" ht="21" customHeight="1">
      <c r="BM1317"/>
      <c r="BU1317" s="273" t="s">
        <v>3904</v>
      </c>
      <c r="BV1317" s="273" t="s">
        <v>3905</v>
      </c>
      <c r="BX1317" s="299" t="s">
        <v>3841</v>
      </c>
      <c r="BY1317" s="299" t="s">
        <v>6361</v>
      </c>
    </row>
    <row r="1318" spans="65:77" ht="21" customHeight="1">
      <c r="BM1318"/>
      <c r="BU1318" s="273" t="s">
        <v>3906</v>
      </c>
      <c r="BV1318" s="273" t="s">
        <v>3907</v>
      </c>
      <c r="BX1318" s="299" t="s">
        <v>3843</v>
      </c>
      <c r="BY1318" s="299" t="s">
        <v>6362</v>
      </c>
    </row>
    <row r="1319" spans="65:77" ht="21" customHeight="1">
      <c r="BM1319"/>
      <c r="BU1319" s="273" t="s">
        <v>3908</v>
      </c>
      <c r="BV1319" s="273" t="s">
        <v>3909</v>
      </c>
      <c r="BX1319" s="299" t="s">
        <v>3845</v>
      </c>
      <c r="BY1319" s="299" t="s">
        <v>6363</v>
      </c>
    </row>
    <row r="1320" spans="65:77" ht="21" customHeight="1">
      <c r="BM1320"/>
      <c r="BU1320" s="273" t="s">
        <v>3910</v>
      </c>
      <c r="BV1320" s="273" t="s">
        <v>3911</v>
      </c>
      <c r="BX1320" s="299" t="s">
        <v>3847</v>
      </c>
      <c r="BY1320" s="299" t="s">
        <v>6364</v>
      </c>
    </row>
    <row r="1321" spans="65:77" ht="21" customHeight="1">
      <c r="BM1321"/>
      <c r="BU1321" s="273" t="s">
        <v>3912</v>
      </c>
      <c r="BV1321" s="273" t="s">
        <v>3913</v>
      </c>
      <c r="BX1321" s="299" t="s">
        <v>3849</v>
      </c>
      <c r="BY1321" s="299" t="s">
        <v>6365</v>
      </c>
    </row>
    <row r="1322" spans="65:77" ht="21" customHeight="1">
      <c r="BM1322"/>
      <c r="BU1322" s="273" t="s">
        <v>3914</v>
      </c>
      <c r="BV1322" s="273" t="s">
        <v>3915</v>
      </c>
      <c r="BX1322" s="299" t="s">
        <v>3851</v>
      </c>
      <c r="BY1322" s="299" t="s">
        <v>6366</v>
      </c>
    </row>
    <row r="1323" spans="65:77" ht="21" customHeight="1">
      <c r="BM1323"/>
      <c r="BU1323" s="273" t="s">
        <v>3916</v>
      </c>
      <c r="BV1323" s="273" t="s">
        <v>3917</v>
      </c>
      <c r="BX1323" s="299" t="s">
        <v>3853</v>
      </c>
      <c r="BY1323" s="299" t="s">
        <v>6367</v>
      </c>
    </row>
    <row r="1324" spans="65:77" ht="21" customHeight="1">
      <c r="BM1324"/>
      <c r="BU1324" s="273" t="s">
        <v>3918</v>
      </c>
      <c r="BV1324" s="273" t="s">
        <v>3919</v>
      </c>
      <c r="BX1324" s="299" t="s">
        <v>3855</v>
      </c>
      <c r="BY1324" s="299" t="s">
        <v>6368</v>
      </c>
    </row>
    <row r="1325" spans="65:77" ht="21" customHeight="1">
      <c r="BM1325"/>
      <c r="BU1325" s="273" t="s">
        <v>3920</v>
      </c>
      <c r="BV1325" s="273" t="s">
        <v>3921</v>
      </c>
      <c r="BX1325" s="299" t="s">
        <v>3857</v>
      </c>
      <c r="BY1325" s="299" t="s">
        <v>6369</v>
      </c>
    </row>
    <row r="1326" spans="65:77" ht="21" customHeight="1">
      <c r="BM1326"/>
      <c r="BU1326" s="273" t="s">
        <v>3922</v>
      </c>
      <c r="BV1326" s="273" t="s">
        <v>3923</v>
      </c>
      <c r="BX1326" s="299" t="s">
        <v>3859</v>
      </c>
      <c r="BY1326" s="299" t="s">
        <v>6370</v>
      </c>
    </row>
    <row r="1327" spans="65:77" ht="21" customHeight="1">
      <c r="BM1327"/>
      <c r="BU1327" s="273" t="s">
        <v>3924</v>
      </c>
      <c r="BV1327" s="273" t="s">
        <v>3925</v>
      </c>
      <c r="BX1327" s="299" t="s">
        <v>3860</v>
      </c>
      <c r="BY1327" s="299" t="s">
        <v>6371</v>
      </c>
    </row>
    <row r="1328" spans="65:77" ht="21" customHeight="1">
      <c r="BM1328"/>
      <c r="BU1328" s="273" t="s">
        <v>3926</v>
      </c>
      <c r="BV1328" s="273" t="s">
        <v>3927</v>
      </c>
      <c r="BX1328" s="299" t="s">
        <v>3862</v>
      </c>
      <c r="BY1328" s="299" t="s">
        <v>6372</v>
      </c>
    </row>
    <row r="1329" spans="65:77" ht="21" customHeight="1">
      <c r="BM1329"/>
      <c r="BU1329" s="273" t="s">
        <v>3928</v>
      </c>
      <c r="BV1329" s="273" t="s">
        <v>3929</v>
      </c>
      <c r="BX1329" s="299" t="s">
        <v>3864</v>
      </c>
      <c r="BY1329" s="299" t="s">
        <v>6373</v>
      </c>
    </row>
    <row r="1330" spans="65:77" ht="21" customHeight="1">
      <c r="BM1330"/>
      <c r="BU1330" s="273" t="s">
        <v>3930</v>
      </c>
      <c r="BV1330" s="273" t="s">
        <v>3931</v>
      </c>
      <c r="BX1330" s="299" t="s">
        <v>3866</v>
      </c>
      <c r="BY1330" s="299" t="s">
        <v>6374</v>
      </c>
    </row>
    <row r="1331" spans="65:77" ht="21" customHeight="1">
      <c r="BM1331"/>
      <c r="BU1331" s="273" t="s">
        <v>3932</v>
      </c>
      <c r="BV1331" s="273" t="s">
        <v>3933</v>
      </c>
      <c r="BX1331" s="299" t="s">
        <v>3868</v>
      </c>
      <c r="BY1331" s="299" t="s">
        <v>6375</v>
      </c>
    </row>
    <row r="1332" spans="65:77" ht="21" customHeight="1">
      <c r="BM1332"/>
      <c r="BU1332" s="273" t="s">
        <v>3934</v>
      </c>
      <c r="BV1332" s="273" t="s">
        <v>3935</v>
      </c>
      <c r="BX1332" s="299" t="s">
        <v>3870</v>
      </c>
      <c r="BY1332" s="299" t="s">
        <v>6376</v>
      </c>
    </row>
    <row r="1333" spans="65:77" ht="21" customHeight="1">
      <c r="BM1333"/>
      <c r="BU1333" s="273" t="s">
        <v>3936</v>
      </c>
      <c r="BV1333" s="273" t="s">
        <v>3937</v>
      </c>
      <c r="BX1333" s="299" t="s">
        <v>3872</v>
      </c>
      <c r="BY1333" s="299" t="s">
        <v>6377</v>
      </c>
    </row>
    <row r="1334" spans="65:77" ht="21" customHeight="1">
      <c r="BM1334"/>
      <c r="BU1334" s="273" t="s">
        <v>3938</v>
      </c>
      <c r="BV1334" s="273" t="s">
        <v>3939</v>
      </c>
      <c r="BX1334" s="299" t="s">
        <v>3874</v>
      </c>
      <c r="BY1334" s="299" t="s">
        <v>6378</v>
      </c>
    </row>
    <row r="1335" spans="65:77" ht="21" customHeight="1">
      <c r="BM1335"/>
      <c r="BU1335" s="273" t="s">
        <v>3940</v>
      </c>
      <c r="BV1335" s="273" t="s">
        <v>3941</v>
      </c>
      <c r="BX1335" s="299" t="s">
        <v>3876</v>
      </c>
      <c r="BY1335" s="299" t="s">
        <v>6379</v>
      </c>
    </row>
    <row r="1336" spans="65:77" ht="21" customHeight="1">
      <c r="BM1336"/>
      <c r="BU1336" s="273" t="s">
        <v>3942</v>
      </c>
      <c r="BV1336" s="273" t="s">
        <v>3943</v>
      </c>
      <c r="BX1336" s="299" t="s">
        <v>3878</v>
      </c>
      <c r="BY1336" s="299" t="s">
        <v>6380</v>
      </c>
    </row>
    <row r="1337" spans="65:77" ht="21" customHeight="1">
      <c r="BM1337"/>
      <c r="BU1337" s="273" t="s">
        <v>3944</v>
      </c>
      <c r="BV1337" s="273" t="s">
        <v>3945</v>
      </c>
      <c r="BX1337" s="299" t="s">
        <v>3880</v>
      </c>
      <c r="BY1337" s="299" t="s">
        <v>6381</v>
      </c>
    </row>
    <row r="1338" spans="65:77" ht="21" customHeight="1">
      <c r="BM1338"/>
      <c r="BU1338" s="273" t="s">
        <v>3946</v>
      </c>
      <c r="BV1338" s="273" t="s">
        <v>3947</v>
      </c>
      <c r="BX1338" s="299" t="s">
        <v>3882</v>
      </c>
      <c r="BY1338" s="299" t="s">
        <v>6382</v>
      </c>
    </row>
    <row r="1339" spans="65:77" ht="21" customHeight="1">
      <c r="BM1339"/>
      <c r="BU1339" s="273" t="s">
        <v>3948</v>
      </c>
      <c r="BV1339" s="273" t="s">
        <v>3949</v>
      </c>
      <c r="BX1339" s="299" t="s">
        <v>3884</v>
      </c>
      <c r="BY1339" s="299" t="s">
        <v>6383</v>
      </c>
    </row>
    <row r="1340" spans="65:77" ht="21" customHeight="1">
      <c r="BM1340"/>
      <c r="BU1340" s="273" t="s">
        <v>3950</v>
      </c>
      <c r="BV1340" s="273" t="s">
        <v>3951</v>
      </c>
      <c r="BX1340" s="299" t="s">
        <v>3886</v>
      </c>
      <c r="BY1340" s="299" t="s">
        <v>6384</v>
      </c>
    </row>
    <row r="1341" spans="65:77" ht="21" customHeight="1">
      <c r="BM1341"/>
      <c r="BU1341" s="273" t="s">
        <v>3952</v>
      </c>
      <c r="BV1341" s="273" t="s">
        <v>3953</v>
      </c>
      <c r="BX1341" s="299" t="s">
        <v>3888</v>
      </c>
      <c r="BY1341" s="299" t="s">
        <v>6385</v>
      </c>
    </row>
    <row r="1342" spans="65:77" ht="21" customHeight="1">
      <c r="BM1342"/>
      <c r="BU1342" s="273" t="s">
        <v>3954</v>
      </c>
      <c r="BV1342" s="273" t="s">
        <v>3955</v>
      </c>
      <c r="BX1342" s="299" t="s">
        <v>3890</v>
      </c>
      <c r="BY1342" s="299" t="s">
        <v>6386</v>
      </c>
    </row>
    <row r="1343" spans="65:77" ht="21" customHeight="1">
      <c r="BM1343"/>
      <c r="BU1343" s="273" t="s">
        <v>3956</v>
      </c>
      <c r="BV1343" s="273" t="s">
        <v>3957</v>
      </c>
      <c r="BX1343" s="299" t="s">
        <v>3891</v>
      </c>
      <c r="BY1343" s="299" t="s">
        <v>6387</v>
      </c>
    </row>
    <row r="1344" spans="65:77" ht="21" customHeight="1">
      <c r="BM1344"/>
      <c r="BU1344" s="273" t="s">
        <v>3958</v>
      </c>
      <c r="BV1344" s="273" t="s">
        <v>3959</v>
      </c>
      <c r="BX1344" s="299" t="s">
        <v>3893</v>
      </c>
      <c r="BY1344" s="299" t="s">
        <v>6388</v>
      </c>
    </row>
    <row r="1345" spans="65:77" ht="21" customHeight="1">
      <c r="BM1345"/>
      <c r="BU1345" s="273" t="s">
        <v>3960</v>
      </c>
      <c r="BV1345" s="273" t="s">
        <v>3961</v>
      </c>
      <c r="BX1345" s="299" t="s">
        <v>3895</v>
      </c>
      <c r="BY1345" s="299" t="s">
        <v>6389</v>
      </c>
    </row>
    <row r="1346" spans="65:77" ht="21" customHeight="1">
      <c r="BM1346"/>
      <c r="BU1346" s="273" t="s">
        <v>3962</v>
      </c>
      <c r="BV1346" s="273" t="s">
        <v>3963</v>
      </c>
      <c r="BX1346" s="299" t="s">
        <v>3896</v>
      </c>
      <c r="BY1346" s="299" t="s">
        <v>6390</v>
      </c>
    </row>
    <row r="1347" spans="65:77" ht="21" customHeight="1">
      <c r="BM1347"/>
      <c r="BU1347" s="273" t="s">
        <v>3964</v>
      </c>
      <c r="BV1347" s="273" t="s">
        <v>3965</v>
      </c>
      <c r="BX1347" s="299" t="s">
        <v>3898</v>
      </c>
      <c r="BY1347" s="299" t="s">
        <v>6391</v>
      </c>
    </row>
    <row r="1348" spans="65:77" ht="21" customHeight="1">
      <c r="BM1348"/>
      <c r="BU1348" s="273" t="s">
        <v>3966</v>
      </c>
      <c r="BV1348" s="273" t="s">
        <v>3967</v>
      </c>
      <c r="BX1348" s="299" t="s">
        <v>3900</v>
      </c>
      <c r="BY1348" s="299" t="s">
        <v>6392</v>
      </c>
    </row>
    <row r="1349" spans="65:77" ht="21" customHeight="1">
      <c r="BM1349"/>
      <c r="BU1349" s="273" t="s">
        <v>3968</v>
      </c>
      <c r="BV1349" s="273" t="s">
        <v>3969</v>
      </c>
      <c r="BX1349" s="299" t="s">
        <v>3902</v>
      </c>
      <c r="BY1349" s="299" t="s">
        <v>6393</v>
      </c>
    </row>
    <row r="1350" spans="65:77" ht="21" customHeight="1">
      <c r="BM1350"/>
      <c r="BU1350" s="273" t="s">
        <v>3970</v>
      </c>
      <c r="BV1350" s="273" t="s">
        <v>3971</v>
      </c>
      <c r="BX1350" s="299" t="s">
        <v>6394</v>
      </c>
      <c r="BY1350" s="299" t="s">
        <v>6395</v>
      </c>
    </row>
    <row r="1351" spans="65:77" ht="21" customHeight="1">
      <c r="BM1351"/>
      <c r="BU1351" s="273" t="s">
        <v>3972</v>
      </c>
      <c r="BV1351" s="273" t="s">
        <v>3973</v>
      </c>
      <c r="BX1351" s="299" t="s">
        <v>3904</v>
      </c>
      <c r="BY1351" s="299" t="s">
        <v>4017</v>
      </c>
    </row>
    <row r="1352" spans="65:77" ht="21" customHeight="1">
      <c r="BM1352"/>
      <c r="BU1352" s="273" t="s">
        <v>3974</v>
      </c>
      <c r="BV1352" s="273" t="s">
        <v>3975</v>
      </c>
      <c r="BX1352" s="299" t="s">
        <v>3906</v>
      </c>
      <c r="BY1352" s="299" t="s">
        <v>6396</v>
      </c>
    </row>
    <row r="1353" spans="65:77" ht="21" customHeight="1">
      <c r="BM1353"/>
      <c r="BU1353" s="273" t="s">
        <v>3976</v>
      </c>
      <c r="BV1353" s="273" t="s">
        <v>3977</v>
      </c>
      <c r="BX1353" s="299" t="s">
        <v>3908</v>
      </c>
      <c r="BY1353" s="299" t="s">
        <v>6397</v>
      </c>
    </row>
    <row r="1354" spans="65:77" ht="21" customHeight="1">
      <c r="BM1354"/>
      <c r="BU1354" s="273" t="s">
        <v>3978</v>
      </c>
      <c r="BV1354" s="273" t="s">
        <v>3979</v>
      </c>
      <c r="BX1354" s="299" t="s">
        <v>3910</v>
      </c>
      <c r="BY1354" s="299" t="s">
        <v>6398</v>
      </c>
    </row>
    <row r="1355" spans="65:77" ht="21" customHeight="1">
      <c r="BM1355"/>
      <c r="BU1355" s="273" t="s">
        <v>3980</v>
      </c>
      <c r="BV1355" s="273" t="s">
        <v>3981</v>
      </c>
      <c r="BX1355" s="299" t="s">
        <v>3912</v>
      </c>
      <c r="BY1355" s="299" t="s">
        <v>6399</v>
      </c>
    </row>
    <row r="1356" spans="65:77" ht="21" customHeight="1">
      <c r="BM1356"/>
      <c r="BU1356" s="273" t="s">
        <v>3982</v>
      </c>
      <c r="BV1356" s="273" t="s">
        <v>3983</v>
      </c>
      <c r="BX1356" s="299" t="s">
        <v>3914</v>
      </c>
      <c r="BY1356" s="299" t="s">
        <v>6400</v>
      </c>
    </row>
    <row r="1357" spans="65:77" ht="21" customHeight="1">
      <c r="BM1357"/>
      <c r="BU1357" s="273" t="s">
        <v>3984</v>
      </c>
      <c r="BV1357" s="273" t="s">
        <v>3985</v>
      </c>
      <c r="BX1357" s="299" t="s">
        <v>3916</v>
      </c>
      <c r="BY1357" s="299" t="s">
        <v>6401</v>
      </c>
    </row>
    <row r="1358" spans="65:77" ht="21" customHeight="1">
      <c r="BM1358"/>
      <c r="BU1358" s="273" t="s">
        <v>3986</v>
      </c>
      <c r="BV1358" s="273" t="s">
        <v>3987</v>
      </c>
      <c r="BX1358" s="299" t="s">
        <v>3918</v>
      </c>
      <c r="BY1358" s="299" t="s">
        <v>6402</v>
      </c>
    </row>
    <row r="1359" spans="65:77" ht="21" customHeight="1">
      <c r="BM1359"/>
      <c r="BU1359" s="273" t="s">
        <v>3988</v>
      </c>
      <c r="BV1359" s="273" t="s">
        <v>3989</v>
      </c>
      <c r="BX1359" s="299" t="s">
        <v>3920</v>
      </c>
      <c r="BY1359" s="299" t="s">
        <v>6403</v>
      </c>
    </row>
    <row r="1360" spans="65:77" ht="21" customHeight="1">
      <c r="BM1360"/>
      <c r="BU1360" s="273" t="s">
        <v>3990</v>
      </c>
      <c r="BV1360" s="273" t="s">
        <v>3991</v>
      </c>
      <c r="BX1360" s="299" t="s">
        <v>3922</v>
      </c>
      <c r="BY1360" s="299" t="s">
        <v>6404</v>
      </c>
    </row>
    <row r="1361" spans="65:77" ht="21" customHeight="1">
      <c r="BM1361"/>
      <c r="BU1361" s="273" t="s">
        <v>3992</v>
      </c>
      <c r="BV1361" s="273" t="s">
        <v>3993</v>
      </c>
      <c r="BX1361" s="299" t="s">
        <v>3924</v>
      </c>
      <c r="BY1361" s="299" t="s">
        <v>6405</v>
      </c>
    </row>
    <row r="1362" spans="65:77" ht="21" customHeight="1">
      <c r="BM1362"/>
      <c r="BU1362" s="273" t="s">
        <v>3994</v>
      </c>
      <c r="BV1362" s="273" t="s">
        <v>3995</v>
      </c>
      <c r="BX1362" s="299" t="s">
        <v>3926</v>
      </c>
      <c r="BY1362" s="299" t="s">
        <v>6406</v>
      </c>
    </row>
    <row r="1363" spans="65:77" ht="21" customHeight="1">
      <c r="BM1363"/>
      <c r="BU1363" s="273" t="s">
        <v>3996</v>
      </c>
      <c r="BV1363" s="273" t="s">
        <v>3997</v>
      </c>
      <c r="BX1363" s="299" t="s">
        <v>3928</v>
      </c>
      <c r="BY1363" s="299" t="s">
        <v>6407</v>
      </c>
    </row>
    <row r="1364" spans="65:77" ht="21" customHeight="1">
      <c r="BM1364"/>
      <c r="BU1364" s="273" t="s">
        <v>3998</v>
      </c>
      <c r="BV1364" s="273" t="s">
        <v>3999</v>
      </c>
      <c r="BX1364" s="299" t="s">
        <v>3930</v>
      </c>
      <c r="BY1364" s="299" t="s">
        <v>6408</v>
      </c>
    </row>
    <row r="1365" spans="65:77" ht="21" customHeight="1">
      <c r="BM1365"/>
      <c r="BU1365" s="273" t="s">
        <v>4000</v>
      </c>
      <c r="BV1365" s="273" t="s">
        <v>4001</v>
      </c>
      <c r="BX1365" s="299" t="s">
        <v>3932</v>
      </c>
      <c r="BY1365" s="299" t="s">
        <v>6409</v>
      </c>
    </row>
    <row r="1366" spans="65:77" ht="21" customHeight="1">
      <c r="BM1366"/>
      <c r="BU1366" s="273" t="s">
        <v>4002</v>
      </c>
      <c r="BV1366" s="273" t="s">
        <v>4003</v>
      </c>
      <c r="BX1366" s="299" t="s">
        <v>3934</v>
      </c>
      <c r="BY1366" s="299" t="s">
        <v>6410</v>
      </c>
    </row>
    <row r="1367" spans="65:77" ht="21" customHeight="1">
      <c r="BM1367"/>
      <c r="BU1367" s="273" t="s">
        <v>4004</v>
      </c>
      <c r="BV1367" s="273" t="s">
        <v>4005</v>
      </c>
      <c r="BX1367" s="299" t="s">
        <v>3936</v>
      </c>
      <c r="BY1367" s="299" t="s">
        <v>6411</v>
      </c>
    </row>
    <row r="1368" spans="65:77" ht="21" customHeight="1">
      <c r="BM1368"/>
      <c r="BU1368" s="273" t="s">
        <v>4006</v>
      </c>
      <c r="BV1368" s="273" t="s">
        <v>4007</v>
      </c>
      <c r="BX1368" s="299" t="s">
        <v>3938</v>
      </c>
      <c r="BY1368" s="299" t="s">
        <v>6412</v>
      </c>
    </row>
    <row r="1369" spans="65:77" ht="21" customHeight="1">
      <c r="BM1369"/>
      <c r="BU1369" s="273" t="s">
        <v>4008</v>
      </c>
      <c r="BV1369" s="273" t="s">
        <v>4009</v>
      </c>
      <c r="BX1369" s="299" t="s">
        <v>3940</v>
      </c>
      <c r="BY1369" s="299" t="s">
        <v>6413</v>
      </c>
    </row>
    <row r="1370" spans="65:77" ht="21" customHeight="1">
      <c r="BM1370"/>
      <c r="BU1370" s="273" t="s">
        <v>4010</v>
      </c>
      <c r="BV1370" s="273" t="s">
        <v>4011</v>
      </c>
      <c r="BX1370" s="299" t="s">
        <v>3942</v>
      </c>
      <c r="BY1370" s="299" t="s">
        <v>6414</v>
      </c>
    </row>
    <row r="1371" spans="65:77" ht="21" customHeight="1">
      <c r="BM1371"/>
      <c r="BU1371" s="273" t="s">
        <v>4012</v>
      </c>
      <c r="BV1371" s="273" t="s">
        <v>4013</v>
      </c>
      <c r="BX1371" s="299" t="s">
        <v>3944</v>
      </c>
      <c r="BY1371" s="299" t="s">
        <v>6415</v>
      </c>
    </row>
    <row r="1372" spans="65:77" ht="21" customHeight="1">
      <c r="BM1372"/>
      <c r="BU1372" s="273" t="s">
        <v>4014</v>
      </c>
      <c r="BV1372" s="273" t="s">
        <v>4015</v>
      </c>
      <c r="BX1372" s="299" t="s">
        <v>3946</v>
      </c>
      <c r="BY1372" s="299" t="s">
        <v>6416</v>
      </c>
    </row>
    <row r="1373" spans="65:77" ht="21" customHeight="1">
      <c r="BM1373"/>
      <c r="BU1373" s="273" t="s">
        <v>4016</v>
      </c>
      <c r="BV1373" s="273" t="s">
        <v>4017</v>
      </c>
      <c r="BX1373" s="299" t="s">
        <v>3948</v>
      </c>
      <c r="BY1373" s="299" t="s">
        <v>6417</v>
      </c>
    </row>
    <row r="1374" spans="65:77" ht="21" customHeight="1">
      <c r="BM1374"/>
      <c r="BU1374" s="273" t="s">
        <v>4018</v>
      </c>
      <c r="BV1374" s="273" t="s">
        <v>4019</v>
      </c>
      <c r="BX1374" s="299" t="s">
        <v>3950</v>
      </c>
      <c r="BY1374" s="299" t="s">
        <v>6418</v>
      </c>
    </row>
    <row r="1375" spans="65:77" ht="21" customHeight="1">
      <c r="BM1375"/>
      <c r="BU1375" s="273" t="s">
        <v>4020</v>
      </c>
      <c r="BV1375" s="273" t="s">
        <v>4021</v>
      </c>
      <c r="BX1375" s="299" t="s">
        <v>3952</v>
      </c>
      <c r="BY1375" s="299" t="s">
        <v>6419</v>
      </c>
    </row>
    <row r="1376" spans="65:77" ht="21" customHeight="1">
      <c r="BM1376"/>
      <c r="BU1376" s="273" t="s">
        <v>4022</v>
      </c>
      <c r="BV1376" s="273" t="s">
        <v>4023</v>
      </c>
      <c r="BX1376" s="299" t="s">
        <v>3954</v>
      </c>
      <c r="BY1376" s="299" t="s">
        <v>6420</v>
      </c>
    </row>
    <row r="1377" spans="65:77" ht="21" customHeight="1">
      <c r="BM1377"/>
      <c r="BU1377" s="273" t="s">
        <v>4024</v>
      </c>
      <c r="BV1377" s="273" t="s">
        <v>4025</v>
      </c>
      <c r="BX1377" s="299" t="s">
        <v>3956</v>
      </c>
      <c r="BY1377" s="299" t="s">
        <v>6421</v>
      </c>
    </row>
    <row r="1378" spans="65:77" ht="21" customHeight="1">
      <c r="BM1378"/>
      <c r="BU1378" s="273" t="s">
        <v>4026</v>
      </c>
      <c r="BV1378" s="273" t="s">
        <v>4027</v>
      </c>
      <c r="BX1378" s="299" t="s">
        <v>3958</v>
      </c>
      <c r="BY1378" s="299" t="s">
        <v>6422</v>
      </c>
    </row>
    <row r="1379" spans="65:77" ht="21" customHeight="1">
      <c r="BM1379"/>
      <c r="BU1379" s="273" t="s">
        <v>4028</v>
      </c>
      <c r="BV1379" s="273" t="s">
        <v>4029</v>
      </c>
      <c r="BX1379" s="299" t="s">
        <v>3960</v>
      </c>
      <c r="BY1379" s="299" t="s">
        <v>6423</v>
      </c>
    </row>
    <row r="1380" spans="65:77" ht="21" customHeight="1">
      <c r="BM1380"/>
      <c r="BU1380" s="273" t="s">
        <v>4030</v>
      </c>
      <c r="BV1380" s="273" t="s">
        <v>4031</v>
      </c>
      <c r="BX1380" s="299" t="s">
        <v>3962</v>
      </c>
      <c r="BY1380" s="299" t="s">
        <v>6424</v>
      </c>
    </row>
    <row r="1381" spans="65:77" ht="21" customHeight="1">
      <c r="BM1381"/>
      <c r="BU1381" s="273" t="s">
        <v>4032</v>
      </c>
      <c r="BV1381" s="273" t="s">
        <v>4033</v>
      </c>
      <c r="BX1381" s="299" t="s">
        <v>3964</v>
      </c>
      <c r="BY1381" s="299" t="s">
        <v>6425</v>
      </c>
    </row>
    <row r="1382" spans="65:77" ht="21" customHeight="1">
      <c r="BM1382"/>
      <c r="BU1382" s="273" t="s">
        <v>4034</v>
      </c>
      <c r="BV1382" s="273" t="s">
        <v>4035</v>
      </c>
      <c r="BX1382" s="299" t="s">
        <v>3966</v>
      </c>
      <c r="BY1382" s="299" t="s">
        <v>6426</v>
      </c>
    </row>
    <row r="1383" spans="65:77" ht="21" customHeight="1">
      <c r="BM1383"/>
      <c r="BU1383" s="273" t="s">
        <v>4036</v>
      </c>
      <c r="BV1383" s="273" t="s">
        <v>4037</v>
      </c>
      <c r="BX1383" s="299" t="s">
        <v>3968</v>
      </c>
      <c r="BY1383" s="299" t="s">
        <v>6427</v>
      </c>
    </row>
    <row r="1384" spans="65:77" ht="21" customHeight="1">
      <c r="BM1384"/>
      <c r="BU1384" s="273" t="s">
        <v>4038</v>
      </c>
      <c r="BV1384" s="273" t="s">
        <v>4039</v>
      </c>
      <c r="BX1384" s="299" t="s">
        <v>3970</v>
      </c>
      <c r="BY1384" s="299" t="s">
        <v>6428</v>
      </c>
    </row>
    <row r="1385" spans="65:77" ht="21" customHeight="1">
      <c r="BM1385"/>
      <c r="BU1385" s="273" t="s">
        <v>4040</v>
      </c>
      <c r="BV1385" s="273" t="s">
        <v>4041</v>
      </c>
      <c r="BX1385" s="299" t="s">
        <v>6429</v>
      </c>
      <c r="BY1385" s="299" t="s">
        <v>6430</v>
      </c>
    </row>
    <row r="1386" spans="65:77" ht="21" customHeight="1">
      <c r="BM1386"/>
      <c r="BU1386" s="273" t="s">
        <v>4042</v>
      </c>
      <c r="BV1386" s="273" t="s">
        <v>4043</v>
      </c>
      <c r="BX1386" s="299" t="s">
        <v>3972</v>
      </c>
      <c r="BY1386" s="299" t="s">
        <v>6431</v>
      </c>
    </row>
    <row r="1387" spans="65:77" ht="21" customHeight="1">
      <c r="BM1387"/>
      <c r="BU1387" s="273" t="s">
        <v>4044</v>
      </c>
      <c r="BV1387" s="273" t="s">
        <v>1642</v>
      </c>
      <c r="BX1387" s="299" t="s">
        <v>3974</v>
      </c>
      <c r="BY1387" s="299" t="s">
        <v>6432</v>
      </c>
    </row>
    <row r="1388" spans="65:77" ht="21" customHeight="1">
      <c r="BM1388"/>
      <c r="BU1388" s="273" t="s">
        <v>4045</v>
      </c>
      <c r="BV1388" s="273" t="s">
        <v>4046</v>
      </c>
      <c r="BX1388" s="299" t="s">
        <v>3976</v>
      </c>
      <c r="BY1388" s="299" t="s">
        <v>6433</v>
      </c>
    </row>
    <row r="1389" spans="65:77" ht="21" customHeight="1">
      <c r="BM1389"/>
      <c r="BU1389" s="273" t="s">
        <v>4047</v>
      </c>
      <c r="BV1389" s="273" t="s">
        <v>4048</v>
      </c>
      <c r="BX1389" s="299" t="s">
        <v>3978</v>
      </c>
      <c r="BY1389" s="299" t="s">
        <v>6434</v>
      </c>
    </row>
    <row r="1390" spans="65:77" ht="21" customHeight="1">
      <c r="BM1390"/>
      <c r="BU1390" s="273" t="s">
        <v>4049</v>
      </c>
      <c r="BV1390" s="273" t="s">
        <v>4050</v>
      </c>
      <c r="BX1390" s="299" t="s">
        <v>6435</v>
      </c>
      <c r="BY1390" s="299" t="s">
        <v>6436</v>
      </c>
    </row>
    <row r="1391" spans="65:77" ht="21" customHeight="1">
      <c r="BM1391"/>
      <c r="BU1391" s="273" t="s">
        <v>4051</v>
      </c>
      <c r="BV1391" s="273" t="s">
        <v>4052</v>
      </c>
      <c r="BX1391" s="299" t="s">
        <v>6437</v>
      </c>
      <c r="BY1391" s="299" t="s">
        <v>6438</v>
      </c>
    </row>
    <row r="1392" spans="65:77" ht="21" customHeight="1">
      <c r="BM1392"/>
      <c r="BU1392" s="273" t="s">
        <v>4053</v>
      </c>
      <c r="BV1392" s="273" t="s">
        <v>4054</v>
      </c>
      <c r="BX1392" s="299" t="s">
        <v>6439</v>
      </c>
      <c r="BY1392" s="299" t="s">
        <v>6440</v>
      </c>
    </row>
    <row r="1393" spans="65:77" ht="21" customHeight="1">
      <c r="BM1393"/>
      <c r="BU1393" s="273" t="s">
        <v>4055</v>
      </c>
      <c r="BV1393" s="273" t="s">
        <v>4056</v>
      </c>
      <c r="BX1393" s="299" t="s">
        <v>6441</v>
      </c>
      <c r="BY1393" s="299" t="s">
        <v>6442</v>
      </c>
    </row>
    <row r="1394" spans="65:77" ht="21" customHeight="1">
      <c r="BM1394"/>
      <c r="BU1394" s="273" t="s">
        <v>4057</v>
      </c>
      <c r="BV1394" s="273" t="s">
        <v>4058</v>
      </c>
      <c r="BX1394" s="299" t="s">
        <v>6443</v>
      </c>
      <c r="BY1394" s="299" t="s">
        <v>6444</v>
      </c>
    </row>
    <row r="1395" spans="65:77" ht="21" customHeight="1">
      <c r="BM1395"/>
      <c r="BU1395" s="273" t="s">
        <v>4059</v>
      </c>
      <c r="BV1395" s="273" t="s">
        <v>4060</v>
      </c>
      <c r="BX1395" s="299" t="s">
        <v>6445</v>
      </c>
      <c r="BY1395" s="299" t="s">
        <v>6446</v>
      </c>
    </row>
    <row r="1396" spans="65:77" ht="21" customHeight="1">
      <c r="BM1396"/>
      <c r="BU1396" s="273" t="s">
        <v>4061</v>
      </c>
      <c r="BV1396" s="273" t="s">
        <v>4062</v>
      </c>
      <c r="BX1396" s="299" t="s">
        <v>6447</v>
      </c>
      <c r="BY1396" s="299" t="s">
        <v>6448</v>
      </c>
    </row>
    <row r="1397" spans="65:77" ht="21" customHeight="1">
      <c r="BM1397"/>
      <c r="BU1397" s="273" t="s">
        <v>4063</v>
      </c>
      <c r="BV1397" s="273" t="s">
        <v>4064</v>
      </c>
      <c r="BX1397" s="299" t="s">
        <v>6449</v>
      </c>
      <c r="BY1397" s="299" t="s">
        <v>6450</v>
      </c>
    </row>
    <row r="1398" spans="65:77" ht="21" customHeight="1">
      <c r="BM1398"/>
      <c r="BU1398" s="273" t="s">
        <v>4065</v>
      </c>
      <c r="BV1398" s="273" t="s">
        <v>4066</v>
      </c>
      <c r="BX1398" s="299" t="s">
        <v>3980</v>
      </c>
      <c r="BY1398" s="299" t="s">
        <v>6451</v>
      </c>
    </row>
    <row r="1399" spans="65:77" ht="21" customHeight="1">
      <c r="BM1399"/>
      <c r="BU1399" s="273" t="s">
        <v>4067</v>
      </c>
      <c r="BV1399" s="273" t="s">
        <v>4068</v>
      </c>
      <c r="BX1399" s="299" t="s">
        <v>3982</v>
      </c>
      <c r="BY1399" s="299" t="s">
        <v>6452</v>
      </c>
    </row>
    <row r="1400" spans="65:77" ht="21" customHeight="1">
      <c r="BM1400"/>
      <c r="BU1400" s="273" t="s">
        <v>4069</v>
      </c>
      <c r="BV1400" s="273" t="s">
        <v>4070</v>
      </c>
      <c r="BX1400" s="299" t="s">
        <v>3984</v>
      </c>
      <c r="BY1400" s="299" t="s">
        <v>6453</v>
      </c>
    </row>
    <row r="1401" spans="65:77" ht="21" customHeight="1">
      <c r="BM1401"/>
      <c r="BU1401" s="273" t="s">
        <v>4071</v>
      </c>
      <c r="BV1401" s="273" t="s">
        <v>4072</v>
      </c>
      <c r="BX1401" s="299" t="s">
        <v>3986</v>
      </c>
      <c r="BY1401" s="299" t="s">
        <v>6454</v>
      </c>
    </row>
    <row r="1402" spans="65:77" ht="21" customHeight="1">
      <c r="BM1402"/>
      <c r="BU1402" s="273" t="s">
        <v>4073</v>
      </c>
      <c r="BV1402" s="273" t="s">
        <v>4074</v>
      </c>
      <c r="BX1402" s="299" t="s">
        <v>3988</v>
      </c>
      <c r="BY1402" s="299" t="s">
        <v>6455</v>
      </c>
    </row>
    <row r="1403" spans="65:77" ht="21" customHeight="1">
      <c r="BM1403"/>
      <c r="BU1403" s="273" t="s">
        <v>4075</v>
      </c>
      <c r="BV1403" s="273" t="s">
        <v>4076</v>
      </c>
      <c r="BX1403" s="299" t="s">
        <v>3990</v>
      </c>
      <c r="BY1403" s="299" t="s">
        <v>6456</v>
      </c>
    </row>
    <row r="1404" spans="65:77" ht="21" customHeight="1">
      <c r="BM1404"/>
      <c r="BU1404" s="273" t="s">
        <v>4077</v>
      </c>
      <c r="BV1404" s="273" t="s">
        <v>4078</v>
      </c>
      <c r="BX1404" s="299" t="s">
        <v>3992</v>
      </c>
      <c r="BY1404" s="299" t="s">
        <v>6457</v>
      </c>
    </row>
    <row r="1405" spans="65:77" ht="21" customHeight="1">
      <c r="BM1405"/>
      <c r="BU1405" s="273" t="s">
        <v>4079</v>
      </c>
      <c r="BV1405" s="273" t="s">
        <v>4080</v>
      </c>
      <c r="BX1405" s="299" t="s">
        <v>3994</v>
      </c>
      <c r="BY1405" s="299" t="s">
        <v>6458</v>
      </c>
    </row>
    <row r="1406" spans="65:77" ht="21" customHeight="1">
      <c r="BM1406"/>
      <c r="BU1406" s="273" t="s">
        <v>4082</v>
      </c>
      <c r="BV1406" s="273" t="s">
        <v>4083</v>
      </c>
      <c r="BX1406" s="299" t="s">
        <v>3996</v>
      </c>
      <c r="BY1406" s="299" t="s">
        <v>6459</v>
      </c>
    </row>
    <row r="1407" spans="65:77" ht="21" customHeight="1">
      <c r="BM1407"/>
      <c r="BU1407" s="273" t="s">
        <v>4084</v>
      </c>
      <c r="BV1407" s="273" t="s">
        <v>4085</v>
      </c>
      <c r="BX1407" s="299" t="s">
        <v>3998</v>
      </c>
      <c r="BY1407" s="299" t="s">
        <v>6460</v>
      </c>
    </row>
    <row r="1408" spans="65:77" ht="21" customHeight="1">
      <c r="BM1408"/>
      <c r="BU1408" s="273" t="s">
        <v>4086</v>
      </c>
      <c r="BV1408" s="273" t="s">
        <v>4087</v>
      </c>
      <c r="BX1408" s="299" t="s">
        <v>6461</v>
      </c>
      <c r="BY1408" s="299" t="s">
        <v>6462</v>
      </c>
    </row>
    <row r="1409" spans="65:77" ht="21" customHeight="1">
      <c r="BM1409"/>
      <c r="BU1409" s="273" t="s">
        <v>4088</v>
      </c>
      <c r="BV1409" s="273" t="s">
        <v>4089</v>
      </c>
      <c r="BX1409" s="299" t="s">
        <v>4000</v>
      </c>
      <c r="BY1409" s="299" t="s">
        <v>6463</v>
      </c>
    </row>
    <row r="1410" spans="65:77" ht="21" customHeight="1">
      <c r="BM1410"/>
      <c r="BU1410" s="273" t="s">
        <v>4090</v>
      </c>
      <c r="BV1410" s="273" t="s">
        <v>4091</v>
      </c>
      <c r="BX1410" s="299" t="s">
        <v>4002</v>
      </c>
      <c r="BY1410" s="299" t="s">
        <v>6464</v>
      </c>
    </row>
    <row r="1411" spans="65:77" ht="21" customHeight="1">
      <c r="BM1411"/>
      <c r="BU1411" s="273" t="s">
        <v>4092</v>
      </c>
      <c r="BV1411" s="273" t="s">
        <v>4093</v>
      </c>
      <c r="BX1411" s="299" t="s">
        <v>4004</v>
      </c>
      <c r="BY1411" s="299" t="s">
        <v>6465</v>
      </c>
    </row>
    <row r="1412" spans="65:77" ht="21" customHeight="1">
      <c r="BM1412"/>
      <c r="BU1412" s="273" t="s">
        <v>4094</v>
      </c>
      <c r="BV1412" s="273" t="s">
        <v>4095</v>
      </c>
      <c r="BX1412" s="299" t="s">
        <v>4006</v>
      </c>
      <c r="BY1412" s="299" t="s">
        <v>6466</v>
      </c>
    </row>
    <row r="1413" spans="65:77" ht="21" customHeight="1">
      <c r="BM1413"/>
      <c r="BU1413" s="273" t="s">
        <v>4096</v>
      </c>
      <c r="BV1413" s="273" t="s">
        <v>4097</v>
      </c>
      <c r="BX1413" s="299" t="s">
        <v>4008</v>
      </c>
      <c r="BY1413" s="299" t="s">
        <v>4815</v>
      </c>
    </row>
    <row r="1414" spans="65:77" ht="21" customHeight="1">
      <c r="BM1414"/>
      <c r="BU1414" s="273" t="s">
        <v>4098</v>
      </c>
      <c r="BV1414" s="273" t="s">
        <v>4099</v>
      </c>
      <c r="BX1414" s="299" t="s">
        <v>4010</v>
      </c>
      <c r="BY1414" s="299" t="s">
        <v>6467</v>
      </c>
    </row>
    <row r="1415" spans="65:77" ht="21" customHeight="1">
      <c r="BM1415"/>
      <c r="BU1415" s="273" t="s">
        <v>4100</v>
      </c>
      <c r="BV1415" s="273" t="s">
        <v>4101</v>
      </c>
      <c r="BX1415" s="299" t="s">
        <v>4012</v>
      </c>
      <c r="BY1415" s="299" t="s">
        <v>6468</v>
      </c>
    </row>
    <row r="1416" spans="65:77" ht="21" customHeight="1">
      <c r="BM1416"/>
      <c r="BU1416" s="273" t="s">
        <v>4102</v>
      </c>
      <c r="BV1416" s="273" t="s">
        <v>4103</v>
      </c>
      <c r="BX1416" s="299" t="s">
        <v>4014</v>
      </c>
      <c r="BY1416" s="299" t="s">
        <v>6469</v>
      </c>
    </row>
    <row r="1417" spans="65:77" ht="21" customHeight="1">
      <c r="BM1417"/>
      <c r="BU1417" s="273" t="s">
        <v>4104</v>
      </c>
      <c r="BV1417" s="273" t="s">
        <v>4105</v>
      </c>
      <c r="BX1417" s="299" t="s">
        <v>4016</v>
      </c>
      <c r="BY1417" s="299" t="s">
        <v>6470</v>
      </c>
    </row>
    <row r="1418" spans="65:77" ht="21" customHeight="1">
      <c r="BM1418"/>
      <c r="BU1418" s="273" t="s">
        <v>4106</v>
      </c>
      <c r="BV1418" s="273" t="s">
        <v>4107</v>
      </c>
      <c r="BX1418" s="299" t="s">
        <v>4018</v>
      </c>
      <c r="BY1418" s="299" t="s">
        <v>6471</v>
      </c>
    </row>
    <row r="1419" spans="65:77" ht="21" customHeight="1">
      <c r="BM1419"/>
      <c r="BU1419" s="273" t="s">
        <v>4108</v>
      </c>
      <c r="BV1419" s="273" t="s">
        <v>4109</v>
      </c>
      <c r="BX1419" s="299" t="s">
        <v>4020</v>
      </c>
      <c r="BY1419" s="299" t="s">
        <v>6472</v>
      </c>
    </row>
    <row r="1420" spans="65:77" ht="21" customHeight="1">
      <c r="BM1420"/>
      <c r="BU1420" s="273" t="s">
        <v>4110</v>
      </c>
      <c r="BV1420" s="273" t="s">
        <v>4111</v>
      </c>
      <c r="BX1420" s="299" t="s">
        <v>4022</v>
      </c>
      <c r="BY1420" s="299" t="s">
        <v>6473</v>
      </c>
    </row>
    <row r="1421" spans="65:77" ht="21" customHeight="1">
      <c r="BM1421"/>
      <c r="BU1421" s="273" t="s">
        <v>4112</v>
      </c>
      <c r="BV1421" s="273" t="s">
        <v>4113</v>
      </c>
      <c r="BX1421" s="299" t="s">
        <v>4024</v>
      </c>
      <c r="BY1421" s="299" t="s">
        <v>6474</v>
      </c>
    </row>
    <row r="1422" spans="65:77" ht="21" customHeight="1">
      <c r="BM1422"/>
      <c r="BU1422" s="273" t="s">
        <v>4114</v>
      </c>
      <c r="BV1422" s="273" t="s">
        <v>4115</v>
      </c>
      <c r="BX1422" s="299" t="s">
        <v>4026</v>
      </c>
      <c r="BY1422" s="299" t="s">
        <v>6475</v>
      </c>
    </row>
    <row r="1423" spans="65:77" ht="21" customHeight="1">
      <c r="BM1423"/>
      <c r="BU1423" s="273" t="s">
        <v>4116</v>
      </c>
      <c r="BV1423" s="273" t="s">
        <v>4117</v>
      </c>
      <c r="BX1423" s="299" t="s">
        <v>4028</v>
      </c>
      <c r="BY1423" s="299" t="s">
        <v>6476</v>
      </c>
    </row>
    <row r="1424" spans="65:77" ht="21" customHeight="1">
      <c r="BM1424"/>
      <c r="BU1424" s="273" t="s">
        <v>4118</v>
      </c>
      <c r="BV1424" s="273" t="s">
        <v>4119</v>
      </c>
      <c r="BX1424" s="299" t="s">
        <v>4030</v>
      </c>
      <c r="BY1424" s="299" t="s">
        <v>6477</v>
      </c>
    </row>
    <row r="1425" spans="65:77" ht="21" customHeight="1">
      <c r="BM1425"/>
      <c r="BU1425" s="273" t="s">
        <v>4120</v>
      </c>
      <c r="BV1425" s="273" t="s">
        <v>4121</v>
      </c>
      <c r="BX1425" s="299" t="s">
        <v>4032</v>
      </c>
      <c r="BY1425" s="299" t="s">
        <v>6478</v>
      </c>
    </row>
    <row r="1426" spans="65:77" ht="21" customHeight="1">
      <c r="BM1426"/>
      <c r="BU1426" s="273" t="s">
        <v>4122</v>
      </c>
      <c r="BV1426" s="273" t="s">
        <v>4123</v>
      </c>
      <c r="BX1426" s="299" t="s">
        <v>4034</v>
      </c>
      <c r="BY1426" s="299" t="s">
        <v>6479</v>
      </c>
    </row>
    <row r="1427" spans="65:77" ht="21" customHeight="1">
      <c r="BM1427"/>
      <c r="BU1427" s="273" t="s">
        <v>4124</v>
      </c>
      <c r="BV1427" s="273" t="s">
        <v>4125</v>
      </c>
      <c r="BX1427" s="299" t="s">
        <v>4036</v>
      </c>
      <c r="BY1427" s="299" t="s">
        <v>6480</v>
      </c>
    </row>
    <row r="1428" spans="65:77" ht="21" customHeight="1">
      <c r="BM1428"/>
      <c r="BU1428" s="273" t="s">
        <v>4126</v>
      </c>
      <c r="BV1428" s="273" t="s">
        <v>4127</v>
      </c>
      <c r="BX1428" s="299" t="s">
        <v>4038</v>
      </c>
      <c r="BY1428" s="299" t="s">
        <v>6481</v>
      </c>
    </row>
    <row r="1429" spans="65:77" ht="21" customHeight="1">
      <c r="BM1429"/>
      <c r="BU1429" s="273" t="s">
        <v>4128</v>
      </c>
      <c r="BV1429" s="273" t="s">
        <v>4129</v>
      </c>
      <c r="BX1429" s="299" t="s">
        <v>4040</v>
      </c>
      <c r="BY1429" s="299" t="s">
        <v>6482</v>
      </c>
    </row>
    <row r="1430" spans="65:77" ht="21" customHeight="1">
      <c r="BM1430"/>
      <c r="BU1430" s="273" t="s">
        <v>4130</v>
      </c>
      <c r="BV1430" s="273" t="s">
        <v>4131</v>
      </c>
      <c r="BX1430" s="299" t="s">
        <v>4042</v>
      </c>
      <c r="BY1430" s="299" t="s">
        <v>6483</v>
      </c>
    </row>
    <row r="1431" spans="65:77" ht="21" customHeight="1">
      <c r="BM1431"/>
      <c r="BU1431" s="273" t="s">
        <v>4132</v>
      </c>
      <c r="BV1431" s="273" t="s">
        <v>4133</v>
      </c>
      <c r="BX1431" s="299" t="s">
        <v>4044</v>
      </c>
      <c r="BY1431" s="299" t="s">
        <v>6484</v>
      </c>
    </row>
    <row r="1432" spans="65:77" ht="21" customHeight="1">
      <c r="BM1432"/>
      <c r="BU1432" s="273" t="s">
        <v>4134</v>
      </c>
      <c r="BV1432" s="273" t="s">
        <v>4135</v>
      </c>
      <c r="BX1432" s="299" t="s">
        <v>4045</v>
      </c>
      <c r="BY1432" s="299" t="s">
        <v>6485</v>
      </c>
    </row>
    <row r="1433" spans="65:77" ht="21" customHeight="1">
      <c r="BM1433"/>
      <c r="BU1433" s="273" t="s">
        <v>4136</v>
      </c>
      <c r="BV1433" s="273" t="s">
        <v>4137</v>
      </c>
      <c r="BX1433" s="299" t="s">
        <v>4047</v>
      </c>
      <c r="BY1433" s="299" t="s">
        <v>6486</v>
      </c>
    </row>
    <row r="1434" spans="65:77" ht="21" customHeight="1">
      <c r="BM1434"/>
      <c r="BU1434" s="273" t="s">
        <v>4138</v>
      </c>
      <c r="BV1434" s="273" t="s">
        <v>4139</v>
      </c>
      <c r="BX1434" s="299" t="s">
        <v>4049</v>
      </c>
      <c r="BY1434" s="299" t="s">
        <v>6487</v>
      </c>
    </row>
    <row r="1435" spans="65:77" ht="21" customHeight="1">
      <c r="BM1435"/>
      <c r="BU1435" s="273" t="s">
        <v>4140</v>
      </c>
      <c r="BV1435" s="273" t="s">
        <v>4141</v>
      </c>
      <c r="BX1435" s="299" t="s">
        <v>4051</v>
      </c>
      <c r="BY1435" s="299" t="s">
        <v>6488</v>
      </c>
    </row>
    <row r="1436" spans="65:77" ht="21" customHeight="1">
      <c r="BM1436"/>
      <c r="BU1436" s="273" t="s">
        <v>4142</v>
      </c>
      <c r="BV1436" s="273" t="s">
        <v>4143</v>
      </c>
      <c r="BX1436" s="299" t="s">
        <v>4053</v>
      </c>
      <c r="BY1436" s="299" t="s">
        <v>6489</v>
      </c>
    </row>
    <row r="1437" spans="65:77" ht="21" customHeight="1">
      <c r="BM1437"/>
      <c r="BU1437" s="273" t="s">
        <v>4144</v>
      </c>
      <c r="BV1437" s="273" t="s">
        <v>4145</v>
      </c>
      <c r="BX1437" s="299" t="s">
        <v>4055</v>
      </c>
      <c r="BY1437" s="299" t="s">
        <v>6490</v>
      </c>
    </row>
    <row r="1438" spans="65:77" ht="21" customHeight="1">
      <c r="BM1438"/>
      <c r="BU1438" s="273" t="s">
        <v>4146</v>
      </c>
      <c r="BV1438" s="273" t="s">
        <v>4147</v>
      </c>
      <c r="BX1438" s="299" t="s">
        <v>4057</v>
      </c>
      <c r="BY1438" s="299" t="s">
        <v>6491</v>
      </c>
    </row>
    <row r="1439" spans="65:77" ht="21" customHeight="1">
      <c r="BM1439"/>
      <c r="BU1439" s="273" t="s">
        <v>4148</v>
      </c>
      <c r="BV1439" s="273" t="s">
        <v>4149</v>
      </c>
      <c r="BX1439" s="299" t="s">
        <v>4059</v>
      </c>
      <c r="BY1439" s="299" t="s">
        <v>6492</v>
      </c>
    </row>
    <row r="1440" spans="65:77" ht="21" customHeight="1">
      <c r="BM1440"/>
      <c r="BU1440" s="273" t="s">
        <v>4150</v>
      </c>
      <c r="BV1440" s="273" t="s">
        <v>4151</v>
      </c>
      <c r="BX1440" s="299" t="s">
        <v>4061</v>
      </c>
      <c r="BY1440" s="299" t="s">
        <v>6493</v>
      </c>
    </row>
    <row r="1441" spans="65:77" ht="21" customHeight="1">
      <c r="BM1441"/>
      <c r="BU1441" s="273" t="s">
        <v>4152</v>
      </c>
      <c r="BV1441" s="273" t="s">
        <v>4153</v>
      </c>
      <c r="BX1441" s="299" t="s">
        <v>4063</v>
      </c>
      <c r="BY1441" s="299" t="s">
        <v>6494</v>
      </c>
    </row>
    <row r="1442" spans="65:77" ht="21" customHeight="1">
      <c r="BM1442"/>
      <c r="BU1442" s="273" t="s">
        <v>4154</v>
      </c>
      <c r="BV1442" s="273" t="s">
        <v>4155</v>
      </c>
      <c r="BX1442" s="299" t="s">
        <v>4065</v>
      </c>
      <c r="BY1442" s="299" t="s">
        <v>6495</v>
      </c>
    </row>
    <row r="1443" spans="65:77" ht="21" customHeight="1">
      <c r="BM1443"/>
      <c r="BU1443" s="273" t="s">
        <v>4156</v>
      </c>
      <c r="BV1443" s="273" t="s">
        <v>4157</v>
      </c>
      <c r="BX1443" s="299" t="s">
        <v>4067</v>
      </c>
      <c r="BY1443" s="299" t="s">
        <v>6496</v>
      </c>
    </row>
    <row r="1444" spans="65:77" ht="21" customHeight="1">
      <c r="BM1444"/>
      <c r="BU1444" s="273" t="s">
        <v>4158</v>
      </c>
      <c r="BV1444" s="273" t="s">
        <v>4159</v>
      </c>
      <c r="BX1444" s="299" t="s">
        <v>4069</v>
      </c>
      <c r="BY1444" s="299" t="s">
        <v>6497</v>
      </c>
    </row>
    <row r="1445" spans="65:77" ht="21" customHeight="1">
      <c r="BM1445"/>
      <c r="BU1445" s="273" t="s">
        <v>4160</v>
      </c>
      <c r="BV1445" s="273" t="s">
        <v>4161</v>
      </c>
      <c r="BX1445" s="299" t="s">
        <v>4071</v>
      </c>
      <c r="BY1445" s="299" t="s">
        <v>6498</v>
      </c>
    </row>
    <row r="1446" spans="65:77" ht="21" customHeight="1">
      <c r="BM1446"/>
      <c r="BU1446" s="273" t="s">
        <v>4162</v>
      </c>
      <c r="BV1446" s="273" t="s">
        <v>4163</v>
      </c>
      <c r="BX1446" s="299" t="s">
        <v>4073</v>
      </c>
      <c r="BY1446" s="299" t="s">
        <v>6499</v>
      </c>
    </row>
    <row r="1447" spans="65:77" ht="21" customHeight="1">
      <c r="BM1447"/>
      <c r="BU1447" s="273" t="s">
        <v>4164</v>
      </c>
      <c r="BV1447" s="273" t="s">
        <v>4165</v>
      </c>
      <c r="BX1447" s="299" t="s">
        <v>4075</v>
      </c>
      <c r="BY1447" s="299" t="s">
        <v>6500</v>
      </c>
    </row>
    <row r="1448" spans="65:77" ht="21" customHeight="1">
      <c r="BM1448"/>
      <c r="BU1448" s="273" t="s">
        <v>4166</v>
      </c>
      <c r="BV1448" s="273" t="s">
        <v>3372</v>
      </c>
      <c r="BX1448" s="299" t="s">
        <v>4077</v>
      </c>
      <c r="BY1448" s="299" t="s">
        <v>6501</v>
      </c>
    </row>
    <row r="1449" spans="65:77" ht="21" customHeight="1">
      <c r="BM1449"/>
      <c r="BU1449" s="273" t="s">
        <v>4167</v>
      </c>
      <c r="BV1449" s="273" t="s">
        <v>4168</v>
      </c>
      <c r="BX1449" s="299" t="s">
        <v>4079</v>
      </c>
      <c r="BY1449" s="299" t="s">
        <v>6502</v>
      </c>
    </row>
    <row r="1450" spans="65:77" ht="21" customHeight="1">
      <c r="BM1450"/>
      <c r="BU1450" s="273" t="s">
        <v>4169</v>
      </c>
      <c r="BV1450" s="273" t="s">
        <v>4170</v>
      </c>
      <c r="BX1450" s="299" t="s">
        <v>4081</v>
      </c>
      <c r="BY1450" s="299" t="s">
        <v>6503</v>
      </c>
    </row>
    <row r="1451" spans="65:77" ht="21" customHeight="1">
      <c r="BM1451"/>
      <c r="BU1451" s="273" t="s">
        <v>4171</v>
      </c>
      <c r="BV1451" s="273" t="s">
        <v>4172</v>
      </c>
      <c r="BX1451" s="299" t="s">
        <v>4082</v>
      </c>
      <c r="BY1451" s="299" t="s">
        <v>6504</v>
      </c>
    </row>
    <row r="1452" spans="65:77" ht="21" customHeight="1">
      <c r="BM1452"/>
      <c r="BU1452" s="273" t="s">
        <v>4173</v>
      </c>
      <c r="BV1452" s="273" t="s">
        <v>4174</v>
      </c>
      <c r="BX1452" s="299" t="s">
        <v>4084</v>
      </c>
      <c r="BY1452" s="299" t="s">
        <v>6505</v>
      </c>
    </row>
    <row r="1453" spans="65:77" ht="21" customHeight="1">
      <c r="BM1453"/>
      <c r="BU1453" s="273" t="s">
        <v>4175</v>
      </c>
      <c r="BV1453" s="273" t="s">
        <v>4176</v>
      </c>
      <c r="BX1453" s="299" t="s">
        <v>4086</v>
      </c>
      <c r="BY1453" s="299" t="s">
        <v>6506</v>
      </c>
    </row>
    <row r="1454" spans="65:77" ht="21" customHeight="1">
      <c r="BM1454"/>
      <c r="BU1454" s="273" t="s">
        <v>4177</v>
      </c>
      <c r="BV1454" s="273" t="s">
        <v>4178</v>
      </c>
      <c r="BX1454" s="299" t="s">
        <v>4088</v>
      </c>
      <c r="BY1454" s="299" t="s">
        <v>6507</v>
      </c>
    </row>
    <row r="1455" spans="65:77" ht="21" customHeight="1">
      <c r="BM1455"/>
      <c r="BU1455" s="273" t="s">
        <v>4179</v>
      </c>
      <c r="BV1455" s="273" t="s">
        <v>4180</v>
      </c>
      <c r="BX1455" s="299" t="s">
        <v>4090</v>
      </c>
      <c r="BY1455" s="299" t="s">
        <v>6508</v>
      </c>
    </row>
    <row r="1456" spans="65:77" ht="21" customHeight="1">
      <c r="BM1456"/>
      <c r="BU1456" s="273" t="s">
        <v>4181</v>
      </c>
      <c r="BV1456" s="273" t="s">
        <v>4182</v>
      </c>
      <c r="BX1456" s="299" t="s">
        <v>4092</v>
      </c>
      <c r="BY1456" s="299" t="s">
        <v>6509</v>
      </c>
    </row>
    <row r="1457" spans="65:77" ht="21" customHeight="1">
      <c r="BM1457"/>
      <c r="BU1457" s="273" t="s">
        <v>4183</v>
      </c>
      <c r="BV1457" s="273" t="s">
        <v>4184</v>
      </c>
      <c r="BX1457" s="299" t="s">
        <v>4094</v>
      </c>
      <c r="BY1457" s="299" t="s">
        <v>6510</v>
      </c>
    </row>
    <row r="1458" spans="65:77" ht="21" customHeight="1">
      <c r="BM1458"/>
      <c r="BU1458" s="273" t="s">
        <v>4185</v>
      </c>
      <c r="BV1458" s="273" t="s">
        <v>4186</v>
      </c>
      <c r="BX1458" s="299" t="s">
        <v>4096</v>
      </c>
      <c r="BY1458" s="299" t="s">
        <v>6511</v>
      </c>
    </row>
    <row r="1459" spans="65:77" ht="21" customHeight="1">
      <c r="BM1459"/>
      <c r="BU1459" s="273" t="s">
        <v>4187</v>
      </c>
      <c r="BV1459" s="273" t="s">
        <v>4188</v>
      </c>
      <c r="BX1459" s="299" t="s">
        <v>4098</v>
      </c>
      <c r="BY1459" s="299" t="s">
        <v>6512</v>
      </c>
    </row>
    <row r="1460" spans="65:77" ht="21" customHeight="1">
      <c r="BM1460"/>
      <c r="BU1460" s="273" t="s">
        <v>4189</v>
      </c>
      <c r="BV1460" s="273" t="s">
        <v>4190</v>
      </c>
      <c r="BX1460" s="299" t="s">
        <v>4100</v>
      </c>
      <c r="BY1460" s="299" t="s">
        <v>6513</v>
      </c>
    </row>
    <row r="1461" spans="65:77" ht="21" customHeight="1">
      <c r="BM1461"/>
      <c r="BU1461" s="273" t="s">
        <v>4191</v>
      </c>
      <c r="BV1461" s="273" t="s">
        <v>4192</v>
      </c>
      <c r="BX1461" s="299" t="s">
        <v>4102</v>
      </c>
      <c r="BY1461" s="299" t="s">
        <v>6514</v>
      </c>
    </row>
    <row r="1462" spans="65:77" ht="21" customHeight="1">
      <c r="BM1462"/>
      <c r="BU1462" s="273" t="s">
        <v>4193</v>
      </c>
      <c r="BV1462" s="273" t="s">
        <v>4194</v>
      </c>
      <c r="BX1462" s="299" t="s">
        <v>4104</v>
      </c>
      <c r="BY1462" s="299" t="s">
        <v>6515</v>
      </c>
    </row>
    <row r="1463" spans="65:77" ht="21" customHeight="1">
      <c r="BM1463"/>
      <c r="BU1463" s="273" t="s">
        <v>4195</v>
      </c>
      <c r="BV1463" s="273" t="s">
        <v>4196</v>
      </c>
      <c r="BX1463" s="299" t="s">
        <v>4106</v>
      </c>
      <c r="BY1463" s="299" t="s">
        <v>6516</v>
      </c>
    </row>
    <row r="1464" spans="65:77" ht="21" customHeight="1">
      <c r="BM1464"/>
      <c r="BU1464" s="273" t="s">
        <v>4197</v>
      </c>
      <c r="BV1464" s="273" t="s">
        <v>4198</v>
      </c>
      <c r="BX1464" s="299" t="s">
        <v>4108</v>
      </c>
      <c r="BY1464" s="299" t="s">
        <v>6517</v>
      </c>
    </row>
    <row r="1465" spans="65:77" ht="21" customHeight="1">
      <c r="BM1465"/>
      <c r="BU1465" s="273" t="s">
        <v>4199</v>
      </c>
      <c r="BV1465" s="273" t="s">
        <v>4200</v>
      </c>
      <c r="BX1465" s="299" t="s">
        <v>4110</v>
      </c>
      <c r="BY1465" s="299" t="s">
        <v>6518</v>
      </c>
    </row>
    <row r="1466" spans="65:77" ht="21" customHeight="1">
      <c r="BM1466"/>
      <c r="BU1466" s="273" t="s">
        <v>4201</v>
      </c>
      <c r="BV1466" s="273" t="s">
        <v>4202</v>
      </c>
      <c r="BX1466" s="299" t="s">
        <v>4112</v>
      </c>
      <c r="BY1466" s="299" t="s">
        <v>6519</v>
      </c>
    </row>
    <row r="1467" spans="65:77" ht="21" customHeight="1">
      <c r="BM1467"/>
      <c r="BU1467" s="273" t="s">
        <v>4203</v>
      </c>
      <c r="BV1467" s="273" t="s">
        <v>4204</v>
      </c>
      <c r="BX1467" s="299" t="s">
        <v>4114</v>
      </c>
      <c r="BY1467" s="299" t="s">
        <v>6520</v>
      </c>
    </row>
    <row r="1468" spans="65:77" ht="21" customHeight="1">
      <c r="BM1468"/>
      <c r="BU1468" s="273" t="s">
        <v>4205</v>
      </c>
      <c r="BV1468" s="273" t="s">
        <v>4206</v>
      </c>
      <c r="BX1468" s="299" t="s">
        <v>4116</v>
      </c>
      <c r="BY1468" s="299" t="s">
        <v>6521</v>
      </c>
    </row>
    <row r="1469" spans="65:77" ht="21" customHeight="1">
      <c r="BM1469"/>
      <c r="BU1469" s="273" t="s">
        <v>4207</v>
      </c>
      <c r="BV1469" s="273" t="s">
        <v>4208</v>
      </c>
      <c r="BX1469" s="299" t="s">
        <v>4118</v>
      </c>
      <c r="BY1469" s="299" t="s">
        <v>6522</v>
      </c>
    </row>
    <row r="1470" spans="65:77" ht="21" customHeight="1">
      <c r="BM1470"/>
      <c r="BU1470" s="273" t="s">
        <v>4209</v>
      </c>
      <c r="BV1470" s="273" t="s">
        <v>4210</v>
      </c>
      <c r="BX1470" s="299" t="s">
        <v>4120</v>
      </c>
      <c r="BY1470" s="299" t="s">
        <v>6523</v>
      </c>
    </row>
    <row r="1471" spans="65:77" ht="21" customHeight="1">
      <c r="BM1471"/>
      <c r="BU1471" s="273" t="s">
        <v>4211</v>
      </c>
      <c r="BV1471" s="273" t="s">
        <v>4212</v>
      </c>
      <c r="BX1471" s="299" t="s">
        <v>4122</v>
      </c>
      <c r="BY1471" s="299" t="s">
        <v>6524</v>
      </c>
    </row>
    <row r="1472" spans="65:77" ht="21" customHeight="1">
      <c r="BM1472"/>
      <c r="BU1472" s="273" t="s">
        <v>4213</v>
      </c>
      <c r="BV1472" s="273" t="s">
        <v>4214</v>
      </c>
      <c r="BX1472" s="299" t="s">
        <v>6525</v>
      </c>
      <c r="BY1472" s="299" t="s">
        <v>6526</v>
      </c>
    </row>
    <row r="1473" spans="65:77" ht="21" customHeight="1">
      <c r="BM1473"/>
      <c r="BU1473" s="273" t="s">
        <v>4215</v>
      </c>
      <c r="BV1473" s="273" t="s">
        <v>4216</v>
      </c>
      <c r="BX1473" s="299" t="s">
        <v>4124</v>
      </c>
      <c r="BY1473" s="299" t="s">
        <v>6527</v>
      </c>
    </row>
    <row r="1474" spans="65:77" ht="21" customHeight="1">
      <c r="BM1474"/>
      <c r="BU1474" s="273" t="s">
        <v>4217</v>
      </c>
      <c r="BV1474" s="273" t="s">
        <v>4218</v>
      </c>
      <c r="BX1474" s="299" t="s">
        <v>4128</v>
      </c>
      <c r="BY1474" s="299" t="s">
        <v>6529</v>
      </c>
    </row>
    <row r="1475" spans="65:77" ht="21" customHeight="1">
      <c r="BM1475"/>
      <c r="BU1475" s="273" t="s">
        <v>4219</v>
      </c>
      <c r="BV1475" s="273" t="s">
        <v>4220</v>
      </c>
      <c r="BX1475" s="299" t="s">
        <v>4130</v>
      </c>
      <c r="BY1475" s="299" t="s">
        <v>6530</v>
      </c>
    </row>
    <row r="1476" spans="65:77" ht="21" customHeight="1">
      <c r="BM1476"/>
      <c r="BU1476" s="273" t="s">
        <v>4221</v>
      </c>
      <c r="BV1476" s="273" t="s">
        <v>4222</v>
      </c>
      <c r="BX1476" s="299" t="s">
        <v>4132</v>
      </c>
      <c r="BY1476" s="299" t="s">
        <v>6531</v>
      </c>
    </row>
    <row r="1477" spans="65:77" ht="21" customHeight="1">
      <c r="BM1477"/>
      <c r="BU1477" s="273" t="s">
        <v>4223</v>
      </c>
      <c r="BV1477" s="273" t="s">
        <v>4224</v>
      </c>
      <c r="BX1477" s="299" t="s">
        <v>4134</v>
      </c>
      <c r="BY1477" s="299" t="s">
        <v>6532</v>
      </c>
    </row>
    <row r="1478" spans="65:77" ht="21" customHeight="1">
      <c r="BM1478"/>
      <c r="BU1478" s="273" t="s">
        <v>4225</v>
      </c>
      <c r="BV1478" s="273" t="s">
        <v>4226</v>
      </c>
      <c r="BX1478" s="299" t="s">
        <v>4136</v>
      </c>
      <c r="BY1478" s="299" t="s">
        <v>6533</v>
      </c>
    </row>
    <row r="1479" spans="65:77" ht="21" customHeight="1">
      <c r="BM1479"/>
      <c r="BU1479" s="273" t="s">
        <v>4227</v>
      </c>
      <c r="BV1479" s="273" t="s">
        <v>4228</v>
      </c>
      <c r="BX1479" s="299" t="s">
        <v>4138</v>
      </c>
      <c r="BY1479" s="299" t="s">
        <v>6534</v>
      </c>
    </row>
    <row r="1480" spans="65:77" ht="21" customHeight="1">
      <c r="BM1480"/>
      <c r="BU1480" s="273" t="s">
        <v>4229</v>
      </c>
      <c r="BV1480" s="273" t="s">
        <v>4230</v>
      </c>
      <c r="BX1480" s="299" t="s">
        <v>4140</v>
      </c>
      <c r="BY1480" s="299" t="s">
        <v>6535</v>
      </c>
    </row>
    <row r="1481" spans="65:77" ht="21" customHeight="1">
      <c r="BM1481"/>
      <c r="BU1481" s="273" t="s">
        <v>4232</v>
      </c>
      <c r="BV1481" s="273" t="s">
        <v>4233</v>
      </c>
      <c r="BX1481" s="299" t="s">
        <v>4144</v>
      </c>
      <c r="BY1481" s="299" t="s">
        <v>6536</v>
      </c>
    </row>
    <row r="1482" spans="65:77" ht="21" customHeight="1">
      <c r="BM1482"/>
      <c r="BU1482" s="273" t="s">
        <v>4234</v>
      </c>
      <c r="BV1482" s="273" t="s">
        <v>4235</v>
      </c>
      <c r="BX1482" s="299" t="s">
        <v>4146</v>
      </c>
      <c r="BY1482" s="299" t="s">
        <v>6537</v>
      </c>
    </row>
    <row r="1483" spans="65:77" ht="21" customHeight="1">
      <c r="BM1483"/>
      <c r="BU1483" s="273" t="s">
        <v>4236</v>
      </c>
      <c r="BV1483" s="273" t="s">
        <v>4237</v>
      </c>
      <c r="BX1483" s="299" t="s">
        <v>4148</v>
      </c>
      <c r="BY1483" s="299" t="s">
        <v>6538</v>
      </c>
    </row>
    <row r="1484" spans="65:77" ht="21" customHeight="1">
      <c r="BM1484"/>
      <c r="BU1484" s="273" t="s">
        <v>4238</v>
      </c>
      <c r="BV1484" s="273" t="s">
        <v>4239</v>
      </c>
      <c r="BX1484" s="299" t="s">
        <v>4150</v>
      </c>
      <c r="BY1484" s="299" t="s">
        <v>6539</v>
      </c>
    </row>
    <row r="1485" spans="65:77" ht="21" customHeight="1">
      <c r="BM1485"/>
      <c r="BU1485" s="273" t="s">
        <v>4240</v>
      </c>
      <c r="BV1485" s="273" t="s">
        <v>4231</v>
      </c>
      <c r="BX1485" s="299" t="s">
        <v>4152</v>
      </c>
      <c r="BY1485" s="299" t="s">
        <v>6540</v>
      </c>
    </row>
    <row r="1486" spans="65:77" ht="21" customHeight="1">
      <c r="BM1486"/>
      <c r="BU1486" s="273" t="s">
        <v>4241</v>
      </c>
      <c r="BV1486" s="273" t="s">
        <v>4242</v>
      </c>
      <c r="BX1486" s="299" t="s">
        <v>4154</v>
      </c>
      <c r="BY1486" s="299" t="s">
        <v>6541</v>
      </c>
    </row>
    <row r="1487" spans="65:77" ht="21" customHeight="1">
      <c r="BM1487"/>
      <c r="BU1487" s="273" t="s">
        <v>4243</v>
      </c>
      <c r="BV1487" s="273" t="s">
        <v>4244</v>
      </c>
      <c r="BX1487" s="299" t="s">
        <v>4156</v>
      </c>
      <c r="BY1487" s="299" t="s">
        <v>6542</v>
      </c>
    </row>
    <row r="1488" spans="65:77" ht="21" customHeight="1">
      <c r="BM1488"/>
      <c r="BU1488" s="273" t="s">
        <v>4245</v>
      </c>
      <c r="BV1488" s="273" t="s">
        <v>4246</v>
      </c>
      <c r="BX1488" s="299" t="s">
        <v>4158</v>
      </c>
      <c r="BY1488" s="299" t="s">
        <v>6543</v>
      </c>
    </row>
    <row r="1489" spans="65:77" ht="21" customHeight="1">
      <c r="BM1489"/>
      <c r="BU1489" s="273" t="s">
        <v>4247</v>
      </c>
      <c r="BV1489" s="273" t="s">
        <v>4248</v>
      </c>
      <c r="BX1489" s="299" t="s">
        <v>4160</v>
      </c>
      <c r="BY1489" s="299" t="s">
        <v>6544</v>
      </c>
    </row>
    <row r="1490" spans="65:77" ht="21" customHeight="1">
      <c r="BM1490"/>
      <c r="BU1490" s="273" t="s">
        <v>4249</v>
      </c>
      <c r="BV1490" s="273" t="s">
        <v>4250</v>
      </c>
      <c r="BX1490" s="299" t="s">
        <v>4162</v>
      </c>
      <c r="BY1490" s="299" t="s">
        <v>6545</v>
      </c>
    </row>
    <row r="1491" spans="65:77" ht="21" customHeight="1">
      <c r="BM1491"/>
      <c r="BU1491" s="273" t="s">
        <v>4251</v>
      </c>
      <c r="BV1491" s="273" t="s">
        <v>4252</v>
      </c>
      <c r="BX1491" s="299" t="s">
        <v>4164</v>
      </c>
      <c r="BY1491" s="299" t="s">
        <v>6546</v>
      </c>
    </row>
    <row r="1492" spans="65:77" ht="21" customHeight="1">
      <c r="BM1492"/>
      <c r="BU1492" s="273" t="s">
        <v>4253</v>
      </c>
      <c r="BV1492" s="273" t="s">
        <v>4254</v>
      </c>
      <c r="BX1492" s="299" t="s">
        <v>4166</v>
      </c>
      <c r="BY1492" s="299" t="s">
        <v>6547</v>
      </c>
    </row>
    <row r="1493" spans="65:77" ht="21" customHeight="1">
      <c r="BM1493"/>
      <c r="BU1493" s="273" t="s">
        <v>4255</v>
      </c>
      <c r="BV1493" s="273" t="s">
        <v>4256</v>
      </c>
      <c r="BX1493" s="299" t="s">
        <v>4167</v>
      </c>
      <c r="BY1493" s="299" t="s">
        <v>6548</v>
      </c>
    </row>
    <row r="1494" spans="65:77" ht="21" customHeight="1">
      <c r="BM1494"/>
      <c r="BU1494" s="273" t="s">
        <v>4257</v>
      </c>
      <c r="BV1494" s="273" t="s">
        <v>4258</v>
      </c>
      <c r="BX1494" s="299" t="s">
        <v>4169</v>
      </c>
      <c r="BY1494" s="299" t="s">
        <v>6549</v>
      </c>
    </row>
    <row r="1495" spans="65:77" ht="21" customHeight="1">
      <c r="BM1495"/>
      <c r="BU1495" s="273" t="s">
        <v>4259</v>
      </c>
      <c r="BV1495" s="273" t="s">
        <v>4260</v>
      </c>
      <c r="BX1495" s="299" t="s">
        <v>4171</v>
      </c>
      <c r="BY1495" s="299" t="s">
        <v>6550</v>
      </c>
    </row>
    <row r="1496" spans="65:77" ht="21" customHeight="1">
      <c r="BM1496"/>
      <c r="BU1496" s="273" t="s">
        <v>4261</v>
      </c>
      <c r="BV1496" s="273" t="s">
        <v>4262</v>
      </c>
      <c r="BX1496" s="299" t="s">
        <v>4173</v>
      </c>
      <c r="BY1496" s="299" t="s">
        <v>6551</v>
      </c>
    </row>
    <row r="1497" spans="65:77" ht="21" customHeight="1">
      <c r="BM1497"/>
      <c r="BU1497" s="273" t="s">
        <v>4263</v>
      </c>
      <c r="BV1497" s="273" t="s">
        <v>4264</v>
      </c>
      <c r="BX1497" s="299" t="s">
        <v>4175</v>
      </c>
      <c r="BY1497" s="299" t="s">
        <v>6552</v>
      </c>
    </row>
    <row r="1498" spans="65:77" ht="21" customHeight="1">
      <c r="BM1498"/>
      <c r="BU1498" s="273" t="s">
        <v>4265</v>
      </c>
      <c r="BV1498" s="273" t="s">
        <v>4266</v>
      </c>
      <c r="BX1498" s="299" t="s">
        <v>4177</v>
      </c>
      <c r="BY1498" s="299" t="s">
        <v>6553</v>
      </c>
    </row>
    <row r="1499" spans="65:77" ht="21" customHeight="1">
      <c r="BM1499"/>
      <c r="BU1499" s="273" t="s">
        <v>4267</v>
      </c>
      <c r="BV1499" s="273" t="s">
        <v>4268</v>
      </c>
      <c r="BX1499" s="299" t="s">
        <v>4179</v>
      </c>
      <c r="BY1499" s="299" t="s">
        <v>6554</v>
      </c>
    </row>
    <row r="1500" spans="65:77" ht="21" customHeight="1">
      <c r="BM1500"/>
      <c r="BU1500" s="273" t="s">
        <v>4269</v>
      </c>
      <c r="BV1500" s="273" t="s">
        <v>4270</v>
      </c>
      <c r="BX1500" s="299" t="s">
        <v>4181</v>
      </c>
      <c r="BY1500" s="299" t="s">
        <v>6555</v>
      </c>
    </row>
    <row r="1501" spans="65:77" ht="21" customHeight="1">
      <c r="BM1501"/>
      <c r="BU1501" s="273" t="s">
        <v>4271</v>
      </c>
      <c r="BV1501" s="273" t="s">
        <v>4272</v>
      </c>
      <c r="BX1501" s="299" t="s">
        <v>4183</v>
      </c>
      <c r="BY1501" s="299" t="s">
        <v>6556</v>
      </c>
    </row>
    <row r="1502" spans="65:77" ht="21" customHeight="1">
      <c r="BM1502"/>
      <c r="BU1502" s="273" t="s">
        <v>4274</v>
      </c>
      <c r="BV1502" s="273" t="s">
        <v>4275</v>
      </c>
      <c r="BX1502" s="299" t="s">
        <v>4185</v>
      </c>
      <c r="BY1502" s="299" t="s">
        <v>6557</v>
      </c>
    </row>
    <row r="1503" spans="65:77" ht="21" customHeight="1">
      <c r="BM1503"/>
      <c r="BU1503" s="273" t="s">
        <v>4276</v>
      </c>
      <c r="BV1503" s="273" t="s">
        <v>4277</v>
      </c>
      <c r="BX1503" s="299" t="s">
        <v>4187</v>
      </c>
      <c r="BY1503" s="299" t="s">
        <v>6558</v>
      </c>
    </row>
    <row r="1504" spans="65:77" ht="21" customHeight="1">
      <c r="BM1504"/>
      <c r="BU1504" s="273" t="s">
        <v>4278</v>
      </c>
      <c r="BV1504" s="273" t="s">
        <v>4279</v>
      </c>
      <c r="BX1504" s="299" t="s">
        <v>4189</v>
      </c>
      <c r="BY1504" s="299" t="s">
        <v>6559</v>
      </c>
    </row>
    <row r="1505" spans="65:77" ht="21" customHeight="1">
      <c r="BM1505"/>
      <c r="BU1505" s="273" t="s">
        <v>4280</v>
      </c>
      <c r="BV1505" s="273" t="s">
        <v>2623</v>
      </c>
      <c r="BX1505" s="299" t="s">
        <v>4191</v>
      </c>
      <c r="BY1505" s="299" t="s">
        <v>6560</v>
      </c>
    </row>
    <row r="1506" spans="65:77" ht="21" customHeight="1">
      <c r="BM1506"/>
      <c r="BU1506" s="273" t="s">
        <v>4281</v>
      </c>
      <c r="BV1506" s="273" t="s">
        <v>4282</v>
      </c>
      <c r="BX1506" s="299" t="s">
        <v>4193</v>
      </c>
      <c r="BY1506" s="299" t="s">
        <v>6561</v>
      </c>
    </row>
    <row r="1507" spans="65:77" ht="21" customHeight="1">
      <c r="BM1507"/>
      <c r="BU1507" s="273" t="s">
        <v>4283</v>
      </c>
      <c r="BV1507" s="273" t="s">
        <v>4284</v>
      </c>
      <c r="BX1507" s="299" t="s">
        <v>4195</v>
      </c>
      <c r="BY1507" s="299" t="s">
        <v>6562</v>
      </c>
    </row>
    <row r="1508" spans="65:77" ht="21" customHeight="1">
      <c r="BM1508"/>
      <c r="BU1508" s="273" t="s">
        <v>4285</v>
      </c>
      <c r="BV1508" s="273" t="s">
        <v>4286</v>
      </c>
      <c r="BX1508" s="299" t="s">
        <v>4197</v>
      </c>
      <c r="BY1508" s="299" t="s">
        <v>6563</v>
      </c>
    </row>
    <row r="1509" spans="65:77" ht="21" customHeight="1">
      <c r="BM1509"/>
      <c r="BU1509" s="273" t="s">
        <v>4287</v>
      </c>
      <c r="BV1509" s="273" t="s">
        <v>4288</v>
      </c>
      <c r="BX1509" s="299" t="s">
        <v>4199</v>
      </c>
      <c r="BY1509" s="299" t="s">
        <v>6564</v>
      </c>
    </row>
    <row r="1510" spans="65:77" ht="21" customHeight="1">
      <c r="BM1510"/>
      <c r="BU1510" s="273" t="s">
        <v>4289</v>
      </c>
      <c r="BV1510" s="273" t="s">
        <v>4290</v>
      </c>
      <c r="BX1510" s="299" t="s">
        <v>4201</v>
      </c>
      <c r="BY1510" s="299" t="s">
        <v>6565</v>
      </c>
    </row>
    <row r="1511" spans="65:77" ht="21" customHeight="1">
      <c r="BM1511"/>
      <c r="BU1511" s="273" t="s">
        <v>4291</v>
      </c>
      <c r="BV1511" s="273" t="s">
        <v>4292</v>
      </c>
      <c r="BX1511" s="299" t="s">
        <v>4203</v>
      </c>
      <c r="BY1511" s="299" t="s">
        <v>6566</v>
      </c>
    </row>
    <row r="1512" spans="65:77" ht="21" customHeight="1">
      <c r="BM1512"/>
      <c r="BU1512" s="273" t="s">
        <v>4293</v>
      </c>
      <c r="BV1512" s="273" t="s">
        <v>4294</v>
      </c>
      <c r="BX1512" s="299" t="s">
        <v>4205</v>
      </c>
      <c r="BY1512" s="299" t="s">
        <v>6567</v>
      </c>
    </row>
    <row r="1513" spans="65:77" ht="21" customHeight="1">
      <c r="BM1513"/>
      <c r="BU1513" s="273" t="s">
        <v>4295</v>
      </c>
      <c r="BV1513" s="273" t="s">
        <v>4296</v>
      </c>
      <c r="BX1513" s="299" t="s">
        <v>4207</v>
      </c>
      <c r="BY1513" s="299" t="s">
        <v>6568</v>
      </c>
    </row>
    <row r="1514" spans="65:77" ht="21" customHeight="1">
      <c r="BM1514"/>
      <c r="BU1514" s="273" t="s">
        <v>4297</v>
      </c>
      <c r="BV1514" s="273" t="s">
        <v>4298</v>
      </c>
      <c r="BX1514" s="299" t="s">
        <v>4209</v>
      </c>
      <c r="BY1514" s="299" t="s">
        <v>6569</v>
      </c>
    </row>
    <row r="1515" spans="65:77" ht="21" customHeight="1">
      <c r="BM1515"/>
      <c r="BU1515" s="273" t="s">
        <v>4299</v>
      </c>
      <c r="BV1515" s="273" t="s">
        <v>4300</v>
      </c>
      <c r="BX1515" s="299" t="s">
        <v>4211</v>
      </c>
      <c r="BY1515" s="299" t="s">
        <v>6570</v>
      </c>
    </row>
    <row r="1516" spans="65:77" ht="21" customHeight="1">
      <c r="BM1516"/>
      <c r="BU1516" s="273" t="s">
        <v>4301</v>
      </c>
      <c r="BV1516" s="273" t="s">
        <v>4302</v>
      </c>
      <c r="BX1516" s="299" t="s">
        <v>4213</v>
      </c>
      <c r="BY1516" s="299" t="s">
        <v>6571</v>
      </c>
    </row>
    <row r="1517" spans="65:77" ht="21" customHeight="1">
      <c r="BM1517"/>
      <c r="BU1517" s="273" t="s">
        <v>4303</v>
      </c>
      <c r="BV1517" s="273" t="s">
        <v>4304</v>
      </c>
      <c r="BX1517" s="299" t="s">
        <v>4217</v>
      </c>
      <c r="BY1517" s="299" t="s">
        <v>6573</v>
      </c>
    </row>
    <row r="1518" spans="65:77" ht="21" customHeight="1">
      <c r="BM1518"/>
      <c r="BU1518" s="273" t="s">
        <v>4305</v>
      </c>
      <c r="BV1518" s="273" t="s">
        <v>4306</v>
      </c>
      <c r="BX1518" s="299" t="s">
        <v>4219</v>
      </c>
      <c r="BY1518" s="299" t="s">
        <v>6574</v>
      </c>
    </row>
    <row r="1519" spans="65:77" ht="21" customHeight="1">
      <c r="BM1519"/>
      <c r="BU1519" s="273" t="s">
        <v>4307</v>
      </c>
      <c r="BV1519" s="273" t="s">
        <v>4308</v>
      </c>
      <c r="BX1519" s="299" t="s">
        <v>4221</v>
      </c>
      <c r="BY1519" s="299" t="s">
        <v>6575</v>
      </c>
    </row>
    <row r="1520" spans="65:77" ht="21" customHeight="1">
      <c r="BM1520"/>
      <c r="BU1520" s="273" t="s">
        <v>4309</v>
      </c>
      <c r="BV1520" s="273" t="s">
        <v>4310</v>
      </c>
      <c r="BX1520" s="299" t="s">
        <v>4223</v>
      </c>
      <c r="BY1520" s="299" t="s">
        <v>6576</v>
      </c>
    </row>
    <row r="1521" spans="65:77" ht="21" customHeight="1">
      <c r="BM1521"/>
      <c r="BU1521" s="273" t="s">
        <v>4311</v>
      </c>
      <c r="BV1521" s="273" t="s">
        <v>4312</v>
      </c>
      <c r="BX1521" s="299" t="s">
        <v>4225</v>
      </c>
      <c r="BY1521" s="299" t="s">
        <v>6577</v>
      </c>
    </row>
    <row r="1522" spans="65:77" ht="21" customHeight="1">
      <c r="BM1522"/>
      <c r="BU1522" s="273" t="s">
        <v>4313</v>
      </c>
      <c r="BV1522" s="273" t="s">
        <v>4314</v>
      </c>
      <c r="BX1522" s="299" t="s">
        <v>4227</v>
      </c>
      <c r="BY1522" s="299" t="s">
        <v>6578</v>
      </c>
    </row>
    <row r="1523" spans="65:77" ht="21" customHeight="1">
      <c r="BM1523"/>
      <c r="BU1523" s="273" t="s">
        <v>4315</v>
      </c>
      <c r="BV1523" s="273" t="s">
        <v>4316</v>
      </c>
      <c r="BX1523" s="299" t="s">
        <v>4229</v>
      </c>
      <c r="BY1523" s="299" t="s">
        <v>6579</v>
      </c>
    </row>
    <row r="1524" spans="65:77" ht="21" customHeight="1">
      <c r="BM1524"/>
      <c r="BU1524" s="273" t="s">
        <v>4317</v>
      </c>
      <c r="BV1524" s="273" t="s">
        <v>4318</v>
      </c>
      <c r="BX1524" s="299" t="s">
        <v>4232</v>
      </c>
      <c r="BY1524" s="299" t="s">
        <v>6580</v>
      </c>
    </row>
    <row r="1525" spans="65:77" ht="21" customHeight="1">
      <c r="BM1525"/>
      <c r="BU1525" s="273" t="s">
        <v>4319</v>
      </c>
      <c r="BV1525" s="273" t="s">
        <v>4320</v>
      </c>
      <c r="BX1525" s="299" t="s">
        <v>4234</v>
      </c>
      <c r="BY1525" s="299" t="s">
        <v>6581</v>
      </c>
    </row>
    <row r="1526" spans="65:77" ht="21" customHeight="1">
      <c r="BM1526"/>
      <c r="BU1526" s="273" t="s">
        <v>4322</v>
      </c>
      <c r="BV1526" s="273" t="s">
        <v>4323</v>
      </c>
      <c r="BX1526" s="299" t="s">
        <v>4236</v>
      </c>
      <c r="BY1526" s="299" t="s">
        <v>6582</v>
      </c>
    </row>
    <row r="1527" spans="65:77" ht="21" customHeight="1">
      <c r="BM1527"/>
      <c r="BU1527" s="273" t="s">
        <v>4324</v>
      </c>
      <c r="BV1527" s="273" t="s">
        <v>4325</v>
      </c>
      <c r="BX1527" s="299" t="s">
        <v>4238</v>
      </c>
      <c r="BY1527" s="299" t="s">
        <v>6583</v>
      </c>
    </row>
    <row r="1528" spans="65:77" ht="21" customHeight="1">
      <c r="BM1528"/>
      <c r="BU1528" s="273" t="s">
        <v>4326</v>
      </c>
      <c r="BV1528" s="273" t="s">
        <v>4327</v>
      </c>
      <c r="BX1528" s="299" t="s">
        <v>4240</v>
      </c>
      <c r="BY1528" s="299" t="s">
        <v>6584</v>
      </c>
    </row>
    <row r="1529" spans="65:77" ht="21" customHeight="1">
      <c r="BM1529"/>
      <c r="BU1529" s="273" t="s">
        <v>4328</v>
      </c>
      <c r="BV1529" s="273" t="s">
        <v>4329</v>
      </c>
      <c r="BX1529" s="299" t="s">
        <v>4241</v>
      </c>
      <c r="BY1529" s="299" t="s">
        <v>6585</v>
      </c>
    </row>
    <row r="1530" spans="65:77" ht="21" customHeight="1">
      <c r="BM1530"/>
      <c r="BU1530" s="273" t="s">
        <v>4330</v>
      </c>
      <c r="BV1530" s="273" t="s">
        <v>4331</v>
      </c>
      <c r="BX1530" s="299" t="s">
        <v>4243</v>
      </c>
      <c r="BY1530" s="299" t="s">
        <v>6586</v>
      </c>
    </row>
    <row r="1531" spans="65:77" ht="21" customHeight="1">
      <c r="BM1531"/>
      <c r="BU1531" s="273" t="s">
        <v>4332</v>
      </c>
      <c r="BV1531" s="273" t="s">
        <v>4333</v>
      </c>
      <c r="BX1531" s="299" t="s">
        <v>4245</v>
      </c>
      <c r="BY1531" s="299" t="s">
        <v>6587</v>
      </c>
    </row>
    <row r="1532" spans="65:77" ht="21" customHeight="1">
      <c r="BM1532"/>
      <c r="BU1532" s="273" t="s">
        <v>4334</v>
      </c>
      <c r="BV1532" s="273" t="s">
        <v>4335</v>
      </c>
      <c r="BX1532" s="299" t="s">
        <v>4247</v>
      </c>
      <c r="BY1532" s="299" t="s">
        <v>6588</v>
      </c>
    </row>
    <row r="1533" spans="65:77" ht="21" customHeight="1">
      <c r="BM1533"/>
      <c r="BU1533" s="273" t="s">
        <v>4336</v>
      </c>
      <c r="BV1533" s="273" t="s">
        <v>4337</v>
      </c>
      <c r="BX1533" s="299" t="s">
        <v>4249</v>
      </c>
      <c r="BY1533" s="299" t="s">
        <v>6589</v>
      </c>
    </row>
    <row r="1534" spans="65:77" ht="21" customHeight="1">
      <c r="BM1534"/>
      <c r="BU1534" s="273" t="s">
        <v>4339</v>
      </c>
      <c r="BV1534" s="273" t="s">
        <v>4340</v>
      </c>
      <c r="BX1534" s="299" t="s">
        <v>4251</v>
      </c>
      <c r="BY1534" s="299" t="s">
        <v>6590</v>
      </c>
    </row>
    <row r="1535" spans="65:77" ht="21" customHeight="1">
      <c r="BM1535"/>
      <c r="BU1535" s="273" t="s">
        <v>4341</v>
      </c>
      <c r="BV1535" s="273" t="s">
        <v>4342</v>
      </c>
      <c r="BX1535" s="299" t="s">
        <v>4253</v>
      </c>
      <c r="BY1535" s="299" t="s">
        <v>6591</v>
      </c>
    </row>
    <row r="1536" spans="65:77" ht="21" customHeight="1">
      <c r="BM1536"/>
      <c r="BU1536" s="273" t="s">
        <v>4343</v>
      </c>
      <c r="BV1536" s="273" t="s">
        <v>4344</v>
      </c>
      <c r="BX1536" s="299" t="s">
        <v>4255</v>
      </c>
      <c r="BY1536" s="299" t="s">
        <v>6592</v>
      </c>
    </row>
    <row r="1537" spans="65:77" ht="21" customHeight="1">
      <c r="BM1537"/>
      <c r="BU1537" s="273" t="s">
        <v>4345</v>
      </c>
      <c r="BV1537" s="273" t="s">
        <v>4346</v>
      </c>
      <c r="BX1537" s="299" t="s">
        <v>4257</v>
      </c>
      <c r="BY1537" s="299" t="s">
        <v>6593</v>
      </c>
    </row>
    <row r="1538" spans="65:77" ht="21" customHeight="1">
      <c r="BM1538"/>
      <c r="BU1538" s="273" t="s">
        <v>4347</v>
      </c>
      <c r="BV1538" s="273" t="s">
        <v>4348</v>
      </c>
      <c r="BX1538" s="299" t="s">
        <v>4259</v>
      </c>
      <c r="BY1538" s="299" t="s">
        <v>6594</v>
      </c>
    </row>
    <row r="1539" spans="65:77" ht="21" customHeight="1">
      <c r="BM1539"/>
      <c r="BU1539" s="273" t="s">
        <v>4349</v>
      </c>
      <c r="BV1539" s="273" t="s">
        <v>4350</v>
      </c>
      <c r="BX1539" s="299" t="s">
        <v>4261</v>
      </c>
      <c r="BY1539" s="299" t="s">
        <v>6595</v>
      </c>
    </row>
    <row r="1540" spans="65:77" ht="21" customHeight="1">
      <c r="BM1540"/>
      <c r="BU1540" s="273" t="s">
        <v>4351</v>
      </c>
      <c r="BV1540" s="273" t="s">
        <v>4352</v>
      </c>
      <c r="BX1540" s="299" t="s">
        <v>4263</v>
      </c>
      <c r="BY1540" s="299" t="s">
        <v>6596</v>
      </c>
    </row>
    <row r="1541" spans="65:77" ht="21" customHeight="1">
      <c r="BM1541"/>
      <c r="BU1541" s="273" t="s">
        <v>4353</v>
      </c>
      <c r="BV1541" s="273" t="s">
        <v>4354</v>
      </c>
      <c r="BX1541" s="299" t="s">
        <v>4265</v>
      </c>
      <c r="BY1541" s="299" t="s">
        <v>6597</v>
      </c>
    </row>
    <row r="1542" spans="65:77" ht="21" customHeight="1">
      <c r="BM1542"/>
      <c r="BU1542" s="273" t="s">
        <v>4355</v>
      </c>
      <c r="BV1542" s="273" t="s">
        <v>4356</v>
      </c>
      <c r="BX1542" s="299" t="s">
        <v>4267</v>
      </c>
      <c r="BY1542" s="299" t="s">
        <v>6598</v>
      </c>
    </row>
    <row r="1543" spans="65:77" ht="21" customHeight="1">
      <c r="BM1543"/>
      <c r="BU1543" s="273" t="s">
        <v>4357</v>
      </c>
      <c r="BV1543" s="273" t="s">
        <v>4358</v>
      </c>
      <c r="BX1543" s="299" t="s">
        <v>4269</v>
      </c>
      <c r="BY1543" s="299" t="s">
        <v>6599</v>
      </c>
    </row>
    <row r="1544" spans="65:77" ht="21" customHeight="1">
      <c r="BM1544"/>
      <c r="BU1544" s="273" t="s">
        <v>4359</v>
      </c>
      <c r="BV1544" s="273" t="s">
        <v>4360</v>
      </c>
      <c r="BX1544" s="299" t="s">
        <v>4271</v>
      </c>
      <c r="BY1544" s="299" t="s">
        <v>6600</v>
      </c>
    </row>
    <row r="1545" spans="65:77" ht="21" customHeight="1">
      <c r="BM1545"/>
      <c r="BU1545" s="273" t="s">
        <v>4361</v>
      </c>
      <c r="BV1545" s="273" t="s">
        <v>4362</v>
      </c>
      <c r="BX1545" s="299" t="s">
        <v>4273</v>
      </c>
      <c r="BY1545" s="299" t="s">
        <v>6601</v>
      </c>
    </row>
    <row r="1546" spans="65:77" ht="21" customHeight="1">
      <c r="BM1546"/>
      <c r="BU1546" s="273" t="s">
        <v>4365</v>
      </c>
      <c r="BV1546" s="273" t="s">
        <v>4366</v>
      </c>
      <c r="BX1546" s="299" t="s">
        <v>4274</v>
      </c>
      <c r="BY1546" s="299" t="s">
        <v>6602</v>
      </c>
    </row>
    <row r="1547" spans="65:77" ht="21" customHeight="1">
      <c r="BM1547"/>
      <c r="BU1547" s="273" t="s">
        <v>4367</v>
      </c>
      <c r="BV1547" s="273" t="s">
        <v>4368</v>
      </c>
      <c r="BX1547" s="299" t="s">
        <v>4276</v>
      </c>
      <c r="BY1547" s="299" t="s">
        <v>6603</v>
      </c>
    </row>
    <row r="1548" spans="65:77" ht="21" customHeight="1">
      <c r="BM1548"/>
      <c r="BU1548" s="273" t="s">
        <v>4369</v>
      </c>
      <c r="BV1548" s="273" t="s">
        <v>4370</v>
      </c>
      <c r="BX1548" s="299" t="s">
        <v>4278</v>
      </c>
      <c r="BY1548" s="299" t="s">
        <v>6604</v>
      </c>
    </row>
    <row r="1549" spans="65:77" ht="21" customHeight="1">
      <c r="BM1549"/>
      <c r="BU1549" s="273" t="s">
        <v>4371</v>
      </c>
      <c r="BV1549" s="273" t="s">
        <v>4372</v>
      </c>
      <c r="BX1549" s="299" t="s">
        <v>4280</v>
      </c>
      <c r="BY1549" s="299" t="s">
        <v>6605</v>
      </c>
    </row>
    <row r="1550" spans="65:77" ht="21" customHeight="1">
      <c r="BM1550"/>
      <c r="BU1550" s="273" t="s">
        <v>4373</v>
      </c>
      <c r="BV1550" s="273" t="s">
        <v>4374</v>
      </c>
      <c r="BX1550" s="299" t="s">
        <v>4281</v>
      </c>
      <c r="BY1550" s="299" t="s">
        <v>6606</v>
      </c>
    </row>
    <row r="1551" spans="65:77" ht="21" customHeight="1">
      <c r="BM1551"/>
      <c r="BU1551" s="273" t="s">
        <v>4375</v>
      </c>
      <c r="BV1551" s="273" t="s">
        <v>4376</v>
      </c>
      <c r="BX1551" s="299" t="s">
        <v>4283</v>
      </c>
      <c r="BY1551" s="299" t="s">
        <v>6607</v>
      </c>
    </row>
    <row r="1552" spans="65:77" ht="21" customHeight="1">
      <c r="BM1552"/>
      <c r="BU1552" s="273" t="s">
        <v>4377</v>
      </c>
      <c r="BV1552" s="273" t="s">
        <v>4378</v>
      </c>
      <c r="BX1552" s="299" t="s">
        <v>4285</v>
      </c>
      <c r="BY1552" s="299" t="s">
        <v>6608</v>
      </c>
    </row>
    <row r="1553" spans="65:77" ht="21" customHeight="1">
      <c r="BM1553"/>
      <c r="BU1553" s="273" t="s">
        <v>4379</v>
      </c>
      <c r="BV1553" s="273" t="s">
        <v>4380</v>
      </c>
      <c r="BX1553" s="299" t="s">
        <v>4287</v>
      </c>
      <c r="BY1553" s="299" t="s">
        <v>6609</v>
      </c>
    </row>
    <row r="1554" spans="65:77" ht="21" customHeight="1">
      <c r="BM1554"/>
      <c r="BU1554" s="273" t="s">
        <v>4381</v>
      </c>
      <c r="BV1554" s="273" t="s">
        <v>4382</v>
      </c>
      <c r="BX1554" s="299" t="s">
        <v>4289</v>
      </c>
      <c r="BY1554" s="299" t="s">
        <v>6610</v>
      </c>
    </row>
    <row r="1555" spans="65:77" ht="21" customHeight="1">
      <c r="BM1555"/>
      <c r="BU1555" s="273" t="s">
        <v>2010</v>
      </c>
      <c r="BV1555" s="273" t="s">
        <v>4383</v>
      </c>
      <c r="BX1555" s="299" t="s">
        <v>4291</v>
      </c>
      <c r="BY1555" s="299" t="s">
        <v>6611</v>
      </c>
    </row>
    <row r="1556" spans="65:77" ht="21" customHeight="1">
      <c r="BM1556"/>
      <c r="BU1556" s="273" t="s">
        <v>4385</v>
      </c>
      <c r="BV1556" s="273" t="s">
        <v>4386</v>
      </c>
      <c r="BX1556" s="299" t="s">
        <v>4293</v>
      </c>
      <c r="BY1556" s="299" t="s">
        <v>6612</v>
      </c>
    </row>
    <row r="1557" spans="65:77" ht="21" customHeight="1">
      <c r="BM1557"/>
      <c r="BU1557" s="273" t="s">
        <v>4387</v>
      </c>
      <c r="BV1557" s="273" t="s">
        <v>4388</v>
      </c>
      <c r="BX1557" s="299" t="s">
        <v>4295</v>
      </c>
      <c r="BY1557" s="299" t="s">
        <v>6613</v>
      </c>
    </row>
    <row r="1558" spans="65:77" ht="21" customHeight="1">
      <c r="BM1558"/>
      <c r="BU1558" s="273" t="s">
        <v>4389</v>
      </c>
      <c r="BV1558" s="273" t="s">
        <v>4390</v>
      </c>
      <c r="BX1558" s="299" t="s">
        <v>4297</v>
      </c>
      <c r="BY1558" s="299" t="s">
        <v>6614</v>
      </c>
    </row>
    <row r="1559" spans="65:77" ht="21" customHeight="1">
      <c r="BM1559"/>
      <c r="BU1559" s="273" t="s">
        <v>4391</v>
      </c>
      <c r="BV1559" s="273" t="s">
        <v>4392</v>
      </c>
      <c r="BX1559" s="299" t="s">
        <v>4299</v>
      </c>
      <c r="BY1559" s="299" t="s">
        <v>6615</v>
      </c>
    </row>
    <row r="1560" spans="65:77" ht="21" customHeight="1">
      <c r="BM1560"/>
      <c r="BU1560" s="273" t="s">
        <v>4393</v>
      </c>
      <c r="BV1560" s="273" t="s">
        <v>4394</v>
      </c>
      <c r="BX1560" s="299" t="s">
        <v>4301</v>
      </c>
      <c r="BY1560" s="299" t="s">
        <v>6616</v>
      </c>
    </row>
    <row r="1561" spans="65:77" ht="21" customHeight="1">
      <c r="BM1561"/>
      <c r="BU1561" s="273" t="s">
        <v>4399</v>
      </c>
      <c r="BV1561" s="273" t="s">
        <v>4400</v>
      </c>
      <c r="BX1561" s="299" t="s">
        <v>4303</v>
      </c>
      <c r="BY1561" s="299" t="s">
        <v>6617</v>
      </c>
    </row>
    <row r="1562" spans="65:77" ht="21" customHeight="1">
      <c r="BM1562"/>
      <c r="BU1562" s="273" t="s">
        <v>4401</v>
      </c>
      <c r="BV1562" s="273" t="s">
        <v>4402</v>
      </c>
      <c r="BX1562" s="299" t="s">
        <v>4305</v>
      </c>
      <c r="BY1562" s="299" t="s">
        <v>6618</v>
      </c>
    </row>
    <row r="1563" spans="65:77" ht="21" customHeight="1">
      <c r="BM1563"/>
      <c r="BU1563" s="273" t="s">
        <v>4403</v>
      </c>
      <c r="BV1563" s="273" t="s">
        <v>4404</v>
      </c>
      <c r="BX1563" s="299" t="s">
        <v>4307</v>
      </c>
      <c r="BY1563" s="299" t="s">
        <v>6619</v>
      </c>
    </row>
    <row r="1564" spans="65:77" ht="21" customHeight="1">
      <c r="BM1564"/>
      <c r="BU1564" s="273" t="s">
        <v>4405</v>
      </c>
      <c r="BV1564" s="273" t="s">
        <v>4406</v>
      </c>
      <c r="BX1564" s="299" t="s">
        <v>4311</v>
      </c>
      <c r="BY1564" s="299" t="s">
        <v>6620</v>
      </c>
    </row>
    <row r="1565" spans="65:77" ht="21" customHeight="1">
      <c r="BM1565"/>
      <c r="BU1565" s="273" t="s">
        <v>4407</v>
      </c>
      <c r="BV1565" s="273" t="s">
        <v>4408</v>
      </c>
      <c r="BX1565" s="299" t="s">
        <v>4313</v>
      </c>
      <c r="BY1565" s="299" t="s">
        <v>6621</v>
      </c>
    </row>
    <row r="1566" spans="65:77" ht="21" customHeight="1">
      <c r="BM1566"/>
      <c r="BU1566" s="273" t="s">
        <v>4409</v>
      </c>
      <c r="BV1566" s="273" t="s">
        <v>4410</v>
      </c>
      <c r="BX1566" s="299" t="s">
        <v>4315</v>
      </c>
      <c r="BY1566" s="299" t="s">
        <v>6622</v>
      </c>
    </row>
    <row r="1567" spans="65:77" ht="21" customHeight="1">
      <c r="BM1567"/>
      <c r="BU1567" s="273" t="s">
        <v>4411</v>
      </c>
      <c r="BV1567" s="273" t="s">
        <v>4412</v>
      </c>
      <c r="BX1567" s="299" t="s">
        <v>4317</v>
      </c>
      <c r="BY1567" s="299" t="s">
        <v>6623</v>
      </c>
    </row>
    <row r="1568" spans="65:77" ht="21" customHeight="1">
      <c r="BM1568"/>
      <c r="BU1568" s="273" t="s">
        <v>4413</v>
      </c>
      <c r="BV1568" s="273" t="s">
        <v>4414</v>
      </c>
      <c r="BX1568" s="299" t="s">
        <v>4319</v>
      </c>
      <c r="BY1568" s="299" t="s">
        <v>6624</v>
      </c>
    </row>
    <row r="1569" spans="65:77" ht="21" customHeight="1">
      <c r="BM1569"/>
      <c r="BU1569" s="273" t="s">
        <v>4415</v>
      </c>
      <c r="BV1569" s="273" t="s">
        <v>4416</v>
      </c>
      <c r="BX1569" s="299" t="s">
        <v>4321</v>
      </c>
      <c r="BY1569" s="299" t="s">
        <v>6625</v>
      </c>
    </row>
    <row r="1570" spans="65:77" ht="21" customHeight="1">
      <c r="BM1570"/>
      <c r="BU1570" s="273" t="s">
        <v>4417</v>
      </c>
      <c r="BV1570" s="273" t="s">
        <v>4418</v>
      </c>
      <c r="BX1570" s="299" t="s">
        <v>4322</v>
      </c>
      <c r="BY1570" s="299" t="s">
        <v>6626</v>
      </c>
    </row>
    <row r="1571" spans="65:77" ht="21" customHeight="1">
      <c r="BM1571"/>
      <c r="BU1571" s="273" t="s">
        <v>4419</v>
      </c>
      <c r="BV1571" s="273" t="s">
        <v>4420</v>
      </c>
      <c r="BX1571" s="299" t="s">
        <v>4324</v>
      </c>
      <c r="BY1571" s="299" t="s">
        <v>6627</v>
      </c>
    </row>
    <row r="1572" spans="65:77" ht="21" customHeight="1">
      <c r="BM1572"/>
      <c r="BU1572" s="273" t="s">
        <v>4421</v>
      </c>
      <c r="BV1572" s="273" t="s">
        <v>4422</v>
      </c>
      <c r="BX1572" s="299" t="s">
        <v>4326</v>
      </c>
      <c r="BY1572" s="299" t="s">
        <v>6628</v>
      </c>
    </row>
    <row r="1573" spans="65:77" ht="21" customHeight="1">
      <c r="BM1573"/>
      <c r="BU1573" s="273" t="s">
        <v>4423</v>
      </c>
      <c r="BV1573" s="273" t="s">
        <v>4424</v>
      </c>
      <c r="BX1573" s="299" t="s">
        <v>4328</v>
      </c>
      <c r="BY1573" s="299" t="s">
        <v>6629</v>
      </c>
    </row>
    <row r="1574" spans="65:77" ht="21" customHeight="1">
      <c r="BM1574"/>
      <c r="BU1574" s="273" t="s">
        <v>4425</v>
      </c>
      <c r="BV1574" s="273" t="s">
        <v>4426</v>
      </c>
      <c r="BX1574" s="299" t="s">
        <v>4330</v>
      </c>
      <c r="BY1574" s="299" t="s">
        <v>6630</v>
      </c>
    </row>
    <row r="1575" spans="65:77" ht="21" customHeight="1">
      <c r="BM1575"/>
      <c r="BU1575" s="273" t="s">
        <v>4427</v>
      </c>
      <c r="BV1575" s="273" t="s">
        <v>4428</v>
      </c>
      <c r="BX1575" s="299" t="s">
        <v>4332</v>
      </c>
      <c r="BY1575" s="299" t="s">
        <v>6631</v>
      </c>
    </row>
    <row r="1576" spans="65:77" ht="21" customHeight="1">
      <c r="BM1576"/>
      <c r="BU1576" s="273" t="s">
        <v>4429</v>
      </c>
      <c r="BV1576" s="273" t="s">
        <v>4430</v>
      </c>
      <c r="BX1576" s="299" t="s">
        <v>4334</v>
      </c>
      <c r="BY1576" s="299" t="s">
        <v>6632</v>
      </c>
    </row>
    <row r="1577" spans="65:77" ht="21" customHeight="1">
      <c r="BM1577"/>
      <c r="BU1577" s="273" t="s">
        <v>4431</v>
      </c>
      <c r="BV1577" s="273" t="s">
        <v>4432</v>
      </c>
      <c r="BX1577" s="299" t="s">
        <v>4336</v>
      </c>
      <c r="BY1577" s="299" t="s">
        <v>6633</v>
      </c>
    </row>
    <row r="1578" spans="65:77" ht="21" customHeight="1">
      <c r="BM1578"/>
      <c r="BU1578" s="273" t="s">
        <v>4436</v>
      </c>
      <c r="BV1578" s="273" t="s">
        <v>4437</v>
      </c>
      <c r="BX1578" s="299" t="s">
        <v>4338</v>
      </c>
      <c r="BY1578" s="299" t="s">
        <v>6634</v>
      </c>
    </row>
    <row r="1579" spans="65:77" ht="21" customHeight="1">
      <c r="BM1579"/>
      <c r="BU1579" s="273" t="s">
        <v>4438</v>
      </c>
      <c r="BV1579" s="273" t="s">
        <v>4439</v>
      </c>
      <c r="BX1579" s="299" t="s">
        <v>4339</v>
      </c>
      <c r="BY1579" s="299" t="s">
        <v>6635</v>
      </c>
    </row>
    <row r="1580" spans="65:77" ht="21" customHeight="1">
      <c r="BM1580"/>
      <c r="BU1580" s="273" t="s">
        <v>4440</v>
      </c>
      <c r="BV1580" s="273" t="s">
        <v>4441</v>
      </c>
      <c r="BX1580" s="299" t="s">
        <v>4341</v>
      </c>
      <c r="BY1580" s="299" t="s">
        <v>6636</v>
      </c>
    </row>
    <row r="1581" spans="65:77" ht="21" customHeight="1">
      <c r="BM1581"/>
      <c r="BU1581" s="273" t="s">
        <v>4442</v>
      </c>
      <c r="BV1581" s="273" t="s">
        <v>4443</v>
      </c>
      <c r="BX1581" s="299" t="s">
        <v>4343</v>
      </c>
      <c r="BY1581" s="299" t="s">
        <v>6637</v>
      </c>
    </row>
    <row r="1582" spans="65:77" ht="21" customHeight="1">
      <c r="BM1582"/>
      <c r="BU1582" s="273" t="s">
        <v>4444</v>
      </c>
      <c r="BV1582" s="273" t="s">
        <v>4445</v>
      </c>
      <c r="BX1582" s="299" t="s">
        <v>4345</v>
      </c>
      <c r="BY1582" s="299" t="s">
        <v>6638</v>
      </c>
    </row>
    <row r="1583" spans="65:77" ht="21" customHeight="1">
      <c r="BM1583"/>
      <c r="BU1583" s="273" t="s">
        <v>4446</v>
      </c>
      <c r="BV1583" s="273" t="s">
        <v>4447</v>
      </c>
      <c r="BX1583" s="299" t="s">
        <v>4347</v>
      </c>
      <c r="BY1583" s="299" t="s">
        <v>6639</v>
      </c>
    </row>
    <row r="1584" spans="65:77" ht="21" customHeight="1">
      <c r="BM1584"/>
      <c r="BU1584" s="273" t="s">
        <v>4448</v>
      </c>
      <c r="BV1584" s="273" t="s">
        <v>4449</v>
      </c>
      <c r="BX1584" s="299" t="s">
        <v>4349</v>
      </c>
      <c r="BY1584" s="299" t="s">
        <v>6640</v>
      </c>
    </row>
    <row r="1585" spans="65:77" ht="21" customHeight="1">
      <c r="BM1585"/>
      <c r="BU1585" s="273" t="s">
        <v>4450</v>
      </c>
      <c r="BV1585" s="273" t="s">
        <v>4451</v>
      </c>
      <c r="BX1585" s="299" t="s">
        <v>4351</v>
      </c>
      <c r="BY1585" s="299" t="s">
        <v>6641</v>
      </c>
    </row>
    <row r="1586" spans="65:77" ht="21" customHeight="1">
      <c r="BM1586"/>
      <c r="BU1586" s="273" t="s">
        <v>4452</v>
      </c>
      <c r="BV1586" s="273" t="s">
        <v>4453</v>
      </c>
      <c r="BX1586" s="299" t="s">
        <v>4353</v>
      </c>
      <c r="BY1586" s="299" t="s">
        <v>6642</v>
      </c>
    </row>
    <row r="1587" spans="65:77" ht="21" customHeight="1">
      <c r="BM1587"/>
      <c r="BU1587" s="273" t="s">
        <v>4454</v>
      </c>
      <c r="BV1587" s="273" t="s">
        <v>4455</v>
      </c>
      <c r="BX1587" s="299" t="s">
        <v>4355</v>
      </c>
      <c r="BY1587" s="299" t="s">
        <v>6643</v>
      </c>
    </row>
    <row r="1588" spans="65:77" ht="21" customHeight="1">
      <c r="BM1588"/>
      <c r="BU1588" s="273" t="s">
        <v>4456</v>
      </c>
      <c r="BV1588" s="273" t="s">
        <v>4457</v>
      </c>
      <c r="BX1588" s="299" t="s">
        <v>4357</v>
      </c>
      <c r="BY1588" s="299" t="s">
        <v>6644</v>
      </c>
    </row>
    <row r="1589" spans="65:77" ht="21" customHeight="1">
      <c r="BM1589"/>
      <c r="BU1589" s="273" t="s">
        <v>4458</v>
      </c>
      <c r="BV1589" s="273" t="s">
        <v>4459</v>
      </c>
      <c r="BX1589" s="299" t="s">
        <v>4359</v>
      </c>
      <c r="BY1589" s="299" t="s">
        <v>6645</v>
      </c>
    </row>
    <row r="1590" spans="65:77" ht="21" customHeight="1">
      <c r="BM1590"/>
      <c r="BU1590" s="273" t="s">
        <v>4460</v>
      </c>
      <c r="BV1590" s="273" t="s">
        <v>4461</v>
      </c>
      <c r="BX1590" s="299" t="s">
        <v>4361</v>
      </c>
      <c r="BY1590" s="299" t="s">
        <v>6646</v>
      </c>
    </row>
    <row r="1591" spans="65:77" ht="21" customHeight="1">
      <c r="BM1591"/>
      <c r="BU1591" s="273" t="s">
        <v>4462</v>
      </c>
      <c r="BV1591" s="273" t="s">
        <v>4463</v>
      </c>
      <c r="BX1591" s="299" t="s">
        <v>4363</v>
      </c>
      <c r="BY1591" s="299" t="s">
        <v>6647</v>
      </c>
    </row>
    <row r="1592" spans="65:77" ht="21" customHeight="1">
      <c r="BM1592"/>
      <c r="BU1592" s="273" t="s">
        <v>4464</v>
      </c>
      <c r="BV1592" s="273" t="s">
        <v>4465</v>
      </c>
      <c r="BX1592" s="299" t="s">
        <v>4364</v>
      </c>
      <c r="BY1592" s="299" t="s">
        <v>6648</v>
      </c>
    </row>
    <row r="1593" spans="65:77" ht="21" customHeight="1">
      <c r="BM1593"/>
      <c r="BU1593" s="273" t="s">
        <v>4466</v>
      </c>
      <c r="BV1593" s="273" t="s">
        <v>4467</v>
      </c>
      <c r="BX1593" s="299" t="s">
        <v>4365</v>
      </c>
      <c r="BY1593" s="299" t="s">
        <v>6649</v>
      </c>
    </row>
    <row r="1594" spans="65:77" ht="21" customHeight="1">
      <c r="BM1594"/>
      <c r="BU1594" s="273" t="s">
        <v>4468</v>
      </c>
      <c r="BV1594" s="273" t="s">
        <v>4469</v>
      </c>
      <c r="BX1594" s="299" t="s">
        <v>4367</v>
      </c>
      <c r="BY1594" s="299" t="s">
        <v>6650</v>
      </c>
    </row>
    <row r="1595" spans="65:77" ht="21" customHeight="1">
      <c r="BM1595"/>
      <c r="BU1595" s="273" t="s">
        <v>4470</v>
      </c>
      <c r="BV1595" s="273" t="s">
        <v>4471</v>
      </c>
      <c r="BX1595" s="299" t="s">
        <v>4369</v>
      </c>
      <c r="BY1595" s="299" t="s">
        <v>6651</v>
      </c>
    </row>
    <row r="1596" spans="65:77" ht="21" customHeight="1">
      <c r="BM1596"/>
      <c r="BU1596" s="273" t="s">
        <v>4472</v>
      </c>
      <c r="BV1596" s="273" t="s">
        <v>4473</v>
      </c>
      <c r="BX1596" s="299" t="s">
        <v>4371</v>
      </c>
      <c r="BY1596" s="299" t="s">
        <v>6652</v>
      </c>
    </row>
    <row r="1597" spans="65:77" ht="21" customHeight="1">
      <c r="BM1597"/>
      <c r="BU1597" s="273" t="s">
        <v>4476</v>
      </c>
      <c r="BV1597" s="273" t="s">
        <v>4477</v>
      </c>
      <c r="BX1597" s="299" t="s">
        <v>4373</v>
      </c>
      <c r="BY1597" s="299" t="s">
        <v>6653</v>
      </c>
    </row>
    <row r="1598" spans="65:77" ht="21" customHeight="1">
      <c r="BM1598"/>
      <c r="BU1598" s="273" t="s">
        <v>4478</v>
      </c>
      <c r="BV1598" s="273" t="s">
        <v>4479</v>
      </c>
      <c r="BX1598" s="299" t="s">
        <v>4375</v>
      </c>
      <c r="BY1598" s="299" t="s">
        <v>6654</v>
      </c>
    </row>
    <row r="1599" spans="65:77" ht="21" customHeight="1">
      <c r="BM1599"/>
      <c r="BU1599" s="273" t="s">
        <v>4480</v>
      </c>
      <c r="BV1599" s="273" t="s">
        <v>4481</v>
      </c>
      <c r="BX1599" s="299" t="s">
        <v>4377</v>
      </c>
      <c r="BY1599" s="299" t="s">
        <v>6655</v>
      </c>
    </row>
    <row r="1600" spans="65:77" ht="21" customHeight="1">
      <c r="BM1600"/>
      <c r="BU1600" s="273" t="s">
        <v>4482</v>
      </c>
      <c r="BV1600" s="273" t="s">
        <v>4483</v>
      </c>
      <c r="BX1600" s="299" t="s">
        <v>4379</v>
      </c>
      <c r="BY1600" s="299" t="s">
        <v>6656</v>
      </c>
    </row>
    <row r="1601" spans="65:77" ht="21" customHeight="1">
      <c r="BM1601"/>
      <c r="BU1601" s="273" t="s">
        <v>4484</v>
      </c>
      <c r="BV1601" s="273" t="s">
        <v>4485</v>
      </c>
      <c r="BX1601" s="299" t="s">
        <v>4381</v>
      </c>
      <c r="BY1601" s="299" t="s">
        <v>6657</v>
      </c>
    </row>
    <row r="1602" spans="65:77" ht="21" customHeight="1">
      <c r="BM1602"/>
      <c r="BU1602" s="273" t="s">
        <v>4486</v>
      </c>
      <c r="BV1602" s="273" t="s">
        <v>4487</v>
      </c>
      <c r="BX1602" s="299" t="s">
        <v>2010</v>
      </c>
      <c r="BY1602" s="299" t="s">
        <v>6658</v>
      </c>
    </row>
    <row r="1603" spans="65:77" ht="21" customHeight="1">
      <c r="BM1603"/>
      <c r="BU1603" s="273" t="s">
        <v>4488</v>
      </c>
      <c r="BV1603" s="273" t="s">
        <v>4489</v>
      </c>
      <c r="BX1603" s="299" t="s">
        <v>4384</v>
      </c>
      <c r="BY1603" s="299" t="s">
        <v>6659</v>
      </c>
    </row>
    <row r="1604" spans="65:77" ht="21" customHeight="1">
      <c r="BM1604"/>
      <c r="BU1604" s="273" t="s">
        <v>4490</v>
      </c>
      <c r="BV1604" s="273" t="s">
        <v>4491</v>
      </c>
      <c r="BX1604" s="299" t="s">
        <v>4387</v>
      </c>
      <c r="BY1604" s="299" t="s">
        <v>6660</v>
      </c>
    </row>
    <row r="1605" spans="65:77" ht="21" customHeight="1">
      <c r="BM1605"/>
      <c r="BU1605" s="273" t="s">
        <v>4492</v>
      </c>
      <c r="BV1605" s="273" t="s">
        <v>4493</v>
      </c>
      <c r="BX1605" s="299" t="s">
        <v>4389</v>
      </c>
      <c r="BY1605" s="299" t="s">
        <v>6661</v>
      </c>
    </row>
    <row r="1606" spans="65:77" ht="21" customHeight="1">
      <c r="BM1606"/>
      <c r="BU1606" s="273" t="s">
        <v>4494</v>
      </c>
      <c r="BV1606" s="273" t="s">
        <v>4495</v>
      </c>
      <c r="BX1606" s="299" t="s">
        <v>4391</v>
      </c>
      <c r="BY1606" s="299" t="s">
        <v>6662</v>
      </c>
    </row>
    <row r="1607" spans="65:77" ht="21" customHeight="1">
      <c r="BM1607"/>
      <c r="BU1607" s="273" t="s">
        <v>4497</v>
      </c>
      <c r="BV1607" s="273" t="s">
        <v>4498</v>
      </c>
      <c r="BX1607" s="299" t="s">
        <v>4393</v>
      </c>
      <c r="BY1607" s="299" t="s">
        <v>6663</v>
      </c>
    </row>
    <row r="1608" spans="65:77" ht="21" customHeight="1">
      <c r="BM1608"/>
      <c r="BU1608" s="273" t="s">
        <v>4499</v>
      </c>
      <c r="BV1608" s="273" t="s">
        <v>4500</v>
      </c>
      <c r="BX1608" s="299" t="s">
        <v>4395</v>
      </c>
      <c r="BY1608" s="299" t="s">
        <v>6664</v>
      </c>
    </row>
    <row r="1609" spans="65:77" ht="21" customHeight="1">
      <c r="BM1609"/>
      <c r="BU1609" s="273" t="s">
        <v>4501</v>
      </c>
      <c r="BV1609" s="273" t="s">
        <v>4502</v>
      </c>
      <c r="BX1609" s="299" t="s">
        <v>6665</v>
      </c>
      <c r="BY1609" s="299" t="s">
        <v>6666</v>
      </c>
    </row>
    <row r="1610" spans="65:77" ht="21" customHeight="1">
      <c r="BM1610"/>
      <c r="BU1610" s="273" t="s">
        <v>4503</v>
      </c>
      <c r="BV1610" s="273" t="s">
        <v>4504</v>
      </c>
      <c r="BX1610" s="299" t="s">
        <v>6667</v>
      </c>
      <c r="BY1610" s="299" t="s">
        <v>6668</v>
      </c>
    </row>
    <row r="1611" spans="65:77" ht="21" customHeight="1">
      <c r="BM1611"/>
      <c r="BU1611" s="273" t="s">
        <v>4505</v>
      </c>
      <c r="BV1611" s="273" t="s">
        <v>4506</v>
      </c>
      <c r="BX1611" s="299" t="s">
        <v>6669</v>
      </c>
      <c r="BY1611" s="299" t="s">
        <v>6670</v>
      </c>
    </row>
    <row r="1612" spans="65:77" ht="21" customHeight="1">
      <c r="BM1612"/>
      <c r="BU1612" s="273" t="s">
        <v>4507</v>
      </c>
      <c r="BV1612" s="273" t="s">
        <v>4508</v>
      </c>
      <c r="BX1612" s="299" t="s">
        <v>6671</v>
      </c>
      <c r="BY1612" s="299" t="s">
        <v>6672</v>
      </c>
    </row>
    <row r="1613" spans="65:77" ht="21" customHeight="1">
      <c r="BM1613"/>
      <c r="BU1613" s="273" t="s">
        <v>4509</v>
      </c>
      <c r="BV1613" s="273" t="s">
        <v>4510</v>
      </c>
      <c r="BX1613" s="299" t="s">
        <v>6673</v>
      </c>
      <c r="BY1613" s="299" t="s">
        <v>6674</v>
      </c>
    </row>
    <row r="1614" spans="65:77" ht="21" customHeight="1">
      <c r="BM1614"/>
      <c r="BU1614" s="273" t="s">
        <v>4511</v>
      </c>
      <c r="BV1614" s="273" t="s">
        <v>4512</v>
      </c>
      <c r="BX1614" s="299" t="s">
        <v>6675</v>
      </c>
      <c r="BY1614" s="299" t="s">
        <v>6676</v>
      </c>
    </row>
    <row r="1615" spans="65:77" ht="21" customHeight="1">
      <c r="BM1615"/>
      <c r="BU1615" s="273" t="s">
        <v>4513</v>
      </c>
      <c r="BV1615" s="273" t="s">
        <v>4514</v>
      </c>
      <c r="BX1615" s="299" t="s">
        <v>6677</v>
      </c>
      <c r="BY1615" s="299" t="s">
        <v>6678</v>
      </c>
    </row>
    <row r="1616" spans="65:77" ht="21" customHeight="1">
      <c r="BM1616"/>
      <c r="BU1616" s="273" t="s">
        <v>4515</v>
      </c>
      <c r="BV1616" s="273" t="s">
        <v>4516</v>
      </c>
      <c r="BX1616" s="299" t="s">
        <v>6679</v>
      </c>
      <c r="BY1616" s="299" t="s">
        <v>6680</v>
      </c>
    </row>
    <row r="1617" spans="65:77" ht="21" customHeight="1">
      <c r="BM1617"/>
      <c r="BU1617" s="273" t="s">
        <v>407</v>
      </c>
      <c r="BV1617" s="273" t="s">
        <v>4517</v>
      </c>
      <c r="BX1617" s="299" t="s">
        <v>6681</v>
      </c>
      <c r="BY1617" s="299" t="s">
        <v>6682</v>
      </c>
    </row>
    <row r="1618" spans="65:77" ht="21" customHeight="1">
      <c r="BM1618"/>
      <c r="BU1618" s="273" t="s">
        <v>408</v>
      </c>
      <c r="BV1618" s="273" t="s">
        <v>4518</v>
      </c>
      <c r="BX1618" s="299" t="s">
        <v>6683</v>
      </c>
      <c r="BY1618" s="299" t="s">
        <v>6684</v>
      </c>
    </row>
    <row r="1619" spans="65:77" ht="21" customHeight="1">
      <c r="BM1619"/>
      <c r="BU1619" s="273" t="s">
        <v>409</v>
      </c>
      <c r="BV1619" s="273" t="s">
        <v>4519</v>
      </c>
      <c r="BX1619" s="299" t="s">
        <v>6685</v>
      </c>
      <c r="BY1619" s="299" t="s">
        <v>6686</v>
      </c>
    </row>
    <row r="1620" spans="65:77" ht="21" customHeight="1">
      <c r="BM1620"/>
      <c r="BU1620" s="273" t="s">
        <v>410</v>
      </c>
      <c r="BV1620" s="273" t="s">
        <v>4520</v>
      </c>
      <c r="BX1620" s="299" t="s">
        <v>6687</v>
      </c>
      <c r="BY1620" s="299" t="s">
        <v>6688</v>
      </c>
    </row>
    <row r="1621" spans="65:77" ht="21" customHeight="1">
      <c r="BM1621"/>
      <c r="BU1621" s="273" t="s">
        <v>411</v>
      </c>
      <c r="BV1621" s="273" t="s">
        <v>4521</v>
      </c>
      <c r="BX1621" s="299" t="s">
        <v>6689</v>
      </c>
      <c r="BY1621" s="299" t="s">
        <v>6690</v>
      </c>
    </row>
    <row r="1622" spans="65:77" ht="21" customHeight="1">
      <c r="BM1622"/>
      <c r="BU1622" s="273" t="s">
        <v>413</v>
      </c>
      <c r="BV1622" s="273" t="s">
        <v>4522</v>
      </c>
      <c r="BX1622" s="299" t="s">
        <v>6691</v>
      </c>
      <c r="BY1622" s="299" t="s">
        <v>6692</v>
      </c>
    </row>
    <row r="1623" spans="65:77" ht="21" customHeight="1">
      <c r="BM1623"/>
      <c r="BU1623" s="273" t="s">
        <v>414</v>
      </c>
      <c r="BV1623" s="273" t="s">
        <v>4523</v>
      </c>
      <c r="BX1623" s="299" t="s">
        <v>6693</v>
      </c>
      <c r="BY1623" s="299" t="s">
        <v>6694</v>
      </c>
    </row>
    <row r="1624" spans="65:77" ht="21" customHeight="1">
      <c r="BM1624"/>
      <c r="BU1624" s="273" t="s">
        <v>4524</v>
      </c>
      <c r="BV1624" s="273" t="s">
        <v>4525</v>
      </c>
      <c r="BX1624" s="299" t="s">
        <v>6695</v>
      </c>
      <c r="BY1624" s="299" t="s">
        <v>6696</v>
      </c>
    </row>
    <row r="1625" spans="65:77" ht="21" customHeight="1">
      <c r="BM1625"/>
      <c r="BU1625" s="273" t="s">
        <v>415</v>
      </c>
      <c r="BV1625" s="273" t="s">
        <v>4526</v>
      </c>
      <c r="BX1625" s="299" t="s">
        <v>6697</v>
      </c>
      <c r="BY1625" s="299" t="s">
        <v>6698</v>
      </c>
    </row>
    <row r="1626" spans="65:77" ht="21" customHeight="1">
      <c r="BM1626"/>
      <c r="BU1626" s="273" t="s">
        <v>416</v>
      </c>
      <c r="BV1626" s="273" t="s">
        <v>4527</v>
      </c>
      <c r="BX1626" s="299" t="s">
        <v>6699</v>
      </c>
      <c r="BY1626" s="299" t="s">
        <v>6700</v>
      </c>
    </row>
    <row r="1627" spans="65:77" ht="21" customHeight="1">
      <c r="BM1627"/>
      <c r="BU1627" s="273" t="s">
        <v>417</v>
      </c>
      <c r="BV1627" s="273" t="s">
        <v>4528</v>
      </c>
      <c r="BX1627" s="299" t="s">
        <v>6701</v>
      </c>
      <c r="BY1627" s="299" t="s">
        <v>6702</v>
      </c>
    </row>
    <row r="1628" spans="65:77" ht="21" customHeight="1">
      <c r="BM1628"/>
      <c r="BU1628" s="273" t="s">
        <v>418</v>
      </c>
      <c r="BV1628" s="273" t="s">
        <v>4398</v>
      </c>
      <c r="BX1628" s="299" t="s">
        <v>6703</v>
      </c>
      <c r="BY1628" s="299" t="s">
        <v>6704</v>
      </c>
    </row>
    <row r="1629" spans="65:77" ht="21" customHeight="1">
      <c r="BM1629"/>
      <c r="BU1629" s="273" t="s">
        <v>419</v>
      </c>
      <c r="BV1629" s="273" t="s">
        <v>4529</v>
      </c>
      <c r="BX1629" s="299" t="s">
        <v>6705</v>
      </c>
      <c r="BY1629" s="299" t="s">
        <v>6706</v>
      </c>
    </row>
    <row r="1630" spans="65:77" ht="21" customHeight="1">
      <c r="BM1630"/>
      <c r="BU1630" s="273" t="s">
        <v>420</v>
      </c>
      <c r="BV1630" s="273" t="s">
        <v>4530</v>
      </c>
      <c r="BX1630" s="299" t="s">
        <v>6707</v>
      </c>
      <c r="BY1630" s="299" t="s">
        <v>6708</v>
      </c>
    </row>
    <row r="1631" spans="65:77" ht="21" customHeight="1">
      <c r="BM1631"/>
      <c r="BU1631" s="273" t="s">
        <v>421</v>
      </c>
      <c r="BV1631" s="273" t="s">
        <v>4531</v>
      </c>
      <c r="BX1631" s="299" t="s">
        <v>6709</v>
      </c>
      <c r="BY1631" s="299" t="s">
        <v>6710</v>
      </c>
    </row>
    <row r="1632" spans="65:77" ht="21" customHeight="1">
      <c r="BM1632"/>
      <c r="BU1632" s="273" t="s">
        <v>422</v>
      </c>
      <c r="BV1632" s="273" t="s">
        <v>4532</v>
      </c>
      <c r="BX1632" s="299" t="s">
        <v>6711</v>
      </c>
      <c r="BY1632" s="299" t="s">
        <v>6712</v>
      </c>
    </row>
    <row r="1633" spans="65:77" ht="21" customHeight="1">
      <c r="BM1633"/>
      <c r="BU1633" s="273" t="s">
        <v>423</v>
      </c>
      <c r="BV1633" s="273" t="s">
        <v>4533</v>
      </c>
      <c r="BX1633" s="299" t="s">
        <v>6713</v>
      </c>
      <c r="BY1633" s="299" t="s">
        <v>6714</v>
      </c>
    </row>
    <row r="1634" spans="65:77" ht="21" customHeight="1">
      <c r="BM1634"/>
      <c r="BU1634" s="273" t="s">
        <v>424</v>
      </c>
      <c r="BV1634" s="273" t="s">
        <v>4534</v>
      </c>
      <c r="BX1634" s="299" t="s">
        <v>6715</v>
      </c>
      <c r="BY1634" s="299" t="s">
        <v>6716</v>
      </c>
    </row>
    <row r="1635" spans="65:77" ht="21" customHeight="1">
      <c r="BM1635"/>
      <c r="BU1635" s="273" t="s">
        <v>4535</v>
      </c>
      <c r="BV1635" s="273" t="s">
        <v>4536</v>
      </c>
      <c r="BX1635" s="299" t="s">
        <v>6717</v>
      </c>
      <c r="BY1635" s="299" t="s">
        <v>6718</v>
      </c>
    </row>
    <row r="1636" spans="65:77" ht="21" customHeight="1">
      <c r="BM1636"/>
      <c r="BU1636" s="273" t="s">
        <v>425</v>
      </c>
      <c r="BV1636" s="273" t="s">
        <v>4537</v>
      </c>
      <c r="BX1636" s="299" t="s">
        <v>6719</v>
      </c>
      <c r="BY1636" s="299" t="s">
        <v>6720</v>
      </c>
    </row>
    <row r="1637" spans="65:77" ht="21" customHeight="1">
      <c r="BM1637"/>
      <c r="BU1637" s="273" t="s">
        <v>4538</v>
      </c>
      <c r="BV1637" s="273" t="s">
        <v>4539</v>
      </c>
      <c r="BX1637" s="299" t="s">
        <v>6721</v>
      </c>
      <c r="BY1637" s="299" t="s">
        <v>6722</v>
      </c>
    </row>
    <row r="1638" spans="65:77" ht="21" customHeight="1">
      <c r="BM1638"/>
      <c r="BU1638" s="273" t="s">
        <v>426</v>
      </c>
      <c r="BV1638" s="273" t="s">
        <v>4540</v>
      </c>
      <c r="BX1638" s="299" t="s">
        <v>6723</v>
      </c>
      <c r="BY1638" s="299" t="s">
        <v>6724</v>
      </c>
    </row>
    <row r="1639" spans="65:77" ht="21" customHeight="1">
      <c r="BM1639"/>
      <c r="BU1639" s="273" t="s">
        <v>4541</v>
      </c>
      <c r="BV1639" s="273" t="s">
        <v>4542</v>
      </c>
      <c r="BX1639" s="299" t="s">
        <v>6725</v>
      </c>
      <c r="BY1639" s="299" t="s">
        <v>6726</v>
      </c>
    </row>
    <row r="1640" spans="65:77" ht="21" customHeight="1">
      <c r="BM1640"/>
      <c r="BU1640" s="273" t="s">
        <v>427</v>
      </c>
      <c r="BV1640" s="273" t="s">
        <v>4543</v>
      </c>
      <c r="BX1640" s="299" t="s">
        <v>6727</v>
      </c>
      <c r="BY1640" s="299" t="s">
        <v>6728</v>
      </c>
    </row>
    <row r="1641" spans="65:77" ht="21" customHeight="1">
      <c r="BM1641"/>
      <c r="BU1641" s="273" t="s">
        <v>4544</v>
      </c>
      <c r="BV1641" s="273" t="s">
        <v>4545</v>
      </c>
      <c r="BX1641" s="299" t="s">
        <v>6729</v>
      </c>
      <c r="BY1641" s="299" t="s">
        <v>6730</v>
      </c>
    </row>
    <row r="1642" spans="65:77" ht="21" customHeight="1">
      <c r="BM1642"/>
      <c r="BU1642" s="273" t="s">
        <v>428</v>
      </c>
      <c r="BV1642" s="273" t="s">
        <v>4546</v>
      </c>
      <c r="BX1642" s="299" t="s">
        <v>6731</v>
      </c>
      <c r="BY1642" s="299" t="s">
        <v>6732</v>
      </c>
    </row>
    <row r="1643" spans="65:77" ht="21" customHeight="1">
      <c r="BM1643"/>
      <c r="BU1643" s="273" t="s">
        <v>429</v>
      </c>
      <c r="BV1643" s="273" t="s">
        <v>4547</v>
      </c>
      <c r="BX1643" s="299" t="s">
        <v>6733</v>
      </c>
      <c r="BY1643" s="299" t="s">
        <v>6734</v>
      </c>
    </row>
    <row r="1644" spans="65:77" ht="21" customHeight="1">
      <c r="BM1644"/>
      <c r="BU1644" s="273" t="s">
        <v>430</v>
      </c>
      <c r="BV1644" s="273" t="s">
        <v>4548</v>
      </c>
      <c r="BX1644" s="299" t="s">
        <v>6735</v>
      </c>
      <c r="BY1644" s="299" t="s">
        <v>6736</v>
      </c>
    </row>
    <row r="1645" spans="65:77" ht="21" customHeight="1">
      <c r="BM1645"/>
      <c r="BU1645" s="273" t="s">
        <v>431</v>
      </c>
      <c r="BV1645" s="273" t="s">
        <v>4549</v>
      </c>
      <c r="BX1645" s="299" t="s">
        <v>6737</v>
      </c>
      <c r="BY1645" s="299" t="s">
        <v>6738</v>
      </c>
    </row>
    <row r="1646" spans="65:77" ht="21" customHeight="1">
      <c r="BM1646"/>
      <c r="BU1646" s="273" t="s">
        <v>432</v>
      </c>
      <c r="BV1646" s="273" t="s">
        <v>4550</v>
      </c>
      <c r="BX1646" s="299" t="s">
        <v>6739</v>
      </c>
      <c r="BY1646" s="299" t="s">
        <v>6740</v>
      </c>
    </row>
    <row r="1647" spans="65:77" ht="21" customHeight="1">
      <c r="BM1647"/>
      <c r="BU1647" s="273" t="s">
        <v>433</v>
      </c>
      <c r="BV1647" s="273" t="s">
        <v>4551</v>
      </c>
      <c r="BX1647" s="299" t="s">
        <v>6741</v>
      </c>
      <c r="BY1647" s="299" t="s">
        <v>6742</v>
      </c>
    </row>
    <row r="1648" spans="65:77" ht="21" customHeight="1">
      <c r="BM1648"/>
      <c r="BU1648" s="273" t="s">
        <v>434</v>
      </c>
      <c r="BV1648" s="273" t="s">
        <v>4552</v>
      </c>
      <c r="BX1648" s="299" t="s">
        <v>6743</v>
      </c>
      <c r="BY1648" s="299" t="s">
        <v>6744</v>
      </c>
    </row>
    <row r="1649" spans="65:77" ht="21" customHeight="1">
      <c r="BM1649"/>
      <c r="BU1649" s="273" t="s">
        <v>435</v>
      </c>
      <c r="BV1649" s="273" t="s">
        <v>4553</v>
      </c>
      <c r="BX1649" s="299" t="s">
        <v>6745</v>
      </c>
      <c r="BY1649" s="299" t="s">
        <v>6746</v>
      </c>
    </row>
    <row r="1650" spans="65:77" ht="21" customHeight="1">
      <c r="BM1650"/>
      <c r="BU1650" s="273" t="s">
        <v>436</v>
      </c>
      <c r="BV1650" s="273" t="s">
        <v>4554</v>
      </c>
      <c r="BX1650" s="299" t="s">
        <v>6747</v>
      </c>
      <c r="BY1650" s="299" t="s">
        <v>6748</v>
      </c>
    </row>
    <row r="1651" spans="65:77" ht="21" customHeight="1">
      <c r="BM1651"/>
      <c r="BU1651" s="273" t="s">
        <v>437</v>
      </c>
      <c r="BV1651" s="273" t="s">
        <v>4555</v>
      </c>
      <c r="BX1651" s="299" t="s">
        <v>6749</v>
      </c>
      <c r="BY1651" s="299" t="s">
        <v>6750</v>
      </c>
    </row>
    <row r="1652" spans="65:77" ht="21" customHeight="1">
      <c r="BM1652"/>
      <c r="BU1652" s="273" t="s">
        <v>438</v>
      </c>
      <c r="BV1652" s="273" t="s">
        <v>4556</v>
      </c>
      <c r="BX1652" s="299" t="s">
        <v>6751</v>
      </c>
      <c r="BY1652" s="299" t="s">
        <v>6752</v>
      </c>
    </row>
    <row r="1653" spans="65:77" ht="21" customHeight="1">
      <c r="BM1653"/>
      <c r="BU1653" s="273" t="s">
        <v>439</v>
      </c>
      <c r="BV1653" s="273" t="s">
        <v>4557</v>
      </c>
      <c r="BX1653" s="299" t="s">
        <v>6753</v>
      </c>
      <c r="BY1653" s="299" t="s">
        <v>6754</v>
      </c>
    </row>
    <row r="1654" spans="65:77" ht="21" customHeight="1">
      <c r="BM1654"/>
      <c r="BU1654" s="273" t="s">
        <v>440</v>
      </c>
      <c r="BV1654" s="273" t="s">
        <v>4558</v>
      </c>
      <c r="BX1654" s="299" t="s">
        <v>6755</v>
      </c>
      <c r="BY1654" s="299" t="s">
        <v>6756</v>
      </c>
    </row>
    <row r="1655" spans="65:77" ht="21" customHeight="1">
      <c r="BM1655"/>
      <c r="BU1655" s="273" t="s">
        <v>441</v>
      </c>
      <c r="BV1655" s="273" t="s">
        <v>4559</v>
      </c>
      <c r="BX1655" s="299" t="s">
        <v>6757</v>
      </c>
      <c r="BY1655" s="299" t="s">
        <v>6758</v>
      </c>
    </row>
    <row r="1656" spans="65:77" ht="21" customHeight="1">
      <c r="BM1656"/>
      <c r="BU1656" s="273" t="s">
        <v>442</v>
      </c>
      <c r="BV1656" s="273" t="s">
        <v>4560</v>
      </c>
      <c r="BX1656" s="299" t="s">
        <v>6759</v>
      </c>
      <c r="BY1656" s="299" t="s">
        <v>6760</v>
      </c>
    </row>
    <row r="1657" spans="65:77" ht="21" customHeight="1">
      <c r="BM1657"/>
      <c r="BU1657" s="273" t="s">
        <v>443</v>
      </c>
      <c r="BV1657" s="273" t="s">
        <v>4561</v>
      </c>
      <c r="BX1657" s="299" t="s">
        <v>6761</v>
      </c>
      <c r="BY1657" s="299" t="s">
        <v>6762</v>
      </c>
    </row>
    <row r="1658" spans="65:77" ht="21" customHeight="1">
      <c r="BM1658"/>
      <c r="BU1658" s="273" t="s">
        <v>444</v>
      </c>
      <c r="BV1658" s="273" t="s">
        <v>4562</v>
      </c>
      <c r="BX1658" s="299" t="s">
        <v>6763</v>
      </c>
      <c r="BY1658" s="299" t="s">
        <v>6764</v>
      </c>
    </row>
    <row r="1659" spans="65:77" ht="21" customHeight="1">
      <c r="BM1659"/>
      <c r="BU1659" s="273" t="s">
        <v>445</v>
      </c>
      <c r="BV1659" s="273" t="s">
        <v>4563</v>
      </c>
      <c r="BX1659" s="299" t="s">
        <v>6765</v>
      </c>
      <c r="BY1659" s="299" t="s">
        <v>6766</v>
      </c>
    </row>
    <row r="1660" spans="65:77" ht="21" customHeight="1">
      <c r="BM1660"/>
      <c r="BU1660" s="273" t="s">
        <v>446</v>
      </c>
      <c r="BV1660" s="273" t="s">
        <v>4564</v>
      </c>
      <c r="BX1660" s="299" t="s">
        <v>6767</v>
      </c>
      <c r="BY1660" s="299" t="s">
        <v>6768</v>
      </c>
    </row>
    <row r="1661" spans="65:77" ht="21" customHeight="1">
      <c r="BM1661"/>
      <c r="BU1661" s="273" t="s">
        <v>450</v>
      </c>
      <c r="BV1661" s="273" t="s">
        <v>4566</v>
      </c>
      <c r="BX1661" s="299" t="s">
        <v>6769</v>
      </c>
      <c r="BY1661" s="299" t="s">
        <v>6770</v>
      </c>
    </row>
    <row r="1662" spans="65:77" ht="21" customHeight="1">
      <c r="BM1662"/>
      <c r="BU1662" s="273" t="s">
        <v>4567</v>
      </c>
      <c r="BV1662" s="273" t="s">
        <v>4568</v>
      </c>
      <c r="BX1662" s="299" t="s">
        <v>6771</v>
      </c>
      <c r="BY1662" s="299" t="s">
        <v>6772</v>
      </c>
    </row>
    <row r="1663" spans="65:77" ht="21" customHeight="1">
      <c r="BM1663"/>
      <c r="BU1663" s="273" t="s">
        <v>4569</v>
      </c>
      <c r="BV1663" s="273" t="s">
        <v>4570</v>
      </c>
      <c r="BX1663" s="299" t="s">
        <v>6773</v>
      </c>
      <c r="BY1663" s="299" t="s">
        <v>6774</v>
      </c>
    </row>
    <row r="1664" spans="65:77" ht="21" customHeight="1">
      <c r="BM1664"/>
      <c r="BU1664" s="273" t="s">
        <v>451</v>
      </c>
      <c r="BV1664" s="273" t="s">
        <v>4571</v>
      </c>
      <c r="BX1664" s="299" t="s">
        <v>6775</v>
      </c>
      <c r="BY1664" s="299" t="s">
        <v>6776</v>
      </c>
    </row>
    <row r="1665" spans="65:77" ht="21" customHeight="1">
      <c r="BM1665"/>
      <c r="BU1665" s="273" t="s">
        <v>4572</v>
      </c>
      <c r="BV1665" s="273" t="s">
        <v>4573</v>
      </c>
      <c r="BX1665" s="299" t="s">
        <v>6777</v>
      </c>
      <c r="BY1665" s="299" t="s">
        <v>6778</v>
      </c>
    </row>
    <row r="1666" spans="65:77" ht="21" customHeight="1">
      <c r="BM1666"/>
      <c r="BU1666" s="273" t="s">
        <v>452</v>
      </c>
      <c r="BV1666" s="273" t="s">
        <v>4574</v>
      </c>
      <c r="BX1666" s="299" t="s">
        <v>6779</v>
      </c>
      <c r="BY1666" s="299" t="s">
        <v>6780</v>
      </c>
    </row>
    <row r="1667" spans="65:77" ht="21" customHeight="1">
      <c r="BM1667"/>
      <c r="BU1667" s="273" t="s">
        <v>453</v>
      </c>
      <c r="BV1667" s="273" t="s">
        <v>4575</v>
      </c>
      <c r="BX1667" s="299" t="s">
        <v>6781</v>
      </c>
      <c r="BY1667" s="299" t="s">
        <v>6782</v>
      </c>
    </row>
    <row r="1668" spans="65:77" ht="21" customHeight="1">
      <c r="BM1668"/>
      <c r="BU1668" s="273" t="s">
        <v>454</v>
      </c>
      <c r="BV1668" s="273" t="s">
        <v>4576</v>
      </c>
      <c r="BX1668" s="299" t="s">
        <v>6783</v>
      </c>
      <c r="BY1668" s="299" t="s">
        <v>6784</v>
      </c>
    </row>
    <row r="1669" spans="65:77" ht="21" customHeight="1">
      <c r="BM1669"/>
      <c r="BU1669" s="273" t="s">
        <v>455</v>
      </c>
      <c r="BV1669" s="273" t="s">
        <v>4577</v>
      </c>
      <c r="BX1669" s="299" t="s">
        <v>6785</v>
      </c>
      <c r="BY1669" s="299" t="s">
        <v>6786</v>
      </c>
    </row>
    <row r="1670" spans="65:77" ht="21" customHeight="1">
      <c r="BM1670"/>
      <c r="BU1670" s="273" t="s">
        <v>456</v>
      </c>
      <c r="BV1670" s="273" t="s">
        <v>4578</v>
      </c>
      <c r="BX1670" s="299" t="s">
        <v>6787</v>
      </c>
      <c r="BY1670" s="299" t="s">
        <v>6788</v>
      </c>
    </row>
    <row r="1671" spans="65:77" ht="21" customHeight="1">
      <c r="BM1671"/>
      <c r="BU1671" s="273" t="s">
        <v>457</v>
      </c>
      <c r="BV1671" s="273" t="s">
        <v>4579</v>
      </c>
      <c r="BX1671" s="299" t="s">
        <v>6789</v>
      </c>
      <c r="BY1671" s="299" t="s">
        <v>6790</v>
      </c>
    </row>
    <row r="1672" spans="65:77" ht="21" customHeight="1">
      <c r="BM1672"/>
      <c r="BU1672" s="273" t="s">
        <v>458</v>
      </c>
      <c r="BV1672" s="273" t="s">
        <v>4475</v>
      </c>
      <c r="BX1672" s="299" t="s">
        <v>6791</v>
      </c>
      <c r="BY1672" s="299" t="s">
        <v>6792</v>
      </c>
    </row>
    <row r="1673" spans="65:77" ht="21" customHeight="1">
      <c r="BM1673"/>
      <c r="BU1673" s="273" t="s">
        <v>4580</v>
      </c>
      <c r="BV1673" s="273" t="s">
        <v>4581</v>
      </c>
      <c r="BX1673" s="299" t="s">
        <v>6793</v>
      </c>
      <c r="BY1673" s="299" t="s">
        <v>6794</v>
      </c>
    </row>
    <row r="1674" spans="65:77" ht="21" customHeight="1">
      <c r="BM1674"/>
      <c r="BU1674" s="273" t="s">
        <v>459</v>
      </c>
      <c r="BV1674" s="273" t="s">
        <v>4582</v>
      </c>
      <c r="BX1674" s="299" t="s">
        <v>6795</v>
      </c>
      <c r="BY1674" s="299" t="s">
        <v>6796</v>
      </c>
    </row>
    <row r="1675" spans="65:77" ht="21" customHeight="1">
      <c r="BM1675"/>
      <c r="BU1675" s="273" t="s">
        <v>460</v>
      </c>
      <c r="BV1675" s="273" t="s">
        <v>4583</v>
      </c>
      <c r="BX1675" s="299" t="s">
        <v>6797</v>
      </c>
      <c r="BY1675" s="299" t="s">
        <v>6798</v>
      </c>
    </row>
    <row r="1676" spans="65:77" ht="21" customHeight="1">
      <c r="BM1676"/>
      <c r="BU1676" s="273" t="s">
        <v>461</v>
      </c>
      <c r="BV1676" s="273" t="s">
        <v>4584</v>
      </c>
      <c r="BX1676" s="299" t="s">
        <v>6799</v>
      </c>
      <c r="BY1676" s="299" t="s">
        <v>6800</v>
      </c>
    </row>
    <row r="1677" spans="65:77" ht="21" customHeight="1">
      <c r="BM1677"/>
      <c r="BU1677" s="273" t="s">
        <v>462</v>
      </c>
      <c r="BV1677" s="273" t="s">
        <v>4585</v>
      </c>
      <c r="BX1677" s="299" t="s">
        <v>6801</v>
      </c>
      <c r="BY1677" s="299" t="s">
        <v>6802</v>
      </c>
    </row>
    <row r="1678" spans="65:77" ht="21" customHeight="1">
      <c r="BM1678"/>
      <c r="BU1678" s="273" t="s">
        <v>4586</v>
      </c>
      <c r="BV1678" s="273" t="s">
        <v>4587</v>
      </c>
      <c r="BX1678" s="299" t="s">
        <v>6803</v>
      </c>
      <c r="BY1678" s="299" t="s">
        <v>6804</v>
      </c>
    </row>
    <row r="1679" spans="65:77" ht="21" customHeight="1">
      <c r="BM1679"/>
      <c r="BU1679" s="273" t="s">
        <v>4588</v>
      </c>
      <c r="BV1679" s="273" t="s">
        <v>4589</v>
      </c>
      <c r="BX1679" s="299" t="s">
        <v>6805</v>
      </c>
      <c r="BY1679" s="299" t="s">
        <v>6806</v>
      </c>
    </row>
    <row r="1680" spans="65:77" ht="21" customHeight="1">
      <c r="BM1680"/>
      <c r="BU1680" s="273" t="s">
        <v>463</v>
      </c>
      <c r="BV1680" s="273" t="s">
        <v>4590</v>
      </c>
      <c r="BX1680" s="299" t="s">
        <v>6807</v>
      </c>
      <c r="BY1680" s="299" t="s">
        <v>6808</v>
      </c>
    </row>
    <row r="1681" spans="65:77" ht="21" customHeight="1">
      <c r="BM1681"/>
      <c r="BU1681" s="273" t="s">
        <v>464</v>
      </c>
      <c r="BV1681" s="273" t="s">
        <v>4591</v>
      </c>
      <c r="BX1681" s="299" t="s">
        <v>4396</v>
      </c>
      <c r="BY1681" s="299" t="s">
        <v>6809</v>
      </c>
    </row>
    <row r="1682" spans="65:77" ht="21" customHeight="1">
      <c r="BM1682"/>
      <c r="BU1682" s="273" t="s">
        <v>465</v>
      </c>
      <c r="BV1682" s="273" t="s">
        <v>4592</v>
      </c>
      <c r="BX1682" s="299" t="s">
        <v>6810</v>
      </c>
      <c r="BY1682" s="299" t="s">
        <v>6811</v>
      </c>
    </row>
    <row r="1683" spans="65:77" ht="21" customHeight="1">
      <c r="BM1683"/>
      <c r="BU1683" s="273" t="s">
        <v>466</v>
      </c>
      <c r="BV1683" s="273" t="s">
        <v>4593</v>
      </c>
      <c r="BX1683" s="299" t="s">
        <v>4397</v>
      </c>
      <c r="BY1683" s="299" t="s">
        <v>2855</v>
      </c>
    </row>
    <row r="1684" spans="65:77" ht="21" customHeight="1">
      <c r="BM1684"/>
      <c r="BU1684" s="273" t="s">
        <v>467</v>
      </c>
      <c r="BV1684" s="273" t="s">
        <v>4594</v>
      </c>
      <c r="BX1684" s="299" t="s">
        <v>6812</v>
      </c>
      <c r="BY1684" s="299" t="s">
        <v>6813</v>
      </c>
    </row>
    <row r="1685" spans="65:77" ht="21" customHeight="1">
      <c r="BM1685"/>
      <c r="BU1685" s="273" t="s">
        <v>4595</v>
      </c>
      <c r="BV1685" s="273" t="s">
        <v>4596</v>
      </c>
      <c r="BX1685" s="299" t="s">
        <v>6814</v>
      </c>
      <c r="BY1685" s="299" t="s">
        <v>6815</v>
      </c>
    </row>
    <row r="1686" spans="65:77" ht="21" customHeight="1">
      <c r="BM1686"/>
      <c r="BU1686" s="273" t="s">
        <v>468</v>
      </c>
      <c r="BV1686" s="273" t="s">
        <v>4597</v>
      </c>
      <c r="BX1686" s="299" t="s">
        <v>6816</v>
      </c>
      <c r="BY1686" s="299" t="s">
        <v>6817</v>
      </c>
    </row>
    <row r="1687" spans="65:77" ht="21" customHeight="1">
      <c r="BM1687"/>
      <c r="BU1687" s="273" t="s">
        <v>469</v>
      </c>
      <c r="BV1687" s="273" t="s">
        <v>4598</v>
      </c>
      <c r="BX1687" s="299" t="s">
        <v>6818</v>
      </c>
      <c r="BY1687" s="299" t="s">
        <v>6819</v>
      </c>
    </row>
    <row r="1688" spans="65:77" ht="21" customHeight="1">
      <c r="BM1688"/>
      <c r="BU1688" s="273" t="s">
        <v>4599</v>
      </c>
      <c r="BV1688" s="273" t="s">
        <v>4600</v>
      </c>
      <c r="BX1688" s="299" t="s">
        <v>6820</v>
      </c>
      <c r="BY1688" s="299" t="s">
        <v>6821</v>
      </c>
    </row>
    <row r="1689" spans="65:77" ht="21" customHeight="1">
      <c r="BM1689"/>
      <c r="BU1689" s="273" t="s">
        <v>470</v>
      </c>
      <c r="BV1689" s="273" t="s">
        <v>4601</v>
      </c>
      <c r="BX1689" s="299" t="s">
        <v>6822</v>
      </c>
      <c r="BY1689" s="299" t="s">
        <v>6823</v>
      </c>
    </row>
    <row r="1690" spans="65:77" ht="21" customHeight="1">
      <c r="BM1690"/>
      <c r="BU1690" s="273" t="s">
        <v>471</v>
      </c>
      <c r="BV1690" s="273" t="s">
        <v>4602</v>
      </c>
      <c r="BX1690" s="299" t="s">
        <v>6824</v>
      </c>
      <c r="BY1690" s="299" t="s">
        <v>6825</v>
      </c>
    </row>
    <row r="1691" spans="65:77" ht="21" customHeight="1">
      <c r="BM1691"/>
      <c r="BU1691" s="273" t="s">
        <v>472</v>
      </c>
      <c r="BV1691" s="273" t="s">
        <v>4603</v>
      </c>
      <c r="BX1691" s="299" t="s">
        <v>4399</v>
      </c>
      <c r="BY1691" s="299" t="s">
        <v>6826</v>
      </c>
    </row>
    <row r="1692" spans="65:77" ht="21" customHeight="1">
      <c r="BM1692"/>
      <c r="BU1692" s="273" t="s">
        <v>473</v>
      </c>
      <c r="BV1692" s="273" t="s">
        <v>4604</v>
      </c>
      <c r="BX1692" s="299" t="s">
        <v>4401</v>
      </c>
      <c r="BY1692" s="299" t="s">
        <v>6827</v>
      </c>
    </row>
    <row r="1693" spans="65:77" ht="21" customHeight="1">
      <c r="BM1693"/>
      <c r="BU1693" s="273" t="s">
        <v>474</v>
      </c>
      <c r="BV1693" s="273" t="s">
        <v>4605</v>
      </c>
      <c r="BX1693" s="299" t="s">
        <v>4403</v>
      </c>
      <c r="BY1693" s="299" t="s">
        <v>6828</v>
      </c>
    </row>
    <row r="1694" spans="65:77" ht="21" customHeight="1">
      <c r="BM1694"/>
      <c r="BU1694" s="273" t="s">
        <v>475</v>
      </c>
      <c r="BV1694" s="273" t="s">
        <v>4606</v>
      </c>
      <c r="BX1694" s="299" t="s">
        <v>4405</v>
      </c>
      <c r="BY1694" s="299" t="s">
        <v>6829</v>
      </c>
    </row>
    <row r="1695" spans="65:77" ht="21" customHeight="1">
      <c r="BM1695"/>
      <c r="BU1695" s="273" t="s">
        <v>476</v>
      </c>
      <c r="BV1695" s="273" t="s">
        <v>4607</v>
      </c>
      <c r="BX1695" s="299" t="s">
        <v>4407</v>
      </c>
      <c r="BY1695" s="299" t="s">
        <v>6830</v>
      </c>
    </row>
    <row r="1696" spans="65:77" ht="21" customHeight="1">
      <c r="BM1696"/>
      <c r="BU1696" s="273" t="s">
        <v>4608</v>
      </c>
      <c r="BV1696" s="273" t="s">
        <v>4609</v>
      </c>
      <c r="BX1696" s="299" t="s">
        <v>4409</v>
      </c>
      <c r="BY1696" s="299" t="s">
        <v>6831</v>
      </c>
    </row>
    <row r="1697" spans="65:77" ht="21" customHeight="1">
      <c r="BM1697"/>
      <c r="BU1697" s="273" t="s">
        <v>477</v>
      </c>
      <c r="BV1697" s="273" t="s">
        <v>4610</v>
      </c>
      <c r="BX1697" s="299" t="s">
        <v>4411</v>
      </c>
      <c r="BY1697" s="299" t="s">
        <v>6832</v>
      </c>
    </row>
    <row r="1698" spans="65:77" ht="21" customHeight="1">
      <c r="BM1698"/>
      <c r="BU1698" s="273" t="s">
        <v>478</v>
      </c>
      <c r="BV1698" s="273" t="s">
        <v>4611</v>
      </c>
      <c r="BX1698" s="299" t="s">
        <v>4413</v>
      </c>
      <c r="BY1698" s="299" t="s">
        <v>6833</v>
      </c>
    </row>
    <row r="1699" spans="65:77" ht="21" customHeight="1">
      <c r="BM1699"/>
      <c r="BU1699" s="273" t="s">
        <v>479</v>
      </c>
      <c r="BV1699" s="273" t="s">
        <v>4612</v>
      </c>
      <c r="BX1699" s="299" t="s">
        <v>4415</v>
      </c>
      <c r="BY1699" s="299" t="s">
        <v>6834</v>
      </c>
    </row>
    <row r="1700" spans="65:77" ht="21" customHeight="1">
      <c r="BM1700"/>
      <c r="BU1700" s="273" t="s">
        <v>480</v>
      </c>
      <c r="BV1700" s="273" t="s">
        <v>4613</v>
      </c>
      <c r="BX1700" s="299" t="s">
        <v>4417</v>
      </c>
      <c r="BY1700" s="299" t="s">
        <v>6835</v>
      </c>
    </row>
    <row r="1701" spans="65:77" ht="21" customHeight="1">
      <c r="BM1701"/>
      <c r="BU1701" s="273" t="s">
        <v>481</v>
      </c>
      <c r="BV1701" s="273" t="s">
        <v>4614</v>
      </c>
      <c r="BX1701" s="299" t="s">
        <v>4419</v>
      </c>
      <c r="BY1701" s="299" t="s">
        <v>6836</v>
      </c>
    </row>
    <row r="1702" spans="65:77" ht="21" customHeight="1">
      <c r="BM1702"/>
      <c r="BU1702" s="273" t="s">
        <v>4615</v>
      </c>
      <c r="BV1702" s="273" t="s">
        <v>4616</v>
      </c>
      <c r="BX1702" s="299" t="s">
        <v>6837</v>
      </c>
      <c r="BY1702" s="299" t="s">
        <v>6838</v>
      </c>
    </row>
    <row r="1703" spans="65:77" ht="21" customHeight="1">
      <c r="BM1703"/>
      <c r="BU1703" s="273" t="s">
        <v>4617</v>
      </c>
      <c r="BV1703" s="273" t="s">
        <v>4618</v>
      </c>
      <c r="BX1703" s="299" t="s">
        <v>6839</v>
      </c>
      <c r="BY1703" s="299" t="s">
        <v>6840</v>
      </c>
    </row>
    <row r="1704" spans="65:77" ht="21" customHeight="1">
      <c r="BM1704"/>
      <c r="BU1704" s="273" t="s">
        <v>4619</v>
      </c>
      <c r="BV1704" s="273" t="s">
        <v>4620</v>
      </c>
      <c r="BX1704" s="299" t="s">
        <v>6841</v>
      </c>
      <c r="BY1704" s="299" t="s">
        <v>6842</v>
      </c>
    </row>
    <row r="1705" spans="65:77" ht="21" customHeight="1">
      <c r="BM1705"/>
      <c r="BU1705" s="273" t="s">
        <v>4621</v>
      </c>
      <c r="BV1705" s="273" t="s">
        <v>4622</v>
      </c>
      <c r="BX1705" s="299" t="s">
        <v>6843</v>
      </c>
      <c r="BY1705" s="299" t="s">
        <v>6844</v>
      </c>
    </row>
    <row r="1706" spans="65:77" ht="21" customHeight="1">
      <c r="BM1706"/>
      <c r="BU1706" s="273" t="s">
        <v>4623</v>
      </c>
      <c r="BV1706" s="273" t="s">
        <v>4624</v>
      </c>
      <c r="BX1706" s="299" t="s">
        <v>6845</v>
      </c>
      <c r="BY1706" s="299" t="s">
        <v>6846</v>
      </c>
    </row>
    <row r="1707" spans="65:77" ht="21" customHeight="1">
      <c r="BM1707"/>
      <c r="BU1707" s="273" t="s">
        <v>4625</v>
      </c>
      <c r="BV1707" s="273" t="s">
        <v>4626</v>
      </c>
      <c r="BX1707" s="299" t="s">
        <v>6847</v>
      </c>
      <c r="BY1707" s="299" t="s">
        <v>6848</v>
      </c>
    </row>
    <row r="1708" spans="65:77" ht="21" customHeight="1">
      <c r="BM1708"/>
      <c r="BU1708" s="273" t="s">
        <v>4627</v>
      </c>
      <c r="BV1708" s="273" t="s">
        <v>4628</v>
      </c>
      <c r="BX1708" s="299" t="s">
        <v>6849</v>
      </c>
      <c r="BY1708" s="299" t="s">
        <v>6850</v>
      </c>
    </row>
    <row r="1709" spans="65:77" ht="21" customHeight="1">
      <c r="BM1709"/>
      <c r="BU1709" s="273" t="s">
        <v>4629</v>
      </c>
      <c r="BV1709" s="273" t="s">
        <v>4630</v>
      </c>
      <c r="BX1709" s="299" t="s">
        <v>6851</v>
      </c>
      <c r="BY1709" s="299" t="s">
        <v>6852</v>
      </c>
    </row>
    <row r="1710" spans="65:77" ht="21" customHeight="1">
      <c r="BM1710"/>
      <c r="BU1710" s="273" t="s">
        <v>4631</v>
      </c>
      <c r="BV1710" s="273" t="s">
        <v>4632</v>
      </c>
      <c r="BX1710" s="299" t="s">
        <v>6853</v>
      </c>
      <c r="BY1710" s="299" t="s">
        <v>6854</v>
      </c>
    </row>
    <row r="1711" spans="65:77" ht="21" customHeight="1">
      <c r="BM1711"/>
      <c r="BU1711" s="273" t="s">
        <v>4633</v>
      </c>
      <c r="BV1711" s="273" t="s">
        <v>4634</v>
      </c>
      <c r="BX1711" s="299" t="s">
        <v>6855</v>
      </c>
      <c r="BY1711" s="299" t="s">
        <v>6856</v>
      </c>
    </row>
    <row r="1712" spans="65:77" ht="21" customHeight="1">
      <c r="BM1712"/>
      <c r="BU1712" s="273" t="s">
        <v>4635</v>
      </c>
      <c r="BV1712" s="273" t="s">
        <v>4636</v>
      </c>
      <c r="BX1712" s="299" t="s">
        <v>6857</v>
      </c>
      <c r="BY1712" s="299" t="s">
        <v>6858</v>
      </c>
    </row>
    <row r="1713" spans="65:77" ht="21" customHeight="1">
      <c r="BM1713"/>
      <c r="BU1713" s="273" t="s">
        <v>4637</v>
      </c>
      <c r="BV1713" s="273" t="s">
        <v>4638</v>
      </c>
      <c r="BX1713" s="299" t="s">
        <v>6859</v>
      </c>
      <c r="BY1713" s="299" t="s">
        <v>6860</v>
      </c>
    </row>
    <row r="1714" spans="65:77" ht="21" customHeight="1">
      <c r="BM1714"/>
      <c r="BU1714" s="273" t="s">
        <v>4639</v>
      </c>
      <c r="BV1714" s="273" t="s">
        <v>4640</v>
      </c>
      <c r="BX1714" s="299" t="s">
        <v>6861</v>
      </c>
      <c r="BY1714" s="299" t="s">
        <v>6862</v>
      </c>
    </row>
    <row r="1715" spans="65:77" ht="21" customHeight="1">
      <c r="BM1715"/>
      <c r="BU1715" s="273" t="s">
        <v>4641</v>
      </c>
      <c r="BV1715" s="273" t="s">
        <v>4642</v>
      </c>
      <c r="BX1715" s="299" t="s">
        <v>6863</v>
      </c>
      <c r="BY1715" s="299" t="s">
        <v>6864</v>
      </c>
    </row>
    <row r="1716" spans="65:77" ht="21" customHeight="1">
      <c r="BM1716"/>
      <c r="BU1716" s="273" t="s">
        <v>4643</v>
      </c>
      <c r="BV1716" s="273" t="s">
        <v>4644</v>
      </c>
      <c r="BX1716" s="299" t="s">
        <v>6865</v>
      </c>
      <c r="BY1716" s="299" t="s">
        <v>6866</v>
      </c>
    </row>
    <row r="1717" spans="65:77" ht="21" customHeight="1">
      <c r="BM1717"/>
      <c r="BU1717" s="273" t="s">
        <v>4645</v>
      </c>
      <c r="BV1717" s="273" t="s">
        <v>4646</v>
      </c>
      <c r="BX1717" s="299" t="s">
        <v>6867</v>
      </c>
      <c r="BY1717" s="299" t="s">
        <v>6868</v>
      </c>
    </row>
    <row r="1718" spans="65:77" ht="21" customHeight="1">
      <c r="BM1718"/>
      <c r="BU1718" s="273" t="s">
        <v>4647</v>
      </c>
      <c r="BV1718" s="273" t="s">
        <v>4648</v>
      </c>
      <c r="BX1718" s="299" t="s">
        <v>6869</v>
      </c>
      <c r="BY1718" s="299" t="s">
        <v>6870</v>
      </c>
    </row>
    <row r="1719" spans="65:77" ht="21" customHeight="1">
      <c r="BM1719"/>
      <c r="BU1719" s="273" t="s">
        <v>4649</v>
      </c>
      <c r="BV1719" s="273" t="s">
        <v>4650</v>
      </c>
      <c r="BX1719" s="299" t="s">
        <v>6871</v>
      </c>
      <c r="BY1719" s="299" t="s">
        <v>6872</v>
      </c>
    </row>
    <row r="1720" spans="65:77" ht="21" customHeight="1">
      <c r="BM1720"/>
      <c r="BU1720" s="273" t="s">
        <v>4651</v>
      </c>
      <c r="BV1720" s="273" t="s">
        <v>4652</v>
      </c>
      <c r="BX1720" s="299" t="s">
        <v>6873</v>
      </c>
      <c r="BY1720" s="299" t="s">
        <v>6874</v>
      </c>
    </row>
    <row r="1721" spans="65:77" ht="21" customHeight="1">
      <c r="BM1721"/>
      <c r="BU1721" s="273" t="s">
        <v>4653</v>
      </c>
      <c r="BV1721" s="273" t="s">
        <v>4654</v>
      </c>
      <c r="BX1721" s="299" t="s">
        <v>6875</v>
      </c>
      <c r="BY1721" s="299" t="s">
        <v>6876</v>
      </c>
    </row>
    <row r="1722" spans="65:77" ht="21" customHeight="1">
      <c r="BM1722"/>
      <c r="BU1722" s="273" t="s">
        <v>4655</v>
      </c>
      <c r="BV1722" s="273" t="s">
        <v>4656</v>
      </c>
      <c r="BX1722" s="299" t="s">
        <v>6877</v>
      </c>
      <c r="BY1722" s="299" t="s">
        <v>6878</v>
      </c>
    </row>
    <row r="1723" spans="65:77" ht="21" customHeight="1">
      <c r="BM1723"/>
      <c r="BU1723" s="273" t="s">
        <v>4657</v>
      </c>
      <c r="BV1723" s="273" t="s">
        <v>4658</v>
      </c>
      <c r="BX1723" s="299" t="s">
        <v>6880</v>
      </c>
      <c r="BY1723" s="299" t="s">
        <v>6881</v>
      </c>
    </row>
    <row r="1724" spans="65:77" ht="21" customHeight="1">
      <c r="BM1724"/>
      <c r="BU1724" s="273" t="s">
        <v>4659</v>
      </c>
      <c r="BV1724" s="273" t="s">
        <v>4660</v>
      </c>
      <c r="BX1724" s="299" t="s">
        <v>6882</v>
      </c>
      <c r="BY1724" s="299" t="s">
        <v>6883</v>
      </c>
    </row>
    <row r="1725" spans="65:77" ht="21" customHeight="1">
      <c r="BM1725"/>
      <c r="BU1725" s="273" t="s">
        <v>4661</v>
      </c>
      <c r="BV1725" s="273" t="s">
        <v>4662</v>
      </c>
      <c r="BX1725" s="299" t="s">
        <v>6884</v>
      </c>
      <c r="BY1725" s="299" t="s">
        <v>6885</v>
      </c>
    </row>
    <row r="1726" spans="65:77" ht="21" customHeight="1">
      <c r="BM1726"/>
      <c r="BU1726" s="273" t="s">
        <v>4663</v>
      </c>
      <c r="BV1726" s="273" t="s">
        <v>4664</v>
      </c>
      <c r="BX1726" s="299" t="s">
        <v>6886</v>
      </c>
      <c r="BY1726" s="299" t="s">
        <v>6887</v>
      </c>
    </row>
    <row r="1727" spans="65:77" ht="21" customHeight="1">
      <c r="BM1727"/>
      <c r="BU1727" s="273" t="s">
        <v>4665</v>
      </c>
      <c r="BV1727" s="273" t="s">
        <v>4666</v>
      </c>
      <c r="BX1727" s="299" t="s">
        <v>6888</v>
      </c>
      <c r="BY1727" s="299" t="s">
        <v>6889</v>
      </c>
    </row>
    <row r="1728" spans="65:77" ht="21" customHeight="1">
      <c r="BM1728"/>
      <c r="BU1728" s="273" t="s">
        <v>4667</v>
      </c>
      <c r="BV1728" s="273" t="s">
        <v>4668</v>
      </c>
      <c r="BX1728" s="299" t="s">
        <v>6890</v>
      </c>
      <c r="BY1728" s="299" t="s">
        <v>6891</v>
      </c>
    </row>
    <row r="1729" spans="65:77" ht="21" customHeight="1">
      <c r="BM1729"/>
      <c r="BU1729" s="273" t="s">
        <v>4669</v>
      </c>
      <c r="BV1729" s="273" t="s">
        <v>4670</v>
      </c>
      <c r="BX1729" s="299" t="s">
        <v>6892</v>
      </c>
      <c r="BY1729" s="299" t="s">
        <v>6893</v>
      </c>
    </row>
    <row r="1730" spans="65:77" ht="21" customHeight="1">
      <c r="BM1730"/>
      <c r="BU1730" s="273" t="s">
        <v>4671</v>
      </c>
      <c r="BV1730" s="273" t="s">
        <v>4672</v>
      </c>
      <c r="BX1730" s="299" t="s">
        <v>6894</v>
      </c>
      <c r="BY1730" s="299" t="s">
        <v>6895</v>
      </c>
    </row>
    <row r="1731" spans="65:77" ht="21" customHeight="1">
      <c r="BM1731"/>
      <c r="BU1731" s="273" t="s">
        <v>4673</v>
      </c>
      <c r="BV1731" s="273" t="s">
        <v>4674</v>
      </c>
      <c r="BX1731" s="299" t="s">
        <v>6896</v>
      </c>
      <c r="BY1731" s="299" t="s">
        <v>6897</v>
      </c>
    </row>
    <row r="1732" spans="65:77" ht="21" customHeight="1">
      <c r="BM1732"/>
      <c r="BU1732" s="273" t="s">
        <v>4675</v>
      </c>
      <c r="BV1732" s="273" t="s">
        <v>4676</v>
      </c>
      <c r="BX1732" s="299" t="s">
        <v>6898</v>
      </c>
      <c r="BY1732" s="299" t="s">
        <v>6899</v>
      </c>
    </row>
    <row r="1733" spans="65:77" ht="21" customHeight="1">
      <c r="BM1733"/>
      <c r="BU1733" s="273" t="s">
        <v>4677</v>
      </c>
      <c r="BV1733" s="273" t="s">
        <v>4678</v>
      </c>
      <c r="BX1733" s="299" t="s">
        <v>6900</v>
      </c>
      <c r="BY1733" s="299" t="s">
        <v>6901</v>
      </c>
    </row>
    <row r="1734" spans="65:77" ht="21" customHeight="1">
      <c r="BM1734"/>
      <c r="BU1734" s="273" t="s">
        <v>4679</v>
      </c>
      <c r="BV1734" s="273" t="s">
        <v>4680</v>
      </c>
      <c r="BX1734" s="299" t="s">
        <v>6902</v>
      </c>
      <c r="BY1734" s="299" t="s">
        <v>6903</v>
      </c>
    </row>
    <row r="1735" spans="65:77" ht="21" customHeight="1">
      <c r="BM1735"/>
      <c r="BU1735" s="273" t="s">
        <v>4681</v>
      </c>
      <c r="BV1735" s="273" t="s">
        <v>4682</v>
      </c>
      <c r="BX1735" s="299" t="s">
        <v>6904</v>
      </c>
      <c r="BY1735" s="299" t="s">
        <v>6905</v>
      </c>
    </row>
    <row r="1736" spans="65:77" ht="21" customHeight="1">
      <c r="BM1736"/>
      <c r="BU1736" s="273" t="s">
        <v>4683</v>
      </c>
      <c r="BV1736" s="273" t="s">
        <v>4684</v>
      </c>
      <c r="BX1736" s="299" t="s">
        <v>6906</v>
      </c>
      <c r="BY1736" s="299" t="s">
        <v>6907</v>
      </c>
    </row>
    <row r="1737" spans="65:77" ht="21" customHeight="1">
      <c r="BM1737"/>
      <c r="BU1737" s="273" t="s">
        <v>4685</v>
      </c>
      <c r="BV1737" s="273" t="s">
        <v>4686</v>
      </c>
      <c r="BX1737" s="299" t="s">
        <v>6908</v>
      </c>
      <c r="BY1737" s="299" t="s">
        <v>6909</v>
      </c>
    </row>
    <row r="1738" spans="65:77" ht="21" customHeight="1">
      <c r="BM1738"/>
      <c r="BU1738" s="273" t="s">
        <v>4687</v>
      </c>
      <c r="BV1738" s="273" t="s">
        <v>4688</v>
      </c>
      <c r="BX1738" s="299" t="s">
        <v>6910</v>
      </c>
      <c r="BY1738" s="299" t="s">
        <v>6911</v>
      </c>
    </row>
    <row r="1739" spans="65:77" ht="21" customHeight="1">
      <c r="BM1739"/>
      <c r="BU1739" s="273" t="s">
        <v>4689</v>
      </c>
      <c r="BV1739" s="273" t="s">
        <v>4690</v>
      </c>
      <c r="BX1739" s="299" t="s">
        <v>6912</v>
      </c>
      <c r="BY1739" s="299" t="s">
        <v>6913</v>
      </c>
    </row>
    <row r="1740" spans="65:77" ht="21" customHeight="1">
      <c r="BM1740"/>
      <c r="BU1740" s="273" t="s">
        <v>4691</v>
      </c>
      <c r="BV1740" s="273" t="s">
        <v>4692</v>
      </c>
      <c r="BX1740" s="299" t="s">
        <v>6914</v>
      </c>
      <c r="BY1740" s="299" t="s">
        <v>6915</v>
      </c>
    </row>
    <row r="1741" spans="65:77" ht="21" customHeight="1">
      <c r="BM1741"/>
      <c r="BU1741" s="273" t="s">
        <v>4693</v>
      </c>
      <c r="BV1741" s="273" t="s">
        <v>4694</v>
      </c>
      <c r="BX1741" s="299" t="s">
        <v>6916</v>
      </c>
      <c r="BY1741" s="299" t="s">
        <v>6917</v>
      </c>
    </row>
    <row r="1742" spans="65:77" ht="21" customHeight="1">
      <c r="BM1742"/>
      <c r="BU1742" s="273" t="s">
        <v>4695</v>
      </c>
      <c r="BV1742" s="273" t="s">
        <v>4696</v>
      </c>
      <c r="BX1742" s="299" t="s">
        <v>6918</v>
      </c>
      <c r="BY1742" s="299" t="s">
        <v>6919</v>
      </c>
    </row>
    <row r="1743" spans="65:77" ht="21" customHeight="1">
      <c r="BM1743"/>
      <c r="BU1743" s="273" t="s">
        <v>4697</v>
      </c>
      <c r="BV1743" s="273" t="s">
        <v>4698</v>
      </c>
      <c r="BX1743" s="299" t="s">
        <v>6920</v>
      </c>
      <c r="BY1743" s="299" t="s">
        <v>6921</v>
      </c>
    </row>
    <row r="1744" spans="65:77" ht="21" customHeight="1">
      <c r="BM1744"/>
      <c r="BU1744" s="273" t="s">
        <v>4699</v>
      </c>
      <c r="BV1744" s="273" t="s">
        <v>4700</v>
      </c>
      <c r="BX1744" s="299" t="s">
        <v>6922</v>
      </c>
      <c r="BY1744" s="299" t="s">
        <v>6923</v>
      </c>
    </row>
    <row r="1745" spans="65:77" ht="21" customHeight="1">
      <c r="BM1745"/>
      <c r="BU1745" s="273" t="s">
        <v>4701</v>
      </c>
      <c r="BV1745" s="273" t="s">
        <v>4702</v>
      </c>
      <c r="BX1745" s="299" t="s">
        <v>6924</v>
      </c>
      <c r="BY1745" s="299" t="s">
        <v>6925</v>
      </c>
    </row>
    <row r="1746" spans="65:77" ht="21" customHeight="1">
      <c r="BM1746"/>
      <c r="BU1746" s="273" t="s">
        <v>4703</v>
      </c>
      <c r="BV1746" s="273" t="s">
        <v>4704</v>
      </c>
      <c r="BX1746" s="299" t="s">
        <v>6926</v>
      </c>
      <c r="BY1746" s="299" t="s">
        <v>6879</v>
      </c>
    </row>
    <row r="1747" spans="65:77" ht="21" customHeight="1">
      <c r="BM1747"/>
      <c r="BU1747" s="273" t="s">
        <v>4705</v>
      </c>
      <c r="BV1747" s="273" t="s">
        <v>9354</v>
      </c>
      <c r="BX1747" s="299" t="s">
        <v>6927</v>
      </c>
      <c r="BY1747" s="299" t="s">
        <v>6928</v>
      </c>
    </row>
    <row r="1748" spans="65:77" ht="21" customHeight="1">
      <c r="BM1748"/>
      <c r="BU1748" s="273" t="s">
        <v>4706</v>
      </c>
      <c r="BV1748" s="273" t="s">
        <v>4707</v>
      </c>
      <c r="BX1748" s="299" t="s">
        <v>6929</v>
      </c>
      <c r="BY1748" s="299" t="s">
        <v>6930</v>
      </c>
    </row>
    <row r="1749" spans="65:77" ht="21" customHeight="1">
      <c r="BM1749"/>
      <c r="BU1749" s="273" t="s">
        <v>4708</v>
      </c>
      <c r="BV1749" s="273" t="s">
        <v>4709</v>
      </c>
      <c r="BX1749" s="299" t="s">
        <v>6931</v>
      </c>
      <c r="BY1749" s="299" t="s">
        <v>6932</v>
      </c>
    </row>
    <row r="1750" spans="65:77" ht="21" customHeight="1">
      <c r="BM1750"/>
      <c r="BU1750" s="273" t="s">
        <v>4710</v>
      </c>
      <c r="BV1750" s="273" t="s">
        <v>4711</v>
      </c>
      <c r="BX1750" s="299" t="s">
        <v>6933</v>
      </c>
      <c r="BY1750" s="299" t="s">
        <v>6934</v>
      </c>
    </row>
    <row r="1751" spans="65:77" ht="21" customHeight="1">
      <c r="BM1751"/>
      <c r="BU1751" s="273" t="s">
        <v>4712</v>
      </c>
      <c r="BV1751" s="273" t="s">
        <v>4713</v>
      </c>
      <c r="BX1751" s="299" t="s">
        <v>6935</v>
      </c>
      <c r="BY1751" s="299" t="s">
        <v>6936</v>
      </c>
    </row>
    <row r="1752" spans="65:77" ht="21" customHeight="1">
      <c r="BM1752"/>
      <c r="BU1752" s="273" t="s">
        <v>4714</v>
      </c>
      <c r="BV1752" s="273" t="s">
        <v>4715</v>
      </c>
      <c r="BX1752" s="299" t="s">
        <v>6937</v>
      </c>
      <c r="BY1752" s="299" t="s">
        <v>6938</v>
      </c>
    </row>
    <row r="1753" spans="65:77" ht="21" customHeight="1">
      <c r="BM1753"/>
      <c r="BU1753" s="273" t="s">
        <v>4716</v>
      </c>
      <c r="BV1753" s="273" t="s">
        <v>4717</v>
      </c>
      <c r="BX1753" s="299" t="s">
        <v>6939</v>
      </c>
      <c r="BY1753" s="299" t="s">
        <v>6940</v>
      </c>
    </row>
    <row r="1754" spans="65:77" ht="21" customHeight="1">
      <c r="BM1754"/>
      <c r="BU1754" s="273" t="s">
        <v>4718</v>
      </c>
      <c r="BV1754" s="273" t="s">
        <v>4719</v>
      </c>
      <c r="BX1754" s="299" t="s">
        <v>6941</v>
      </c>
      <c r="BY1754" s="299" t="s">
        <v>6942</v>
      </c>
    </row>
    <row r="1755" spans="65:77" ht="21" customHeight="1">
      <c r="BM1755"/>
      <c r="BU1755" s="273" t="s">
        <v>4720</v>
      </c>
      <c r="BV1755" s="273" t="s">
        <v>4721</v>
      </c>
      <c r="BX1755" s="299" t="s">
        <v>6943</v>
      </c>
      <c r="BY1755" s="299" t="s">
        <v>6944</v>
      </c>
    </row>
    <row r="1756" spans="65:77" ht="21" customHeight="1">
      <c r="BM1756"/>
      <c r="BU1756" s="273" t="s">
        <v>4722</v>
      </c>
      <c r="BV1756" s="273" t="s">
        <v>4723</v>
      </c>
      <c r="BX1756" s="299" t="s">
        <v>6945</v>
      </c>
      <c r="BY1756" s="299" t="s">
        <v>6946</v>
      </c>
    </row>
    <row r="1757" spans="65:77" ht="21" customHeight="1">
      <c r="BM1757"/>
      <c r="BU1757" s="273" t="s">
        <v>4724</v>
      </c>
      <c r="BV1757" s="273" t="s">
        <v>4725</v>
      </c>
      <c r="BX1757" s="299" t="s">
        <v>6947</v>
      </c>
      <c r="BY1757" s="299" t="s">
        <v>6948</v>
      </c>
    </row>
    <row r="1758" spans="65:77" ht="21" customHeight="1">
      <c r="BM1758"/>
      <c r="BU1758" s="273" t="s">
        <v>4726</v>
      </c>
      <c r="BV1758" s="273" t="s">
        <v>4727</v>
      </c>
      <c r="BX1758" s="299" t="s">
        <v>6949</v>
      </c>
      <c r="BY1758" s="299" t="s">
        <v>6950</v>
      </c>
    </row>
    <row r="1759" spans="65:77" ht="21" customHeight="1">
      <c r="BM1759"/>
      <c r="BU1759" s="273" t="s">
        <v>4728</v>
      </c>
      <c r="BV1759" s="273" t="s">
        <v>4729</v>
      </c>
      <c r="BX1759" s="299" t="s">
        <v>6951</v>
      </c>
      <c r="BY1759" s="299" t="s">
        <v>6952</v>
      </c>
    </row>
    <row r="1760" spans="65:77" ht="21" customHeight="1">
      <c r="BM1760"/>
      <c r="BU1760" s="273" t="s">
        <v>4730</v>
      </c>
      <c r="BV1760" s="273" t="s">
        <v>4731</v>
      </c>
      <c r="BX1760" s="299" t="s">
        <v>6953</v>
      </c>
      <c r="BY1760" s="299" t="s">
        <v>6954</v>
      </c>
    </row>
    <row r="1761" spans="65:77" ht="21" customHeight="1">
      <c r="BM1761"/>
      <c r="BU1761" s="273" t="s">
        <v>4732</v>
      </c>
      <c r="BV1761" s="273" t="s">
        <v>4733</v>
      </c>
      <c r="BX1761" s="299" t="s">
        <v>6955</v>
      </c>
      <c r="BY1761" s="299" t="s">
        <v>6956</v>
      </c>
    </row>
    <row r="1762" spans="65:77" ht="21" customHeight="1">
      <c r="BM1762"/>
      <c r="BU1762" s="273" t="s">
        <v>4734</v>
      </c>
      <c r="BV1762" s="273" t="s">
        <v>4735</v>
      </c>
      <c r="BX1762" s="299" t="s">
        <v>6957</v>
      </c>
      <c r="BY1762" s="299" t="s">
        <v>6958</v>
      </c>
    </row>
    <row r="1763" spans="65:77" ht="21" customHeight="1">
      <c r="BM1763"/>
      <c r="BU1763" s="273" t="s">
        <v>4736</v>
      </c>
      <c r="BV1763" s="273" t="s">
        <v>4737</v>
      </c>
      <c r="BX1763" s="299" t="s">
        <v>6959</v>
      </c>
      <c r="BY1763" s="299" t="s">
        <v>6960</v>
      </c>
    </row>
    <row r="1764" spans="65:77" ht="21" customHeight="1">
      <c r="BM1764"/>
      <c r="BU1764" s="273" t="s">
        <v>4738</v>
      </c>
      <c r="BV1764" s="273" t="s">
        <v>4739</v>
      </c>
      <c r="BX1764" s="299" t="s">
        <v>6961</v>
      </c>
      <c r="BY1764" s="299" t="s">
        <v>6962</v>
      </c>
    </row>
    <row r="1765" spans="65:77" ht="21" customHeight="1">
      <c r="BM1765"/>
      <c r="BU1765" s="273" t="s">
        <v>4740</v>
      </c>
      <c r="BV1765" s="273" t="s">
        <v>4741</v>
      </c>
      <c r="BX1765" s="299" t="s">
        <v>6963</v>
      </c>
      <c r="BY1765" s="299" t="s">
        <v>6964</v>
      </c>
    </row>
    <row r="1766" spans="65:77" ht="21" customHeight="1">
      <c r="BM1766"/>
      <c r="BU1766" s="273" t="s">
        <v>4742</v>
      </c>
      <c r="BV1766" s="273" t="s">
        <v>4743</v>
      </c>
      <c r="BX1766" s="299" t="s">
        <v>6965</v>
      </c>
      <c r="BY1766" s="299" t="s">
        <v>6966</v>
      </c>
    </row>
    <row r="1767" spans="65:77" ht="21" customHeight="1">
      <c r="BM1767"/>
      <c r="BU1767" s="273" t="s">
        <v>4744</v>
      </c>
      <c r="BV1767" s="273" t="s">
        <v>4745</v>
      </c>
      <c r="BX1767" s="299" t="s">
        <v>6967</v>
      </c>
      <c r="BY1767" s="299" t="s">
        <v>6968</v>
      </c>
    </row>
    <row r="1768" spans="65:77" ht="21" customHeight="1">
      <c r="BM1768"/>
      <c r="BU1768" s="273" t="s">
        <v>4746</v>
      </c>
      <c r="BV1768" s="273" t="s">
        <v>4747</v>
      </c>
      <c r="BX1768" s="299" t="s">
        <v>6969</v>
      </c>
      <c r="BY1768" s="299" t="s">
        <v>6970</v>
      </c>
    </row>
    <row r="1769" spans="65:77" ht="21" customHeight="1">
      <c r="BM1769"/>
      <c r="BU1769" s="273" t="s">
        <v>4748</v>
      </c>
      <c r="BV1769" s="273" t="s">
        <v>4749</v>
      </c>
      <c r="BX1769" s="299" t="s">
        <v>6971</v>
      </c>
      <c r="BY1769" s="299" t="s">
        <v>6972</v>
      </c>
    </row>
    <row r="1770" spans="65:77" ht="21" customHeight="1">
      <c r="BM1770"/>
      <c r="BU1770" s="273" t="s">
        <v>4750</v>
      </c>
      <c r="BV1770" s="273" t="s">
        <v>4751</v>
      </c>
      <c r="BX1770" s="299" t="s">
        <v>6973</v>
      </c>
      <c r="BY1770" s="299" t="s">
        <v>6974</v>
      </c>
    </row>
    <row r="1771" spans="65:77" ht="21" customHeight="1">
      <c r="BM1771"/>
      <c r="BU1771" s="273" t="s">
        <v>4752</v>
      </c>
      <c r="BV1771" s="273" t="s">
        <v>4753</v>
      </c>
      <c r="BX1771" s="299" t="s">
        <v>6975</v>
      </c>
      <c r="BY1771" s="299" t="s">
        <v>6976</v>
      </c>
    </row>
    <row r="1772" spans="65:77" ht="21" customHeight="1">
      <c r="BM1772"/>
      <c r="BU1772" s="273" t="s">
        <v>4754</v>
      </c>
      <c r="BV1772" s="273" t="s">
        <v>4755</v>
      </c>
      <c r="BX1772" s="299" t="s">
        <v>6977</v>
      </c>
      <c r="BY1772" s="299" t="s">
        <v>6978</v>
      </c>
    </row>
    <row r="1773" spans="65:77" ht="21" customHeight="1">
      <c r="BM1773"/>
      <c r="BU1773" s="273" t="s">
        <v>4756</v>
      </c>
      <c r="BV1773" s="273" t="s">
        <v>4757</v>
      </c>
      <c r="BX1773" s="299" t="s">
        <v>6979</v>
      </c>
      <c r="BY1773" s="299" t="s">
        <v>6980</v>
      </c>
    </row>
    <row r="1774" spans="65:77" ht="21" customHeight="1">
      <c r="BM1774"/>
      <c r="BU1774" s="273" t="s">
        <v>4758</v>
      </c>
      <c r="BV1774" s="273" t="s">
        <v>4759</v>
      </c>
      <c r="BX1774" s="299" t="s">
        <v>6981</v>
      </c>
      <c r="BY1774" s="299" t="s">
        <v>6982</v>
      </c>
    </row>
    <row r="1775" spans="65:77" ht="21" customHeight="1">
      <c r="BM1775"/>
      <c r="BU1775" s="273" t="s">
        <v>4760</v>
      </c>
      <c r="BV1775" s="273" t="s">
        <v>4761</v>
      </c>
      <c r="BX1775" s="299" t="s">
        <v>6983</v>
      </c>
      <c r="BY1775" s="299" t="s">
        <v>6984</v>
      </c>
    </row>
    <row r="1776" spans="65:77" ht="21" customHeight="1">
      <c r="BM1776"/>
      <c r="BU1776" s="273" t="s">
        <v>4762</v>
      </c>
      <c r="BV1776" s="273" t="s">
        <v>4763</v>
      </c>
      <c r="BX1776" s="299" t="s">
        <v>6985</v>
      </c>
      <c r="BY1776" s="299" t="s">
        <v>6986</v>
      </c>
    </row>
    <row r="1777" spans="65:77" ht="21" customHeight="1">
      <c r="BM1777"/>
      <c r="BU1777" s="273" t="s">
        <v>4764</v>
      </c>
      <c r="BV1777" s="273" t="s">
        <v>4765</v>
      </c>
      <c r="BX1777" s="299" t="s">
        <v>6987</v>
      </c>
      <c r="BY1777" s="299" t="s">
        <v>6988</v>
      </c>
    </row>
    <row r="1778" spans="65:77" ht="21" customHeight="1">
      <c r="BM1778"/>
      <c r="BU1778" s="273" t="s">
        <v>4766</v>
      </c>
      <c r="BV1778" s="273" t="s">
        <v>4767</v>
      </c>
      <c r="BX1778" s="299" t="s">
        <v>6989</v>
      </c>
      <c r="BY1778" s="299" t="s">
        <v>6990</v>
      </c>
    </row>
    <row r="1779" spans="65:77" ht="21" customHeight="1">
      <c r="BM1779"/>
      <c r="BU1779" s="273" t="s">
        <v>4768</v>
      </c>
      <c r="BV1779" s="273" t="s">
        <v>4769</v>
      </c>
      <c r="BX1779" s="299" t="s">
        <v>6991</v>
      </c>
      <c r="BY1779" s="299" t="s">
        <v>6992</v>
      </c>
    </row>
    <row r="1780" spans="65:77" ht="21" customHeight="1">
      <c r="BM1780"/>
      <c r="BU1780" s="273" t="s">
        <v>4770</v>
      </c>
      <c r="BV1780" s="273" t="s">
        <v>4771</v>
      </c>
      <c r="BX1780" s="299" t="s">
        <v>6993</v>
      </c>
      <c r="BY1780" s="299" t="s">
        <v>6994</v>
      </c>
    </row>
    <row r="1781" spans="65:77" ht="21" customHeight="1">
      <c r="BM1781"/>
      <c r="BU1781" s="273" t="s">
        <v>4772</v>
      </c>
      <c r="BV1781" s="273" t="s">
        <v>4773</v>
      </c>
      <c r="BX1781" s="299" t="s">
        <v>6995</v>
      </c>
      <c r="BY1781" s="299" t="s">
        <v>6996</v>
      </c>
    </row>
    <row r="1782" spans="65:77" ht="21" customHeight="1">
      <c r="BM1782"/>
      <c r="BU1782" s="273" t="s">
        <v>4774</v>
      </c>
      <c r="BV1782" s="273" t="s">
        <v>4775</v>
      </c>
      <c r="BX1782" s="299" t="s">
        <v>6997</v>
      </c>
      <c r="BY1782" s="299" t="s">
        <v>6998</v>
      </c>
    </row>
    <row r="1783" spans="65:77" ht="21" customHeight="1">
      <c r="BM1783"/>
      <c r="BU1783" s="273" t="s">
        <v>4776</v>
      </c>
      <c r="BV1783" s="273" t="s">
        <v>4777</v>
      </c>
      <c r="BX1783" s="299" t="s">
        <v>6999</v>
      </c>
      <c r="BY1783" s="299" t="s">
        <v>7000</v>
      </c>
    </row>
    <row r="1784" spans="65:77" ht="21" customHeight="1">
      <c r="BM1784"/>
      <c r="BU1784" s="273" t="s">
        <v>4778</v>
      </c>
      <c r="BV1784" s="273" t="s">
        <v>4779</v>
      </c>
      <c r="BX1784" s="299" t="s">
        <v>7001</v>
      </c>
      <c r="BY1784" s="299" t="s">
        <v>7002</v>
      </c>
    </row>
    <row r="1785" spans="65:77" ht="21" customHeight="1">
      <c r="BM1785"/>
      <c r="BU1785" s="273" t="s">
        <v>4780</v>
      </c>
      <c r="BV1785" s="273" t="s">
        <v>4781</v>
      </c>
      <c r="BX1785" s="299" t="s">
        <v>7003</v>
      </c>
      <c r="BY1785" s="299" t="s">
        <v>7004</v>
      </c>
    </row>
    <row r="1786" spans="65:77" ht="21" customHeight="1">
      <c r="BM1786"/>
      <c r="BU1786" s="273" t="s">
        <v>4782</v>
      </c>
      <c r="BV1786" s="273" t="s">
        <v>4783</v>
      </c>
      <c r="BX1786" s="299" t="s">
        <v>7005</v>
      </c>
      <c r="BY1786" s="299" t="s">
        <v>7006</v>
      </c>
    </row>
    <row r="1787" spans="65:77" ht="21" customHeight="1">
      <c r="BM1787"/>
      <c r="BU1787" s="273" t="s">
        <v>4784</v>
      </c>
      <c r="BV1787" s="273" t="s">
        <v>4785</v>
      </c>
      <c r="BX1787" s="299" t="s">
        <v>7007</v>
      </c>
      <c r="BY1787" s="299" t="s">
        <v>7008</v>
      </c>
    </row>
    <row r="1788" spans="65:77" ht="21" customHeight="1">
      <c r="BM1788"/>
      <c r="BU1788" s="273" t="s">
        <v>4786</v>
      </c>
      <c r="BV1788" s="273" t="s">
        <v>4787</v>
      </c>
      <c r="BX1788" s="299" t="s">
        <v>7009</v>
      </c>
      <c r="BY1788" s="299" t="s">
        <v>7010</v>
      </c>
    </row>
    <row r="1789" spans="65:77" ht="21" customHeight="1">
      <c r="BM1789"/>
      <c r="BU1789" s="273" t="s">
        <v>4788</v>
      </c>
      <c r="BV1789" s="273" t="s">
        <v>4789</v>
      </c>
      <c r="BX1789" s="299" t="s">
        <v>7011</v>
      </c>
      <c r="BY1789" s="299" t="s">
        <v>7012</v>
      </c>
    </row>
    <row r="1790" spans="65:77" ht="21" customHeight="1">
      <c r="BM1790"/>
      <c r="BU1790" s="273" t="s">
        <v>4790</v>
      </c>
      <c r="BV1790" s="273" t="s">
        <v>4791</v>
      </c>
      <c r="BX1790" s="299" t="s">
        <v>7013</v>
      </c>
      <c r="BY1790" s="299" t="s">
        <v>7014</v>
      </c>
    </row>
    <row r="1791" spans="65:77" ht="21" customHeight="1">
      <c r="BM1791"/>
      <c r="BU1791" s="273" t="s">
        <v>4792</v>
      </c>
      <c r="BV1791" s="273" t="s">
        <v>4793</v>
      </c>
      <c r="BX1791" s="299" t="s">
        <v>7015</v>
      </c>
      <c r="BY1791" s="299" t="s">
        <v>7016</v>
      </c>
    </row>
    <row r="1792" spans="65:77" ht="21" customHeight="1">
      <c r="BM1792"/>
      <c r="BU1792" s="273" t="s">
        <v>4794</v>
      </c>
      <c r="BV1792" s="273" t="s">
        <v>4795</v>
      </c>
      <c r="BX1792" s="299" t="s">
        <v>7017</v>
      </c>
      <c r="BY1792" s="299" t="s">
        <v>7018</v>
      </c>
    </row>
    <row r="1793" spans="65:77" ht="21" customHeight="1">
      <c r="BM1793"/>
      <c r="BU1793" s="273" t="s">
        <v>4796</v>
      </c>
      <c r="BV1793" s="273" t="s">
        <v>4797</v>
      </c>
      <c r="BX1793" s="299" t="s">
        <v>7019</v>
      </c>
      <c r="BY1793" s="299" t="s">
        <v>7020</v>
      </c>
    </row>
    <row r="1794" spans="65:77" ht="21" customHeight="1">
      <c r="BM1794"/>
      <c r="BU1794" s="273" t="s">
        <v>4798</v>
      </c>
      <c r="BV1794" s="273" t="s">
        <v>4799</v>
      </c>
      <c r="BX1794" s="299" t="s">
        <v>7021</v>
      </c>
      <c r="BY1794" s="299" t="s">
        <v>7022</v>
      </c>
    </row>
    <row r="1795" spans="65:77" ht="21" customHeight="1">
      <c r="BM1795"/>
      <c r="BU1795" s="273" t="s">
        <v>4800</v>
      </c>
      <c r="BV1795" s="273" t="s">
        <v>4801</v>
      </c>
      <c r="BX1795" s="299" t="s">
        <v>7023</v>
      </c>
      <c r="BY1795" s="299" t="s">
        <v>7024</v>
      </c>
    </row>
    <row r="1796" spans="65:77" ht="21" customHeight="1">
      <c r="BM1796"/>
      <c r="BU1796" s="273" t="s">
        <v>4802</v>
      </c>
      <c r="BV1796" s="273" t="s">
        <v>4803</v>
      </c>
      <c r="BX1796" s="299" t="s">
        <v>7025</v>
      </c>
      <c r="BY1796" s="299" t="s">
        <v>7026</v>
      </c>
    </row>
    <row r="1797" spans="65:77" ht="21" customHeight="1">
      <c r="BM1797"/>
      <c r="BU1797" s="273" t="s">
        <v>4804</v>
      </c>
      <c r="BV1797" s="273" t="s">
        <v>4805</v>
      </c>
      <c r="BX1797" s="299" t="s">
        <v>7027</v>
      </c>
      <c r="BY1797" s="299" t="s">
        <v>7028</v>
      </c>
    </row>
    <row r="1798" spans="65:77" ht="21" customHeight="1">
      <c r="BM1798"/>
      <c r="BU1798" s="273" t="s">
        <v>4806</v>
      </c>
      <c r="BV1798" s="273" t="s">
        <v>4807</v>
      </c>
      <c r="BX1798" s="299" t="s">
        <v>7029</v>
      </c>
      <c r="BY1798" s="299" t="s">
        <v>7030</v>
      </c>
    </row>
    <row r="1799" spans="65:77" ht="21" customHeight="1">
      <c r="BM1799"/>
      <c r="BU1799" s="273" t="s">
        <v>4808</v>
      </c>
      <c r="BV1799" s="273" t="s">
        <v>4809</v>
      </c>
      <c r="BX1799" s="299" t="s">
        <v>7031</v>
      </c>
      <c r="BY1799" s="299" t="s">
        <v>7032</v>
      </c>
    </row>
    <row r="1800" spans="65:77" ht="21" customHeight="1">
      <c r="BM1800"/>
      <c r="BU1800" s="273" t="s">
        <v>4810</v>
      </c>
      <c r="BV1800" s="273" t="s">
        <v>4811</v>
      </c>
      <c r="BX1800" s="299" t="s">
        <v>7033</v>
      </c>
      <c r="BY1800" s="299" t="s">
        <v>7034</v>
      </c>
    </row>
    <row r="1801" spans="65:77" ht="21" customHeight="1">
      <c r="BM1801"/>
      <c r="BU1801" s="273" t="s">
        <v>4812</v>
      </c>
      <c r="BV1801" s="273" t="s">
        <v>4813</v>
      </c>
      <c r="BX1801" s="299" t="s">
        <v>7035</v>
      </c>
      <c r="BY1801" s="299" t="s">
        <v>7036</v>
      </c>
    </row>
    <row r="1802" spans="65:77" ht="21" customHeight="1">
      <c r="BM1802"/>
      <c r="BU1802" s="273" t="s">
        <v>4814</v>
      </c>
      <c r="BV1802" s="273" t="s">
        <v>4815</v>
      </c>
      <c r="BX1802" s="299" t="s">
        <v>7037</v>
      </c>
      <c r="BY1802" s="299" t="s">
        <v>7038</v>
      </c>
    </row>
    <row r="1803" spans="65:77" ht="21" customHeight="1">
      <c r="BM1803"/>
      <c r="BU1803" s="273" t="s">
        <v>4816</v>
      </c>
      <c r="BV1803" s="273" t="s">
        <v>4817</v>
      </c>
      <c r="BX1803" s="299" t="s">
        <v>7039</v>
      </c>
      <c r="BY1803" s="299" t="s">
        <v>7040</v>
      </c>
    </row>
    <row r="1804" spans="65:77" ht="21" customHeight="1">
      <c r="BM1804"/>
      <c r="BU1804" s="273" t="s">
        <v>4818</v>
      </c>
      <c r="BV1804" s="273" t="s">
        <v>4819</v>
      </c>
      <c r="BX1804" s="299" t="s">
        <v>7041</v>
      </c>
      <c r="BY1804" s="299" t="s">
        <v>7042</v>
      </c>
    </row>
    <row r="1805" spans="65:77" ht="21" customHeight="1">
      <c r="BM1805"/>
      <c r="BU1805" s="273" t="s">
        <v>4820</v>
      </c>
      <c r="BV1805" s="273" t="s">
        <v>4821</v>
      </c>
      <c r="BX1805" s="299" t="s">
        <v>7043</v>
      </c>
      <c r="BY1805" s="299" t="s">
        <v>7044</v>
      </c>
    </row>
    <row r="1806" spans="65:77" ht="21" customHeight="1">
      <c r="BM1806"/>
      <c r="BU1806" s="273" t="s">
        <v>4822</v>
      </c>
      <c r="BV1806" s="273" t="s">
        <v>4823</v>
      </c>
      <c r="BX1806" s="299" t="s">
        <v>7045</v>
      </c>
      <c r="BY1806" s="299" t="s">
        <v>7046</v>
      </c>
    </row>
    <row r="1807" spans="65:77" ht="21" customHeight="1">
      <c r="BM1807"/>
      <c r="BU1807" s="273" t="s">
        <v>4824</v>
      </c>
      <c r="BV1807" s="273" t="s">
        <v>4825</v>
      </c>
      <c r="BX1807" s="299" t="s">
        <v>7047</v>
      </c>
      <c r="BY1807" s="299" t="s">
        <v>7048</v>
      </c>
    </row>
    <row r="1808" spans="65:77" ht="21" customHeight="1">
      <c r="BM1808"/>
      <c r="BU1808" s="273" t="s">
        <v>4826</v>
      </c>
      <c r="BV1808" s="273" t="s">
        <v>4827</v>
      </c>
      <c r="BX1808" s="299" t="s">
        <v>7049</v>
      </c>
      <c r="BY1808" s="299" t="s">
        <v>7050</v>
      </c>
    </row>
    <row r="1809" spans="65:77" ht="21" customHeight="1">
      <c r="BM1809"/>
      <c r="BU1809" s="273" t="s">
        <v>4828</v>
      </c>
      <c r="BV1809" s="273" t="s">
        <v>4829</v>
      </c>
      <c r="BX1809" s="299" t="s">
        <v>7051</v>
      </c>
      <c r="BY1809" s="299" t="s">
        <v>7052</v>
      </c>
    </row>
    <row r="1810" spans="65:77" ht="21" customHeight="1">
      <c r="BM1810"/>
      <c r="BU1810" s="273" t="s">
        <v>4830</v>
      </c>
      <c r="BV1810" s="273" t="s">
        <v>4831</v>
      </c>
      <c r="BX1810" s="299" t="s">
        <v>7053</v>
      </c>
      <c r="BY1810" s="299" t="s">
        <v>7054</v>
      </c>
    </row>
    <row r="1811" spans="65:77" ht="21" customHeight="1">
      <c r="BM1811"/>
      <c r="BU1811" s="273" t="s">
        <v>4832</v>
      </c>
      <c r="BV1811" s="273" t="s">
        <v>4833</v>
      </c>
      <c r="BX1811" s="299" t="s">
        <v>7055</v>
      </c>
      <c r="BY1811" s="299" t="s">
        <v>7056</v>
      </c>
    </row>
    <row r="1812" spans="65:77" ht="21" customHeight="1">
      <c r="BM1812"/>
      <c r="BU1812" s="273" t="s">
        <v>4834</v>
      </c>
      <c r="BV1812" s="273" t="s">
        <v>4835</v>
      </c>
      <c r="BX1812" s="299" t="s">
        <v>7057</v>
      </c>
      <c r="BY1812" s="299" t="s">
        <v>7058</v>
      </c>
    </row>
    <row r="1813" spans="65:77" ht="21" customHeight="1">
      <c r="BM1813"/>
      <c r="BU1813" s="273" t="s">
        <v>4836</v>
      </c>
      <c r="BV1813" s="273" t="s">
        <v>4837</v>
      </c>
      <c r="BX1813" s="299" t="s">
        <v>7059</v>
      </c>
      <c r="BY1813" s="299" t="s">
        <v>7060</v>
      </c>
    </row>
    <row r="1814" spans="65:77" ht="21" customHeight="1">
      <c r="BM1814"/>
      <c r="BU1814" s="273" t="s">
        <v>4838</v>
      </c>
      <c r="BV1814" s="273" t="s">
        <v>4839</v>
      </c>
      <c r="BX1814" s="299" t="s">
        <v>7061</v>
      </c>
      <c r="BY1814" s="299" t="s">
        <v>7062</v>
      </c>
    </row>
    <row r="1815" spans="65:77" ht="21" customHeight="1">
      <c r="BM1815"/>
      <c r="BU1815" s="273" t="s">
        <v>4840</v>
      </c>
      <c r="BV1815" s="273" t="s">
        <v>4841</v>
      </c>
      <c r="BX1815" s="299" t="s">
        <v>7063</v>
      </c>
      <c r="BY1815" s="299" t="s">
        <v>7064</v>
      </c>
    </row>
    <row r="1816" spans="65:77" ht="21" customHeight="1">
      <c r="BM1816"/>
      <c r="BU1816" s="273" t="s">
        <v>4842</v>
      </c>
      <c r="BV1816" s="273" t="s">
        <v>4843</v>
      </c>
      <c r="BX1816" s="299" t="s">
        <v>7065</v>
      </c>
      <c r="BY1816" s="299" t="s">
        <v>7066</v>
      </c>
    </row>
    <row r="1817" spans="65:77" ht="21" customHeight="1">
      <c r="BM1817"/>
      <c r="BU1817" s="273" t="s">
        <v>4844</v>
      </c>
      <c r="BV1817" s="273" t="s">
        <v>4845</v>
      </c>
      <c r="BX1817" s="299" t="s">
        <v>7067</v>
      </c>
      <c r="BY1817" s="299" t="s">
        <v>7068</v>
      </c>
    </row>
    <row r="1818" spans="65:77" ht="21" customHeight="1">
      <c r="BM1818"/>
      <c r="BU1818" s="273" t="s">
        <v>4846</v>
      </c>
      <c r="BV1818" s="273" t="s">
        <v>4847</v>
      </c>
      <c r="BX1818" s="299" t="s">
        <v>7069</v>
      </c>
      <c r="BY1818" s="299" t="s">
        <v>7070</v>
      </c>
    </row>
    <row r="1819" spans="65:77" ht="21" customHeight="1">
      <c r="BM1819"/>
      <c r="BU1819" s="273" t="s">
        <v>4848</v>
      </c>
      <c r="BV1819" s="273" t="s">
        <v>4849</v>
      </c>
      <c r="BX1819" s="299" t="s">
        <v>7071</v>
      </c>
      <c r="BY1819" s="299" t="s">
        <v>7072</v>
      </c>
    </row>
    <row r="1820" spans="65:77" ht="21" customHeight="1">
      <c r="BM1820"/>
      <c r="BU1820" s="273" t="s">
        <v>4850</v>
      </c>
      <c r="BV1820" s="273" t="s">
        <v>4851</v>
      </c>
      <c r="BX1820" s="299" t="s">
        <v>7073</v>
      </c>
      <c r="BY1820" s="299" t="s">
        <v>7074</v>
      </c>
    </row>
    <row r="1821" spans="65:77" ht="21" customHeight="1">
      <c r="BM1821"/>
      <c r="BU1821" s="273" t="s">
        <v>4852</v>
      </c>
      <c r="BV1821" s="273" t="s">
        <v>4853</v>
      </c>
      <c r="BX1821" s="299" t="s">
        <v>7075</v>
      </c>
      <c r="BY1821" s="299" t="s">
        <v>7076</v>
      </c>
    </row>
    <row r="1822" spans="65:77" ht="21" customHeight="1">
      <c r="BM1822"/>
      <c r="BU1822" s="273" t="s">
        <v>4854</v>
      </c>
      <c r="BV1822" s="273" t="s">
        <v>4855</v>
      </c>
      <c r="BX1822" s="299" t="s">
        <v>7077</v>
      </c>
      <c r="BY1822" s="299" t="s">
        <v>7078</v>
      </c>
    </row>
    <row r="1823" spans="65:77" ht="21" customHeight="1">
      <c r="BM1823"/>
      <c r="BU1823" s="273" t="s">
        <v>4856</v>
      </c>
      <c r="BV1823" s="273" t="s">
        <v>4857</v>
      </c>
      <c r="BX1823" s="299" t="s">
        <v>7079</v>
      </c>
      <c r="BY1823" s="299" t="s">
        <v>7080</v>
      </c>
    </row>
    <row r="1824" spans="65:77" ht="21" customHeight="1">
      <c r="BM1824"/>
      <c r="BU1824" s="273" t="s">
        <v>4858</v>
      </c>
      <c r="BV1824" s="273" t="s">
        <v>4859</v>
      </c>
      <c r="BX1824" s="299" t="s">
        <v>7081</v>
      </c>
      <c r="BY1824" s="299" t="s">
        <v>7082</v>
      </c>
    </row>
    <row r="1825" spans="65:77" ht="21" customHeight="1">
      <c r="BM1825"/>
      <c r="BU1825" s="273" t="s">
        <v>4860</v>
      </c>
      <c r="BV1825" s="273" t="s">
        <v>4861</v>
      </c>
      <c r="BX1825" s="299" t="s">
        <v>7083</v>
      </c>
      <c r="BY1825" s="299" t="s">
        <v>7084</v>
      </c>
    </row>
    <row r="1826" spans="65:77" ht="21" customHeight="1">
      <c r="BM1826"/>
      <c r="BU1826" s="273" t="s">
        <v>4862</v>
      </c>
      <c r="BV1826" s="273" t="s">
        <v>4863</v>
      </c>
      <c r="BX1826" s="299" t="s">
        <v>7085</v>
      </c>
      <c r="BY1826" s="299" t="s">
        <v>7086</v>
      </c>
    </row>
    <row r="1827" spans="65:77" ht="21" customHeight="1">
      <c r="BM1827"/>
      <c r="BU1827" s="273" t="s">
        <v>4864</v>
      </c>
      <c r="BV1827" s="273" t="s">
        <v>4865</v>
      </c>
      <c r="BX1827" s="299" t="s">
        <v>7087</v>
      </c>
      <c r="BY1827" s="299" t="s">
        <v>7088</v>
      </c>
    </row>
    <row r="1828" spans="65:77" ht="21" customHeight="1">
      <c r="BM1828"/>
      <c r="BU1828" s="273" t="s">
        <v>4866</v>
      </c>
      <c r="BV1828" s="273" t="s">
        <v>4867</v>
      </c>
      <c r="BX1828" s="299" t="s">
        <v>7089</v>
      </c>
      <c r="BY1828" s="299" t="s">
        <v>7090</v>
      </c>
    </row>
    <row r="1829" spans="65:77" ht="21" customHeight="1">
      <c r="BM1829"/>
      <c r="BU1829" s="273" t="s">
        <v>4868</v>
      </c>
      <c r="BV1829" s="273" t="s">
        <v>4869</v>
      </c>
      <c r="BX1829" s="299" t="s">
        <v>7091</v>
      </c>
      <c r="BY1829" s="299" t="s">
        <v>7092</v>
      </c>
    </row>
    <row r="1830" spans="65:77" ht="21" customHeight="1">
      <c r="BM1830"/>
      <c r="BU1830" s="273" t="s">
        <v>4870</v>
      </c>
      <c r="BV1830" s="273" t="s">
        <v>4871</v>
      </c>
      <c r="BX1830" s="299" t="s">
        <v>7093</v>
      </c>
      <c r="BY1830" s="299" t="s">
        <v>7094</v>
      </c>
    </row>
    <row r="1831" spans="65:77" ht="21" customHeight="1">
      <c r="BM1831"/>
      <c r="BU1831" s="273" t="s">
        <v>4872</v>
      </c>
      <c r="BV1831" s="273" t="s">
        <v>4873</v>
      </c>
      <c r="BX1831" s="299" t="s">
        <v>7095</v>
      </c>
      <c r="BY1831" s="299" t="s">
        <v>7096</v>
      </c>
    </row>
    <row r="1832" spans="65:77" ht="21" customHeight="1">
      <c r="BM1832"/>
      <c r="BU1832" s="273" t="s">
        <v>4874</v>
      </c>
      <c r="BV1832" s="273" t="s">
        <v>4875</v>
      </c>
      <c r="BX1832" s="299" t="s">
        <v>7097</v>
      </c>
      <c r="BY1832" s="299" t="s">
        <v>7098</v>
      </c>
    </row>
    <row r="1833" spans="65:77" ht="21" customHeight="1">
      <c r="BM1833"/>
      <c r="BU1833" s="273" t="s">
        <v>4876</v>
      </c>
      <c r="BV1833" s="273" t="s">
        <v>4877</v>
      </c>
      <c r="BX1833" s="299" t="s">
        <v>7099</v>
      </c>
      <c r="BY1833" s="299" t="s">
        <v>7100</v>
      </c>
    </row>
    <row r="1834" spans="65:77" ht="21" customHeight="1">
      <c r="BM1834"/>
      <c r="BU1834" s="273" t="s">
        <v>4878</v>
      </c>
      <c r="BV1834" s="273" t="s">
        <v>4879</v>
      </c>
      <c r="BX1834" s="299" t="s">
        <v>7101</v>
      </c>
      <c r="BY1834" s="299" t="s">
        <v>7102</v>
      </c>
    </row>
    <row r="1835" spans="65:77" ht="21" customHeight="1">
      <c r="BM1835"/>
      <c r="BU1835" s="273" t="s">
        <v>4880</v>
      </c>
      <c r="BV1835" s="273" t="s">
        <v>4881</v>
      </c>
      <c r="BX1835" s="299" t="s">
        <v>7103</v>
      </c>
      <c r="BY1835" s="299" t="s">
        <v>7104</v>
      </c>
    </row>
    <row r="1836" spans="65:77" ht="21" customHeight="1">
      <c r="BM1836"/>
      <c r="BU1836" s="273" t="s">
        <v>4882</v>
      </c>
      <c r="BV1836" s="273" t="s">
        <v>4883</v>
      </c>
      <c r="BX1836" s="299" t="s">
        <v>7105</v>
      </c>
      <c r="BY1836" s="299" t="s">
        <v>7106</v>
      </c>
    </row>
    <row r="1837" spans="65:77" ht="21" customHeight="1">
      <c r="BM1837"/>
      <c r="BU1837" s="273" t="s">
        <v>4884</v>
      </c>
      <c r="BV1837" s="273" t="s">
        <v>4885</v>
      </c>
      <c r="BX1837" s="299" t="s">
        <v>7107</v>
      </c>
      <c r="BY1837" s="299" t="s">
        <v>7108</v>
      </c>
    </row>
    <row r="1838" spans="65:77" ht="21" customHeight="1">
      <c r="BM1838"/>
      <c r="BU1838" s="273" t="s">
        <v>4886</v>
      </c>
      <c r="BV1838" s="273" t="s">
        <v>4887</v>
      </c>
      <c r="BX1838" s="299" t="s">
        <v>7109</v>
      </c>
      <c r="BY1838" s="299" t="s">
        <v>7110</v>
      </c>
    </row>
    <row r="1839" spans="65:77" ht="21" customHeight="1">
      <c r="BM1839"/>
      <c r="BU1839" s="273" t="s">
        <v>4888</v>
      </c>
      <c r="BV1839" s="273" t="s">
        <v>4889</v>
      </c>
      <c r="BX1839" s="299" t="s">
        <v>7111</v>
      </c>
      <c r="BY1839" s="299" t="s">
        <v>7112</v>
      </c>
    </row>
    <row r="1840" spans="65:77" ht="21" customHeight="1">
      <c r="BM1840"/>
      <c r="BU1840" s="273" t="s">
        <v>4890</v>
      </c>
      <c r="BV1840" s="273" t="s">
        <v>4891</v>
      </c>
      <c r="BX1840" s="299" t="s">
        <v>7113</v>
      </c>
      <c r="BY1840" s="299" t="s">
        <v>7114</v>
      </c>
    </row>
    <row r="1841" spans="65:77" ht="21" customHeight="1">
      <c r="BM1841"/>
      <c r="BU1841" s="273" t="s">
        <v>4892</v>
      </c>
      <c r="BV1841" s="273" t="s">
        <v>4893</v>
      </c>
      <c r="BX1841" s="299" t="s">
        <v>7115</v>
      </c>
      <c r="BY1841" s="299" t="s">
        <v>7116</v>
      </c>
    </row>
    <row r="1842" spans="65:77" ht="21" customHeight="1">
      <c r="BM1842"/>
      <c r="BU1842" s="273" t="s">
        <v>4894</v>
      </c>
      <c r="BV1842" s="273" t="s">
        <v>4895</v>
      </c>
      <c r="BX1842" s="299" t="s">
        <v>7117</v>
      </c>
      <c r="BY1842" s="299" t="s">
        <v>7118</v>
      </c>
    </row>
    <row r="1843" spans="65:77" ht="21" customHeight="1">
      <c r="BM1843"/>
      <c r="BU1843" s="273" t="s">
        <v>4896</v>
      </c>
      <c r="BV1843" s="273" t="s">
        <v>4897</v>
      </c>
      <c r="BX1843" s="299" t="s">
        <v>7119</v>
      </c>
      <c r="BY1843" s="299" t="s">
        <v>7120</v>
      </c>
    </row>
    <row r="1844" spans="65:77" ht="21" customHeight="1">
      <c r="BM1844"/>
      <c r="BU1844" s="273" t="s">
        <v>4898</v>
      </c>
      <c r="BV1844" s="273" t="s">
        <v>4899</v>
      </c>
      <c r="BX1844" s="299" t="s">
        <v>7121</v>
      </c>
      <c r="BY1844" s="299" t="s">
        <v>7122</v>
      </c>
    </row>
    <row r="1845" spans="65:77" ht="21" customHeight="1">
      <c r="BM1845"/>
      <c r="BU1845" s="273" t="s">
        <v>4900</v>
      </c>
      <c r="BV1845" s="273" t="s">
        <v>4901</v>
      </c>
      <c r="BX1845" s="299" t="s">
        <v>7123</v>
      </c>
      <c r="BY1845" s="299" t="s">
        <v>7124</v>
      </c>
    </row>
    <row r="1846" spans="65:77" ht="21" customHeight="1">
      <c r="BM1846"/>
      <c r="BU1846" s="273" t="s">
        <v>4902</v>
      </c>
      <c r="BV1846" s="273" t="s">
        <v>4903</v>
      </c>
      <c r="BX1846" s="299" t="s">
        <v>7125</v>
      </c>
      <c r="BY1846" s="299" t="s">
        <v>7126</v>
      </c>
    </row>
    <row r="1847" spans="65:77" ht="21" customHeight="1">
      <c r="BM1847"/>
      <c r="BU1847" s="273" t="s">
        <v>4904</v>
      </c>
      <c r="BV1847" s="273" t="s">
        <v>4905</v>
      </c>
      <c r="BX1847" s="299" t="s">
        <v>7127</v>
      </c>
      <c r="BY1847" s="299" t="s">
        <v>7128</v>
      </c>
    </row>
    <row r="1848" spans="65:77" ht="21" customHeight="1">
      <c r="BM1848"/>
      <c r="BU1848" s="273" t="s">
        <v>4906</v>
      </c>
      <c r="BV1848" s="273" t="s">
        <v>4907</v>
      </c>
      <c r="BX1848" s="299" t="s">
        <v>7129</v>
      </c>
      <c r="BY1848" s="299" t="s">
        <v>7130</v>
      </c>
    </row>
    <row r="1849" spans="65:77" ht="21" customHeight="1">
      <c r="BM1849"/>
      <c r="BU1849" s="273" t="s">
        <v>4908</v>
      </c>
      <c r="BV1849" s="273" t="s">
        <v>4909</v>
      </c>
      <c r="BX1849" s="299" t="s">
        <v>7131</v>
      </c>
      <c r="BY1849" s="299" t="s">
        <v>7132</v>
      </c>
    </row>
    <row r="1850" spans="65:77" ht="21" customHeight="1">
      <c r="BM1850"/>
      <c r="BU1850" s="273" t="s">
        <v>4910</v>
      </c>
      <c r="BV1850" s="273" t="s">
        <v>4911</v>
      </c>
      <c r="BX1850" s="299" t="s">
        <v>7133</v>
      </c>
      <c r="BY1850" s="299" t="s">
        <v>7134</v>
      </c>
    </row>
    <row r="1851" spans="65:77" ht="21" customHeight="1">
      <c r="BM1851"/>
      <c r="BU1851" s="273" t="s">
        <v>4912</v>
      </c>
      <c r="BV1851" s="273" t="s">
        <v>4913</v>
      </c>
      <c r="BX1851" s="299" t="s">
        <v>7135</v>
      </c>
      <c r="BY1851" s="299" t="s">
        <v>7136</v>
      </c>
    </row>
    <row r="1852" spans="65:77" ht="21" customHeight="1">
      <c r="BM1852"/>
      <c r="BU1852" s="273" t="s">
        <v>4914</v>
      </c>
      <c r="BV1852" s="273" t="s">
        <v>4915</v>
      </c>
      <c r="BX1852" s="299" t="s">
        <v>7137</v>
      </c>
      <c r="BY1852" s="299" t="s">
        <v>7138</v>
      </c>
    </row>
    <row r="1853" spans="65:77" ht="21" customHeight="1">
      <c r="BM1853"/>
      <c r="BU1853" s="273" t="s">
        <v>4916</v>
      </c>
      <c r="BV1853" s="273" t="s">
        <v>4917</v>
      </c>
      <c r="BX1853" s="299" t="s">
        <v>7139</v>
      </c>
      <c r="BY1853" s="299" t="s">
        <v>7140</v>
      </c>
    </row>
    <row r="1854" spans="65:77" ht="21" customHeight="1">
      <c r="BM1854"/>
      <c r="BU1854" s="273" t="s">
        <v>4918</v>
      </c>
      <c r="BV1854" s="273" t="s">
        <v>4919</v>
      </c>
      <c r="BX1854" s="299" t="s">
        <v>7141</v>
      </c>
      <c r="BY1854" s="299" t="s">
        <v>7142</v>
      </c>
    </row>
    <row r="1855" spans="65:77" ht="21" customHeight="1">
      <c r="BM1855"/>
      <c r="BU1855" s="273" t="s">
        <v>4920</v>
      </c>
      <c r="BV1855" s="273" t="s">
        <v>4921</v>
      </c>
      <c r="BX1855" s="299" t="s">
        <v>7143</v>
      </c>
      <c r="BY1855" s="299" t="s">
        <v>7144</v>
      </c>
    </row>
    <row r="1856" spans="65:77" ht="21" customHeight="1">
      <c r="BM1856"/>
      <c r="BU1856" s="273" t="s">
        <v>4922</v>
      </c>
      <c r="BV1856" s="273" t="s">
        <v>4923</v>
      </c>
      <c r="BX1856" s="299" t="s">
        <v>7145</v>
      </c>
      <c r="BY1856" s="299" t="s">
        <v>7146</v>
      </c>
    </row>
    <row r="1857" spans="65:77" ht="21" customHeight="1">
      <c r="BM1857"/>
      <c r="BU1857" s="273" t="s">
        <v>4924</v>
      </c>
      <c r="BV1857" s="273" t="s">
        <v>4925</v>
      </c>
      <c r="BX1857" s="299" t="s">
        <v>7147</v>
      </c>
      <c r="BY1857" s="299" t="s">
        <v>7148</v>
      </c>
    </row>
    <row r="1858" spans="65:77" ht="21" customHeight="1">
      <c r="BM1858"/>
      <c r="BU1858" s="273" t="s">
        <v>4926</v>
      </c>
      <c r="BV1858" s="273" t="s">
        <v>4927</v>
      </c>
      <c r="BX1858" s="299" t="s">
        <v>7149</v>
      </c>
      <c r="BY1858" s="299" t="s">
        <v>7150</v>
      </c>
    </row>
    <row r="1859" spans="65:77" ht="21" customHeight="1">
      <c r="BM1859"/>
      <c r="BU1859" s="273" t="s">
        <v>4928</v>
      </c>
      <c r="BV1859" s="273" t="s">
        <v>4929</v>
      </c>
      <c r="BX1859" s="299" t="s">
        <v>7151</v>
      </c>
      <c r="BY1859" s="299" t="s">
        <v>7152</v>
      </c>
    </row>
    <row r="1860" spans="65:77" ht="21" customHeight="1">
      <c r="BM1860"/>
      <c r="BU1860" s="273" t="s">
        <v>4930</v>
      </c>
      <c r="BV1860" s="273" t="s">
        <v>4931</v>
      </c>
      <c r="BX1860" s="299" t="s">
        <v>7153</v>
      </c>
      <c r="BY1860" s="299" t="s">
        <v>7154</v>
      </c>
    </row>
    <row r="1861" spans="65:77" ht="21" customHeight="1">
      <c r="BM1861"/>
      <c r="BU1861" s="273" t="s">
        <v>4932</v>
      </c>
      <c r="BV1861" s="273" t="s">
        <v>4933</v>
      </c>
      <c r="BX1861" s="299" t="s">
        <v>7155</v>
      </c>
      <c r="BY1861" s="299" t="s">
        <v>7156</v>
      </c>
    </row>
    <row r="1862" spans="65:77" ht="21" customHeight="1">
      <c r="BM1862"/>
      <c r="BU1862" s="273" t="s">
        <v>4934</v>
      </c>
      <c r="BV1862" s="273" t="s">
        <v>4935</v>
      </c>
      <c r="BX1862" s="299" t="s">
        <v>7157</v>
      </c>
      <c r="BY1862" s="299" t="s">
        <v>7158</v>
      </c>
    </row>
    <row r="1863" spans="65:77" ht="21" customHeight="1">
      <c r="BM1863"/>
      <c r="BU1863" s="273" t="s">
        <v>4936</v>
      </c>
      <c r="BV1863" s="273" t="s">
        <v>4937</v>
      </c>
      <c r="BX1863" s="299" t="s">
        <v>7159</v>
      </c>
      <c r="BY1863" s="299" t="s">
        <v>7160</v>
      </c>
    </row>
    <row r="1864" spans="65:77" ht="21" customHeight="1">
      <c r="BM1864"/>
      <c r="BU1864" s="273" t="s">
        <v>4938</v>
      </c>
      <c r="BV1864" s="273" t="s">
        <v>4939</v>
      </c>
      <c r="BX1864" s="299" t="s">
        <v>7161</v>
      </c>
      <c r="BY1864" s="299" t="s">
        <v>7162</v>
      </c>
    </row>
    <row r="1865" spans="65:77" ht="21" customHeight="1">
      <c r="BM1865"/>
      <c r="BU1865" s="273" t="s">
        <v>4940</v>
      </c>
      <c r="BV1865" s="273" t="s">
        <v>4941</v>
      </c>
      <c r="BX1865" s="299" t="s">
        <v>7163</v>
      </c>
      <c r="BY1865" s="299" t="s">
        <v>7164</v>
      </c>
    </row>
    <row r="1866" spans="65:77" ht="21" customHeight="1">
      <c r="BM1866"/>
      <c r="BU1866" s="273" t="s">
        <v>4942</v>
      </c>
      <c r="BV1866" s="273" t="s">
        <v>4943</v>
      </c>
      <c r="BX1866" s="299" t="s">
        <v>7165</v>
      </c>
      <c r="BY1866" s="299" t="s">
        <v>7166</v>
      </c>
    </row>
    <row r="1867" spans="65:77" ht="21" customHeight="1">
      <c r="BM1867"/>
      <c r="BU1867" s="273" t="s">
        <v>4944</v>
      </c>
      <c r="BV1867" s="273" t="s">
        <v>4945</v>
      </c>
      <c r="BX1867" s="299" t="s">
        <v>7167</v>
      </c>
      <c r="BY1867" s="299" t="s">
        <v>7168</v>
      </c>
    </row>
    <row r="1868" spans="65:77" ht="21" customHeight="1">
      <c r="BM1868"/>
      <c r="BU1868" s="273" t="s">
        <v>4946</v>
      </c>
      <c r="BV1868" s="273" t="s">
        <v>4947</v>
      </c>
      <c r="BX1868" s="299" t="s">
        <v>7169</v>
      </c>
      <c r="BY1868" s="299" t="s">
        <v>7170</v>
      </c>
    </row>
    <row r="1869" spans="65:77" ht="21" customHeight="1">
      <c r="BM1869"/>
      <c r="BU1869" s="273" t="s">
        <v>4948</v>
      </c>
      <c r="BV1869" s="273" t="s">
        <v>4949</v>
      </c>
      <c r="BX1869" s="299" t="s">
        <v>7171</v>
      </c>
      <c r="BY1869" s="299" t="s">
        <v>7172</v>
      </c>
    </row>
    <row r="1870" spans="65:77" ht="21" customHeight="1">
      <c r="BM1870"/>
      <c r="BU1870" s="273" t="s">
        <v>4950</v>
      </c>
      <c r="BV1870" s="273" t="s">
        <v>4951</v>
      </c>
      <c r="BX1870" s="299" t="s">
        <v>7173</v>
      </c>
      <c r="BY1870" s="299" t="s">
        <v>7174</v>
      </c>
    </row>
    <row r="1871" spans="65:77" ht="21" customHeight="1">
      <c r="BM1871"/>
      <c r="BU1871" s="273" t="s">
        <v>4952</v>
      </c>
      <c r="BV1871" s="273" t="s">
        <v>4953</v>
      </c>
      <c r="BX1871" s="299" t="s">
        <v>7175</v>
      </c>
      <c r="BY1871" s="299" t="s">
        <v>7176</v>
      </c>
    </row>
    <row r="1872" spans="65:77" ht="21" customHeight="1">
      <c r="BM1872"/>
      <c r="BU1872" s="273" t="s">
        <v>4954</v>
      </c>
      <c r="BV1872" s="273" t="s">
        <v>4955</v>
      </c>
      <c r="BX1872" s="299" t="s">
        <v>7177</v>
      </c>
      <c r="BY1872" s="299" t="s">
        <v>7178</v>
      </c>
    </row>
    <row r="1873" spans="65:77" ht="21" customHeight="1">
      <c r="BM1873"/>
      <c r="BU1873" s="273" t="s">
        <v>4956</v>
      </c>
      <c r="BV1873" s="273" t="s">
        <v>4957</v>
      </c>
      <c r="BX1873" s="299" t="s">
        <v>7180</v>
      </c>
      <c r="BY1873" s="299" t="s">
        <v>7181</v>
      </c>
    </row>
    <row r="1874" spans="65:77" ht="21" customHeight="1">
      <c r="BM1874"/>
      <c r="BU1874" s="273" t="s">
        <v>4958</v>
      </c>
      <c r="BV1874" s="273" t="s">
        <v>4959</v>
      </c>
      <c r="BX1874" s="299" t="s">
        <v>7182</v>
      </c>
      <c r="BY1874" s="299" t="s">
        <v>7183</v>
      </c>
    </row>
    <row r="1875" spans="65:77" ht="21" customHeight="1">
      <c r="BM1875"/>
      <c r="BU1875" s="273" t="s">
        <v>4960</v>
      </c>
      <c r="BV1875" s="273" t="s">
        <v>4962</v>
      </c>
      <c r="BX1875" s="299" t="s">
        <v>7184</v>
      </c>
      <c r="BY1875" s="299" t="s">
        <v>7185</v>
      </c>
    </row>
    <row r="1876" spans="65:77" ht="21" customHeight="1">
      <c r="BM1876"/>
      <c r="BU1876" s="273" t="s">
        <v>4963</v>
      </c>
      <c r="BV1876" s="273" t="s">
        <v>4964</v>
      </c>
      <c r="BX1876" s="299" t="s">
        <v>7186</v>
      </c>
      <c r="BY1876" s="299" t="s">
        <v>7187</v>
      </c>
    </row>
    <row r="1877" spans="65:77" ht="21" customHeight="1">
      <c r="BM1877"/>
      <c r="BU1877" s="273" t="s">
        <v>4965</v>
      </c>
      <c r="BV1877" s="273" t="s">
        <v>4966</v>
      </c>
      <c r="BX1877" s="299" t="s">
        <v>7188</v>
      </c>
      <c r="BY1877" s="299" t="s">
        <v>7189</v>
      </c>
    </row>
    <row r="1878" spans="65:77" ht="21" customHeight="1">
      <c r="BM1878"/>
      <c r="BU1878" s="273" t="s">
        <v>4967</v>
      </c>
      <c r="BV1878" s="273" t="s">
        <v>4968</v>
      </c>
      <c r="BX1878" s="299" t="s">
        <v>7190</v>
      </c>
      <c r="BY1878" s="299" t="s">
        <v>7191</v>
      </c>
    </row>
    <row r="1879" spans="65:77" ht="21" customHeight="1">
      <c r="BM1879"/>
      <c r="BU1879" s="273" t="s">
        <v>4969</v>
      </c>
      <c r="BV1879" s="273" t="s">
        <v>4970</v>
      </c>
      <c r="BX1879" s="299" t="s">
        <v>7192</v>
      </c>
      <c r="BY1879" s="299" t="s">
        <v>7193</v>
      </c>
    </row>
    <row r="1880" spans="65:77" ht="21" customHeight="1">
      <c r="BM1880"/>
      <c r="BU1880" s="273" t="s">
        <v>4971</v>
      </c>
      <c r="BV1880" s="273" t="s">
        <v>4972</v>
      </c>
      <c r="BX1880" s="299" t="s">
        <v>7194</v>
      </c>
      <c r="BY1880" s="299" t="s">
        <v>7195</v>
      </c>
    </row>
    <row r="1881" spans="65:77" ht="21" customHeight="1">
      <c r="BM1881"/>
      <c r="BU1881" s="273" t="s">
        <v>4973</v>
      </c>
      <c r="BV1881" s="273" t="s">
        <v>4974</v>
      </c>
      <c r="BX1881" s="299" t="s">
        <v>7196</v>
      </c>
      <c r="BY1881" s="299" t="s">
        <v>7197</v>
      </c>
    </row>
    <row r="1882" spans="65:77" ht="21" customHeight="1">
      <c r="BM1882"/>
      <c r="BU1882" s="273" t="s">
        <v>4975</v>
      </c>
      <c r="BV1882" s="273" t="s">
        <v>4976</v>
      </c>
      <c r="BX1882" s="299" t="s">
        <v>7198</v>
      </c>
      <c r="BY1882" s="299" t="s">
        <v>7199</v>
      </c>
    </row>
    <row r="1883" spans="65:77" ht="21" customHeight="1">
      <c r="BM1883"/>
      <c r="BU1883" s="273" t="s">
        <v>4977</v>
      </c>
      <c r="BV1883" s="273" t="s">
        <v>4978</v>
      </c>
      <c r="BX1883" s="299" t="s">
        <v>7200</v>
      </c>
      <c r="BY1883" s="299" t="s">
        <v>7201</v>
      </c>
    </row>
    <row r="1884" spans="65:77" ht="21" customHeight="1">
      <c r="BM1884"/>
      <c r="BU1884" s="273" t="s">
        <v>4979</v>
      </c>
      <c r="BV1884" s="273" t="s">
        <v>4980</v>
      </c>
      <c r="BX1884" s="299" t="s">
        <v>7202</v>
      </c>
      <c r="BY1884" s="299" t="s">
        <v>7203</v>
      </c>
    </row>
    <row r="1885" spans="65:77" ht="21" customHeight="1">
      <c r="BM1885"/>
      <c r="BU1885" s="273" t="s">
        <v>4981</v>
      </c>
      <c r="BV1885" s="273" t="s">
        <v>4982</v>
      </c>
      <c r="BX1885" s="299" t="s">
        <v>7204</v>
      </c>
      <c r="BY1885" s="299" t="s">
        <v>7205</v>
      </c>
    </row>
    <row r="1886" spans="65:77" ht="21" customHeight="1">
      <c r="BM1886"/>
      <c r="BU1886" s="273" t="s">
        <v>644</v>
      </c>
      <c r="BV1886" s="273" t="s">
        <v>4983</v>
      </c>
      <c r="BX1886" s="299" t="s">
        <v>7206</v>
      </c>
      <c r="BY1886" s="299" t="s">
        <v>7207</v>
      </c>
    </row>
    <row r="1887" spans="65:77" ht="21" customHeight="1">
      <c r="BM1887"/>
      <c r="BU1887" s="273" t="s">
        <v>646</v>
      </c>
      <c r="BV1887" s="273" t="s">
        <v>4984</v>
      </c>
      <c r="BX1887" s="299" t="s">
        <v>7208</v>
      </c>
      <c r="BY1887" s="299" t="s">
        <v>7209</v>
      </c>
    </row>
    <row r="1888" spans="65:77" ht="21" customHeight="1">
      <c r="BM1888"/>
      <c r="BU1888" s="273" t="s">
        <v>648</v>
      </c>
      <c r="BV1888" s="273" t="s">
        <v>4985</v>
      </c>
      <c r="BX1888" s="299" t="s">
        <v>7210</v>
      </c>
      <c r="BY1888" s="299" t="s">
        <v>7211</v>
      </c>
    </row>
    <row r="1889" spans="65:77" ht="21" customHeight="1">
      <c r="BM1889"/>
      <c r="BU1889" s="273" t="s">
        <v>650</v>
      </c>
      <c r="BV1889" s="273" t="s">
        <v>4986</v>
      </c>
      <c r="BX1889" s="299" t="s">
        <v>7212</v>
      </c>
      <c r="BY1889" s="299" t="s">
        <v>7213</v>
      </c>
    </row>
    <row r="1890" spans="65:77" ht="21" customHeight="1">
      <c r="BM1890"/>
      <c r="BU1890" s="273" t="s">
        <v>652</v>
      </c>
      <c r="BV1890" s="273" t="s">
        <v>4987</v>
      </c>
      <c r="BX1890" s="299" t="s">
        <v>7214</v>
      </c>
      <c r="BY1890" s="299" t="s">
        <v>7215</v>
      </c>
    </row>
    <row r="1891" spans="65:77" ht="21" customHeight="1">
      <c r="BM1891"/>
      <c r="BU1891" s="273" t="s">
        <v>654</v>
      </c>
      <c r="BV1891" s="273" t="s">
        <v>4988</v>
      </c>
      <c r="BX1891" s="299" t="s">
        <v>7216</v>
      </c>
      <c r="BY1891" s="299" t="s">
        <v>7217</v>
      </c>
    </row>
    <row r="1892" spans="65:77" ht="21" customHeight="1">
      <c r="BM1892"/>
      <c r="BU1892" s="273" t="s">
        <v>656</v>
      </c>
      <c r="BV1892" s="273" t="s">
        <v>4989</v>
      </c>
      <c r="BX1892" s="299" t="s">
        <v>7218</v>
      </c>
      <c r="BY1892" s="299" t="s">
        <v>7219</v>
      </c>
    </row>
    <row r="1893" spans="65:77" ht="21" customHeight="1">
      <c r="BM1893"/>
      <c r="BU1893" s="273" t="s">
        <v>658</v>
      </c>
      <c r="BV1893" s="273" t="s">
        <v>4990</v>
      </c>
      <c r="BX1893" s="299" t="s">
        <v>7220</v>
      </c>
      <c r="BY1893" s="299" t="s">
        <v>7221</v>
      </c>
    </row>
    <row r="1894" spans="65:77" ht="21" customHeight="1">
      <c r="BM1894"/>
      <c r="BU1894" s="273" t="s">
        <v>660</v>
      </c>
      <c r="BV1894" s="273" t="s">
        <v>4991</v>
      </c>
      <c r="BX1894" s="299" t="s">
        <v>7222</v>
      </c>
      <c r="BY1894" s="299" t="s">
        <v>5136</v>
      </c>
    </row>
    <row r="1895" spans="65:77" ht="21" customHeight="1">
      <c r="BM1895"/>
      <c r="BU1895" s="273" t="s">
        <v>662</v>
      </c>
      <c r="BV1895" s="273" t="s">
        <v>4992</v>
      </c>
      <c r="BX1895" s="299" t="s">
        <v>7223</v>
      </c>
      <c r="BY1895" s="299" t="s">
        <v>7224</v>
      </c>
    </row>
    <row r="1896" spans="65:77" ht="21" customHeight="1">
      <c r="BM1896"/>
      <c r="BU1896" s="273" t="s">
        <v>664</v>
      </c>
      <c r="BV1896" s="273" t="s">
        <v>4993</v>
      </c>
      <c r="BX1896" s="299" t="s">
        <v>7225</v>
      </c>
      <c r="BY1896" s="299" t="s">
        <v>7226</v>
      </c>
    </row>
    <row r="1897" spans="65:77" ht="21" customHeight="1">
      <c r="BM1897"/>
      <c r="BU1897" s="273" t="s">
        <v>666</v>
      </c>
      <c r="BV1897" s="273" t="s">
        <v>4994</v>
      </c>
      <c r="BX1897" s="299" t="s">
        <v>7227</v>
      </c>
      <c r="BY1897" s="299" t="s">
        <v>7228</v>
      </c>
    </row>
    <row r="1898" spans="65:77" ht="21" customHeight="1">
      <c r="BM1898"/>
      <c r="BU1898" s="273" t="s">
        <v>668</v>
      </c>
      <c r="BV1898" s="273" t="s">
        <v>4995</v>
      </c>
      <c r="BX1898" s="299" t="s">
        <v>7229</v>
      </c>
      <c r="BY1898" s="299" t="s">
        <v>7230</v>
      </c>
    </row>
    <row r="1899" spans="65:77" ht="21" customHeight="1">
      <c r="BM1899"/>
      <c r="BU1899" s="273" t="s">
        <v>670</v>
      </c>
      <c r="BV1899" s="273" t="s">
        <v>4996</v>
      </c>
      <c r="BX1899" s="299" t="s">
        <v>7231</v>
      </c>
      <c r="BY1899" s="299" t="s">
        <v>7232</v>
      </c>
    </row>
    <row r="1900" spans="65:77" ht="21" customHeight="1">
      <c r="BM1900"/>
      <c r="BU1900" s="273" t="s">
        <v>672</v>
      </c>
      <c r="BV1900" s="273" t="s">
        <v>4997</v>
      </c>
      <c r="BX1900" s="299" t="s">
        <v>7233</v>
      </c>
      <c r="BY1900" s="299" t="s">
        <v>7234</v>
      </c>
    </row>
    <row r="1901" spans="65:77" ht="21" customHeight="1">
      <c r="BM1901"/>
      <c r="BU1901" s="273" t="s">
        <v>674</v>
      </c>
      <c r="BV1901" s="273" t="s">
        <v>4998</v>
      </c>
      <c r="BX1901" s="299" t="s">
        <v>7235</v>
      </c>
      <c r="BY1901" s="299" t="s">
        <v>7236</v>
      </c>
    </row>
    <row r="1902" spans="65:77" ht="21" customHeight="1">
      <c r="BM1902"/>
      <c r="BU1902" s="273" t="s">
        <v>676</v>
      </c>
      <c r="BV1902" s="273" t="s">
        <v>4999</v>
      </c>
      <c r="BX1902" s="299" t="s">
        <v>7237</v>
      </c>
      <c r="BY1902" s="299" t="s">
        <v>7238</v>
      </c>
    </row>
    <row r="1903" spans="65:77" ht="21" customHeight="1">
      <c r="BM1903"/>
      <c r="BU1903" s="273" t="s">
        <v>678</v>
      </c>
      <c r="BV1903" s="273" t="s">
        <v>5000</v>
      </c>
      <c r="BX1903" s="299" t="s">
        <v>7239</v>
      </c>
      <c r="BY1903" s="299" t="s">
        <v>7240</v>
      </c>
    </row>
    <row r="1904" spans="65:77" ht="21" customHeight="1">
      <c r="BM1904"/>
      <c r="BU1904" s="273" t="s">
        <v>680</v>
      </c>
      <c r="BV1904" s="273" t="s">
        <v>5001</v>
      </c>
      <c r="BX1904" s="299" t="s">
        <v>7241</v>
      </c>
      <c r="BY1904" s="299" t="s">
        <v>7242</v>
      </c>
    </row>
    <row r="1905" spans="65:77" ht="21" customHeight="1">
      <c r="BM1905"/>
      <c r="BU1905" s="273" t="s">
        <v>682</v>
      </c>
      <c r="BV1905" s="273" t="s">
        <v>5002</v>
      </c>
      <c r="BX1905" s="299" t="s">
        <v>7243</v>
      </c>
      <c r="BY1905" s="299" t="s">
        <v>7244</v>
      </c>
    </row>
    <row r="1906" spans="65:77" ht="21" customHeight="1">
      <c r="BM1906"/>
      <c r="BU1906" s="273" t="s">
        <v>684</v>
      </c>
      <c r="BV1906" s="273" t="s">
        <v>5003</v>
      </c>
      <c r="BX1906" s="299" t="s">
        <v>7245</v>
      </c>
      <c r="BY1906" s="299" t="s">
        <v>7246</v>
      </c>
    </row>
    <row r="1907" spans="65:77" ht="21" customHeight="1">
      <c r="BM1907"/>
      <c r="BU1907" s="273" t="s">
        <v>686</v>
      </c>
      <c r="BV1907" s="273" t="s">
        <v>5004</v>
      </c>
      <c r="BX1907" s="299" t="s">
        <v>7247</v>
      </c>
      <c r="BY1907" s="299" t="s">
        <v>7248</v>
      </c>
    </row>
    <row r="1908" spans="65:77" ht="21" customHeight="1">
      <c r="BM1908"/>
      <c r="BU1908" s="273" t="s">
        <v>688</v>
      </c>
      <c r="BV1908" s="273" t="s">
        <v>5005</v>
      </c>
      <c r="BX1908" s="299" t="s">
        <v>7249</v>
      </c>
      <c r="BY1908" s="299" t="s">
        <v>7250</v>
      </c>
    </row>
    <row r="1909" spans="65:77" ht="21" customHeight="1">
      <c r="BM1909"/>
      <c r="BU1909" s="273" t="s">
        <v>690</v>
      </c>
      <c r="BV1909" s="273" t="s">
        <v>5006</v>
      </c>
      <c r="BX1909" s="299" t="s">
        <v>7251</v>
      </c>
      <c r="BY1909" s="299" t="s">
        <v>7252</v>
      </c>
    </row>
    <row r="1910" spans="65:77" ht="21" customHeight="1">
      <c r="BM1910"/>
      <c r="BU1910" s="273" t="s">
        <v>692</v>
      </c>
      <c r="BV1910" s="273" t="s">
        <v>5007</v>
      </c>
      <c r="BX1910" s="299" t="s">
        <v>7253</v>
      </c>
      <c r="BY1910" s="299" t="s">
        <v>7254</v>
      </c>
    </row>
    <row r="1911" spans="65:77" ht="21" customHeight="1">
      <c r="BM1911"/>
      <c r="BU1911" s="273" t="s">
        <v>694</v>
      </c>
      <c r="BV1911" s="273" t="s">
        <v>5008</v>
      </c>
      <c r="BX1911" s="299" t="s">
        <v>7255</v>
      </c>
      <c r="BY1911" s="299" t="s">
        <v>7256</v>
      </c>
    </row>
    <row r="1912" spans="65:77" ht="21" customHeight="1">
      <c r="BM1912"/>
      <c r="BU1912" s="273" t="s">
        <v>696</v>
      </c>
      <c r="BV1912" s="273" t="s">
        <v>5009</v>
      </c>
      <c r="BX1912" s="299" t="s">
        <v>7257</v>
      </c>
      <c r="BY1912" s="299" t="s">
        <v>7258</v>
      </c>
    </row>
    <row r="1913" spans="65:77" ht="21" customHeight="1">
      <c r="BM1913"/>
      <c r="BU1913" s="273" t="s">
        <v>698</v>
      </c>
      <c r="BV1913" s="273" t="s">
        <v>5010</v>
      </c>
      <c r="BX1913" s="299" t="s">
        <v>7259</v>
      </c>
      <c r="BY1913" s="299" t="s">
        <v>7260</v>
      </c>
    </row>
    <row r="1914" spans="65:77" ht="21" customHeight="1">
      <c r="BM1914"/>
      <c r="BU1914" s="273" t="s">
        <v>700</v>
      </c>
      <c r="BV1914" s="273" t="s">
        <v>5011</v>
      </c>
      <c r="BX1914" s="299" t="s">
        <v>7261</v>
      </c>
      <c r="BY1914" s="299" t="s">
        <v>7262</v>
      </c>
    </row>
    <row r="1915" spans="65:77" ht="21" customHeight="1">
      <c r="BM1915"/>
      <c r="BU1915" s="273" t="s">
        <v>702</v>
      </c>
      <c r="BV1915" s="273" t="s">
        <v>5012</v>
      </c>
      <c r="BX1915" s="299" t="s">
        <v>7263</v>
      </c>
      <c r="BY1915" s="299" t="s">
        <v>7264</v>
      </c>
    </row>
    <row r="1916" spans="65:77" ht="21" customHeight="1">
      <c r="BM1916"/>
      <c r="BU1916" s="273" t="s">
        <v>704</v>
      </c>
      <c r="BV1916" s="273" t="s">
        <v>5013</v>
      </c>
      <c r="BX1916" s="299" t="s">
        <v>7265</v>
      </c>
      <c r="BY1916" s="299" t="s">
        <v>7266</v>
      </c>
    </row>
    <row r="1917" spans="65:77" ht="21" customHeight="1">
      <c r="BM1917"/>
      <c r="BU1917" s="273" t="s">
        <v>706</v>
      </c>
      <c r="BV1917" s="273" t="s">
        <v>5014</v>
      </c>
      <c r="BX1917" s="299" t="s">
        <v>7267</v>
      </c>
      <c r="BY1917" s="299" t="s">
        <v>7268</v>
      </c>
    </row>
    <row r="1918" spans="65:77" ht="21" customHeight="1">
      <c r="BM1918"/>
      <c r="BU1918" s="273" t="s">
        <v>708</v>
      </c>
      <c r="BV1918" s="273" t="s">
        <v>5015</v>
      </c>
      <c r="BX1918" s="299" t="s">
        <v>7269</v>
      </c>
      <c r="BY1918" s="299" t="s">
        <v>7270</v>
      </c>
    </row>
    <row r="1919" spans="65:77" ht="21" customHeight="1">
      <c r="BM1919"/>
      <c r="BU1919" s="273" t="s">
        <v>710</v>
      </c>
      <c r="BV1919" s="273" t="s">
        <v>5016</v>
      </c>
      <c r="BX1919" s="299" t="s">
        <v>7271</v>
      </c>
      <c r="BY1919" s="299" t="s">
        <v>7272</v>
      </c>
    </row>
    <row r="1920" spans="65:77" ht="21" customHeight="1">
      <c r="BM1920"/>
      <c r="BU1920" s="273" t="s">
        <v>712</v>
      </c>
      <c r="BV1920" s="273" t="s">
        <v>5017</v>
      </c>
      <c r="BX1920" s="299" t="s">
        <v>7273</v>
      </c>
      <c r="BY1920" s="299" t="s">
        <v>7274</v>
      </c>
    </row>
    <row r="1921" spans="65:77" ht="21" customHeight="1">
      <c r="BM1921"/>
      <c r="BU1921" s="273" t="s">
        <v>714</v>
      </c>
      <c r="BV1921" s="273" t="s">
        <v>5018</v>
      </c>
      <c r="BX1921" s="299" t="s">
        <v>7275</v>
      </c>
      <c r="BY1921" s="299" t="s">
        <v>7276</v>
      </c>
    </row>
    <row r="1922" spans="65:77" ht="21" customHeight="1">
      <c r="BM1922"/>
      <c r="BU1922" s="273" t="s">
        <v>716</v>
      </c>
      <c r="BV1922" s="273" t="s">
        <v>5019</v>
      </c>
      <c r="BX1922" s="299" t="s">
        <v>7277</v>
      </c>
      <c r="BY1922" s="299" t="s">
        <v>7278</v>
      </c>
    </row>
    <row r="1923" spans="65:77" ht="21" customHeight="1">
      <c r="BM1923"/>
      <c r="BU1923" s="273" t="s">
        <v>718</v>
      </c>
      <c r="BV1923" s="273" t="s">
        <v>5020</v>
      </c>
      <c r="BX1923" s="299" t="s">
        <v>7279</v>
      </c>
      <c r="BY1923" s="299" t="s">
        <v>7280</v>
      </c>
    </row>
    <row r="1924" spans="65:77" ht="21" customHeight="1">
      <c r="BM1924"/>
      <c r="BU1924" s="273" t="s">
        <v>720</v>
      </c>
      <c r="BV1924" s="273" t="s">
        <v>4961</v>
      </c>
      <c r="BX1924" s="299" t="s">
        <v>7281</v>
      </c>
      <c r="BY1924" s="299" t="s">
        <v>7282</v>
      </c>
    </row>
    <row r="1925" spans="65:77" ht="21" customHeight="1">
      <c r="BM1925"/>
      <c r="BU1925" s="273" t="s">
        <v>724</v>
      </c>
      <c r="BV1925" s="273" t="s">
        <v>5021</v>
      </c>
      <c r="BX1925" s="299" t="s">
        <v>7283</v>
      </c>
      <c r="BY1925" s="299" t="s">
        <v>7284</v>
      </c>
    </row>
    <row r="1926" spans="65:77" ht="21" customHeight="1">
      <c r="BM1926"/>
      <c r="BU1926" s="273" t="s">
        <v>726</v>
      </c>
      <c r="BV1926" s="273" t="s">
        <v>5022</v>
      </c>
      <c r="BX1926" s="299" t="s">
        <v>7285</v>
      </c>
      <c r="BY1926" s="299" t="s">
        <v>7286</v>
      </c>
    </row>
    <row r="1927" spans="65:77" ht="21" customHeight="1">
      <c r="BM1927"/>
      <c r="BU1927" s="273" t="s">
        <v>728</v>
      </c>
      <c r="BV1927" s="273" t="s">
        <v>5023</v>
      </c>
      <c r="BX1927" s="299" t="s">
        <v>7287</v>
      </c>
      <c r="BY1927" s="299" t="s">
        <v>7288</v>
      </c>
    </row>
    <row r="1928" spans="65:77" ht="21" customHeight="1">
      <c r="BM1928"/>
      <c r="BU1928" s="273" t="s">
        <v>730</v>
      </c>
      <c r="BV1928" s="273" t="s">
        <v>5024</v>
      </c>
      <c r="BX1928" s="299" t="s">
        <v>7289</v>
      </c>
      <c r="BY1928" s="299" t="s">
        <v>7290</v>
      </c>
    </row>
    <row r="1929" spans="65:77" ht="21" customHeight="1">
      <c r="BM1929"/>
      <c r="BU1929" s="273" t="s">
        <v>732</v>
      </c>
      <c r="BV1929" s="273" t="s">
        <v>5025</v>
      </c>
      <c r="BX1929" s="299" t="s">
        <v>7291</v>
      </c>
      <c r="BY1929" s="299" t="s">
        <v>7292</v>
      </c>
    </row>
    <row r="1930" spans="65:77" ht="21" customHeight="1">
      <c r="BM1930"/>
      <c r="BU1930" s="273" t="s">
        <v>734</v>
      </c>
      <c r="BV1930" s="273" t="s">
        <v>5026</v>
      </c>
      <c r="BX1930" s="299" t="s">
        <v>7293</v>
      </c>
      <c r="BY1930" s="299" t="s">
        <v>7294</v>
      </c>
    </row>
    <row r="1931" spans="65:77" ht="21" customHeight="1">
      <c r="BM1931"/>
      <c r="BU1931" s="273" t="s">
        <v>736</v>
      </c>
      <c r="BV1931" s="273" t="s">
        <v>5027</v>
      </c>
      <c r="BX1931" s="299" t="s">
        <v>7295</v>
      </c>
      <c r="BY1931" s="299" t="s">
        <v>7296</v>
      </c>
    </row>
    <row r="1932" spans="65:77" ht="21" customHeight="1">
      <c r="BM1932"/>
      <c r="BU1932" s="273" t="s">
        <v>738</v>
      </c>
      <c r="BV1932" s="273" t="s">
        <v>5028</v>
      </c>
      <c r="BX1932" s="299" t="s">
        <v>7297</v>
      </c>
      <c r="BY1932" s="299" t="s">
        <v>7298</v>
      </c>
    </row>
    <row r="1933" spans="65:77" ht="21" customHeight="1">
      <c r="BM1933"/>
      <c r="BU1933" s="273" t="s">
        <v>740</v>
      </c>
      <c r="BV1933" s="273" t="s">
        <v>5029</v>
      </c>
      <c r="BX1933" s="299" t="s">
        <v>7299</v>
      </c>
      <c r="BY1933" s="299" t="s">
        <v>7300</v>
      </c>
    </row>
    <row r="1934" spans="65:77" ht="21" customHeight="1">
      <c r="BM1934"/>
      <c r="BU1934" s="273" t="s">
        <v>742</v>
      </c>
      <c r="BV1934" s="273" t="s">
        <v>5030</v>
      </c>
      <c r="BX1934" s="299" t="s">
        <v>7301</v>
      </c>
      <c r="BY1934" s="299" t="s">
        <v>7302</v>
      </c>
    </row>
    <row r="1935" spans="65:77" ht="21" customHeight="1">
      <c r="BM1935"/>
      <c r="BU1935" s="273" t="s">
        <v>744</v>
      </c>
      <c r="BV1935" s="273" t="s">
        <v>5031</v>
      </c>
      <c r="BX1935" s="299" t="s">
        <v>7303</v>
      </c>
      <c r="BY1935" s="299" t="s">
        <v>7304</v>
      </c>
    </row>
    <row r="1936" spans="65:77" ht="21" customHeight="1">
      <c r="BM1936"/>
      <c r="BU1936" s="273" t="s">
        <v>746</v>
      </c>
      <c r="BV1936" s="273" t="s">
        <v>5032</v>
      </c>
      <c r="BX1936" s="299" t="s">
        <v>7305</v>
      </c>
      <c r="BY1936" s="299" t="s">
        <v>7306</v>
      </c>
    </row>
    <row r="1937" spans="65:77" ht="21" customHeight="1">
      <c r="BM1937"/>
      <c r="BU1937" s="273" t="s">
        <v>748</v>
      </c>
      <c r="BV1937" s="273" t="s">
        <v>5033</v>
      </c>
      <c r="BX1937" s="299" t="s">
        <v>7307</v>
      </c>
      <c r="BY1937" s="299" t="s">
        <v>7308</v>
      </c>
    </row>
    <row r="1938" spans="65:77" ht="21" customHeight="1">
      <c r="BM1938"/>
      <c r="BU1938" s="273" t="s">
        <v>750</v>
      </c>
      <c r="BV1938" s="273" t="s">
        <v>5034</v>
      </c>
      <c r="BX1938" s="299" t="s">
        <v>7309</v>
      </c>
      <c r="BY1938" s="299" t="s">
        <v>7310</v>
      </c>
    </row>
    <row r="1939" spans="65:77" ht="21" customHeight="1">
      <c r="BM1939"/>
      <c r="BU1939" s="273" t="s">
        <v>5035</v>
      </c>
      <c r="BV1939" s="273" t="s">
        <v>5036</v>
      </c>
      <c r="BX1939" s="299" t="s">
        <v>7311</v>
      </c>
      <c r="BY1939" s="299" t="s">
        <v>7312</v>
      </c>
    </row>
    <row r="1940" spans="65:77" ht="21" customHeight="1">
      <c r="BM1940"/>
      <c r="BU1940" s="273" t="s">
        <v>752</v>
      </c>
      <c r="BV1940" s="273" t="s">
        <v>5037</v>
      </c>
      <c r="BX1940" s="299" t="s">
        <v>7313</v>
      </c>
      <c r="BY1940" s="299" t="s">
        <v>7314</v>
      </c>
    </row>
    <row r="1941" spans="65:77" ht="21" customHeight="1">
      <c r="BM1941"/>
      <c r="BU1941" s="273" t="s">
        <v>5038</v>
      </c>
      <c r="BV1941" s="273" t="s">
        <v>5039</v>
      </c>
      <c r="BX1941" s="299" t="s">
        <v>7315</v>
      </c>
      <c r="BY1941" s="299" t="s">
        <v>7316</v>
      </c>
    </row>
    <row r="1942" spans="65:77" ht="21" customHeight="1">
      <c r="BM1942"/>
      <c r="BU1942" s="273" t="s">
        <v>754</v>
      </c>
      <c r="BV1942" s="273" t="s">
        <v>5040</v>
      </c>
      <c r="BX1942" s="299" t="s">
        <v>7317</v>
      </c>
      <c r="BY1942" s="299" t="s">
        <v>7318</v>
      </c>
    </row>
    <row r="1943" spans="65:77" ht="21" customHeight="1">
      <c r="BM1943"/>
      <c r="BU1943" s="273" t="s">
        <v>755</v>
      </c>
      <c r="BV1943" s="273" t="s">
        <v>5041</v>
      </c>
      <c r="BX1943" s="299" t="s">
        <v>7319</v>
      </c>
      <c r="BY1943" s="299" t="s">
        <v>7320</v>
      </c>
    </row>
    <row r="1944" spans="65:77" ht="21" customHeight="1">
      <c r="BM1944"/>
      <c r="BU1944" s="273">
        <v>3111</v>
      </c>
      <c r="BV1944" s="273" t="s">
        <v>9355</v>
      </c>
      <c r="BX1944" s="299" t="s">
        <v>7321</v>
      </c>
      <c r="BY1944" s="299" t="s">
        <v>7322</v>
      </c>
    </row>
    <row r="1945" spans="65:77" ht="21" customHeight="1">
      <c r="BM1945"/>
      <c r="BU1945" s="273">
        <v>3112</v>
      </c>
      <c r="BV1945" s="273" t="s">
        <v>9356</v>
      </c>
      <c r="BX1945" s="299" t="s">
        <v>7323</v>
      </c>
      <c r="BY1945" s="299" t="s">
        <v>7324</v>
      </c>
    </row>
    <row r="1946" spans="65:77" ht="21" customHeight="1">
      <c r="BM1946"/>
      <c r="BU1946" s="273">
        <v>3113</v>
      </c>
      <c r="BV1946" s="273" t="s">
        <v>9031</v>
      </c>
      <c r="BX1946" s="299" t="s">
        <v>7325</v>
      </c>
      <c r="BY1946" s="299" t="s">
        <v>7326</v>
      </c>
    </row>
    <row r="1947" spans="65:77" ht="21" customHeight="1">
      <c r="BM1947"/>
      <c r="BU1947" s="273">
        <v>3114</v>
      </c>
      <c r="BV1947" s="273" t="s">
        <v>9032</v>
      </c>
      <c r="BX1947" s="299" t="s">
        <v>7327</v>
      </c>
      <c r="BY1947" s="299" t="s">
        <v>7328</v>
      </c>
    </row>
    <row r="1948" spans="65:77" ht="21" customHeight="1">
      <c r="BM1948"/>
      <c r="BU1948" s="273">
        <v>3115</v>
      </c>
      <c r="BV1948" s="273" t="s">
        <v>9033</v>
      </c>
      <c r="BX1948" s="299" t="s">
        <v>7329</v>
      </c>
      <c r="BY1948" s="299" t="s">
        <v>7330</v>
      </c>
    </row>
    <row r="1949" spans="65:77" ht="21" customHeight="1">
      <c r="BM1949"/>
      <c r="BU1949" s="273">
        <v>3116</v>
      </c>
      <c r="BV1949" s="273" t="s">
        <v>9034</v>
      </c>
      <c r="BX1949" s="299" t="s">
        <v>7331</v>
      </c>
      <c r="BY1949" s="299" t="s">
        <v>7332</v>
      </c>
    </row>
    <row r="1950" spans="65:77" ht="21" customHeight="1">
      <c r="BM1950"/>
      <c r="BU1950" s="273">
        <v>3117</v>
      </c>
      <c r="BV1950" s="273" t="s">
        <v>9035</v>
      </c>
      <c r="BX1950" s="299" t="s">
        <v>4421</v>
      </c>
      <c r="BY1950" s="299" t="s">
        <v>7333</v>
      </c>
    </row>
    <row r="1951" spans="65:77" ht="21" customHeight="1">
      <c r="BM1951"/>
      <c r="BU1951" s="273">
        <v>3118</v>
      </c>
      <c r="BV1951" s="273" t="s">
        <v>9036</v>
      </c>
      <c r="BX1951" s="299" t="s">
        <v>4423</v>
      </c>
      <c r="BY1951" s="299" t="s">
        <v>7334</v>
      </c>
    </row>
    <row r="1952" spans="65:77" ht="21" customHeight="1">
      <c r="BM1952"/>
      <c r="BU1952" s="273">
        <v>3119</v>
      </c>
      <c r="BV1952" s="273" t="s">
        <v>9037</v>
      </c>
      <c r="BX1952" s="299" t="s">
        <v>4425</v>
      </c>
      <c r="BY1952" s="299" t="s">
        <v>7335</v>
      </c>
    </row>
    <row r="1953" spans="65:77" ht="21" customHeight="1">
      <c r="BM1953"/>
      <c r="BU1953" s="273">
        <v>3120</v>
      </c>
      <c r="BV1953" s="273" t="s">
        <v>9038</v>
      </c>
      <c r="BX1953" s="299" t="s">
        <v>4427</v>
      </c>
      <c r="BY1953" s="299" t="s">
        <v>7336</v>
      </c>
    </row>
    <row r="1954" spans="65:77" ht="21" customHeight="1">
      <c r="BM1954"/>
      <c r="BU1954" s="273">
        <v>3121</v>
      </c>
      <c r="BV1954" s="273" t="s">
        <v>9039</v>
      </c>
      <c r="BX1954" s="299" t="s">
        <v>4429</v>
      </c>
      <c r="BY1954" s="299" t="s">
        <v>7337</v>
      </c>
    </row>
    <row r="1955" spans="65:77" ht="21" customHeight="1">
      <c r="BM1955"/>
      <c r="BU1955" s="273">
        <v>3122</v>
      </c>
      <c r="BV1955" s="273" t="s">
        <v>9040</v>
      </c>
      <c r="BX1955" s="299" t="s">
        <v>4431</v>
      </c>
      <c r="BY1955" s="299" t="s">
        <v>7338</v>
      </c>
    </row>
    <row r="1956" spans="65:77" ht="21" customHeight="1">
      <c r="BM1956"/>
      <c r="BU1956" s="273">
        <v>3123</v>
      </c>
      <c r="BV1956" s="273" t="s">
        <v>9041</v>
      </c>
      <c r="BX1956" s="299" t="s">
        <v>4433</v>
      </c>
      <c r="BY1956" s="299" t="s">
        <v>7339</v>
      </c>
    </row>
    <row r="1957" spans="65:77" ht="21" customHeight="1">
      <c r="BM1957"/>
      <c r="BU1957" s="273">
        <v>3124</v>
      </c>
      <c r="BV1957" s="273" t="s">
        <v>9042</v>
      </c>
      <c r="BX1957" s="299" t="s">
        <v>4434</v>
      </c>
      <c r="BY1957" s="299" t="s">
        <v>7340</v>
      </c>
    </row>
    <row r="1958" spans="65:77" ht="21" customHeight="1">
      <c r="BM1958"/>
      <c r="BU1958" s="273">
        <v>3125</v>
      </c>
      <c r="BV1958" s="273" t="s">
        <v>9043</v>
      </c>
      <c r="BX1958" s="299" t="s">
        <v>4435</v>
      </c>
      <c r="BY1958" s="299" t="s">
        <v>7341</v>
      </c>
    </row>
    <row r="1959" spans="65:77" ht="21" customHeight="1">
      <c r="BM1959"/>
      <c r="BU1959" s="273">
        <v>3126</v>
      </c>
      <c r="BV1959" s="273" t="s">
        <v>9044</v>
      </c>
      <c r="BX1959" s="299" t="s">
        <v>4436</v>
      </c>
      <c r="BY1959" s="299" t="s">
        <v>7342</v>
      </c>
    </row>
    <row r="1960" spans="65:77" ht="21" customHeight="1">
      <c r="BM1960"/>
      <c r="BU1960" s="273">
        <v>3127</v>
      </c>
      <c r="BV1960" s="273" t="s">
        <v>9357</v>
      </c>
      <c r="BX1960" s="299" t="s">
        <v>4438</v>
      </c>
      <c r="BY1960" s="299" t="s">
        <v>7343</v>
      </c>
    </row>
    <row r="1961" spans="65:77" ht="21" customHeight="1">
      <c r="BM1961"/>
      <c r="BU1961" s="273">
        <v>3128</v>
      </c>
      <c r="BV1961" s="273" t="s">
        <v>9358</v>
      </c>
      <c r="BX1961" s="299" t="s">
        <v>4440</v>
      </c>
      <c r="BY1961" s="299" t="s">
        <v>7344</v>
      </c>
    </row>
    <row r="1962" spans="65:77" ht="21" customHeight="1">
      <c r="BM1962"/>
      <c r="BU1962" s="273">
        <v>3129</v>
      </c>
      <c r="BV1962" s="273" t="s">
        <v>9359</v>
      </c>
      <c r="BX1962" s="299" t="s">
        <v>4442</v>
      </c>
      <c r="BY1962" s="299" t="s">
        <v>7345</v>
      </c>
    </row>
    <row r="1963" spans="65:77" ht="21" customHeight="1">
      <c r="BM1963"/>
      <c r="BU1963" s="273">
        <v>3130</v>
      </c>
      <c r="BV1963" s="273" t="s">
        <v>9360</v>
      </c>
      <c r="BX1963" s="299" t="s">
        <v>4444</v>
      </c>
      <c r="BY1963" s="299" t="s">
        <v>7346</v>
      </c>
    </row>
    <row r="1964" spans="65:77" ht="21" customHeight="1">
      <c r="BM1964"/>
      <c r="BU1964" s="273">
        <v>3131</v>
      </c>
      <c r="BV1964" s="273" t="s">
        <v>9361</v>
      </c>
      <c r="BX1964" s="299" t="s">
        <v>4446</v>
      </c>
      <c r="BY1964" s="299" t="s">
        <v>7347</v>
      </c>
    </row>
    <row r="1965" spans="65:77" ht="21" customHeight="1">
      <c r="BM1965"/>
      <c r="BU1965" s="273">
        <v>3132</v>
      </c>
      <c r="BV1965" s="273" t="s">
        <v>9362</v>
      </c>
      <c r="BX1965" s="299" t="s">
        <v>4448</v>
      </c>
      <c r="BY1965" s="299" t="s">
        <v>7348</v>
      </c>
    </row>
    <row r="1966" spans="65:77" ht="21" customHeight="1">
      <c r="BM1966"/>
      <c r="BU1966" s="273">
        <v>3133</v>
      </c>
      <c r="BV1966" s="273" t="s">
        <v>9363</v>
      </c>
      <c r="BX1966" s="299" t="s">
        <v>4450</v>
      </c>
      <c r="BY1966" s="299" t="s">
        <v>7349</v>
      </c>
    </row>
    <row r="1967" spans="65:77" ht="21" customHeight="1">
      <c r="BM1967"/>
      <c r="BU1967" s="273">
        <v>3134</v>
      </c>
      <c r="BV1967" s="273" t="s">
        <v>9364</v>
      </c>
      <c r="BX1967" s="299" t="s">
        <v>4452</v>
      </c>
      <c r="BY1967" s="299" t="s">
        <v>7350</v>
      </c>
    </row>
    <row r="1968" spans="65:77" ht="21" customHeight="1">
      <c r="BM1968"/>
      <c r="BU1968" s="273">
        <v>3135</v>
      </c>
      <c r="BV1968" s="273" t="s">
        <v>9365</v>
      </c>
      <c r="BX1968" s="299" t="s">
        <v>4454</v>
      </c>
      <c r="BY1968" s="299" t="s">
        <v>7351</v>
      </c>
    </row>
    <row r="1969" spans="65:77" ht="21" customHeight="1">
      <c r="BM1969"/>
      <c r="BU1969" s="273">
        <v>3136</v>
      </c>
      <c r="BV1969" s="273" t="s">
        <v>9366</v>
      </c>
      <c r="BX1969" s="299" t="s">
        <v>4456</v>
      </c>
      <c r="BY1969" s="299" t="s">
        <v>7352</v>
      </c>
    </row>
    <row r="1970" spans="65:77" ht="21" customHeight="1">
      <c r="BM1970"/>
      <c r="BU1970" s="273">
        <v>3137</v>
      </c>
      <c r="BV1970" s="273" t="s">
        <v>9045</v>
      </c>
      <c r="BX1970" s="299" t="s">
        <v>4458</v>
      </c>
      <c r="BY1970" s="299" t="s">
        <v>7353</v>
      </c>
    </row>
    <row r="1971" spans="65:77" ht="21" customHeight="1">
      <c r="BM1971"/>
      <c r="BU1971" s="273" t="s">
        <v>9325</v>
      </c>
      <c r="BV1971" s="273" t="s">
        <v>9046</v>
      </c>
      <c r="BX1971" s="299" t="s">
        <v>4460</v>
      </c>
      <c r="BY1971" s="299" t="s">
        <v>7354</v>
      </c>
    </row>
    <row r="1972" spans="65:77" ht="21" customHeight="1">
      <c r="BM1972"/>
      <c r="BU1972" s="273" t="s">
        <v>9326</v>
      </c>
      <c r="BV1972" s="273" t="s">
        <v>9047</v>
      </c>
      <c r="BX1972" s="299" t="s">
        <v>4462</v>
      </c>
      <c r="BY1972" s="299" t="s">
        <v>7355</v>
      </c>
    </row>
    <row r="1973" spans="65:77" ht="21" customHeight="1">
      <c r="BM1973"/>
      <c r="BU1973" s="273" t="s">
        <v>5044</v>
      </c>
      <c r="BV1973" s="273" t="s">
        <v>9048</v>
      </c>
      <c r="BX1973" s="299" t="s">
        <v>4464</v>
      </c>
      <c r="BY1973" s="299" t="s">
        <v>7356</v>
      </c>
    </row>
    <row r="1974" spans="65:77" ht="21" customHeight="1">
      <c r="BM1974"/>
      <c r="BU1974" s="273" t="s">
        <v>5045</v>
      </c>
      <c r="BV1974" s="273" t="s">
        <v>9049</v>
      </c>
      <c r="BX1974" s="299" t="s">
        <v>4466</v>
      </c>
      <c r="BY1974" s="299" t="s">
        <v>7357</v>
      </c>
    </row>
    <row r="1975" spans="65:77" ht="21" customHeight="1">
      <c r="BM1975"/>
      <c r="BU1975" s="273" t="s">
        <v>5046</v>
      </c>
      <c r="BV1975" s="273" t="s">
        <v>9050</v>
      </c>
      <c r="BX1975" s="299" t="s">
        <v>4468</v>
      </c>
      <c r="BY1975" s="299" t="s">
        <v>7358</v>
      </c>
    </row>
    <row r="1976" spans="65:77" ht="21" customHeight="1">
      <c r="BM1976"/>
      <c r="BU1976" s="273" t="s">
        <v>5047</v>
      </c>
      <c r="BV1976" s="273" t="s">
        <v>9051</v>
      </c>
      <c r="BX1976" s="299" t="s">
        <v>4470</v>
      </c>
      <c r="BY1976" s="299" t="s">
        <v>7359</v>
      </c>
    </row>
    <row r="1977" spans="65:77" ht="21" customHeight="1">
      <c r="BM1977"/>
      <c r="BU1977" s="273" t="s">
        <v>5048</v>
      </c>
      <c r="BV1977" s="273" t="s">
        <v>9052</v>
      </c>
      <c r="BX1977" s="299" t="s">
        <v>4472</v>
      </c>
      <c r="BY1977" s="299" t="s">
        <v>7360</v>
      </c>
    </row>
    <row r="1978" spans="65:77" ht="21" customHeight="1">
      <c r="BM1978"/>
      <c r="BU1978" s="276" t="s">
        <v>9327</v>
      </c>
      <c r="BV1978" s="276" t="s">
        <v>9053</v>
      </c>
      <c r="BX1978" s="299" t="s">
        <v>4474</v>
      </c>
      <c r="BY1978" s="299" t="s">
        <v>7361</v>
      </c>
    </row>
    <row r="1979" spans="65:77" ht="21" customHeight="1">
      <c r="BM1979"/>
      <c r="BU1979" s="276" t="s">
        <v>9328</v>
      </c>
      <c r="BV1979" s="276" t="s">
        <v>9054</v>
      </c>
      <c r="BX1979" s="299" t="s">
        <v>4476</v>
      </c>
      <c r="BY1979" s="299" t="s">
        <v>7362</v>
      </c>
    </row>
    <row r="1980" spans="65:77" ht="21" customHeight="1">
      <c r="BM1980"/>
      <c r="BU1980" s="276" t="s">
        <v>9329</v>
      </c>
      <c r="BV1980" s="276" t="s">
        <v>9055</v>
      </c>
      <c r="BX1980" s="299" t="s">
        <v>4480</v>
      </c>
      <c r="BY1980" s="299" t="s">
        <v>7363</v>
      </c>
    </row>
    <row r="1981" spans="65:77" ht="21" customHeight="1">
      <c r="BM1981"/>
      <c r="BU1981" s="276" t="s">
        <v>8661</v>
      </c>
      <c r="BV1981" s="276" t="s">
        <v>9056</v>
      </c>
      <c r="BX1981" s="299" t="s">
        <v>4482</v>
      </c>
      <c r="BY1981" s="299" t="s">
        <v>7364</v>
      </c>
    </row>
    <row r="1982" spans="65:77" ht="21" customHeight="1">
      <c r="BM1982"/>
      <c r="BU1982" s="276" t="s">
        <v>9330</v>
      </c>
      <c r="BV1982" s="276" t="s">
        <v>9057</v>
      </c>
      <c r="BX1982" s="299" t="s">
        <v>4484</v>
      </c>
      <c r="BY1982" s="299" t="s">
        <v>7365</v>
      </c>
    </row>
    <row r="1983" spans="65:77" ht="21" customHeight="1">
      <c r="BM1983"/>
      <c r="BU1983" s="276" t="s">
        <v>8662</v>
      </c>
      <c r="BV1983" s="276" t="s">
        <v>9058</v>
      </c>
      <c r="BX1983" s="299" t="s">
        <v>4486</v>
      </c>
      <c r="BY1983" s="299" t="s">
        <v>7366</v>
      </c>
    </row>
    <row r="1984" spans="65:77" ht="21" customHeight="1">
      <c r="BM1984"/>
      <c r="BU1984" s="276" t="s">
        <v>8663</v>
      </c>
      <c r="BV1984" s="276" t="s">
        <v>9059</v>
      </c>
      <c r="BX1984" s="299" t="s">
        <v>4488</v>
      </c>
      <c r="BY1984" s="299" t="s">
        <v>7367</v>
      </c>
    </row>
    <row r="1985" spans="65:77" ht="21" customHeight="1">
      <c r="BM1985"/>
      <c r="BU1985" s="276" t="s">
        <v>8664</v>
      </c>
      <c r="BV1985" s="276" t="s">
        <v>9060</v>
      </c>
      <c r="BX1985" s="299" t="s">
        <v>4490</v>
      </c>
      <c r="BY1985" s="299" t="s">
        <v>7368</v>
      </c>
    </row>
    <row r="1986" spans="65:77" ht="21" customHeight="1">
      <c r="BM1986"/>
      <c r="BU1986" s="274" t="s">
        <v>5042</v>
      </c>
      <c r="BV1986" s="274" t="s">
        <v>5043</v>
      </c>
      <c r="BX1986" s="299" t="s">
        <v>4492</v>
      </c>
      <c r="BY1986" s="299" t="s">
        <v>7369</v>
      </c>
    </row>
    <row r="1987" spans="65:77" ht="21" customHeight="1">
      <c r="BM1987"/>
      <c r="BU1987" s="276" t="s">
        <v>9331</v>
      </c>
      <c r="BV1987" s="276" t="s">
        <v>9061</v>
      </c>
      <c r="BX1987" s="299" t="s">
        <v>4494</v>
      </c>
      <c r="BY1987" s="299" t="s">
        <v>7370</v>
      </c>
    </row>
    <row r="1988" spans="65:77" ht="21" customHeight="1">
      <c r="BM1988"/>
      <c r="BU1988" s="276" t="s">
        <v>9332</v>
      </c>
      <c r="BV1988" s="276" t="s">
        <v>9062</v>
      </c>
      <c r="BX1988" s="299" t="s">
        <v>4496</v>
      </c>
      <c r="BY1988" s="299" t="s">
        <v>7371</v>
      </c>
    </row>
    <row r="1989" spans="65:77" ht="21" customHeight="1">
      <c r="BM1989"/>
      <c r="BU1989" s="276" t="s">
        <v>9333</v>
      </c>
      <c r="BV1989" s="276" t="s">
        <v>9063</v>
      </c>
      <c r="BX1989" s="299" t="s">
        <v>4497</v>
      </c>
      <c r="BY1989" s="299" t="s">
        <v>7372</v>
      </c>
    </row>
    <row r="1990" spans="65:77" ht="21" customHeight="1">
      <c r="BM1990"/>
      <c r="BU1990" s="276" t="s">
        <v>8665</v>
      </c>
      <c r="BV1990" s="276" t="s">
        <v>9064</v>
      </c>
      <c r="BX1990" s="299" t="s">
        <v>4499</v>
      </c>
      <c r="BY1990" s="299" t="s">
        <v>7373</v>
      </c>
    </row>
    <row r="1991" spans="65:77" ht="21" customHeight="1">
      <c r="BM1991"/>
      <c r="BU1991" s="276" t="s">
        <v>8666</v>
      </c>
      <c r="BV1991" s="276" t="s">
        <v>9065</v>
      </c>
      <c r="BX1991" s="299" t="s">
        <v>4501</v>
      </c>
      <c r="BY1991" s="299" t="s">
        <v>7374</v>
      </c>
    </row>
    <row r="1992" spans="65:77" ht="21" customHeight="1">
      <c r="BM1992"/>
      <c r="BU1992" s="276" t="s">
        <v>9334</v>
      </c>
      <c r="BV1992" s="276" t="s">
        <v>9066</v>
      </c>
      <c r="BX1992" s="299" t="s">
        <v>4503</v>
      </c>
      <c r="BY1992" s="299" t="s">
        <v>7375</v>
      </c>
    </row>
    <row r="1993" spans="65:77" ht="21" customHeight="1">
      <c r="BM1993"/>
      <c r="BU1993" s="276" t="s">
        <v>8667</v>
      </c>
      <c r="BV1993" s="276" t="s">
        <v>9067</v>
      </c>
      <c r="BX1993" s="299" t="s">
        <v>4505</v>
      </c>
      <c r="BY1993" s="299" t="s">
        <v>7376</v>
      </c>
    </row>
    <row r="1994" spans="65:77" ht="21" customHeight="1">
      <c r="BM1994"/>
      <c r="BU1994" s="276" t="s">
        <v>8668</v>
      </c>
      <c r="BV1994" s="276" t="s">
        <v>9068</v>
      </c>
      <c r="BX1994" s="299" t="s">
        <v>4509</v>
      </c>
      <c r="BY1994" s="299" t="s">
        <v>7377</v>
      </c>
    </row>
    <row r="1995" spans="65:77" ht="21" customHeight="1">
      <c r="BM1995"/>
      <c r="BU1995" s="275">
        <v>5061</v>
      </c>
      <c r="BV1995" s="301" t="s">
        <v>9069</v>
      </c>
      <c r="BX1995" s="299" t="s">
        <v>4511</v>
      </c>
      <c r="BY1995" s="299" t="s">
        <v>7378</v>
      </c>
    </row>
    <row r="1996" spans="65:77" ht="21" customHeight="1">
      <c r="BM1996"/>
      <c r="BU1996" s="276" t="s">
        <v>9335</v>
      </c>
      <c r="BV1996" s="276" t="s">
        <v>9070</v>
      </c>
      <c r="BX1996" s="299" t="s">
        <v>4513</v>
      </c>
      <c r="BY1996" s="299" t="s">
        <v>7379</v>
      </c>
    </row>
    <row r="1997" spans="65:77" ht="21" customHeight="1">
      <c r="BM1997"/>
      <c r="BU1997" s="276" t="s">
        <v>9336</v>
      </c>
      <c r="BV1997" s="276" t="s">
        <v>9071</v>
      </c>
      <c r="BX1997" s="299" t="s">
        <v>4515</v>
      </c>
      <c r="BY1997" s="299" t="s">
        <v>7380</v>
      </c>
    </row>
    <row r="1998" spans="65:77" ht="21" customHeight="1">
      <c r="BM1998"/>
      <c r="BU1998" s="276" t="s">
        <v>9337</v>
      </c>
      <c r="BV1998" s="276" t="s">
        <v>9072</v>
      </c>
      <c r="BX1998" s="299" t="s">
        <v>407</v>
      </c>
      <c r="BY1998" s="299" t="s">
        <v>7381</v>
      </c>
    </row>
    <row r="1999" spans="65:77" ht="21" customHeight="1">
      <c r="BM1999"/>
      <c r="BU1999" s="276" t="s">
        <v>9338</v>
      </c>
      <c r="BV1999" s="276" t="s">
        <v>9073</v>
      </c>
      <c r="BX1999" s="299" t="s">
        <v>408</v>
      </c>
      <c r="BY1999" s="299" t="s">
        <v>7382</v>
      </c>
    </row>
    <row r="2000" spans="65:77" ht="21" customHeight="1">
      <c r="BM2000"/>
      <c r="BU2000" s="276" t="s">
        <v>9339</v>
      </c>
      <c r="BV2000" s="276" t="s">
        <v>9074</v>
      </c>
      <c r="BX2000" s="299" t="s">
        <v>409</v>
      </c>
      <c r="BY2000" s="299" t="s">
        <v>7383</v>
      </c>
    </row>
    <row r="2001" spans="65:77" ht="21" customHeight="1">
      <c r="BM2001"/>
      <c r="BU2001" s="281" t="s">
        <v>9340</v>
      </c>
      <c r="BV2001" s="276" t="s">
        <v>9075</v>
      </c>
      <c r="BX2001" s="299" t="s">
        <v>410</v>
      </c>
      <c r="BY2001" s="299" t="s">
        <v>7384</v>
      </c>
    </row>
    <row r="2002" spans="65:77" ht="21" customHeight="1">
      <c r="BM2002"/>
      <c r="BU2002" s="281" t="s">
        <v>9341</v>
      </c>
      <c r="BV2002" s="276" t="s">
        <v>9076</v>
      </c>
      <c r="BX2002" s="299" t="s">
        <v>412</v>
      </c>
      <c r="BY2002" s="300" t="s">
        <v>8896</v>
      </c>
    </row>
    <row r="2003" spans="65:77" ht="21" customHeight="1">
      <c r="BM2003"/>
      <c r="BU2003" s="281" t="s">
        <v>9342</v>
      </c>
      <c r="BV2003" s="276" t="s">
        <v>9077</v>
      </c>
      <c r="BX2003" s="299" t="s">
        <v>413</v>
      </c>
      <c r="BY2003" s="299" t="s">
        <v>7385</v>
      </c>
    </row>
    <row r="2004" spans="65:77" ht="21" customHeight="1">
      <c r="BM2004"/>
      <c r="BU2004" s="281" t="s">
        <v>9343</v>
      </c>
      <c r="BV2004" s="276" t="s">
        <v>9078</v>
      </c>
      <c r="BX2004" s="299" t="s">
        <v>414</v>
      </c>
      <c r="BY2004" s="299" t="s">
        <v>7386</v>
      </c>
    </row>
    <row r="2005" spans="65:77" ht="21" customHeight="1">
      <c r="BM2005"/>
      <c r="BU2005" s="281" t="s">
        <v>9344</v>
      </c>
      <c r="BV2005" s="276" t="s">
        <v>9079</v>
      </c>
      <c r="BX2005" s="299" t="s">
        <v>4524</v>
      </c>
      <c r="BY2005" s="299" t="s">
        <v>7387</v>
      </c>
    </row>
    <row r="2006" spans="65:77" ht="21" customHeight="1">
      <c r="BM2006"/>
      <c r="BU2006" s="281" t="s">
        <v>9345</v>
      </c>
      <c r="BV2006" s="276" t="s">
        <v>9080</v>
      </c>
      <c r="BX2006" s="299" t="s">
        <v>415</v>
      </c>
      <c r="BY2006" s="299" t="s">
        <v>7388</v>
      </c>
    </row>
    <row r="2007" spans="65:77" ht="21" customHeight="1">
      <c r="BM2007"/>
      <c r="BU2007" s="276" t="s">
        <v>8669</v>
      </c>
      <c r="BV2007" s="276" t="s">
        <v>9081</v>
      </c>
      <c r="BX2007" s="299" t="s">
        <v>416</v>
      </c>
      <c r="BY2007" s="299" t="s">
        <v>7389</v>
      </c>
    </row>
    <row r="2008" spans="65:77" ht="21" customHeight="1">
      <c r="BM2008"/>
      <c r="BU2008" s="276" t="s">
        <v>8670</v>
      </c>
      <c r="BV2008" s="276" t="s">
        <v>9082</v>
      </c>
      <c r="BX2008" s="299" t="s">
        <v>417</v>
      </c>
      <c r="BY2008" s="299" t="s">
        <v>7390</v>
      </c>
    </row>
    <row r="2009" spans="65:77" ht="21" customHeight="1">
      <c r="BM2009"/>
      <c r="BU2009" s="276" t="s">
        <v>8671</v>
      </c>
      <c r="BV2009" s="276" t="s">
        <v>9083</v>
      </c>
      <c r="BX2009" s="299" t="s">
        <v>418</v>
      </c>
      <c r="BY2009" s="299" t="s">
        <v>7391</v>
      </c>
    </row>
    <row r="2010" spans="65:77" ht="21" customHeight="1">
      <c r="BM2010"/>
      <c r="BU2010" s="276" t="s">
        <v>8672</v>
      </c>
      <c r="BV2010" s="276" t="s">
        <v>9084</v>
      </c>
      <c r="BX2010" s="299" t="s">
        <v>419</v>
      </c>
      <c r="BY2010" s="299" t="s">
        <v>7392</v>
      </c>
    </row>
    <row r="2011" spans="65:77" ht="21" customHeight="1">
      <c r="BM2011"/>
      <c r="BU2011" s="276" t="s">
        <v>8673</v>
      </c>
      <c r="BV2011" s="276" t="s">
        <v>9085</v>
      </c>
      <c r="BX2011" s="299" t="s">
        <v>420</v>
      </c>
      <c r="BY2011" s="299" t="s">
        <v>7393</v>
      </c>
    </row>
    <row r="2012" spans="65:77" ht="21" customHeight="1">
      <c r="BM2012"/>
      <c r="BU2012" s="276" t="s">
        <v>8877</v>
      </c>
      <c r="BV2012" s="276" t="s">
        <v>9086</v>
      </c>
      <c r="BX2012" s="299" t="s">
        <v>421</v>
      </c>
      <c r="BY2012" s="299" t="s">
        <v>7394</v>
      </c>
    </row>
    <row r="2013" spans="65:77" ht="21" customHeight="1">
      <c r="BM2013"/>
      <c r="BU2013" s="276" t="s">
        <v>8878</v>
      </c>
      <c r="BV2013" s="276" t="s">
        <v>9087</v>
      </c>
      <c r="BX2013" s="299" t="s">
        <v>422</v>
      </c>
      <c r="BY2013" s="299" t="s">
        <v>7395</v>
      </c>
    </row>
    <row r="2014" spans="65:77" ht="21" customHeight="1">
      <c r="BM2014"/>
      <c r="BU2014" s="276" t="s">
        <v>8879</v>
      </c>
      <c r="BV2014" s="276" t="s">
        <v>9088</v>
      </c>
      <c r="BX2014" s="299" t="s">
        <v>423</v>
      </c>
      <c r="BY2014" s="299" t="s">
        <v>7396</v>
      </c>
    </row>
    <row r="2015" spans="65:77" ht="21" customHeight="1">
      <c r="BM2015"/>
      <c r="BU2015" s="276" t="s">
        <v>8880</v>
      </c>
      <c r="BV2015" s="276" t="s">
        <v>9089</v>
      </c>
      <c r="BX2015" s="299" t="s">
        <v>424</v>
      </c>
      <c r="BY2015" s="299" t="s">
        <v>7397</v>
      </c>
    </row>
    <row r="2016" spans="65:77" ht="21" customHeight="1">
      <c r="BM2016"/>
      <c r="BU2016" s="276" t="s">
        <v>8881</v>
      </c>
      <c r="BV2016" s="276" t="s">
        <v>9090</v>
      </c>
      <c r="BX2016" s="299" t="s">
        <v>4535</v>
      </c>
      <c r="BY2016" s="299" t="s">
        <v>7398</v>
      </c>
    </row>
    <row r="2017" spans="65:77" ht="21" customHeight="1">
      <c r="BM2017"/>
      <c r="BU2017" s="276" t="s">
        <v>8882</v>
      </c>
      <c r="BV2017" s="276" t="s">
        <v>9091</v>
      </c>
      <c r="BX2017" s="299" t="s">
        <v>425</v>
      </c>
      <c r="BY2017" s="299" t="s">
        <v>7399</v>
      </c>
    </row>
    <row r="2018" spans="65:77" ht="21" customHeight="1">
      <c r="BM2018"/>
      <c r="BU2018" s="276" t="s">
        <v>506</v>
      </c>
      <c r="BV2018" s="276" t="s">
        <v>9092</v>
      </c>
      <c r="BX2018" s="299" t="s">
        <v>4538</v>
      </c>
      <c r="BY2018" s="299" t="s">
        <v>7400</v>
      </c>
    </row>
    <row r="2019" spans="65:77" ht="21" customHeight="1">
      <c r="BM2019"/>
      <c r="BU2019" s="276" t="s">
        <v>8746</v>
      </c>
      <c r="BV2019" s="276" t="s">
        <v>9093</v>
      </c>
      <c r="BX2019" s="299" t="s">
        <v>426</v>
      </c>
      <c r="BY2019" s="299" t="s">
        <v>7401</v>
      </c>
    </row>
    <row r="2020" spans="65:77" ht="21" customHeight="1">
      <c r="BM2020"/>
      <c r="BU2020" s="276" t="s">
        <v>507</v>
      </c>
      <c r="BV2020" s="276" t="s">
        <v>9094</v>
      </c>
      <c r="BX2020" s="299" t="s">
        <v>4541</v>
      </c>
      <c r="BY2020" s="299" t="s">
        <v>7402</v>
      </c>
    </row>
    <row r="2021" spans="65:77" ht="21" customHeight="1">
      <c r="BM2021"/>
      <c r="BU2021" s="276" t="s">
        <v>8748</v>
      </c>
      <c r="BV2021" s="276" t="s">
        <v>9095</v>
      </c>
      <c r="BX2021" s="299" t="s">
        <v>427</v>
      </c>
      <c r="BY2021" s="299" t="s">
        <v>7403</v>
      </c>
    </row>
    <row r="2022" spans="65:77" ht="21" customHeight="1">
      <c r="BM2022"/>
      <c r="BU2022" s="276" t="s">
        <v>8883</v>
      </c>
      <c r="BV2022" s="276" t="s">
        <v>9096</v>
      </c>
      <c r="BX2022" s="299" t="s">
        <v>4544</v>
      </c>
      <c r="BY2022" s="299" t="s">
        <v>7404</v>
      </c>
    </row>
    <row r="2023" spans="65:77" ht="21" customHeight="1">
      <c r="BM2023"/>
      <c r="BU2023" s="276" t="s">
        <v>508</v>
      </c>
      <c r="BV2023" s="276" t="s">
        <v>9097</v>
      </c>
      <c r="BX2023" s="299" t="s">
        <v>428</v>
      </c>
      <c r="BY2023" s="299" t="s">
        <v>7405</v>
      </c>
    </row>
    <row r="2024" spans="65:77" ht="21" customHeight="1">
      <c r="BM2024"/>
      <c r="BU2024" s="276" t="s">
        <v>8750</v>
      </c>
      <c r="BV2024" s="276" t="s">
        <v>9098</v>
      </c>
      <c r="BX2024" s="299" t="s">
        <v>429</v>
      </c>
      <c r="BY2024" s="299" t="s">
        <v>7406</v>
      </c>
    </row>
    <row r="2025" spans="65:77" ht="21" customHeight="1">
      <c r="BM2025"/>
      <c r="BU2025" s="276" t="s">
        <v>509</v>
      </c>
      <c r="BV2025" s="276" t="s">
        <v>9099</v>
      </c>
      <c r="BX2025" s="299" t="s">
        <v>432</v>
      </c>
      <c r="BY2025" s="299" t="s">
        <v>7407</v>
      </c>
    </row>
    <row r="2026" spans="65:77" ht="21" customHeight="1">
      <c r="BM2026"/>
      <c r="BU2026" s="276" t="s">
        <v>8752</v>
      </c>
      <c r="BV2026" s="276" t="s">
        <v>9100</v>
      </c>
      <c r="BX2026" s="299" t="s">
        <v>433</v>
      </c>
      <c r="BY2026" s="299" t="s">
        <v>7408</v>
      </c>
    </row>
    <row r="2027" spans="65:77" ht="21" customHeight="1">
      <c r="BM2027"/>
      <c r="BU2027" s="276" t="s">
        <v>8754</v>
      </c>
      <c r="BV2027" s="276" t="s">
        <v>9101</v>
      </c>
      <c r="BX2027" s="299" t="s">
        <v>434</v>
      </c>
      <c r="BY2027" s="299" t="s">
        <v>3744</v>
      </c>
    </row>
    <row r="2028" spans="65:77" ht="21" customHeight="1">
      <c r="BM2028"/>
      <c r="BU2028" s="276" t="s">
        <v>9346</v>
      </c>
      <c r="BV2028" s="276" t="s">
        <v>9102</v>
      </c>
      <c r="BX2028" s="299" t="s">
        <v>435</v>
      </c>
      <c r="BY2028" s="299" t="s">
        <v>7409</v>
      </c>
    </row>
    <row r="2029" spans="65:77" ht="21" customHeight="1">
      <c r="BM2029"/>
      <c r="BU2029" s="276" t="s">
        <v>8756</v>
      </c>
      <c r="BV2029" s="276" t="s">
        <v>9103</v>
      </c>
      <c r="BX2029" s="299" t="s">
        <v>436</v>
      </c>
      <c r="BY2029" s="299" t="s">
        <v>7410</v>
      </c>
    </row>
    <row r="2030" spans="65:77" ht="21" customHeight="1">
      <c r="BM2030"/>
      <c r="BU2030" s="276" t="s">
        <v>9347</v>
      </c>
      <c r="BV2030" s="276" t="s">
        <v>9104</v>
      </c>
      <c r="BX2030" s="299" t="s">
        <v>437</v>
      </c>
      <c r="BY2030" s="299" t="s">
        <v>7411</v>
      </c>
    </row>
    <row r="2031" spans="65:77" ht="21" customHeight="1">
      <c r="BM2031"/>
      <c r="BU2031" s="276" t="s">
        <v>8758</v>
      </c>
      <c r="BV2031" s="276" t="s">
        <v>9105</v>
      </c>
      <c r="BX2031" s="299" t="s">
        <v>438</v>
      </c>
      <c r="BY2031" s="299" t="s">
        <v>7412</v>
      </c>
    </row>
    <row r="2032" spans="65:77" ht="21" customHeight="1">
      <c r="BM2032"/>
      <c r="BU2032" s="276" t="s">
        <v>9348</v>
      </c>
      <c r="BV2032" s="276" t="s">
        <v>9106</v>
      </c>
      <c r="BX2032" s="299" t="s">
        <v>439</v>
      </c>
      <c r="BY2032" s="299" t="s">
        <v>7413</v>
      </c>
    </row>
    <row r="2033" spans="65:77" ht="21" customHeight="1">
      <c r="BM2033"/>
      <c r="BU2033" s="276" t="s">
        <v>8760</v>
      </c>
      <c r="BV2033" s="276" t="s">
        <v>9107</v>
      </c>
      <c r="BX2033" s="299" t="s">
        <v>440</v>
      </c>
      <c r="BY2033" s="299" t="s">
        <v>7414</v>
      </c>
    </row>
    <row r="2034" spans="65:77" ht="21" customHeight="1">
      <c r="BM2034"/>
      <c r="BU2034" s="276" t="s">
        <v>8762</v>
      </c>
      <c r="BV2034" s="276" t="s">
        <v>9108</v>
      </c>
      <c r="BX2034" s="299" t="s">
        <v>441</v>
      </c>
      <c r="BY2034" s="299" t="s">
        <v>7415</v>
      </c>
    </row>
    <row r="2035" spans="65:77" ht="21" customHeight="1">
      <c r="BM2035"/>
      <c r="BU2035" s="276" t="s">
        <v>510</v>
      </c>
      <c r="BV2035" s="276" t="s">
        <v>9109</v>
      </c>
      <c r="BX2035" s="299" t="s">
        <v>442</v>
      </c>
      <c r="BY2035" s="299" t="s">
        <v>7416</v>
      </c>
    </row>
    <row r="2036" spans="65:77" ht="21" customHeight="1">
      <c r="BM2036"/>
      <c r="BU2036" s="276" t="s">
        <v>511</v>
      </c>
      <c r="BV2036" s="276" t="s">
        <v>9110</v>
      </c>
      <c r="BX2036" s="299" t="s">
        <v>443</v>
      </c>
      <c r="BY2036" s="299" t="s">
        <v>6572</v>
      </c>
    </row>
    <row r="2037" spans="65:77" ht="21" customHeight="1">
      <c r="BM2037"/>
      <c r="BU2037" s="276" t="s">
        <v>515</v>
      </c>
      <c r="BV2037" s="276" t="s">
        <v>9111</v>
      </c>
      <c r="BX2037" s="299" t="s">
        <v>444</v>
      </c>
      <c r="BY2037" s="299" t="s">
        <v>7417</v>
      </c>
    </row>
    <row r="2038" spans="65:77" ht="21" customHeight="1">
      <c r="BM2038"/>
      <c r="BU2038" s="276" t="s">
        <v>516</v>
      </c>
      <c r="BV2038" s="276" t="s">
        <v>9112</v>
      </c>
      <c r="BX2038" s="299" t="s">
        <v>445</v>
      </c>
      <c r="BY2038" s="299" t="s">
        <v>7418</v>
      </c>
    </row>
    <row r="2039" spans="65:77" ht="21" customHeight="1">
      <c r="BM2039"/>
      <c r="BU2039" s="276" t="s">
        <v>8766</v>
      </c>
      <c r="BV2039" s="276" t="s">
        <v>9113</v>
      </c>
      <c r="BX2039" s="299" t="s">
        <v>446</v>
      </c>
      <c r="BY2039" s="299" t="s">
        <v>7419</v>
      </c>
    </row>
    <row r="2040" spans="65:77" ht="21" customHeight="1">
      <c r="BM2040"/>
      <c r="BU2040" s="279" t="s">
        <v>8768</v>
      </c>
      <c r="BV2040" s="279" t="s">
        <v>9114</v>
      </c>
      <c r="BX2040" s="299" t="s">
        <v>4565</v>
      </c>
      <c r="BY2040" s="299" t="s">
        <v>7420</v>
      </c>
    </row>
    <row r="2041" spans="65:77" ht="21" customHeight="1">
      <c r="BM2041"/>
      <c r="BU2041" s="279" t="s">
        <v>8770</v>
      </c>
      <c r="BV2041" s="279" t="s">
        <v>9115</v>
      </c>
      <c r="BX2041" s="299" t="s">
        <v>447</v>
      </c>
      <c r="BY2041" s="299" t="s">
        <v>7421</v>
      </c>
    </row>
    <row r="2042" spans="65:77" ht="21" customHeight="1">
      <c r="BM2042"/>
      <c r="BU2042" s="279" t="s">
        <v>517</v>
      </c>
      <c r="BV2042" s="279" t="s">
        <v>9116</v>
      </c>
      <c r="BX2042" s="299" t="s">
        <v>448</v>
      </c>
      <c r="BY2042" s="299" t="s">
        <v>7422</v>
      </c>
    </row>
    <row r="2043" spans="65:77" ht="21" customHeight="1">
      <c r="BM2043"/>
      <c r="BU2043" s="279" t="s">
        <v>518</v>
      </c>
      <c r="BV2043" s="279" t="s">
        <v>9117</v>
      </c>
      <c r="BX2043" s="299" t="s">
        <v>449</v>
      </c>
      <c r="BY2043" s="299" t="s">
        <v>7423</v>
      </c>
    </row>
    <row r="2044" spans="65:77" ht="21" customHeight="1">
      <c r="BM2044"/>
      <c r="BU2044" s="279" t="s">
        <v>9349</v>
      </c>
      <c r="BV2044" s="279" t="s">
        <v>9118</v>
      </c>
      <c r="BX2044" s="299" t="s">
        <v>450</v>
      </c>
      <c r="BY2044" s="299" t="s">
        <v>7424</v>
      </c>
    </row>
    <row r="2045" spans="65:77" ht="21" customHeight="1">
      <c r="BM2045"/>
      <c r="BU2045" s="280" t="s">
        <v>9350</v>
      </c>
      <c r="BV2045" s="280" t="s">
        <v>9119</v>
      </c>
      <c r="BX2045" s="299" t="s">
        <v>4567</v>
      </c>
      <c r="BY2045" s="299" t="s">
        <v>7425</v>
      </c>
    </row>
    <row r="2046" spans="65:77" ht="21" customHeight="1">
      <c r="BM2046"/>
      <c r="BU2046" s="279" t="s">
        <v>519</v>
      </c>
      <c r="BV2046" s="279" t="s">
        <v>9120</v>
      </c>
      <c r="BX2046" s="299" t="s">
        <v>4569</v>
      </c>
      <c r="BY2046" s="299" t="s">
        <v>7426</v>
      </c>
    </row>
    <row r="2047" spans="65:77" ht="21" customHeight="1">
      <c r="BM2047"/>
      <c r="BU2047" s="279" t="s">
        <v>9351</v>
      </c>
      <c r="BV2047" s="279" t="s">
        <v>9121</v>
      </c>
      <c r="BX2047" s="299" t="s">
        <v>451</v>
      </c>
      <c r="BY2047" s="299" t="s">
        <v>7427</v>
      </c>
    </row>
    <row r="2048" spans="65:77" ht="21" customHeight="1">
      <c r="BM2048"/>
      <c r="BU2048" s="279" t="s">
        <v>520</v>
      </c>
      <c r="BV2048" s="279" t="s">
        <v>9122</v>
      </c>
      <c r="BX2048" s="299" t="s">
        <v>4572</v>
      </c>
      <c r="BY2048" s="299" t="s">
        <v>7428</v>
      </c>
    </row>
    <row r="2049" spans="65:77" ht="21" customHeight="1">
      <c r="BM2049"/>
      <c r="BU2049" s="282" t="s">
        <v>8772</v>
      </c>
      <c r="BV2049" s="282" t="s">
        <v>9367</v>
      </c>
      <c r="BX2049" s="299" t="s">
        <v>452</v>
      </c>
      <c r="BY2049" s="299" t="s">
        <v>7429</v>
      </c>
    </row>
    <row r="2050" spans="65:77" ht="21" customHeight="1">
      <c r="BM2050"/>
      <c r="BU2050" s="282" t="s">
        <v>521</v>
      </c>
      <c r="BV2050" s="282" t="s">
        <v>9368</v>
      </c>
      <c r="BX2050" s="299" t="s">
        <v>453</v>
      </c>
      <c r="BY2050" s="299" t="s">
        <v>7430</v>
      </c>
    </row>
    <row r="2051" spans="65:77" ht="21" customHeight="1">
      <c r="BM2051"/>
      <c r="BU2051" s="282" t="s">
        <v>8774</v>
      </c>
      <c r="BV2051" s="282" t="s">
        <v>9369</v>
      </c>
      <c r="BX2051" s="299" t="s">
        <v>454</v>
      </c>
      <c r="BY2051" s="299" t="s">
        <v>7431</v>
      </c>
    </row>
    <row r="2052" spans="65:77" ht="21" customHeight="1">
      <c r="BM2052"/>
      <c r="BU2052" s="282" t="s">
        <v>9352</v>
      </c>
      <c r="BV2052" s="282" t="s">
        <v>9370</v>
      </c>
      <c r="BX2052" s="299" t="s">
        <v>455</v>
      </c>
      <c r="BY2052" s="299" t="s">
        <v>7432</v>
      </c>
    </row>
    <row r="2053" spans="65:77" ht="21" customHeight="1">
      <c r="BM2053"/>
      <c r="BU2053" s="282" t="s">
        <v>522</v>
      </c>
      <c r="BV2053" s="282" t="s">
        <v>9371</v>
      </c>
      <c r="BX2053" s="299" t="s">
        <v>456</v>
      </c>
      <c r="BY2053" s="299" t="s">
        <v>7433</v>
      </c>
    </row>
    <row r="2054" spans="65:77" ht="21" customHeight="1">
      <c r="BM2054"/>
      <c r="BU2054" s="282" t="s">
        <v>523</v>
      </c>
      <c r="BV2054" s="282" t="s">
        <v>9372</v>
      </c>
      <c r="BX2054" s="299" t="s">
        <v>457</v>
      </c>
      <c r="BY2054" s="299" t="s">
        <v>7434</v>
      </c>
    </row>
    <row r="2055" spans="65:77" ht="21" customHeight="1">
      <c r="BM2055"/>
      <c r="BU2055" s="282" t="s">
        <v>9353</v>
      </c>
      <c r="BV2055" s="282" t="s">
        <v>9373</v>
      </c>
      <c r="BX2055" s="299" t="s">
        <v>458</v>
      </c>
      <c r="BY2055" s="299" t="s">
        <v>7435</v>
      </c>
    </row>
    <row r="2056" spans="65:77" ht="21" customHeight="1">
      <c r="BM2056"/>
      <c r="BX2056" s="299" t="s">
        <v>4580</v>
      </c>
      <c r="BY2056" s="299" t="s">
        <v>7436</v>
      </c>
    </row>
    <row r="2057" spans="65:77" ht="21" customHeight="1">
      <c r="BM2057"/>
      <c r="BX2057" s="299" t="s">
        <v>459</v>
      </c>
      <c r="BY2057" s="299" t="s">
        <v>7437</v>
      </c>
    </row>
    <row r="2058" spans="65:77" ht="21" customHeight="1">
      <c r="BM2058"/>
      <c r="BX2058" s="299" t="s">
        <v>460</v>
      </c>
      <c r="BY2058" s="299" t="s">
        <v>7438</v>
      </c>
    </row>
    <row r="2059" spans="65:77" ht="21" customHeight="1">
      <c r="BM2059"/>
      <c r="BX2059" s="299" t="s">
        <v>461</v>
      </c>
      <c r="BY2059" s="299" t="s">
        <v>7439</v>
      </c>
    </row>
    <row r="2060" spans="65:77" ht="21" customHeight="1">
      <c r="BM2060"/>
      <c r="BX2060" s="299" t="s">
        <v>462</v>
      </c>
      <c r="BY2060" s="299" t="s">
        <v>7440</v>
      </c>
    </row>
    <row r="2061" spans="65:77" ht="21" customHeight="1">
      <c r="BM2061"/>
      <c r="BX2061" s="299" t="s">
        <v>4586</v>
      </c>
      <c r="BY2061" s="299" t="s">
        <v>7441</v>
      </c>
    </row>
    <row r="2062" spans="65:77" ht="21" customHeight="1">
      <c r="BM2062"/>
      <c r="BX2062" s="299" t="s">
        <v>4588</v>
      </c>
      <c r="BY2062" s="299" t="s">
        <v>7442</v>
      </c>
    </row>
    <row r="2063" spans="65:77" ht="21" customHeight="1">
      <c r="BM2063"/>
      <c r="BX2063" s="299" t="s">
        <v>463</v>
      </c>
      <c r="BY2063" s="299" t="s">
        <v>7443</v>
      </c>
    </row>
    <row r="2064" spans="65:77" ht="21" customHeight="1">
      <c r="BM2064"/>
      <c r="BX2064" s="299" t="s">
        <v>464</v>
      </c>
      <c r="BY2064" s="299" t="s">
        <v>7444</v>
      </c>
    </row>
    <row r="2065" spans="65:77" ht="21" customHeight="1">
      <c r="BM2065"/>
      <c r="BX2065" s="299" t="s">
        <v>466</v>
      </c>
      <c r="BY2065" s="299" t="s">
        <v>7445</v>
      </c>
    </row>
    <row r="2066" spans="65:77" ht="21" customHeight="1">
      <c r="BM2066"/>
      <c r="BX2066" s="299" t="s">
        <v>467</v>
      </c>
      <c r="BY2066" s="299" t="s">
        <v>7446</v>
      </c>
    </row>
    <row r="2067" spans="65:77" ht="21" customHeight="1">
      <c r="BM2067"/>
      <c r="BX2067" s="299" t="s">
        <v>4595</v>
      </c>
      <c r="BY2067" s="299" t="s">
        <v>7447</v>
      </c>
    </row>
    <row r="2068" spans="65:77" ht="21" customHeight="1">
      <c r="BM2068"/>
      <c r="BX2068" s="299" t="s">
        <v>468</v>
      </c>
      <c r="BY2068" s="299" t="s">
        <v>7448</v>
      </c>
    </row>
    <row r="2069" spans="65:77" ht="21" customHeight="1">
      <c r="BM2069"/>
      <c r="BX2069" s="299" t="s">
        <v>469</v>
      </c>
      <c r="BY2069" s="299" t="s">
        <v>7449</v>
      </c>
    </row>
    <row r="2070" spans="65:77" ht="21" customHeight="1">
      <c r="BM2070"/>
      <c r="BX2070" s="299" t="s">
        <v>4599</v>
      </c>
      <c r="BY2070" s="299" t="s">
        <v>7450</v>
      </c>
    </row>
    <row r="2071" spans="65:77" ht="21" customHeight="1">
      <c r="BM2071"/>
      <c r="BX2071" s="299" t="s">
        <v>470</v>
      </c>
      <c r="BY2071" s="299" t="s">
        <v>7451</v>
      </c>
    </row>
    <row r="2072" spans="65:77" ht="21" customHeight="1">
      <c r="BM2072"/>
      <c r="BX2072" s="299" t="s">
        <v>471</v>
      </c>
      <c r="BY2072" s="299" t="s">
        <v>7452</v>
      </c>
    </row>
    <row r="2073" spans="65:77" ht="21" customHeight="1">
      <c r="BM2073"/>
      <c r="BX2073" s="299" t="s">
        <v>472</v>
      </c>
      <c r="BY2073" s="299" t="s">
        <v>7453</v>
      </c>
    </row>
    <row r="2074" spans="65:77" ht="21" customHeight="1">
      <c r="BM2074"/>
      <c r="BX2074" s="299" t="s">
        <v>473</v>
      </c>
      <c r="BY2074" s="299" t="s">
        <v>7454</v>
      </c>
    </row>
    <row r="2075" spans="65:77" ht="21" customHeight="1">
      <c r="BM2075"/>
      <c r="BX2075" s="299" t="s">
        <v>474</v>
      </c>
      <c r="BY2075" s="299" t="s">
        <v>7455</v>
      </c>
    </row>
    <row r="2076" spans="65:77" ht="21" customHeight="1">
      <c r="BM2076"/>
      <c r="BX2076" s="299" t="s">
        <v>476</v>
      </c>
      <c r="BY2076" s="299" t="s">
        <v>7456</v>
      </c>
    </row>
    <row r="2077" spans="65:77" ht="21" customHeight="1">
      <c r="BM2077"/>
      <c r="BX2077" s="299" t="s">
        <v>4608</v>
      </c>
      <c r="BY2077" s="299" t="s">
        <v>7457</v>
      </c>
    </row>
    <row r="2078" spans="65:77" ht="21" customHeight="1">
      <c r="BM2078"/>
      <c r="BX2078" s="299" t="s">
        <v>477</v>
      </c>
      <c r="BY2078" s="299" t="s">
        <v>7458</v>
      </c>
    </row>
    <row r="2079" spans="65:77" ht="21" customHeight="1">
      <c r="BM2079"/>
      <c r="BX2079" s="299" t="s">
        <v>478</v>
      </c>
      <c r="BY2079" s="299" t="s">
        <v>7459</v>
      </c>
    </row>
    <row r="2080" spans="65:77" ht="21" customHeight="1">
      <c r="BM2080"/>
      <c r="BX2080" s="299" t="s">
        <v>479</v>
      </c>
      <c r="BY2080" s="299" t="s">
        <v>7460</v>
      </c>
    </row>
    <row r="2081" spans="65:77" ht="21" customHeight="1">
      <c r="BM2081"/>
      <c r="BX2081" s="299" t="s">
        <v>480</v>
      </c>
      <c r="BY2081" s="299" t="s">
        <v>7461</v>
      </c>
    </row>
    <row r="2082" spans="65:77" ht="21" customHeight="1">
      <c r="BM2082"/>
      <c r="BX2082" s="299" t="s">
        <v>481</v>
      </c>
      <c r="BY2082" s="299" t="s">
        <v>7462</v>
      </c>
    </row>
    <row r="2083" spans="65:77" ht="21" customHeight="1">
      <c r="BM2083"/>
      <c r="BX2083" s="299" t="s">
        <v>4615</v>
      </c>
      <c r="BY2083" s="299" t="s">
        <v>7463</v>
      </c>
    </row>
    <row r="2084" spans="65:77" ht="21" customHeight="1">
      <c r="BM2084"/>
      <c r="BX2084" s="299" t="s">
        <v>4617</v>
      </c>
      <c r="BY2084" s="299" t="s">
        <v>7464</v>
      </c>
    </row>
    <row r="2085" spans="65:77" ht="21" customHeight="1">
      <c r="BM2085"/>
      <c r="BX2085" s="299" t="s">
        <v>4619</v>
      </c>
      <c r="BY2085" s="299" t="s">
        <v>7465</v>
      </c>
    </row>
    <row r="2086" spans="65:77" ht="21" customHeight="1">
      <c r="BM2086"/>
      <c r="BX2086" s="299" t="s">
        <v>4621</v>
      </c>
      <c r="BY2086" s="299" t="s">
        <v>7466</v>
      </c>
    </row>
    <row r="2087" spans="65:77" ht="21" customHeight="1">
      <c r="BM2087"/>
      <c r="BX2087" s="299" t="s">
        <v>4623</v>
      </c>
      <c r="BY2087" s="299" t="s">
        <v>7467</v>
      </c>
    </row>
    <row r="2088" spans="65:77" ht="21" customHeight="1">
      <c r="BM2088"/>
      <c r="BX2088" s="299" t="s">
        <v>4625</v>
      </c>
      <c r="BY2088" s="299" t="s">
        <v>7468</v>
      </c>
    </row>
    <row r="2089" spans="65:77" ht="21" customHeight="1">
      <c r="BM2089"/>
      <c r="BX2089" s="299" t="s">
        <v>4627</v>
      </c>
      <c r="BY2089" s="299" t="s">
        <v>7469</v>
      </c>
    </row>
    <row r="2090" spans="65:77" ht="21" customHeight="1">
      <c r="BM2090"/>
      <c r="BX2090" s="299" t="s">
        <v>4629</v>
      </c>
      <c r="BY2090" s="299" t="s">
        <v>7470</v>
      </c>
    </row>
    <row r="2091" spans="65:77" ht="21" customHeight="1">
      <c r="BM2091"/>
      <c r="BX2091" s="299" t="s">
        <v>4631</v>
      </c>
      <c r="BY2091" s="299" t="s">
        <v>7471</v>
      </c>
    </row>
    <row r="2092" spans="65:77" ht="21" customHeight="1">
      <c r="BM2092"/>
      <c r="BX2092" s="299" t="s">
        <v>4633</v>
      </c>
      <c r="BY2092" s="299" t="s">
        <v>7472</v>
      </c>
    </row>
    <row r="2093" spans="65:77" ht="21" customHeight="1">
      <c r="BM2093"/>
      <c r="BX2093" s="299" t="s">
        <v>4635</v>
      </c>
      <c r="BY2093" s="299" t="s">
        <v>7473</v>
      </c>
    </row>
    <row r="2094" spans="65:77" ht="21" customHeight="1">
      <c r="BM2094"/>
      <c r="BX2094" s="299" t="s">
        <v>4637</v>
      </c>
      <c r="BY2094" s="299" t="s">
        <v>7474</v>
      </c>
    </row>
    <row r="2095" spans="65:77" ht="21" customHeight="1">
      <c r="BM2095"/>
      <c r="BX2095" s="299" t="s">
        <v>4639</v>
      </c>
      <c r="BY2095" s="299" t="s">
        <v>7475</v>
      </c>
    </row>
    <row r="2096" spans="65:77" ht="21" customHeight="1">
      <c r="BM2096"/>
      <c r="BX2096" s="299" t="s">
        <v>4641</v>
      </c>
      <c r="BY2096" s="299" t="s">
        <v>7476</v>
      </c>
    </row>
    <row r="2097" spans="65:77" ht="21" customHeight="1">
      <c r="BM2097"/>
      <c r="BX2097" s="299" t="s">
        <v>4643</v>
      </c>
      <c r="BY2097" s="299" t="s">
        <v>7477</v>
      </c>
    </row>
    <row r="2098" spans="65:77" ht="21" customHeight="1">
      <c r="BM2098"/>
      <c r="BX2098" s="299" t="s">
        <v>4645</v>
      </c>
      <c r="BY2098" s="299" t="s">
        <v>7478</v>
      </c>
    </row>
    <row r="2099" spans="65:77" ht="21" customHeight="1">
      <c r="BM2099"/>
      <c r="BX2099" s="299" t="s">
        <v>4647</v>
      </c>
      <c r="BY2099" s="299" t="s">
        <v>7479</v>
      </c>
    </row>
    <row r="2100" spans="65:77" ht="21" customHeight="1">
      <c r="BM2100"/>
      <c r="BX2100" s="299" t="s">
        <v>4649</v>
      </c>
      <c r="BY2100" s="299" t="s">
        <v>7480</v>
      </c>
    </row>
    <row r="2101" spans="65:77" ht="21" customHeight="1">
      <c r="BM2101"/>
      <c r="BX2101" s="299" t="s">
        <v>4651</v>
      </c>
      <c r="BY2101" s="299" t="s">
        <v>7481</v>
      </c>
    </row>
    <row r="2102" spans="65:77" ht="21" customHeight="1">
      <c r="BM2102"/>
      <c r="BX2102" s="299" t="s">
        <v>4653</v>
      </c>
      <c r="BY2102" s="299" t="s">
        <v>7482</v>
      </c>
    </row>
    <row r="2103" spans="65:77" ht="21" customHeight="1">
      <c r="BM2103"/>
      <c r="BX2103" s="299" t="s">
        <v>4655</v>
      </c>
      <c r="BY2103" s="299" t="s">
        <v>7483</v>
      </c>
    </row>
    <row r="2104" spans="65:77" ht="21" customHeight="1">
      <c r="BM2104"/>
      <c r="BX2104" s="299" t="s">
        <v>4657</v>
      </c>
      <c r="BY2104" s="299" t="s">
        <v>7484</v>
      </c>
    </row>
    <row r="2105" spans="65:77" ht="21" customHeight="1">
      <c r="BM2105"/>
      <c r="BX2105" s="299" t="s">
        <v>4659</v>
      </c>
      <c r="BY2105" s="299" t="s">
        <v>7485</v>
      </c>
    </row>
    <row r="2106" spans="65:77" ht="21" customHeight="1">
      <c r="BM2106"/>
      <c r="BX2106" s="299" t="s">
        <v>4661</v>
      </c>
      <c r="BY2106" s="299" t="s">
        <v>7486</v>
      </c>
    </row>
    <row r="2107" spans="65:77" ht="21" customHeight="1">
      <c r="BM2107"/>
      <c r="BX2107" s="299" t="s">
        <v>4663</v>
      </c>
      <c r="BY2107" s="299" t="s">
        <v>7487</v>
      </c>
    </row>
    <row r="2108" spans="65:77" ht="21" customHeight="1">
      <c r="BM2108"/>
      <c r="BX2108" s="299" t="s">
        <v>4665</v>
      </c>
      <c r="BY2108" s="299" t="s">
        <v>7488</v>
      </c>
    </row>
    <row r="2109" spans="65:77" ht="21" customHeight="1">
      <c r="BM2109"/>
      <c r="BX2109" s="299" t="s">
        <v>4667</v>
      </c>
      <c r="BY2109" s="299" t="s">
        <v>7489</v>
      </c>
    </row>
    <row r="2110" spans="65:77" ht="21" customHeight="1">
      <c r="BM2110"/>
      <c r="BX2110" s="299" t="s">
        <v>4669</v>
      </c>
      <c r="BY2110" s="299" t="s">
        <v>7490</v>
      </c>
    </row>
    <row r="2111" spans="65:77" ht="21" customHeight="1">
      <c r="BM2111"/>
      <c r="BX2111" s="299" t="s">
        <v>4671</v>
      </c>
      <c r="BY2111" s="299" t="s">
        <v>7491</v>
      </c>
    </row>
    <row r="2112" spans="65:77" ht="21" customHeight="1">
      <c r="BM2112"/>
      <c r="BX2112" s="299" t="s">
        <v>4673</v>
      </c>
      <c r="BY2112" s="299" t="s">
        <v>7492</v>
      </c>
    </row>
    <row r="2113" spans="65:77" ht="21" customHeight="1">
      <c r="BM2113"/>
      <c r="BX2113" s="299" t="s">
        <v>4675</v>
      </c>
      <c r="BY2113" s="299" t="s">
        <v>7493</v>
      </c>
    </row>
    <row r="2114" spans="65:77" ht="21" customHeight="1">
      <c r="BM2114"/>
      <c r="BX2114" s="299" t="s">
        <v>4677</v>
      </c>
      <c r="BY2114" s="299" t="s">
        <v>7494</v>
      </c>
    </row>
    <row r="2115" spans="65:77" ht="21" customHeight="1">
      <c r="BM2115"/>
      <c r="BX2115" s="299" t="s">
        <v>4679</v>
      </c>
      <c r="BY2115" s="299" t="s">
        <v>7495</v>
      </c>
    </row>
    <row r="2116" spans="65:77" ht="21" customHeight="1">
      <c r="BM2116"/>
      <c r="BX2116" s="299" t="s">
        <v>4681</v>
      </c>
      <c r="BY2116" s="299" t="s">
        <v>7496</v>
      </c>
    </row>
    <row r="2117" spans="65:77" ht="21" customHeight="1">
      <c r="BM2117"/>
      <c r="BX2117" s="299" t="s">
        <v>4683</v>
      </c>
      <c r="BY2117" s="299" t="s">
        <v>7497</v>
      </c>
    </row>
    <row r="2118" spans="65:77" ht="21" customHeight="1">
      <c r="BM2118"/>
      <c r="BX2118" s="299" t="s">
        <v>4685</v>
      </c>
      <c r="BY2118" s="299" t="s">
        <v>7498</v>
      </c>
    </row>
    <row r="2119" spans="65:77" ht="21" customHeight="1">
      <c r="BM2119"/>
      <c r="BX2119" s="299" t="s">
        <v>4687</v>
      </c>
      <c r="BY2119" s="299" t="s">
        <v>7499</v>
      </c>
    </row>
    <row r="2120" spans="65:77" ht="21" customHeight="1">
      <c r="BM2120"/>
      <c r="BX2120" s="299" t="s">
        <v>4689</v>
      </c>
      <c r="BY2120" s="299" t="s">
        <v>7500</v>
      </c>
    </row>
    <row r="2121" spans="65:77" ht="21" customHeight="1">
      <c r="BM2121"/>
      <c r="BX2121" s="299" t="s">
        <v>4691</v>
      </c>
      <c r="BY2121" s="299" t="s">
        <v>7501</v>
      </c>
    </row>
    <row r="2122" spans="65:77" ht="21" customHeight="1">
      <c r="BM2122"/>
      <c r="BX2122" s="299" t="s">
        <v>4693</v>
      </c>
      <c r="BY2122" s="299" t="s">
        <v>7502</v>
      </c>
    </row>
    <row r="2123" spans="65:77" ht="21" customHeight="1">
      <c r="BM2123"/>
      <c r="BX2123" s="299" t="s">
        <v>4695</v>
      </c>
      <c r="BY2123" s="299" t="s">
        <v>7503</v>
      </c>
    </row>
    <row r="2124" spans="65:77" ht="21" customHeight="1">
      <c r="BM2124"/>
      <c r="BX2124" s="299" t="s">
        <v>4697</v>
      </c>
      <c r="BY2124" s="299" t="s">
        <v>7504</v>
      </c>
    </row>
    <row r="2125" spans="65:77" ht="21" customHeight="1">
      <c r="BM2125"/>
      <c r="BX2125" s="299" t="s">
        <v>4699</v>
      </c>
      <c r="BY2125" s="299" t="s">
        <v>7505</v>
      </c>
    </row>
    <row r="2126" spans="65:77" ht="21" customHeight="1">
      <c r="BM2126"/>
      <c r="BX2126" s="299" t="s">
        <v>4703</v>
      </c>
      <c r="BY2126" s="299" t="s">
        <v>7507</v>
      </c>
    </row>
    <row r="2127" spans="65:77" ht="21" customHeight="1">
      <c r="BM2127"/>
      <c r="BX2127" s="299" t="s">
        <v>4705</v>
      </c>
      <c r="BY2127" s="299" t="s">
        <v>7508</v>
      </c>
    </row>
    <row r="2128" spans="65:77" ht="21" customHeight="1">
      <c r="BM2128"/>
      <c r="BX2128" s="299" t="s">
        <v>4706</v>
      </c>
      <c r="BY2128" s="299" t="s">
        <v>7506</v>
      </c>
    </row>
    <row r="2129" spans="65:77" ht="21" customHeight="1">
      <c r="BM2129"/>
      <c r="BX2129" s="299" t="s">
        <v>4708</v>
      </c>
      <c r="BY2129" s="299" t="s">
        <v>7509</v>
      </c>
    </row>
    <row r="2130" spans="65:77" ht="21" customHeight="1">
      <c r="BM2130"/>
      <c r="BX2130" s="299" t="s">
        <v>4710</v>
      </c>
      <c r="BY2130" s="299" t="s">
        <v>7510</v>
      </c>
    </row>
    <row r="2131" spans="65:77" ht="21" customHeight="1">
      <c r="BM2131"/>
      <c r="BX2131" s="299" t="s">
        <v>4712</v>
      </c>
      <c r="BY2131" s="299" t="s">
        <v>7511</v>
      </c>
    </row>
    <row r="2132" spans="65:77" ht="21" customHeight="1">
      <c r="BM2132"/>
      <c r="BX2132" s="299" t="s">
        <v>4714</v>
      </c>
      <c r="BY2132" s="299" t="s">
        <v>7512</v>
      </c>
    </row>
    <row r="2133" spans="65:77" ht="21" customHeight="1">
      <c r="BM2133"/>
      <c r="BX2133" s="299" t="s">
        <v>4716</v>
      </c>
      <c r="BY2133" s="299" t="s">
        <v>7513</v>
      </c>
    </row>
    <row r="2134" spans="65:77" ht="21" customHeight="1">
      <c r="BM2134"/>
      <c r="BX2134" s="299" t="s">
        <v>4718</v>
      </c>
      <c r="BY2134" s="299" t="s">
        <v>5174</v>
      </c>
    </row>
    <row r="2135" spans="65:77" ht="21" customHeight="1">
      <c r="BM2135"/>
      <c r="BX2135" s="299" t="s">
        <v>4722</v>
      </c>
      <c r="BY2135" s="299" t="s">
        <v>7514</v>
      </c>
    </row>
    <row r="2136" spans="65:77" ht="21" customHeight="1">
      <c r="BM2136"/>
      <c r="BX2136" s="299" t="s">
        <v>4724</v>
      </c>
      <c r="BY2136" s="299" t="s">
        <v>7515</v>
      </c>
    </row>
    <row r="2137" spans="65:77" ht="21" customHeight="1">
      <c r="BM2137"/>
      <c r="BX2137" s="299" t="s">
        <v>4726</v>
      </c>
      <c r="BY2137" s="299" t="s">
        <v>7516</v>
      </c>
    </row>
    <row r="2138" spans="65:77" ht="21" customHeight="1">
      <c r="BM2138"/>
      <c r="BX2138" s="299" t="s">
        <v>4728</v>
      </c>
      <c r="BY2138" s="299" t="s">
        <v>7517</v>
      </c>
    </row>
    <row r="2139" spans="65:77" ht="21" customHeight="1">
      <c r="BM2139"/>
      <c r="BX2139" s="299" t="s">
        <v>4730</v>
      </c>
      <c r="BY2139" s="299" t="s">
        <v>7518</v>
      </c>
    </row>
    <row r="2140" spans="65:77" ht="21" customHeight="1">
      <c r="BM2140"/>
      <c r="BX2140" s="299" t="s">
        <v>4732</v>
      </c>
      <c r="BY2140" s="299" t="s">
        <v>7519</v>
      </c>
    </row>
    <row r="2141" spans="65:77" ht="21" customHeight="1">
      <c r="BM2141"/>
      <c r="BX2141" s="299" t="s">
        <v>4734</v>
      </c>
      <c r="BY2141" s="299" t="s">
        <v>7520</v>
      </c>
    </row>
    <row r="2142" spans="65:77" ht="21" customHeight="1">
      <c r="BM2142"/>
      <c r="BX2142" s="299" t="s">
        <v>4736</v>
      </c>
      <c r="BY2142" s="299" t="s">
        <v>7521</v>
      </c>
    </row>
    <row r="2143" spans="65:77" ht="21" customHeight="1">
      <c r="BM2143"/>
      <c r="BX2143" s="299" t="s">
        <v>4738</v>
      </c>
      <c r="BY2143" s="299" t="s">
        <v>7522</v>
      </c>
    </row>
    <row r="2144" spans="65:77" ht="21" customHeight="1">
      <c r="BM2144"/>
      <c r="BX2144" s="299" t="s">
        <v>4740</v>
      </c>
      <c r="BY2144" s="299" t="s">
        <v>7523</v>
      </c>
    </row>
    <row r="2145" spans="65:77" ht="21" customHeight="1">
      <c r="BM2145"/>
      <c r="BX2145" s="299" t="s">
        <v>4742</v>
      </c>
      <c r="BY2145" s="299" t="s">
        <v>7524</v>
      </c>
    </row>
    <row r="2146" spans="65:77" ht="21" customHeight="1">
      <c r="BM2146"/>
      <c r="BX2146" s="299" t="s">
        <v>4744</v>
      </c>
      <c r="BY2146" s="299" t="s">
        <v>7525</v>
      </c>
    </row>
    <row r="2147" spans="65:77" ht="21" customHeight="1">
      <c r="BM2147"/>
      <c r="BX2147" s="299" t="s">
        <v>4748</v>
      </c>
      <c r="BY2147" s="299" t="s">
        <v>7527</v>
      </c>
    </row>
    <row r="2148" spans="65:77" ht="21" customHeight="1">
      <c r="BM2148"/>
      <c r="BX2148" s="299" t="s">
        <v>4750</v>
      </c>
      <c r="BY2148" s="299" t="s">
        <v>7528</v>
      </c>
    </row>
    <row r="2149" spans="65:77" ht="21" customHeight="1">
      <c r="BM2149"/>
      <c r="BX2149" s="299" t="s">
        <v>4752</v>
      </c>
      <c r="BY2149" s="299" t="s">
        <v>7529</v>
      </c>
    </row>
    <row r="2150" spans="65:77" ht="21" customHeight="1">
      <c r="BM2150"/>
      <c r="BX2150" s="299" t="s">
        <v>4754</v>
      </c>
      <c r="BY2150" s="299" t="s">
        <v>7530</v>
      </c>
    </row>
    <row r="2151" spans="65:77" ht="21" customHeight="1">
      <c r="BM2151"/>
      <c r="BX2151" s="299" t="s">
        <v>4756</v>
      </c>
      <c r="BY2151" s="299" t="s">
        <v>7531</v>
      </c>
    </row>
    <row r="2152" spans="65:77" ht="21" customHeight="1">
      <c r="BM2152"/>
      <c r="BX2152" s="299" t="s">
        <v>4758</v>
      </c>
      <c r="BY2152" s="299" t="s">
        <v>4523</v>
      </c>
    </row>
    <row r="2153" spans="65:77" ht="21" customHeight="1">
      <c r="BM2153"/>
      <c r="BX2153" s="299" t="s">
        <v>4760</v>
      </c>
      <c r="BY2153" s="299" t="s">
        <v>4526</v>
      </c>
    </row>
    <row r="2154" spans="65:77" ht="21" customHeight="1">
      <c r="BM2154"/>
      <c r="BX2154" s="299" t="s">
        <v>4762</v>
      </c>
      <c r="BY2154" s="299" t="s">
        <v>4525</v>
      </c>
    </row>
    <row r="2155" spans="65:77" ht="21" customHeight="1">
      <c r="BM2155"/>
      <c r="BX2155" s="299" t="s">
        <v>4764</v>
      </c>
      <c r="BY2155" s="299" t="s">
        <v>4527</v>
      </c>
    </row>
    <row r="2156" spans="65:77" ht="21" customHeight="1">
      <c r="BM2156"/>
      <c r="BX2156" s="299" t="s">
        <v>4766</v>
      </c>
      <c r="BY2156" s="299" t="s">
        <v>7532</v>
      </c>
    </row>
    <row r="2157" spans="65:77" ht="21" customHeight="1">
      <c r="BM2157"/>
      <c r="BX2157" s="299" t="s">
        <v>4768</v>
      </c>
      <c r="BY2157" s="299" t="s">
        <v>7533</v>
      </c>
    </row>
    <row r="2158" spans="65:77" ht="21" customHeight="1">
      <c r="BM2158"/>
      <c r="BX2158" s="299" t="s">
        <v>4770</v>
      </c>
      <c r="BY2158" s="299" t="s">
        <v>7534</v>
      </c>
    </row>
    <row r="2159" spans="65:77" ht="21" customHeight="1">
      <c r="BM2159"/>
      <c r="BX2159" s="299" t="s">
        <v>4772</v>
      </c>
      <c r="BY2159" s="299" t="s">
        <v>7535</v>
      </c>
    </row>
    <row r="2160" spans="65:77" ht="21" customHeight="1">
      <c r="BM2160"/>
      <c r="BX2160" s="299" t="s">
        <v>4774</v>
      </c>
      <c r="BY2160" s="299" t="s">
        <v>7536</v>
      </c>
    </row>
    <row r="2161" spans="65:77" ht="21" customHeight="1">
      <c r="BM2161"/>
      <c r="BX2161" s="299" t="s">
        <v>4778</v>
      </c>
      <c r="BY2161" s="299" t="s">
        <v>7526</v>
      </c>
    </row>
    <row r="2162" spans="65:77" ht="21" customHeight="1">
      <c r="BM2162"/>
      <c r="BX2162" s="299" t="s">
        <v>4780</v>
      </c>
      <c r="BY2162" s="299" t="s">
        <v>7537</v>
      </c>
    </row>
    <row r="2163" spans="65:77" ht="21" customHeight="1">
      <c r="BM2163"/>
      <c r="BX2163" s="299" t="s">
        <v>4782</v>
      </c>
      <c r="BY2163" s="299" t="s">
        <v>7538</v>
      </c>
    </row>
    <row r="2164" spans="65:77" ht="21" customHeight="1">
      <c r="BM2164"/>
      <c r="BX2164" s="299" t="s">
        <v>4784</v>
      </c>
      <c r="BY2164" s="299" t="s">
        <v>7539</v>
      </c>
    </row>
    <row r="2165" spans="65:77" ht="21" customHeight="1">
      <c r="BM2165"/>
      <c r="BX2165" s="299" t="s">
        <v>4786</v>
      </c>
      <c r="BY2165" s="299" t="s">
        <v>7540</v>
      </c>
    </row>
    <row r="2166" spans="65:77" ht="21" customHeight="1">
      <c r="BM2166"/>
      <c r="BX2166" s="299" t="s">
        <v>4788</v>
      </c>
      <c r="BY2166" s="299" t="s">
        <v>7541</v>
      </c>
    </row>
    <row r="2167" spans="65:77" ht="21" customHeight="1">
      <c r="BM2167"/>
      <c r="BX2167" s="299" t="s">
        <v>4790</v>
      </c>
      <c r="BY2167" s="299" t="s">
        <v>7542</v>
      </c>
    </row>
    <row r="2168" spans="65:77" ht="21" customHeight="1">
      <c r="BM2168"/>
      <c r="BX2168" s="299" t="s">
        <v>4792</v>
      </c>
      <c r="BY2168" s="299" t="s">
        <v>7543</v>
      </c>
    </row>
    <row r="2169" spans="65:77" ht="21" customHeight="1">
      <c r="BM2169"/>
      <c r="BX2169" s="299" t="s">
        <v>4794</v>
      </c>
      <c r="BY2169" s="299" t="s">
        <v>7544</v>
      </c>
    </row>
    <row r="2170" spans="65:77" ht="21" customHeight="1">
      <c r="BM2170"/>
      <c r="BX2170" s="299" t="s">
        <v>4796</v>
      </c>
      <c r="BY2170" s="299" t="s">
        <v>7545</v>
      </c>
    </row>
    <row r="2171" spans="65:77" ht="21" customHeight="1">
      <c r="BM2171"/>
      <c r="BX2171" s="299" t="s">
        <v>4798</v>
      </c>
      <c r="BY2171" s="299" t="s">
        <v>7546</v>
      </c>
    </row>
    <row r="2172" spans="65:77" ht="21" customHeight="1">
      <c r="BM2172"/>
      <c r="BX2172" s="299" t="s">
        <v>4800</v>
      </c>
      <c r="BY2172" s="299" t="s">
        <v>7547</v>
      </c>
    </row>
    <row r="2173" spans="65:77" ht="21" customHeight="1">
      <c r="BM2173"/>
      <c r="BX2173" s="299" t="s">
        <v>4802</v>
      </c>
      <c r="BY2173" s="299" t="s">
        <v>7548</v>
      </c>
    </row>
    <row r="2174" spans="65:77" ht="21" customHeight="1">
      <c r="BM2174"/>
      <c r="BX2174" s="299" t="s">
        <v>4804</v>
      </c>
      <c r="BY2174" s="299" t="s">
        <v>7549</v>
      </c>
    </row>
    <row r="2175" spans="65:77" ht="21" customHeight="1">
      <c r="BM2175"/>
      <c r="BX2175" s="299" t="s">
        <v>4806</v>
      </c>
      <c r="BY2175" s="299" t="s">
        <v>7550</v>
      </c>
    </row>
    <row r="2176" spans="65:77" ht="21" customHeight="1">
      <c r="BM2176"/>
      <c r="BX2176" s="299" t="s">
        <v>7551</v>
      </c>
      <c r="BY2176" s="299" t="s">
        <v>7552</v>
      </c>
    </row>
    <row r="2177" spans="65:77" ht="21" customHeight="1">
      <c r="BM2177"/>
      <c r="BX2177" s="299" t="s">
        <v>7553</v>
      </c>
      <c r="BY2177" s="299" t="s">
        <v>7554</v>
      </c>
    </row>
    <row r="2178" spans="65:77" ht="21" customHeight="1">
      <c r="BM2178"/>
      <c r="BX2178" s="299" t="s">
        <v>7555</v>
      </c>
      <c r="BY2178" s="299" t="s">
        <v>7556</v>
      </c>
    </row>
    <row r="2179" spans="65:77" ht="21" customHeight="1">
      <c r="BM2179"/>
      <c r="BX2179" s="299" t="s">
        <v>7557</v>
      </c>
      <c r="BY2179" s="299" t="s">
        <v>7558</v>
      </c>
    </row>
    <row r="2180" spans="65:77" ht="21" customHeight="1">
      <c r="BM2180"/>
      <c r="BX2180" s="299" t="s">
        <v>7559</v>
      </c>
      <c r="BY2180" s="299" t="s">
        <v>7560</v>
      </c>
    </row>
    <row r="2181" spans="65:77" ht="21" customHeight="1">
      <c r="BM2181"/>
      <c r="BX2181" s="299" t="s">
        <v>7561</v>
      </c>
      <c r="BY2181" s="299" t="s">
        <v>7562</v>
      </c>
    </row>
    <row r="2182" spans="65:77" ht="21" customHeight="1">
      <c r="BM2182"/>
      <c r="BX2182" s="299" t="s">
        <v>7563</v>
      </c>
      <c r="BY2182" s="299" t="s">
        <v>7564</v>
      </c>
    </row>
    <row r="2183" spans="65:77" ht="21" customHeight="1">
      <c r="BM2183"/>
      <c r="BX2183" s="299" t="s">
        <v>7565</v>
      </c>
      <c r="BY2183" s="299" t="s">
        <v>7566</v>
      </c>
    </row>
    <row r="2184" spans="65:77" ht="21" customHeight="1">
      <c r="BM2184"/>
      <c r="BX2184" s="299" t="s">
        <v>7567</v>
      </c>
      <c r="BY2184" s="299" t="s">
        <v>7568</v>
      </c>
    </row>
    <row r="2185" spans="65:77" ht="21" customHeight="1">
      <c r="BM2185"/>
      <c r="BX2185" s="299" t="s">
        <v>7569</v>
      </c>
      <c r="BY2185" s="299" t="s">
        <v>7570</v>
      </c>
    </row>
    <row r="2186" spans="65:77" ht="21" customHeight="1">
      <c r="BM2186"/>
      <c r="BX2186" s="299" t="s">
        <v>7571</v>
      </c>
      <c r="BY2186" s="299" t="s">
        <v>7572</v>
      </c>
    </row>
    <row r="2187" spans="65:77" ht="21" customHeight="1">
      <c r="BM2187"/>
      <c r="BX2187" s="299" t="s">
        <v>7573</v>
      </c>
      <c r="BY2187" s="299" t="s">
        <v>7574</v>
      </c>
    </row>
    <row r="2188" spans="65:77" ht="21" customHeight="1">
      <c r="BM2188"/>
      <c r="BX2188" s="299" t="s">
        <v>7575</v>
      </c>
      <c r="BY2188" s="299" t="s">
        <v>7576</v>
      </c>
    </row>
    <row r="2189" spans="65:77" ht="21" customHeight="1">
      <c r="BM2189"/>
      <c r="BX2189" s="299" t="s">
        <v>7577</v>
      </c>
      <c r="BY2189" s="299" t="s">
        <v>7578</v>
      </c>
    </row>
    <row r="2190" spans="65:77" ht="21" customHeight="1">
      <c r="BM2190"/>
      <c r="BX2190" s="299" t="s">
        <v>7579</v>
      </c>
      <c r="BY2190" s="299" t="s">
        <v>7580</v>
      </c>
    </row>
    <row r="2191" spans="65:77" ht="21" customHeight="1">
      <c r="BM2191"/>
      <c r="BX2191" s="299" t="s">
        <v>7581</v>
      </c>
      <c r="BY2191" s="299" t="s">
        <v>7582</v>
      </c>
    </row>
    <row r="2192" spans="65:77" ht="21" customHeight="1">
      <c r="BM2192"/>
      <c r="BX2192" s="299" t="s">
        <v>7583</v>
      </c>
      <c r="BY2192" s="299" t="s">
        <v>7584</v>
      </c>
    </row>
    <row r="2193" spans="65:77" ht="21" customHeight="1">
      <c r="BM2193"/>
      <c r="BX2193" s="299" t="s">
        <v>7585</v>
      </c>
      <c r="BY2193" s="299" t="s">
        <v>7586</v>
      </c>
    </row>
    <row r="2194" spans="65:77" ht="21" customHeight="1">
      <c r="BM2194"/>
      <c r="BX2194" s="299" t="s">
        <v>7587</v>
      </c>
      <c r="BY2194" s="299" t="s">
        <v>7588</v>
      </c>
    </row>
    <row r="2195" spans="65:77" ht="21" customHeight="1">
      <c r="BM2195"/>
      <c r="BX2195" s="299" t="s">
        <v>7589</v>
      </c>
      <c r="BY2195" s="299" t="s">
        <v>7590</v>
      </c>
    </row>
    <row r="2196" spans="65:77" ht="21" customHeight="1">
      <c r="BM2196"/>
      <c r="BX2196" s="299" t="s">
        <v>7591</v>
      </c>
      <c r="BY2196" s="299" t="s">
        <v>7592</v>
      </c>
    </row>
    <row r="2197" spans="65:77" ht="21" customHeight="1">
      <c r="BM2197"/>
      <c r="BX2197" s="299" t="s">
        <v>7593</v>
      </c>
      <c r="BY2197" s="299" t="s">
        <v>7594</v>
      </c>
    </row>
    <row r="2198" spans="65:77" ht="21" customHeight="1">
      <c r="BM2198"/>
      <c r="BX2198" s="299" t="s">
        <v>7595</v>
      </c>
      <c r="BY2198" s="299" t="s">
        <v>7596</v>
      </c>
    </row>
    <row r="2199" spans="65:77" ht="21" customHeight="1">
      <c r="BM2199"/>
      <c r="BX2199" s="299" t="s">
        <v>7597</v>
      </c>
      <c r="BY2199" s="299" t="s">
        <v>7598</v>
      </c>
    </row>
    <row r="2200" spans="65:77" ht="21" customHeight="1">
      <c r="BM2200"/>
      <c r="BX2200" s="299" t="s">
        <v>7599</v>
      </c>
      <c r="BY2200" s="299" t="s">
        <v>7600</v>
      </c>
    </row>
    <row r="2201" spans="65:77" ht="21" customHeight="1">
      <c r="BM2201"/>
      <c r="BX2201" s="299" t="s">
        <v>7601</v>
      </c>
      <c r="BY2201" s="299" t="s">
        <v>7602</v>
      </c>
    </row>
    <row r="2202" spans="65:77" ht="21" customHeight="1">
      <c r="BM2202"/>
      <c r="BX2202" s="299" t="s">
        <v>7603</v>
      </c>
      <c r="BY2202" s="299" t="s">
        <v>7604</v>
      </c>
    </row>
    <row r="2203" spans="65:77" ht="21" customHeight="1">
      <c r="BM2203"/>
      <c r="BX2203" s="299" t="s">
        <v>7605</v>
      </c>
      <c r="BY2203" s="299" t="s">
        <v>7606</v>
      </c>
    </row>
    <row r="2204" spans="65:77" ht="21" customHeight="1">
      <c r="BM2204"/>
      <c r="BX2204" s="299" t="s">
        <v>7607</v>
      </c>
      <c r="BY2204" s="299" t="s">
        <v>7608</v>
      </c>
    </row>
    <row r="2205" spans="65:77" ht="21" customHeight="1">
      <c r="BM2205"/>
      <c r="BX2205" s="299" t="s">
        <v>7609</v>
      </c>
      <c r="BY2205" s="299" t="s">
        <v>7610</v>
      </c>
    </row>
    <row r="2206" spans="65:77" ht="21" customHeight="1">
      <c r="BM2206"/>
      <c r="BX2206" s="299" t="s">
        <v>7611</v>
      </c>
      <c r="BY2206" s="299" t="s">
        <v>7612</v>
      </c>
    </row>
    <row r="2207" spans="65:77" ht="21" customHeight="1">
      <c r="BM2207"/>
      <c r="BX2207" s="299" t="s">
        <v>7613</v>
      </c>
      <c r="BY2207" s="299" t="s">
        <v>7614</v>
      </c>
    </row>
    <row r="2208" spans="65:77" ht="21" customHeight="1">
      <c r="BM2208"/>
      <c r="BX2208" s="299" t="s">
        <v>7615</v>
      </c>
      <c r="BY2208" s="299" t="s">
        <v>7616</v>
      </c>
    </row>
    <row r="2209" spans="65:77" ht="21" customHeight="1">
      <c r="BM2209"/>
      <c r="BX2209" s="299" t="s">
        <v>7617</v>
      </c>
      <c r="BY2209" s="299" t="s">
        <v>7618</v>
      </c>
    </row>
    <row r="2210" spans="65:77" ht="21" customHeight="1">
      <c r="BM2210"/>
      <c r="BX2210" s="299" t="s">
        <v>7619</v>
      </c>
      <c r="BY2210" s="299" t="s">
        <v>7620</v>
      </c>
    </row>
    <row r="2211" spans="65:77" ht="21" customHeight="1">
      <c r="BM2211"/>
      <c r="BX2211" s="299" t="s">
        <v>7621</v>
      </c>
      <c r="BY2211" s="299" t="s">
        <v>7622</v>
      </c>
    </row>
    <row r="2212" spans="65:77" ht="21" customHeight="1">
      <c r="BM2212"/>
      <c r="BX2212" s="299" t="s">
        <v>7623</v>
      </c>
      <c r="BY2212" s="299" t="s">
        <v>7624</v>
      </c>
    </row>
    <row r="2213" spans="65:77" ht="21" customHeight="1">
      <c r="BM2213"/>
      <c r="BX2213" s="299" t="s">
        <v>7625</v>
      </c>
      <c r="BY2213" s="299" t="s">
        <v>7626</v>
      </c>
    </row>
    <row r="2214" spans="65:77" ht="21" customHeight="1">
      <c r="BM2214"/>
      <c r="BX2214" s="299" t="s">
        <v>7627</v>
      </c>
      <c r="BY2214" s="299" t="s">
        <v>7628</v>
      </c>
    </row>
    <row r="2215" spans="65:77" ht="21" customHeight="1">
      <c r="BM2215"/>
      <c r="BX2215" s="299" t="s">
        <v>7629</v>
      </c>
      <c r="BY2215" s="299" t="s">
        <v>7630</v>
      </c>
    </row>
    <row r="2216" spans="65:77" ht="21" customHeight="1">
      <c r="BM2216"/>
      <c r="BX2216" s="299" t="s">
        <v>7631</v>
      </c>
      <c r="BY2216" s="299" t="s">
        <v>7632</v>
      </c>
    </row>
    <row r="2217" spans="65:77" ht="21" customHeight="1">
      <c r="BM2217"/>
      <c r="BX2217" s="299" t="s">
        <v>7633</v>
      </c>
      <c r="BY2217" s="299" t="s">
        <v>7634</v>
      </c>
    </row>
    <row r="2218" spans="65:77" ht="21" customHeight="1">
      <c r="BM2218"/>
      <c r="BX2218" s="299" t="s">
        <v>7635</v>
      </c>
      <c r="BY2218" s="299" t="s">
        <v>7636</v>
      </c>
    </row>
    <row r="2219" spans="65:77" ht="21" customHeight="1">
      <c r="BM2219"/>
      <c r="BX2219" s="299" t="s">
        <v>7637</v>
      </c>
      <c r="BY2219" s="299" t="s">
        <v>7638</v>
      </c>
    </row>
    <row r="2220" spans="65:77" ht="21" customHeight="1">
      <c r="BM2220"/>
      <c r="BX2220" s="299" t="s">
        <v>7639</v>
      </c>
      <c r="BY2220" s="299" t="s">
        <v>7640</v>
      </c>
    </row>
    <row r="2221" spans="65:77" ht="21" customHeight="1">
      <c r="BM2221"/>
      <c r="BX2221" s="299" t="s">
        <v>7641</v>
      </c>
      <c r="BY2221" s="299" t="s">
        <v>7642</v>
      </c>
    </row>
    <row r="2222" spans="65:77" ht="21" customHeight="1">
      <c r="BM2222"/>
      <c r="BX2222" s="299" t="s">
        <v>7643</v>
      </c>
      <c r="BY2222" s="299" t="s">
        <v>7644</v>
      </c>
    </row>
    <row r="2223" spans="65:77" ht="21" customHeight="1">
      <c r="BM2223"/>
      <c r="BX2223" s="299" t="s">
        <v>7645</v>
      </c>
      <c r="BY2223" s="299" t="s">
        <v>7646</v>
      </c>
    </row>
    <row r="2224" spans="65:77" ht="21" customHeight="1">
      <c r="BM2224"/>
      <c r="BX2224" s="299" t="s">
        <v>7647</v>
      </c>
      <c r="BY2224" s="299" t="s">
        <v>7648</v>
      </c>
    </row>
    <row r="2225" spans="65:77" ht="21" customHeight="1">
      <c r="BM2225"/>
      <c r="BX2225" s="299" t="s">
        <v>7649</v>
      </c>
      <c r="BY2225" s="299" t="s">
        <v>7650</v>
      </c>
    </row>
    <row r="2226" spans="65:77" ht="21" customHeight="1">
      <c r="BM2226"/>
      <c r="BX2226" s="299" t="s">
        <v>7651</v>
      </c>
      <c r="BY2226" s="299" t="s">
        <v>7652</v>
      </c>
    </row>
    <row r="2227" spans="65:77" ht="21" customHeight="1">
      <c r="BM2227"/>
      <c r="BX2227" s="299" t="s">
        <v>7653</v>
      </c>
      <c r="BY2227" s="299" t="s">
        <v>7654</v>
      </c>
    </row>
    <row r="2228" spans="65:77" ht="21" customHeight="1">
      <c r="BM2228"/>
      <c r="BX2228" s="299" t="s">
        <v>7655</v>
      </c>
      <c r="BY2228" s="299" t="s">
        <v>7656</v>
      </c>
    </row>
    <row r="2229" spans="65:77" ht="21" customHeight="1">
      <c r="BM2229"/>
      <c r="BX2229" s="299" t="s">
        <v>7657</v>
      </c>
      <c r="BY2229" s="299" t="s">
        <v>7658</v>
      </c>
    </row>
    <row r="2230" spans="65:77" ht="21" customHeight="1">
      <c r="BM2230"/>
      <c r="BX2230" s="299" t="s">
        <v>7659</v>
      </c>
      <c r="BY2230" s="299" t="s">
        <v>7660</v>
      </c>
    </row>
    <row r="2231" spans="65:77" ht="21" customHeight="1">
      <c r="BM2231"/>
      <c r="BX2231" s="299" t="s">
        <v>7661</v>
      </c>
      <c r="BY2231" s="299" t="s">
        <v>7662</v>
      </c>
    </row>
    <row r="2232" spans="65:77" ht="21" customHeight="1">
      <c r="BM2232"/>
      <c r="BX2232" s="299" t="s">
        <v>7663</v>
      </c>
      <c r="BY2232" s="299" t="s">
        <v>7664</v>
      </c>
    </row>
    <row r="2233" spans="65:77" ht="21" customHeight="1">
      <c r="BM2233"/>
      <c r="BX2233" s="299" t="s">
        <v>7665</v>
      </c>
      <c r="BY2233" s="299" t="s">
        <v>7666</v>
      </c>
    </row>
    <row r="2234" spans="65:77" ht="21" customHeight="1">
      <c r="BM2234"/>
      <c r="BX2234" s="299" t="s">
        <v>7667</v>
      </c>
      <c r="BY2234" s="299" t="s">
        <v>7668</v>
      </c>
    </row>
    <row r="2235" spans="65:77" ht="21" customHeight="1">
      <c r="BM2235"/>
      <c r="BX2235" s="299" t="s">
        <v>7669</v>
      </c>
      <c r="BY2235" s="299" t="s">
        <v>7670</v>
      </c>
    </row>
    <row r="2236" spans="65:77" ht="21" customHeight="1">
      <c r="BM2236"/>
      <c r="BX2236" s="299" t="s">
        <v>7671</v>
      </c>
      <c r="BY2236" s="299" t="s">
        <v>7672</v>
      </c>
    </row>
    <row r="2237" spans="65:77" ht="21" customHeight="1">
      <c r="BM2237"/>
      <c r="BX2237" s="299" t="s">
        <v>7673</v>
      </c>
      <c r="BY2237" s="299" t="s">
        <v>7674</v>
      </c>
    </row>
    <row r="2238" spans="65:77" ht="21" customHeight="1">
      <c r="BM2238"/>
      <c r="BX2238" s="299" t="s">
        <v>7675</v>
      </c>
      <c r="BY2238" s="299" t="s">
        <v>7676</v>
      </c>
    </row>
    <row r="2239" spans="65:77" ht="21" customHeight="1">
      <c r="BM2239"/>
      <c r="BX2239" s="299" t="s">
        <v>7677</v>
      </c>
      <c r="BY2239" s="299" t="s">
        <v>7678</v>
      </c>
    </row>
    <row r="2240" spans="65:77" ht="21" customHeight="1">
      <c r="BM2240"/>
      <c r="BX2240" s="299" t="s">
        <v>7679</v>
      </c>
      <c r="BY2240" s="299" t="s">
        <v>7680</v>
      </c>
    </row>
    <row r="2241" spans="65:77" ht="21" customHeight="1">
      <c r="BM2241"/>
      <c r="BX2241" s="299" t="s">
        <v>7681</v>
      </c>
      <c r="BY2241" s="299" t="s">
        <v>7682</v>
      </c>
    </row>
    <row r="2242" spans="65:77" ht="21" customHeight="1">
      <c r="BM2242"/>
      <c r="BX2242" s="299" t="s">
        <v>7683</v>
      </c>
      <c r="BY2242" s="299" t="s">
        <v>7684</v>
      </c>
    </row>
    <row r="2243" spans="65:77" ht="21" customHeight="1">
      <c r="BM2243"/>
      <c r="BX2243" s="299" t="s">
        <v>7685</v>
      </c>
      <c r="BY2243" s="299" t="s">
        <v>7686</v>
      </c>
    </row>
    <row r="2244" spans="65:77" ht="21" customHeight="1">
      <c r="BM2244"/>
      <c r="BX2244" s="299" t="s">
        <v>7687</v>
      </c>
      <c r="BY2244" s="299" t="s">
        <v>7688</v>
      </c>
    </row>
    <row r="2245" spans="65:77" ht="21" customHeight="1">
      <c r="BM2245"/>
      <c r="BX2245" s="299" t="s">
        <v>7689</v>
      </c>
      <c r="BY2245" s="299" t="s">
        <v>7690</v>
      </c>
    </row>
    <row r="2246" spans="65:77" ht="21" customHeight="1">
      <c r="BM2246"/>
      <c r="BX2246" s="299" t="s">
        <v>7691</v>
      </c>
      <c r="BY2246" s="299" t="s">
        <v>7692</v>
      </c>
    </row>
    <row r="2247" spans="65:77" ht="21" customHeight="1">
      <c r="BM2247"/>
      <c r="BX2247" s="299" t="s">
        <v>7693</v>
      </c>
      <c r="BY2247" s="299" t="s">
        <v>7694</v>
      </c>
    </row>
    <row r="2248" spans="65:77" ht="21" customHeight="1">
      <c r="BM2248"/>
      <c r="BX2248" s="299" t="s">
        <v>482</v>
      </c>
      <c r="BY2248" s="299" t="s">
        <v>7695</v>
      </c>
    </row>
    <row r="2249" spans="65:77" ht="21" customHeight="1">
      <c r="BM2249"/>
      <c r="BX2249" s="299" t="s">
        <v>7696</v>
      </c>
      <c r="BY2249" s="299" t="s">
        <v>7697</v>
      </c>
    </row>
    <row r="2250" spans="65:77" ht="21" customHeight="1">
      <c r="BM2250"/>
      <c r="BX2250" s="299" t="s">
        <v>7698</v>
      </c>
      <c r="BY2250" s="299" t="s">
        <v>7699</v>
      </c>
    </row>
    <row r="2251" spans="65:77" ht="21" customHeight="1">
      <c r="BM2251"/>
      <c r="BX2251" s="299" t="s">
        <v>7700</v>
      </c>
      <c r="BY2251" s="299" t="s">
        <v>7701</v>
      </c>
    </row>
    <row r="2252" spans="65:77" ht="21" customHeight="1">
      <c r="BM2252"/>
      <c r="BX2252" s="299" t="s">
        <v>7702</v>
      </c>
      <c r="BY2252" s="299" t="s">
        <v>7703</v>
      </c>
    </row>
    <row r="2253" spans="65:77" ht="21" customHeight="1">
      <c r="BM2253"/>
      <c r="BX2253" s="299" t="s">
        <v>7704</v>
      </c>
      <c r="BY2253" s="299" t="s">
        <v>7705</v>
      </c>
    </row>
    <row r="2254" spans="65:77" ht="21" customHeight="1">
      <c r="BM2254"/>
      <c r="BX2254" s="299" t="s">
        <v>7706</v>
      </c>
      <c r="BY2254" s="299" t="s">
        <v>7707</v>
      </c>
    </row>
    <row r="2255" spans="65:77" ht="21" customHeight="1">
      <c r="BM2255"/>
      <c r="BX2255" s="299" t="s">
        <v>7708</v>
      </c>
      <c r="BY2255" s="299" t="s">
        <v>7709</v>
      </c>
    </row>
    <row r="2256" spans="65:77" ht="21" customHeight="1">
      <c r="BM2256"/>
      <c r="BX2256" s="299" t="s">
        <v>7710</v>
      </c>
      <c r="BY2256" s="299" t="s">
        <v>7711</v>
      </c>
    </row>
    <row r="2257" spans="65:77" ht="21" customHeight="1">
      <c r="BM2257"/>
      <c r="BX2257" s="299" t="s">
        <v>7712</v>
      </c>
      <c r="BY2257" s="299" t="s">
        <v>7713</v>
      </c>
    </row>
    <row r="2258" spans="65:77" ht="21" customHeight="1">
      <c r="BM2258"/>
      <c r="BX2258" s="299" t="s">
        <v>7714</v>
      </c>
      <c r="BY2258" s="299" t="s">
        <v>7715</v>
      </c>
    </row>
    <row r="2259" spans="65:77" ht="21" customHeight="1">
      <c r="BM2259"/>
      <c r="BX2259" s="299" t="s">
        <v>7716</v>
      </c>
      <c r="BY2259" s="299" t="s">
        <v>7717</v>
      </c>
    </row>
    <row r="2260" spans="65:77" ht="21" customHeight="1">
      <c r="BM2260"/>
      <c r="BX2260" s="299" t="s">
        <v>7718</v>
      </c>
      <c r="BY2260" s="299" t="s">
        <v>7719</v>
      </c>
    </row>
    <row r="2261" spans="65:77" ht="21" customHeight="1">
      <c r="BM2261"/>
      <c r="BX2261" s="299" t="s">
        <v>7720</v>
      </c>
      <c r="BY2261" s="299" t="s">
        <v>7721</v>
      </c>
    </row>
    <row r="2262" spans="65:77" ht="21" customHeight="1">
      <c r="BM2262"/>
      <c r="BX2262" s="299" t="s">
        <v>7722</v>
      </c>
      <c r="BY2262" s="299" t="s">
        <v>7723</v>
      </c>
    </row>
    <row r="2263" spans="65:77" ht="21" customHeight="1">
      <c r="BM2263"/>
      <c r="BX2263" s="299" t="s">
        <v>7724</v>
      </c>
      <c r="BY2263" s="299" t="s">
        <v>7725</v>
      </c>
    </row>
    <row r="2264" spans="65:77" ht="21" customHeight="1">
      <c r="BM2264"/>
      <c r="BX2264" s="299" t="s">
        <v>7726</v>
      </c>
      <c r="BY2264" s="299" t="s">
        <v>7727</v>
      </c>
    </row>
    <row r="2265" spans="65:77" ht="21" customHeight="1">
      <c r="BM2265"/>
      <c r="BX2265" s="299" t="s">
        <v>7728</v>
      </c>
      <c r="BY2265" s="299" t="s">
        <v>7729</v>
      </c>
    </row>
    <row r="2266" spans="65:77" ht="21" customHeight="1">
      <c r="BM2266"/>
      <c r="BX2266" s="299" t="s">
        <v>7730</v>
      </c>
      <c r="BY2266" s="299" t="s">
        <v>7731</v>
      </c>
    </row>
    <row r="2267" spans="65:77" ht="21" customHeight="1">
      <c r="BM2267"/>
      <c r="BX2267" s="299" t="s">
        <v>7732</v>
      </c>
      <c r="BY2267" s="299" t="s">
        <v>7733</v>
      </c>
    </row>
    <row r="2268" spans="65:77" ht="21" customHeight="1">
      <c r="BM2268"/>
      <c r="BX2268" s="299" t="s">
        <v>7734</v>
      </c>
      <c r="BY2268" s="299" t="s">
        <v>7735</v>
      </c>
    </row>
    <row r="2269" spans="65:77" ht="21" customHeight="1">
      <c r="BM2269"/>
      <c r="BX2269" s="299" t="s">
        <v>7736</v>
      </c>
      <c r="BY2269" s="299" t="s">
        <v>7737</v>
      </c>
    </row>
    <row r="2270" spans="65:77" ht="21" customHeight="1">
      <c r="BM2270"/>
      <c r="BX2270" s="299" t="s">
        <v>7738</v>
      </c>
      <c r="BY2270" s="299" t="s">
        <v>7739</v>
      </c>
    </row>
    <row r="2271" spans="65:77" ht="21" customHeight="1">
      <c r="BM2271"/>
      <c r="BX2271" s="299" t="s">
        <v>7740</v>
      </c>
      <c r="BY2271" s="299" t="s">
        <v>7741</v>
      </c>
    </row>
    <row r="2272" spans="65:77" ht="21" customHeight="1">
      <c r="BM2272"/>
      <c r="BX2272" s="299" t="s">
        <v>7742</v>
      </c>
      <c r="BY2272" s="299" t="s">
        <v>7743</v>
      </c>
    </row>
    <row r="2273" spans="65:77" ht="21" customHeight="1">
      <c r="BM2273"/>
      <c r="BX2273" s="299" t="s">
        <v>7744</v>
      </c>
      <c r="BY2273" s="299" t="s">
        <v>7745</v>
      </c>
    </row>
    <row r="2274" spans="65:77" ht="21" customHeight="1">
      <c r="BM2274"/>
      <c r="BX2274" s="299" t="s">
        <v>7746</v>
      </c>
      <c r="BY2274" s="299" t="s">
        <v>7747</v>
      </c>
    </row>
    <row r="2275" spans="65:77" ht="21" customHeight="1">
      <c r="BM2275"/>
      <c r="BX2275" s="299" t="s">
        <v>7748</v>
      </c>
      <c r="BY2275" s="299" t="s">
        <v>7749</v>
      </c>
    </row>
    <row r="2276" spans="65:77" ht="21" customHeight="1">
      <c r="BM2276"/>
      <c r="BX2276" s="299" t="s">
        <v>7750</v>
      </c>
      <c r="BY2276" s="299" t="s">
        <v>7751</v>
      </c>
    </row>
    <row r="2277" spans="65:77" ht="21" customHeight="1">
      <c r="BM2277"/>
      <c r="BX2277" s="299" t="s">
        <v>7752</v>
      </c>
      <c r="BY2277" s="299" t="s">
        <v>7753</v>
      </c>
    </row>
    <row r="2278" spans="65:77" ht="21" customHeight="1">
      <c r="BM2278"/>
      <c r="BX2278" s="299" t="s">
        <v>7754</v>
      </c>
      <c r="BY2278" s="299" t="s">
        <v>7755</v>
      </c>
    </row>
    <row r="2279" spans="65:77" ht="21" customHeight="1">
      <c r="BM2279"/>
      <c r="BX2279" s="299" t="s">
        <v>7756</v>
      </c>
      <c r="BY2279" s="299" t="s">
        <v>7757</v>
      </c>
    </row>
    <row r="2280" spans="65:77" ht="21" customHeight="1">
      <c r="BM2280"/>
      <c r="BX2280" s="299" t="s">
        <v>7758</v>
      </c>
      <c r="BY2280" s="299" t="s">
        <v>7759</v>
      </c>
    </row>
    <row r="2281" spans="65:77" ht="21" customHeight="1">
      <c r="BM2281"/>
      <c r="BX2281" s="299" t="s">
        <v>7760</v>
      </c>
      <c r="BY2281" s="299" t="s">
        <v>7761</v>
      </c>
    </row>
    <row r="2282" spans="65:77" ht="21" customHeight="1">
      <c r="BM2282"/>
      <c r="BX2282" s="299" t="s">
        <v>7762</v>
      </c>
      <c r="BY2282" s="299" t="s">
        <v>7763</v>
      </c>
    </row>
    <row r="2283" spans="65:77" ht="21" customHeight="1">
      <c r="BM2283"/>
      <c r="BX2283" s="299" t="s">
        <v>7764</v>
      </c>
      <c r="BY2283" s="299" t="s">
        <v>7765</v>
      </c>
    </row>
    <row r="2284" spans="65:77" ht="21" customHeight="1">
      <c r="BM2284"/>
      <c r="BX2284" s="299" t="s">
        <v>7766</v>
      </c>
      <c r="BY2284" s="299" t="s">
        <v>7767</v>
      </c>
    </row>
    <row r="2285" spans="65:77" ht="21" customHeight="1">
      <c r="BM2285"/>
      <c r="BX2285" s="299" t="s">
        <v>7768</v>
      </c>
      <c r="BY2285" s="299" t="s">
        <v>7769</v>
      </c>
    </row>
    <row r="2286" spans="65:77" ht="21" customHeight="1">
      <c r="BM2286"/>
      <c r="BX2286" s="299" t="s">
        <v>7770</v>
      </c>
      <c r="BY2286" s="299" t="s">
        <v>7771</v>
      </c>
    </row>
    <row r="2287" spans="65:77" ht="21" customHeight="1">
      <c r="BM2287"/>
      <c r="BX2287" s="299" t="s">
        <v>7772</v>
      </c>
      <c r="BY2287" s="299" t="s">
        <v>7773</v>
      </c>
    </row>
    <row r="2288" spans="65:77" ht="21" customHeight="1">
      <c r="BM2288"/>
      <c r="BX2288" s="299" t="s">
        <v>7774</v>
      </c>
      <c r="BY2288" s="299" t="s">
        <v>7775</v>
      </c>
    </row>
    <row r="2289" spans="65:77" ht="21" customHeight="1">
      <c r="BM2289"/>
      <c r="BX2289" s="299" t="s">
        <v>7776</v>
      </c>
      <c r="BY2289" s="299" t="s">
        <v>7777</v>
      </c>
    </row>
    <row r="2290" spans="65:77" ht="21" customHeight="1">
      <c r="BM2290"/>
      <c r="BX2290" s="299" t="s">
        <v>7778</v>
      </c>
      <c r="BY2290" s="299" t="s">
        <v>7779</v>
      </c>
    </row>
    <row r="2291" spans="65:77" ht="21" customHeight="1">
      <c r="BM2291"/>
      <c r="BX2291" s="299" t="s">
        <v>7780</v>
      </c>
      <c r="BY2291" s="299" t="s">
        <v>7781</v>
      </c>
    </row>
    <row r="2292" spans="65:77" ht="21" customHeight="1">
      <c r="BM2292"/>
      <c r="BX2292" s="299" t="s">
        <v>7782</v>
      </c>
      <c r="BY2292" s="299" t="s">
        <v>7783</v>
      </c>
    </row>
    <row r="2293" spans="65:77" ht="21" customHeight="1">
      <c r="BM2293"/>
      <c r="BX2293" s="299" t="s">
        <v>7784</v>
      </c>
      <c r="BY2293" s="299" t="s">
        <v>7785</v>
      </c>
    </row>
    <row r="2294" spans="65:77" ht="21" customHeight="1">
      <c r="BM2294"/>
      <c r="BX2294" s="299" t="s">
        <v>7786</v>
      </c>
      <c r="BY2294" s="299" t="s">
        <v>7787</v>
      </c>
    </row>
    <row r="2295" spans="65:77" ht="21" customHeight="1">
      <c r="BM2295"/>
      <c r="BX2295" s="299" t="s">
        <v>7788</v>
      </c>
      <c r="BY2295" s="299" t="s">
        <v>7789</v>
      </c>
    </row>
    <row r="2296" spans="65:77" ht="21" customHeight="1">
      <c r="BM2296"/>
      <c r="BX2296" s="299" t="s">
        <v>483</v>
      </c>
      <c r="BY2296" s="299" t="s">
        <v>7790</v>
      </c>
    </row>
    <row r="2297" spans="65:77" ht="21" customHeight="1">
      <c r="BM2297"/>
      <c r="BX2297" s="299" t="s">
        <v>7791</v>
      </c>
      <c r="BY2297" s="299" t="s">
        <v>7792</v>
      </c>
    </row>
    <row r="2298" spans="65:77" ht="21" customHeight="1">
      <c r="BM2298"/>
      <c r="BX2298" s="299" t="s">
        <v>7793</v>
      </c>
      <c r="BY2298" s="299" t="s">
        <v>7794</v>
      </c>
    </row>
    <row r="2299" spans="65:77" ht="21" customHeight="1">
      <c r="BM2299"/>
      <c r="BX2299" s="299" t="s">
        <v>7795</v>
      </c>
      <c r="BY2299" s="299" t="s">
        <v>7796</v>
      </c>
    </row>
    <row r="2300" spans="65:77" ht="21" customHeight="1">
      <c r="BM2300"/>
      <c r="BX2300" s="299" t="s">
        <v>7797</v>
      </c>
      <c r="BY2300" s="299" t="s">
        <v>7798</v>
      </c>
    </row>
    <row r="2301" spans="65:77" ht="21" customHeight="1">
      <c r="BM2301"/>
      <c r="BX2301" s="299" t="s">
        <v>7799</v>
      </c>
      <c r="BY2301" s="299" t="s">
        <v>7800</v>
      </c>
    </row>
    <row r="2302" spans="65:77" ht="21" customHeight="1">
      <c r="BM2302"/>
      <c r="BX2302" s="299" t="s">
        <v>7801</v>
      </c>
      <c r="BY2302" s="299" t="s">
        <v>7802</v>
      </c>
    </row>
    <row r="2303" spans="65:77" ht="21" customHeight="1">
      <c r="BM2303"/>
      <c r="BX2303" s="299" t="s">
        <v>484</v>
      </c>
      <c r="BY2303" s="299" t="s">
        <v>7803</v>
      </c>
    </row>
    <row r="2304" spans="65:77" ht="21" customHeight="1">
      <c r="BM2304"/>
      <c r="BX2304" s="299" t="s">
        <v>7804</v>
      </c>
      <c r="BY2304" s="299" t="s">
        <v>7805</v>
      </c>
    </row>
    <row r="2305" spans="65:77" ht="21" customHeight="1">
      <c r="BM2305"/>
      <c r="BX2305" s="299" t="s">
        <v>7806</v>
      </c>
      <c r="BY2305" s="299" t="s">
        <v>7807</v>
      </c>
    </row>
    <row r="2306" spans="65:77" ht="21" customHeight="1">
      <c r="BM2306"/>
      <c r="BX2306" s="299" t="s">
        <v>7808</v>
      </c>
      <c r="BY2306" s="299" t="s">
        <v>7809</v>
      </c>
    </row>
    <row r="2307" spans="65:77" ht="21" customHeight="1">
      <c r="BM2307"/>
      <c r="BX2307" s="299" t="s">
        <v>7810</v>
      </c>
      <c r="BY2307" s="299" t="s">
        <v>7811</v>
      </c>
    </row>
    <row r="2308" spans="65:77" ht="21" customHeight="1">
      <c r="BM2308"/>
      <c r="BX2308" s="299" t="s">
        <v>7812</v>
      </c>
      <c r="BY2308" s="299" t="s">
        <v>7813</v>
      </c>
    </row>
    <row r="2309" spans="65:77" ht="21" customHeight="1">
      <c r="BM2309"/>
      <c r="BX2309" s="299" t="s">
        <v>7814</v>
      </c>
      <c r="BY2309" s="299" t="s">
        <v>7815</v>
      </c>
    </row>
    <row r="2310" spans="65:77" ht="21" customHeight="1">
      <c r="BM2310"/>
      <c r="BX2310" s="299" t="s">
        <v>7816</v>
      </c>
      <c r="BY2310" s="299" t="s">
        <v>7817</v>
      </c>
    </row>
    <row r="2311" spans="65:77" ht="21" customHeight="1">
      <c r="BM2311"/>
      <c r="BX2311" s="299" t="s">
        <v>7818</v>
      </c>
      <c r="BY2311" s="299" t="s">
        <v>7819</v>
      </c>
    </row>
    <row r="2312" spans="65:77" ht="21" customHeight="1">
      <c r="BM2312"/>
      <c r="BX2312" s="299" t="s">
        <v>485</v>
      </c>
      <c r="BY2312" s="299" t="s">
        <v>7820</v>
      </c>
    </row>
    <row r="2313" spans="65:77" ht="21" customHeight="1">
      <c r="BM2313"/>
      <c r="BX2313" s="299" t="s">
        <v>7821</v>
      </c>
      <c r="BY2313" s="299" t="s">
        <v>7822</v>
      </c>
    </row>
    <row r="2314" spans="65:77" ht="21" customHeight="1">
      <c r="BM2314"/>
      <c r="BX2314" s="299" t="s">
        <v>486</v>
      </c>
      <c r="BY2314" s="299" t="s">
        <v>7823</v>
      </c>
    </row>
    <row r="2315" spans="65:77" ht="21" customHeight="1">
      <c r="BM2315"/>
      <c r="BX2315" s="299" t="s">
        <v>7824</v>
      </c>
      <c r="BY2315" s="299" t="s">
        <v>7825</v>
      </c>
    </row>
    <row r="2316" spans="65:77" ht="21" customHeight="1">
      <c r="BM2316"/>
      <c r="BX2316" s="299" t="s">
        <v>7826</v>
      </c>
      <c r="BY2316" s="299" t="s">
        <v>7827</v>
      </c>
    </row>
    <row r="2317" spans="65:77" ht="21" customHeight="1">
      <c r="BM2317"/>
      <c r="BX2317" s="299" t="s">
        <v>7828</v>
      </c>
      <c r="BY2317" s="299" t="s">
        <v>7829</v>
      </c>
    </row>
    <row r="2318" spans="65:77" ht="21" customHeight="1">
      <c r="BM2318"/>
      <c r="BX2318" s="299" t="s">
        <v>7830</v>
      </c>
      <c r="BY2318" s="299" t="s">
        <v>7831</v>
      </c>
    </row>
    <row r="2319" spans="65:77" ht="21" customHeight="1">
      <c r="BM2319"/>
      <c r="BX2319" s="299" t="s">
        <v>7832</v>
      </c>
      <c r="BY2319" s="299" t="s">
        <v>7833</v>
      </c>
    </row>
    <row r="2320" spans="65:77" ht="21" customHeight="1">
      <c r="BM2320"/>
      <c r="BX2320" s="299" t="s">
        <v>7834</v>
      </c>
      <c r="BY2320" s="299" t="s">
        <v>7835</v>
      </c>
    </row>
    <row r="2321" spans="65:77" ht="21" customHeight="1">
      <c r="BM2321"/>
      <c r="BX2321" s="299" t="s">
        <v>7836</v>
      </c>
      <c r="BY2321" s="299" t="s">
        <v>7837</v>
      </c>
    </row>
    <row r="2322" spans="65:77" ht="21" customHeight="1">
      <c r="BM2322"/>
      <c r="BX2322" s="299" t="s">
        <v>7838</v>
      </c>
      <c r="BY2322" s="299" t="s">
        <v>7839</v>
      </c>
    </row>
    <row r="2323" spans="65:77" ht="21" customHeight="1">
      <c r="BM2323"/>
      <c r="BX2323" s="299" t="s">
        <v>7840</v>
      </c>
      <c r="BY2323" s="299" t="s">
        <v>7841</v>
      </c>
    </row>
    <row r="2324" spans="65:77" ht="21" customHeight="1">
      <c r="BM2324"/>
      <c r="BX2324" s="299" t="s">
        <v>487</v>
      </c>
      <c r="BY2324" s="299" t="s">
        <v>7842</v>
      </c>
    </row>
    <row r="2325" spans="65:77" ht="21" customHeight="1">
      <c r="BM2325"/>
      <c r="BX2325" s="299" t="s">
        <v>7843</v>
      </c>
      <c r="BY2325" s="299" t="s">
        <v>7844</v>
      </c>
    </row>
    <row r="2326" spans="65:77" ht="21" customHeight="1">
      <c r="BM2326"/>
      <c r="BX2326" s="299" t="s">
        <v>488</v>
      </c>
      <c r="BY2326" s="299" t="s">
        <v>7845</v>
      </c>
    </row>
    <row r="2327" spans="65:77" ht="21" customHeight="1">
      <c r="BM2327"/>
      <c r="BX2327" s="299" t="s">
        <v>7846</v>
      </c>
      <c r="BY2327" s="299" t="s">
        <v>7847</v>
      </c>
    </row>
    <row r="2328" spans="65:77" ht="21" customHeight="1">
      <c r="BM2328"/>
      <c r="BX2328" s="299" t="s">
        <v>7848</v>
      </c>
      <c r="BY2328" s="299" t="s">
        <v>7849</v>
      </c>
    </row>
    <row r="2329" spans="65:77" ht="21" customHeight="1">
      <c r="BM2329"/>
      <c r="BX2329" s="299" t="s">
        <v>489</v>
      </c>
      <c r="BY2329" s="299" t="s">
        <v>7850</v>
      </c>
    </row>
    <row r="2330" spans="65:77" ht="21" customHeight="1">
      <c r="BM2330"/>
      <c r="BX2330" s="299" t="s">
        <v>7851</v>
      </c>
      <c r="BY2330" s="299" t="s">
        <v>7852</v>
      </c>
    </row>
    <row r="2331" spans="65:77" ht="21" customHeight="1">
      <c r="BM2331"/>
      <c r="BX2331" s="299" t="s">
        <v>490</v>
      </c>
      <c r="BY2331" s="299" t="s">
        <v>7853</v>
      </c>
    </row>
    <row r="2332" spans="65:77" ht="21" customHeight="1">
      <c r="BM2332"/>
      <c r="BX2332" s="299" t="s">
        <v>7854</v>
      </c>
      <c r="BY2332" s="299" t="s">
        <v>7855</v>
      </c>
    </row>
    <row r="2333" spans="65:77" ht="21" customHeight="1">
      <c r="BM2333"/>
      <c r="BX2333" s="299" t="s">
        <v>491</v>
      </c>
      <c r="BY2333" s="299" t="s">
        <v>7856</v>
      </c>
    </row>
    <row r="2334" spans="65:77" ht="21" customHeight="1">
      <c r="BM2334"/>
      <c r="BX2334" s="299" t="s">
        <v>7857</v>
      </c>
      <c r="BY2334" s="299" t="s">
        <v>7858</v>
      </c>
    </row>
    <row r="2335" spans="65:77" ht="21" customHeight="1">
      <c r="BM2335"/>
      <c r="BX2335" s="299" t="s">
        <v>7859</v>
      </c>
      <c r="BY2335" s="299" t="s">
        <v>7860</v>
      </c>
    </row>
    <row r="2336" spans="65:77" ht="21" customHeight="1">
      <c r="BM2336"/>
      <c r="BX2336" s="299" t="s">
        <v>7861</v>
      </c>
      <c r="BY2336" s="299" t="s">
        <v>7862</v>
      </c>
    </row>
    <row r="2337" spans="65:77" ht="21" customHeight="1">
      <c r="BM2337"/>
      <c r="BX2337" s="299" t="s">
        <v>7863</v>
      </c>
      <c r="BY2337" s="299" t="s">
        <v>7864</v>
      </c>
    </row>
    <row r="2338" spans="65:77" ht="21" customHeight="1">
      <c r="BM2338"/>
      <c r="BX2338" s="299" t="s">
        <v>7865</v>
      </c>
      <c r="BY2338" s="299" t="s">
        <v>7866</v>
      </c>
    </row>
    <row r="2339" spans="65:77" ht="21" customHeight="1">
      <c r="BM2339"/>
      <c r="BX2339" s="299" t="s">
        <v>7867</v>
      </c>
      <c r="BY2339" s="299" t="s">
        <v>7868</v>
      </c>
    </row>
    <row r="2340" spans="65:77" ht="21" customHeight="1">
      <c r="BM2340"/>
      <c r="BX2340" s="299" t="s">
        <v>7869</v>
      </c>
      <c r="BY2340" s="299" t="s">
        <v>7870</v>
      </c>
    </row>
    <row r="2341" spans="65:77" ht="21" customHeight="1">
      <c r="BM2341"/>
      <c r="BX2341" s="299" t="s">
        <v>7871</v>
      </c>
      <c r="BY2341" s="299" t="s">
        <v>7872</v>
      </c>
    </row>
    <row r="2342" spans="65:77" ht="21" customHeight="1">
      <c r="BM2342"/>
      <c r="BX2342" s="299" t="s">
        <v>7873</v>
      </c>
      <c r="BY2342" s="299" t="s">
        <v>7874</v>
      </c>
    </row>
    <row r="2343" spans="65:77" ht="21" customHeight="1">
      <c r="BM2343"/>
      <c r="BX2343" s="299" t="s">
        <v>7875</v>
      </c>
      <c r="BY2343" s="299" t="s">
        <v>7876</v>
      </c>
    </row>
    <row r="2344" spans="65:77" ht="21" customHeight="1">
      <c r="BM2344"/>
      <c r="BX2344" s="299" t="s">
        <v>7877</v>
      </c>
      <c r="BY2344" s="299" t="s">
        <v>7878</v>
      </c>
    </row>
    <row r="2345" spans="65:77" ht="21" customHeight="1">
      <c r="BM2345"/>
      <c r="BX2345" s="299" t="s">
        <v>7879</v>
      </c>
      <c r="BY2345" s="299" t="s">
        <v>7880</v>
      </c>
    </row>
    <row r="2346" spans="65:77" ht="21" customHeight="1">
      <c r="BM2346"/>
      <c r="BX2346" s="299" t="s">
        <v>492</v>
      </c>
      <c r="BY2346" s="299" t="s">
        <v>7881</v>
      </c>
    </row>
    <row r="2347" spans="65:77" ht="21" customHeight="1">
      <c r="BM2347"/>
      <c r="BX2347" s="299" t="s">
        <v>493</v>
      </c>
      <c r="BY2347" s="299" t="s">
        <v>7882</v>
      </c>
    </row>
    <row r="2348" spans="65:77" ht="21" customHeight="1">
      <c r="BM2348"/>
      <c r="BX2348" s="299" t="s">
        <v>7883</v>
      </c>
      <c r="BY2348" s="299" t="s">
        <v>7884</v>
      </c>
    </row>
    <row r="2349" spans="65:77" ht="21" customHeight="1">
      <c r="BM2349"/>
      <c r="BX2349" s="299" t="s">
        <v>7885</v>
      </c>
      <c r="BY2349" s="299" t="s">
        <v>7886</v>
      </c>
    </row>
    <row r="2350" spans="65:77" ht="21" customHeight="1">
      <c r="BM2350"/>
      <c r="BX2350" s="299" t="s">
        <v>7887</v>
      </c>
      <c r="BY2350" s="299" t="s">
        <v>7888</v>
      </c>
    </row>
    <row r="2351" spans="65:77" ht="21" customHeight="1">
      <c r="BM2351"/>
      <c r="BX2351" s="299" t="s">
        <v>7889</v>
      </c>
      <c r="BY2351" s="299" t="s">
        <v>7890</v>
      </c>
    </row>
    <row r="2352" spans="65:77" ht="21" customHeight="1">
      <c r="BM2352"/>
      <c r="BX2352" s="299" t="s">
        <v>7891</v>
      </c>
      <c r="BY2352" s="299" t="s">
        <v>7892</v>
      </c>
    </row>
    <row r="2353" spans="65:77" ht="21" customHeight="1">
      <c r="BM2353"/>
      <c r="BX2353" s="299" t="s">
        <v>7893</v>
      </c>
      <c r="BY2353" s="299" t="s">
        <v>7894</v>
      </c>
    </row>
    <row r="2354" spans="65:77" ht="21" customHeight="1">
      <c r="BM2354"/>
      <c r="BX2354" s="299" t="s">
        <v>7895</v>
      </c>
      <c r="BY2354" s="299" t="s">
        <v>7896</v>
      </c>
    </row>
    <row r="2355" spans="65:77" ht="21" customHeight="1">
      <c r="BM2355"/>
      <c r="BX2355" s="299" t="s">
        <v>7897</v>
      </c>
      <c r="BY2355" s="299" t="s">
        <v>7898</v>
      </c>
    </row>
    <row r="2356" spans="65:77" ht="21" customHeight="1">
      <c r="BM2356"/>
      <c r="BX2356" s="299" t="s">
        <v>7899</v>
      </c>
      <c r="BY2356" s="299" t="s">
        <v>7900</v>
      </c>
    </row>
    <row r="2357" spans="65:77" ht="21" customHeight="1">
      <c r="BM2357"/>
      <c r="BX2357" s="299" t="s">
        <v>7901</v>
      </c>
      <c r="BY2357" s="299" t="s">
        <v>7902</v>
      </c>
    </row>
    <row r="2358" spans="65:77" ht="21" customHeight="1">
      <c r="BM2358"/>
      <c r="BX2358" s="299" t="s">
        <v>7903</v>
      </c>
      <c r="BY2358" s="299" t="s">
        <v>7904</v>
      </c>
    </row>
    <row r="2359" spans="65:77" ht="21" customHeight="1">
      <c r="BM2359"/>
      <c r="BX2359" s="299" t="s">
        <v>7905</v>
      </c>
      <c r="BY2359" s="299" t="s">
        <v>7906</v>
      </c>
    </row>
    <row r="2360" spans="65:77" ht="21" customHeight="1">
      <c r="BM2360"/>
      <c r="BX2360" s="299" t="s">
        <v>7907</v>
      </c>
      <c r="BY2360" s="299" t="s">
        <v>7908</v>
      </c>
    </row>
    <row r="2361" spans="65:77" ht="21" customHeight="1">
      <c r="BM2361"/>
      <c r="BX2361" s="299" t="s">
        <v>7909</v>
      </c>
      <c r="BY2361" s="299" t="s">
        <v>7910</v>
      </c>
    </row>
    <row r="2362" spans="65:77" ht="21" customHeight="1">
      <c r="BM2362"/>
      <c r="BX2362" s="299" t="s">
        <v>494</v>
      </c>
      <c r="BY2362" s="299" t="s">
        <v>7911</v>
      </c>
    </row>
    <row r="2363" spans="65:77" ht="21" customHeight="1">
      <c r="BM2363"/>
      <c r="BX2363" s="299" t="s">
        <v>7912</v>
      </c>
      <c r="BY2363" s="299" t="s">
        <v>7913</v>
      </c>
    </row>
    <row r="2364" spans="65:77" ht="21" customHeight="1">
      <c r="BM2364"/>
      <c r="BX2364" s="299" t="s">
        <v>7914</v>
      </c>
      <c r="BY2364" s="299" t="s">
        <v>7915</v>
      </c>
    </row>
    <row r="2365" spans="65:77" ht="21" customHeight="1">
      <c r="BM2365"/>
      <c r="BX2365" s="299" t="s">
        <v>7916</v>
      </c>
      <c r="BY2365" s="299" t="s">
        <v>7917</v>
      </c>
    </row>
    <row r="2366" spans="65:77" ht="21" customHeight="1">
      <c r="BM2366"/>
      <c r="BX2366" s="299" t="s">
        <v>7918</v>
      </c>
      <c r="BY2366" s="299" t="s">
        <v>7919</v>
      </c>
    </row>
    <row r="2367" spans="65:77" ht="21" customHeight="1">
      <c r="BM2367"/>
      <c r="BX2367" s="299" t="s">
        <v>7920</v>
      </c>
      <c r="BY2367" s="299" t="s">
        <v>7921</v>
      </c>
    </row>
    <row r="2368" spans="65:77" ht="21" customHeight="1">
      <c r="BM2368"/>
      <c r="BX2368" s="299" t="s">
        <v>7922</v>
      </c>
      <c r="BY2368" s="299" t="s">
        <v>7923</v>
      </c>
    </row>
    <row r="2369" spans="65:77" ht="21" customHeight="1">
      <c r="BM2369"/>
      <c r="BX2369" s="299" t="s">
        <v>7924</v>
      </c>
      <c r="BY2369" s="299" t="s">
        <v>7925</v>
      </c>
    </row>
    <row r="2370" spans="65:77" ht="21" customHeight="1">
      <c r="BM2370"/>
      <c r="BX2370" s="299" t="s">
        <v>495</v>
      </c>
      <c r="BY2370" s="299" t="s">
        <v>7926</v>
      </c>
    </row>
    <row r="2371" spans="65:77" ht="21" customHeight="1">
      <c r="BM2371"/>
      <c r="BX2371" s="299" t="s">
        <v>7927</v>
      </c>
      <c r="BY2371" s="299" t="s">
        <v>7928</v>
      </c>
    </row>
    <row r="2372" spans="65:77" ht="21" customHeight="1">
      <c r="BM2372"/>
      <c r="BX2372" s="299" t="s">
        <v>7929</v>
      </c>
      <c r="BY2372" s="299" t="s">
        <v>7930</v>
      </c>
    </row>
    <row r="2373" spans="65:77" ht="21" customHeight="1">
      <c r="BM2373"/>
      <c r="BX2373" s="299" t="s">
        <v>7931</v>
      </c>
      <c r="BY2373" s="299" t="s">
        <v>7932</v>
      </c>
    </row>
    <row r="2374" spans="65:77" ht="21" customHeight="1">
      <c r="BM2374"/>
      <c r="BX2374" s="299" t="s">
        <v>7933</v>
      </c>
      <c r="BY2374" s="299" t="s">
        <v>7934</v>
      </c>
    </row>
    <row r="2375" spans="65:77" ht="21" customHeight="1">
      <c r="BM2375"/>
      <c r="BX2375" s="299" t="s">
        <v>7935</v>
      </c>
      <c r="BY2375" s="299" t="s">
        <v>7936</v>
      </c>
    </row>
    <row r="2376" spans="65:77" ht="21" customHeight="1">
      <c r="BM2376"/>
      <c r="BX2376" s="299" t="s">
        <v>7937</v>
      </c>
      <c r="BY2376" s="299" t="s">
        <v>7938</v>
      </c>
    </row>
    <row r="2377" spans="65:77" ht="21" customHeight="1">
      <c r="BM2377"/>
      <c r="BX2377" s="299" t="s">
        <v>7939</v>
      </c>
      <c r="BY2377" s="299" t="s">
        <v>7940</v>
      </c>
    </row>
    <row r="2378" spans="65:77" ht="21" customHeight="1">
      <c r="BM2378"/>
      <c r="BX2378" s="299" t="s">
        <v>7941</v>
      </c>
      <c r="BY2378" s="299" t="s">
        <v>7942</v>
      </c>
    </row>
    <row r="2379" spans="65:77" ht="21" customHeight="1">
      <c r="BM2379"/>
      <c r="BX2379" s="299" t="s">
        <v>7943</v>
      </c>
      <c r="BY2379" s="299" t="s">
        <v>7944</v>
      </c>
    </row>
    <row r="2380" spans="65:77" ht="21" customHeight="1">
      <c r="BM2380"/>
      <c r="BX2380" s="299" t="s">
        <v>7945</v>
      </c>
      <c r="BY2380" s="299" t="s">
        <v>7946</v>
      </c>
    </row>
    <row r="2381" spans="65:77" ht="21" customHeight="1">
      <c r="BM2381"/>
      <c r="BX2381" s="299" t="s">
        <v>7947</v>
      </c>
      <c r="BY2381" s="299" t="s">
        <v>7948</v>
      </c>
    </row>
    <row r="2382" spans="65:77" ht="21" customHeight="1">
      <c r="BM2382"/>
      <c r="BX2382" s="299" t="s">
        <v>7949</v>
      </c>
      <c r="BY2382" s="299" t="s">
        <v>7950</v>
      </c>
    </row>
    <row r="2383" spans="65:77" ht="21" customHeight="1">
      <c r="BM2383"/>
      <c r="BX2383" s="299" t="s">
        <v>496</v>
      </c>
      <c r="BY2383" s="299" t="s">
        <v>7951</v>
      </c>
    </row>
    <row r="2384" spans="65:77" ht="21" customHeight="1">
      <c r="BM2384"/>
      <c r="BX2384" s="299" t="s">
        <v>7952</v>
      </c>
      <c r="BY2384" s="299" t="s">
        <v>7953</v>
      </c>
    </row>
    <row r="2385" spans="65:77" ht="21" customHeight="1">
      <c r="BM2385"/>
      <c r="BX2385" s="299" t="s">
        <v>7954</v>
      </c>
      <c r="BY2385" s="299" t="s">
        <v>7955</v>
      </c>
    </row>
    <row r="2386" spans="65:77" ht="21" customHeight="1">
      <c r="BM2386"/>
      <c r="BX2386" s="299" t="s">
        <v>7956</v>
      </c>
      <c r="BY2386" s="299" t="s">
        <v>7957</v>
      </c>
    </row>
    <row r="2387" spans="65:77" ht="21" customHeight="1">
      <c r="BM2387"/>
      <c r="BX2387" s="299" t="s">
        <v>7958</v>
      </c>
      <c r="BY2387" s="299" t="s">
        <v>7959</v>
      </c>
    </row>
    <row r="2388" spans="65:77" ht="21" customHeight="1">
      <c r="BM2388"/>
      <c r="BX2388" s="299" t="s">
        <v>7960</v>
      </c>
      <c r="BY2388" s="299" t="s">
        <v>7961</v>
      </c>
    </row>
    <row r="2389" spans="65:77" ht="21" customHeight="1">
      <c r="BM2389"/>
      <c r="BX2389" s="299" t="s">
        <v>7962</v>
      </c>
      <c r="BY2389" s="299" t="s">
        <v>7963</v>
      </c>
    </row>
    <row r="2390" spans="65:77" ht="21" customHeight="1">
      <c r="BM2390"/>
      <c r="BX2390" s="299" t="s">
        <v>7964</v>
      </c>
      <c r="BY2390" s="299" t="s">
        <v>7965</v>
      </c>
    </row>
    <row r="2391" spans="65:77" ht="21" customHeight="1">
      <c r="BM2391"/>
      <c r="BX2391" s="299" t="s">
        <v>7966</v>
      </c>
      <c r="BY2391" s="299" t="s">
        <v>7967</v>
      </c>
    </row>
    <row r="2392" spans="65:77" ht="21" customHeight="1">
      <c r="BM2392"/>
      <c r="BX2392" s="299" t="s">
        <v>497</v>
      </c>
      <c r="BY2392" s="299" t="s">
        <v>7968</v>
      </c>
    </row>
    <row r="2393" spans="65:77" ht="21" customHeight="1">
      <c r="BM2393"/>
      <c r="BX2393" s="299" t="s">
        <v>498</v>
      </c>
      <c r="BY2393" s="299" t="s">
        <v>7969</v>
      </c>
    </row>
    <row r="2394" spans="65:77" ht="21" customHeight="1">
      <c r="BM2394"/>
      <c r="BX2394" s="299" t="s">
        <v>499</v>
      </c>
      <c r="BY2394" s="299" t="s">
        <v>7970</v>
      </c>
    </row>
    <row r="2395" spans="65:77" ht="21" customHeight="1">
      <c r="BM2395"/>
      <c r="BX2395" s="299" t="s">
        <v>7971</v>
      </c>
      <c r="BY2395" s="299" t="s">
        <v>7972</v>
      </c>
    </row>
    <row r="2396" spans="65:77" ht="21" customHeight="1">
      <c r="BM2396"/>
      <c r="BX2396" s="299" t="s">
        <v>7973</v>
      </c>
      <c r="BY2396" s="299" t="s">
        <v>7974</v>
      </c>
    </row>
    <row r="2397" spans="65:77" ht="21" customHeight="1">
      <c r="BM2397"/>
      <c r="BX2397" s="299" t="s">
        <v>7975</v>
      </c>
      <c r="BY2397" s="299" t="s">
        <v>7976</v>
      </c>
    </row>
    <row r="2398" spans="65:77" ht="21" customHeight="1">
      <c r="BM2398"/>
      <c r="BX2398" s="299" t="s">
        <v>7977</v>
      </c>
      <c r="BY2398" s="299" t="s">
        <v>7978</v>
      </c>
    </row>
    <row r="2399" spans="65:77" ht="21" customHeight="1">
      <c r="BM2399"/>
      <c r="BX2399" s="299" t="s">
        <v>7979</v>
      </c>
      <c r="BY2399" s="299" t="s">
        <v>7980</v>
      </c>
    </row>
    <row r="2400" spans="65:77" ht="21" customHeight="1">
      <c r="BM2400"/>
      <c r="BX2400" s="299" t="s">
        <v>7981</v>
      </c>
      <c r="BY2400" s="299" t="s">
        <v>7982</v>
      </c>
    </row>
    <row r="2401" spans="65:77" ht="21" customHeight="1">
      <c r="BM2401"/>
      <c r="BX2401" s="299" t="s">
        <v>576</v>
      </c>
      <c r="BY2401" s="299" t="s">
        <v>7983</v>
      </c>
    </row>
    <row r="2402" spans="65:77" ht="21" customHeight="1">
      <c r="BM2402"/>
      <c r="BX2402" s="299" t="s">
        <v>578</v>
      </c>
      <c r="BY2402" s="299" t="s">
        <v>7984</v>
      </c>
    </row>
    <row r="2403" spans="65:77" ht="21" customHeight="1">
      <c r="BM2403"/>
      <c r="BX2403" s="299" t="s">
        <v>580</v>
      </c>
      <c r="BY2403" s="299" t="s">
        <v>7985</v>
      </c>
    </row>
    <row r="2404" spans="65:77" ht="21" customHeight="1">
      <c r="BM2404"/>
      <c r="BX2404" s="299" t="s">
        <v>582</v>
      </c>
      <c r="BY2404" s="299" t="s">
        <v>7986</v>
      </c>
    </row>
    <row r="2405" spans="65:77" ht="21" customHeight="1">
      <c r="BM2405"/>
      <c r="BX2405" s="299" t="s">
        <v>584</v>
      </c>
      <c r="BY2405" s="299" t="s">
        <v>7987</v>
      </c>
    </row>
    <row r="2406" spans="65:77" ht="21" customHeight="1">
      <c r="BM2406"/>
      <c r="BX2406" s="299" t="s">
        <v>586</v>
      </c>
      <c r="BY2406" s="299" t="s">
        <v>7988</v>
      </c>
    </row>
    <row r="2407" spans="65:77" ht="21" customHeight="1">
      <c r="BM2407"/>
      <c r="BX2407" s="299" t="s">
        <v>588</v>
      </c>
      <c r="BY2407" s="299" t="s">
        <v>7989</v>
      </c>
    </row>
    <row r="2408" spans="65:77" ht="21" customHeight="1">
      <c r="BM2408"/>
      <c r="BX2408" s="299" t="s">
        <v>590</v>
      </c>
      <c r="BY2408" s="299" t="s">
        <v>7990</v>
      </c>
    </row>
    <row r="2409" spans="65:77" ht="21" customHeight="1">
      <c r="BM2409"/>
      <c r="BX2409" s="299" t="s">
        <v>592</v>
      </c>
      <c r="BY2409" s="299" t="s">
        <v>7991</v>
      </c>
    </row>
    <row r="2410" spans="65:77" ht="21" customHeight="1">
      <c r="BM2410"/>
      <c r="BX2410" s="299" t="s">
        <v>594</v>
      </c>
      <c r="BY2410" s="299" t="s">
        <v>7992</v>
      </c>
    </row>
    <row r="2411" spans="65:77" ht="21" customHeight="1">
      <c r="BM2411"/>
      <c r="BX2411" s="299" t="s">
        <v>596</v>
      </c>
      <c r="BY2411" s="299" t="s">
        <v>7993</v>
      </c>
    </row>
    <row r="2412" spans="65:77" ht="21" customHeight="1">
      <c r="BM2412"/>
      <c r="BX2412" s="299" t="s">
        <v>598</v>
      </c>
      <c r="BY2412" s="299" t="s">
        <v>7994</v>
      </c>
    </row>
    <row r="2413" spans="65:77" ht="21" customHeight="1">
      <c r="BM2413"/>
      <c r="BX2413" s="299" t="s">
        <v>600</v>
      </c>
      <c r="BY2413" s="299" t="s">
        <v>7995</v>
      </c>
    </row>
    <row r="2414" spans="65:77" ht="21" customHeight="1">
      <c r="BM2414"/>
      <c r="BX2414" s="299" t="s">
        <v>606</v>
      </c>
      <c r="BY2414" s="299" t="s">
        <v>7996</v>
      </c>
    </row>
    <row r="2415" spans="65:77" ht="21" customHeight="1">
      <c r="BM2415"/>
      <c r="BX2415" s="299" t="s">
        <v>608</v>
      </c>
      <c r="BY2415" s="299" t="s">
        <v>7997</v>
      </c>
    </row>
    <row r="2416" spans="65:77" ht="21" customHeight="1">
      <c r="BM2416"/>
      <c r="BX2416" s="299" t="s">
        <v>610</v>
      </c>
      <c r="BY2416" s="299" t="s">
        <v>7998</v>
      </c>
    </row>
    <row r="2417" spans="65:77" ht="21" customHeight="1">
      <c r="BM2417"/>
      <c r="BX2417" s="299" t="s">
        <v>612</v>
      </c>
      <c r="BY2417" s="299" t="s">
        <v>7999</v>
      </c>
    </row>
    <row r="2418" spans="65:77" ht="21" customHeight="1">
      <c r="BM2418"/>
      <c r="BX2418" s="299" t="s">
        <v>614</v>
      </c>
      <c r="BY2418" s="299" t="s">
        <v>8000</v>
      </c>
    </row>
    <row r="2419" spans="65:77" ht="21" customHeight="1">
      <c r="BM2419"/>
      <c r="BX2419" s="299" t="s">
        <v>616</v>
      </c>
      <c r="BY2419" s="299" t="s">
        <v>8001</v>
      </c>
    </row>
    <row r="2420" spans="65:77" ht="21" customHeight="1">
      <c r="BM2420"/>
      <c r="BX2420" s="299" t="s">
        <v>618</v>
      </c>
      <c r="BY2420" s="299" t="s">
        <v>8002</v>
      </c>
    </row>
    <row r="2421" spans="65:77" ht="21" customHeight="1">
      <c r="BM2421"/>
      <c r="BX2421" s="299" t="s">
        <v>620</v>
      </c>
      <c r="BY2421" s="299" t="s">
        <v>8003</v>
      </c>
    </row>
    <row r="2422" spans="65:77" ht="21" customHeight="1">
      <c r="BM2422"/>
      <c r="BX2422" s="299" t="s">
        <v>622</v>
      </c>
      <c r="BY2422" s="299" t="s">
        <v>8004</v>
      </c>
    </row>
    <row r="2423" spans="65:77" ht="21" customHeight="1">
      <c r="BM2423"/>
      <c r="BX2423" s="299" t="s">
        <v>624</v>
      </c>
      <c r="BY2423" s="299" t="s">
        <v>8005</v>
      </c>
    </row>
    <row r="2424" spans="65:77" ht="21" customHeight="1">
      <c r="BM2424"/>
      <c r="BX2424" s="299" t="s">
        <v>626</v>
      </c>
      <c r="BY2424" s="299" t="s">
        <v>8006</v>
      </c>
    </row>
    <row r="2425" spans="65:77" ht="21" customHeight="1">
      <c r="BM2425"/>
      <c r="BX2425" s="299" t="s">
        <v>628</v>
      </c>
      <c r="BY2425" s="299" t="s">
        <v>8007</v>
      </c>
    </row>
    <row r="2426" spans="65:77" ht="21" customHeight="1">
      <c r="BM2426"/>
      <c r="BX2426" s="299" t="s">
        <v>630</v>
      </c>
      <c r="BY2426" s="299" t="s">
        <v>8008</v>
      </c>
    </row>
    <row r="2427" spans="65:77" ht="21" customHeight="1">
      <c r="BM2427"/>
      <c r="BX2427" s="299" t="s">
        <v>632</v>
      </c>
      <c r="BY2427" s="299" t="s">
        <v>8009</v>
      </c>
    </row>
    <row r="2428" spans="65:77" ht="21" customHeight="1">
      <c r="BM2428"/>
      <c r="BX2428" s="299" t="s">
        <v>634</v>
      </c>
      <c r="BY2428" s="299" t="s">
        <v>8010</v>
      </c>
    </row>
    <row r="2429" spans="65:77" ht="21" customHeight="1">
      <c r="BM2429"/>
      <c r="BX2429" s="299" t="s">
        <v>636</v>
      </c>
      <c r="BY2429" s="299" t="s">
        <v>8011</v>
      </c>
    </row>
    <row r="2430" spans="65:77" ht="21" customHeight="1">
      <c r="BM2430"/>
      <c r="BX2430" s="299" t="s">
        <v>638</v>
      </c>
      <c r="BY2430" s="299" t="s">
        <v>8012</v>
      </c>
    </row>
    <row r="2431" spans="65:77" ht="21" customHeight="1">
      <c r="BM2431"/>
      <c r="BX2431" s="299" t="s">
        <v>640</v>
      </c>
      <c r="BY2431" s="299" t="s">
        <v>8013</v>
      </c>
    </row>
    <row r="2432" spans="65:77" ht="21" customHeight="1">
      <c r="BM2432"/>
      <c r="BX2432" s="299" t="s">
        <v>642</v>
      </c>
      <c r="BY2432" s="299" t="s">
        <v>8014</v>
      </c>
    </row>
    <row r="2433" spans="65:77" ht="21" customHeight="1">
      <c r="BM2433"/>
      <c r="BX2433" s="299" t="s">
        <v>8015</v>
      </c>
      <c r="BY2433" s="299" t="s">
        <v>8016</v>
      </c>
    </row>
    <row r="2434" spans="65:77" ht="21" customHeight="1">
      <c r="BM2434"/>
      <c r="BX2434" s="299" t="s">
        <v>8017</v>
      </c>
      <c r="BY2434" s="299" t="s">
        <v>8018</v>
      </c>
    </row>
    <row r="2435" spans="65:77" ht="21" customHeight="1">
      <c r="BM2435"/>
      <c r="BX2435" s="299" t="s">
        <v>8019</v>
      </c>
      <c r="BY2435" s="299" t="s">
        <v>8020</v>
      </c>
    </row>
    <row r="2436" spans="65:77" ht="21" customHeight="1">
      <c r="BM2436"/>
      <c r="BX2436" s="299" t="s">
        <v>500</v>
      </c>
      <c r="BY2436" s="299" t="s">
        <v>8021</v>
      </c>
    </row>
    <row r="2437" spans="65:77" ht="21" customHeight="1">
      <c r="BM2437"/>
      <c r="BX2437" s="299" t="s">
        <v>501</v>
      </c>
      <c r="BY2437" s="299" t="s">
        <v>8022</v>
      </c>
    </row>
    <row r="2438" spans="65:77" ht="21" customHeight="1">
      <c r="BM2438"/>
      <c r="BX2438" s="299" t="s">
        <v>574</v>
      </c>
      <c r="BY2438" s="299" t="s">
        <v>8023</v>
      </c>
    </row>
    <row r="2439" spans="65:77" ht="21" customHeight="1">
      <c r="BM2439"/>
      <c r="BX2439" s="299" t="s">
        <v>575</v>
      </c>
      <c r="BY2439" s="299" t="s">
        <v>8024</v>
      </c>
    </row>
    <row r="2440" spans="65:77" ht="21" customHeight="1">
      <c r="BM2440"/>
      <c r="BX2440" s="299" t="s">
        <v>502</v>
      </c>
      <c r="BY2440" s="299" t="s">
        <v>8025</v>
      </c>
    </row>
    <row r="2441" spans="65:77" ht="21" customHeight="1">
      <c r="BM2441"/>
      <c r="BX2441" s="299" t="s">
        <v>503</v>
      </c>
      <c r="BY2441" s="299" t="s">
        <v>8026</v>
      </c>
    </row>
    <row r="2442" spans="65:77" ht="21" customHeight="1">
      <c r="BM2442"/>
      <c r="BX2442" s="299" t="s">
        <v>504</v>
      </c>
      <c r="BY2442" s="299" t="s">
        <v>8027</v>
      </c>
    </row>
    <row r="2443" spans="65:77" ht="21" customHeight="1">
      <c r="BM2443"/>
      <c r="BX2443" s="299" t="s">
        <v>505</v>
      </c>
      <c r="BY2443" s="299" t="s">
        <v>8028</v>
      </c>
    </row>
    <row r="2444" spans="65:77" ht="21" customHeight="1">
      <c r="BM2444"/>
      <c r="BX2444" s="299" t="s">
        <v>8029</v>
      </c>
      <c r="BY2444" s="299" t="s">
        <v>8030</v>
      </c>
    </row>
    <row r="2445" spans="65:77" ht="21" customHeight="1">
      <c r="BM2445"/>
      <c r="BX2445" s="299" t="s">
        <v>8031</v>
      </c>
      <c r="BY2445" s="299" t="s">
        <v>8032</v>
      </c>
    </row>
    <row r="2446" spans="65:77" ht="21" customHeight="1">
      <c r="BM2446"/>
      <c r="BX2446" s="299" t="s">
        <v>8033</v>
      </c>
      <c r="BY2446" s="299" t="s">
        <v>8034</v>
      </c>
    </row>
    <row r="2447" spans="65:77" ht="21" customHeight="1">
      <c r="BM2447"/>
      <c r="BX2447" s="299" t="s">
        <v>8035</v>
      </c>
      <c r="BY2447" s="299" t="s">
        <v>8036</v>
      </c>
    </row>
    <row r="2448" spans="65:77" ht="21" customHeight="1">
      <c r="BM2448"/>
      <c r="BX2448" s="299" t="s">
        <v>8037</v>
      </c>
      <c r="BY2448" s="299" t="s">
        <v>8038</v>
      </c>
    </row>
    <row r="2449" spans="65:77" ht="21" customHeight="1">
      <c r="BM2449"/>
      <c r="BX2449" s="299" t="s">
        <v>8039</v>
      </c>
      <c r="BY2449" s="299" t="s">
        <v>8040</v>
      </c>
    </row>
    <row r="2450" spans="65:77" ht="21" customHeight="1">
      <c r="BM2450"/>
      <c r="BX2450" s="299" t="s">
        <v>8041</v>
      </c>
      <c r="BY2450" s="299" t="s">
        <v>8042</v>
      </c>
    </row>
    <row r="2451" spans="65:77" ht="21" customHeight="1">
      <c r="BM2451"/>
      <c r="BX2451" s="299" t="s">
        <v>8043</v>
      </c>
      <c r="BY2451" s="299" t="s">
        <v>8044</v>
      </c>
    </row>
    <row r="2452" spans="65:77" ht="21" customHeight="1">
      <c r="BM2452"/>
      <c r="BX2452" s="299" t="s">
        <v>8045</v>
      </c>
      <c r="BY2452" s="299" t="s">
        <v>8046</v>
      </c>
    </row>
    <row r="2453" spans="65:77" ht="21" customHeight="1">
      <c r="BM2453"/>
      <c r="BX2453" s="299" t="s">
        <v>8047</v>
      </c>
      <c r="BY2453" s="299" t="s">
        <v>8048</v>
      </c>
    </row>
    <row r="2454" spans="65:77" ht="21" customHeight="1">
      <c r="BM2454"/>
      <c r="BX2454" s="299" t="s">
        <v>8049</v>
      </c>
      <c r="BY2454" s="299" t="s">
        <v>8050</v>
      </c>
    </row>
    <row r="2455" spans="65:77" ht="21" customHeight="1">
      <c r="BM2455"/>
      <c r="BX2455" s="299" t="s">
        <v>8051</v>
      </c>
      <c r="BY2455" s="299" t="s">
        <v>8052</v>
      </c>
    </row>
    <row r="2456" spans="65:77" ht="21" customHeight="1">
      <c r="BM2456"/>
      <c r="BX2456" s="299" t="s">
        <v>8053</v>
      </c>
      <c r="BY2456" s="299" t="s">
        <v>8054</v>
      </c>
    </row>
    <row r="2457" spans="65:77" ht="21" customHeight="1">
      <c r="BM2457"/>
      <c r="BX2457" s="299" t="s">
        <v>8055</v>
      </c>
      <c r="BY2457" s="299" t="s">
        <v>8056</v>
      </c>
    </row>
    <row r="2458" spans="65:77" ht="21" customHeight="1">
      <c r="BM2458"/>
      <c r="BX2458" s="299" t="s">
        <v>8057</v>
      </c>
      <c r="BY2458" s="299" t="s">
        <v>8058</v>
      </c>
    </row>
    <row r="2459" spans="65:77" ht="21" customHeight="1">
      <c r="BM2459"/>
      <c r="BX2459" s="299" t="s">
        <v>8059</v>
      </c>
      <c r="BY2459" s="299" t="s">
        <v>8060</v>
      </c>
    </row>
    <row r="2460" spans="65:77" ht="21" customHeight="1">
      <c r="BM2460"/>
      <c r="BX2460" s="299" t="s">
        <v>8061</v>
      </c>
      <c r="BY2460" s="299" t="s">
        <v>8062</v>
      </c>
    </row>
    <row r="2461" spans="65:77" ht="21" customHeight="1">
      <c r="BM2461"/>
      <c r="BX2461" s="299" t="s">
        <v>8063</v>
      </c>
      <c r="BY2461" s="299" t="s">
        <v>8064</v>
      </c>
    </row>
    <row r="2462" spans="65:77" ht="21" customHeight="1">
      <c r="BM2462"/>
      <c r="BX2462" s="299" t="s">
        <v>8065</v>
      </c>
      <c r="BY2462" s="299" t="s">
        <v>8066</v>
      </c>
    </row>
    <row r="2463" spans="65:77" ht="21" customHeight="1">
      <c r="BM2463"/>
      <c r="BX2463" s="299" t="s">
        <v>8067</v>
      </c>
      <c r="BY2463" s="299" t="s">
        <v>8068</v>
      </c>
    </row>
    <row r="2464" spans="65:77" ht="21" customHeight="1">
      <c r="BM2464"/>
      <c r="BX2464" s="299" t="s">
        <v>8069</v>
      </c>
      <c r="BY2464" s="299" t="s">
        <v>8070</v>
      </c>
    </row>
    <row r="2465" spans="65:77" ht="21" customHeight="1">
      <c r="BM2465"/>
      <c r="BX2465" s="299" t="s">
        <v>8071</v>
      </c>
      <c r="BY2465" s="299" t="s">
        <v>8072</v>
      </c>
    </row>
    <row r="2466" spans="65:77" ht="21" customHeight="1">
      <c r="BM2466"/>
      <c r="BX2466" s="299" t="s">
        <v>8073</v>
      </c>
      <c r="BY2466" s="299" t="s">
        <v>8074</v>
      </c>
    </row>
    <row r="2467" spans="65:77" ht="21" customHeight="1">
      <c r="BM2467"/>
      <c r="BX2467" s="299" t="s">
        <v>8075</v>
      </c>
      <c r="BY2467" s="299" t="s">
        <v>8076</v>
      </c>
    </row>
    <row r="2468" spans="65:77" ht="21" customHeight="1">
      <c r="BM2468"/>
      <c r="BX2468" s="299" t="s">
        <v>8077</v>
      </c>
      <c r="BY2468" s="299" t="s">
        <v>7179</v>
      </c>
    </row>
    <row r="2469" spans="65:77" ht="21" customHeight="1">
      <c r="BM2469"/>
      <c r="BX2469" s="299" t="s">
        <v>8078</v>
      </c>
      <c r="BY2469" s="299" t="s">
        <v>8079</v>
      </c>
    </row>
    <row r="2470" spans="65:77" ht="21" customHeight="1">
      <c r="BM2470"/>
      <c r="BX2470" s="299" t="s">
        <v>8080</v>
      </c>
      <c r="BY2470" s="299" t="s">
        <v>8081</v>
      </c>
    </row>
    <row r="2471" spans="65:77" ht="21" customHeight="1">
      <c r="BM2471"/>
      <c r="BX2471" s="299" t="s">
        <v>8082</v>
      </c>
      <c r="BY2471" s="299" t="s">
        <v>8083</v>
      </c>
    </row>
    <row r="2472" spans="65:77" ht="21" customHeight="1">
      <c r="BM2472"/>
      <c r="BX2472" s="299" t="s">
        <v>8084</v>
      </c>
      <c r="BY2472" s="299" t="s">
        <v>8085</v>
      </c>
    </row>
    <row r="2473" spans="65:77" ht="21" customHeight="1">
      <c r="BM2473"/>
      <c r="BX2473" s="299" t="s">
        <v>8086</v>
      </c>
      <c r="BY2473" s="299" t="s">
        <v>8087</v>
      </c>
    </row>
    <row r="2474" spans="65:77" ht="21" customHeight="1">
      <c r="BM2474"/>
      <c r="BX2474" s="299" t="s">
        <v>8088</v>
      </c>
      <c r="BY2474" s="299" t="s">
        <v>8089</v>
      </c>
    </row>
    <row r="2475" spans="65:77" ht="21" customHeight="1">
      <c r="BM2475"/>
      <c r="BX2475" s="299" t="s">
        <v>8090</v>
      </c>
      <c r="BY2475" s="299" t="s">
        <v>8091</v>
      </c>
    </row>
    <row r="2476" spans="65:77" ht="21" customHeight="1">
      <c r="BM2476"/>
      <c r="BX2476" s="299" t="s">
        <v>8092</v>
      </c>
      <c r="BY2476" s="299" t="s">
        <v>8093</v>
      </c>
    </row>
    <row r="2477" spans="65:77" ht="21" customHeight="1">
      <c r="BM2477"/>
      <c r="BX2477" s="299" t="s">
        <v>8094</v>
      </c>
      <c r="BY2477" s="299" t="s">
        <v>8095</v>
      </c>
    </row>
    <row r="2478" spans="65:77" ht="21" customHeight="1">
      <c r="BM2478"/>
      <c r="BX2478" s="299" t="s">
        <v>8096</v>
      </c>
      <c r="BY2478" s="299" t="s">
        <v>8097</v>
      </c>
    </row>
    <row r="2479" spans="65:77" ht="21" customHeight="1">
      <c r="BM2479"/>
      <c r="BX2479" s="299" t="s">
        <v>8098</v>
      </c>
      <c r="BY2479" s="299" t="s">
        <v>8099</v>
      </c>
    </row>
    <row r="2480" spans="65:77" ht="21" customHeight="1">
      <c r="BM2480"/>
      <c r="BX2480" s="299" t="s">
        <v>8100</v>
      </c>
      <c r="BY2480" s="299" t="s">
        <v>8101</v>
      </c>
    </row>
    <row r="2481" spans="65:77" ht="21" customHeight="1">
      <c r="BM2481"/>
      <c r="BX2481" s="299" t="s">
        <v>8102</v>
      </c>
      <c r="BY2481" s="299" t="s">
        <v>8103</v>
      </c>
    </row>
    <row r="2482" spans="65:77" ht="21" customHeight="1">
      <c r="BM2482"/>
      <c r="BX2482" s="299" t="s">
        <v>8104</v>
      </c>
      <c r="BY2482" s="299" t="s">
        <v>8105</v>
      </c>
    </row>
    <row r="2483" spans="65:77" ht="21" customHeight="1">
      <c r="BM2483"/>
      <c r="BX2483" s="299" t="s">
        <v>8106</v>
      </c>
      <c r="BY2483" s="299" t="s">
        <v>8107</v>
      </c>
    </row>
    <row r="2484" spans="65:77" ht="21" customHeight="1">
      <c r="BM2484"/>
      <c r="BX2484" s="299" t="s">
        <v>8108</v>
      </c>
      <c r="BY2484" s="299" t="s">
        <v>8109</v>
      </c>
    </row>
    <row r="2485" spans="65:77" ht="21" customHeight="1">
      <c r="BM2485"/>
      <c r="BX2485" s="299" t="s">
        <v>8110</v>
      </c>
      <c r="BY2485" s="299" t="s">
        <v>8111</v>
      </c>
    </row>
    <row r="2486" spans="65:77" ht="21" customHeight="1">
      <c r="BM2486"/>
      <c r="BX2486" s="299" t="s">
        <v>8112</v>
      </c>
      <c r="BY2486" s="299" t="s">
        <v>8113</v>
      </c>
    </row>
    <row r="2487" spans="65:77" ht="21" customHeight="1">
      <c r="BM2487"/>
      <c r="BX2487" s="299" t="s">
        <v>8114</v>
      </c>
      <c r="BY2487" s="299" t="s">
        <v>8115</v>
      </c>
    </row>
    <row r="2488" spans="65:77" ht="21" customHeight="1">
      <c r="BM2488"/>
      <c r="BX2488" s="299" t="s">
        <v>8116</v>
      </c>
      <c r="BY2488" s="299" t="s">
        <v>8117</v>
      </c>
    </row>
    <row r="2489" spans="65:77" ht="21" customHeight="1">
      <c r="BM2489"/>
      <c r="BX2489" s="299" t="s">
        <v>8118</v>
      </c>
      <c r="BY2489" s="299" t="s">
        <v>8119</v>
      </c>
    </row>
    <row r="2490" spans="65:77" ht="21" customHeight="1">
      <c r="BM2490"/>
      <c r="BX2490" s="299" t="s">
        <v>8120</v>
      </c>
      <c r="BY2490" s="299" t="s">
        <v>8121</v>
      </c>
    </row>
    <row r="2491" spans="65:77" ht="21" customHeight="1">
      <c r="BM2491"/>
      <c r="BX2491" s="299" t="s">
        <v>8122</v>
      </c>
      <c r="BY2491" s="299" t="s">
        <v>8123</v>
      </c>
    </row>
    <row r="2492" spans="65:77" ht="21" customHeight="1">
      <c r="BM2492"/>
      <c r="BX2492" s="299" t="s">
        <v>8124</v>
      </c>
      <c r="BY2492" s="299" t="s">
        <v>8125</v>
      </c>
    </row>
    <row r="2493" spans="65:77" ht="21" customHeight="1">
      <c r="BM2493"/>
      <c r="BX2493" s="299" t="s">
        <v>8126</v>
      </c>
      <c r="BY2493" s="299" t="s">
        <v>8127</v>
      </c>
    </row>
    <row r="2494" spans="65:77" ht="21" customHeight="1">
      <c r="BM2494"/>
      <c r="BX2494" s="299" t="s">
        <v>8128</v>
      </c>
      <c r="BY2494" s="299" t="s">
        <v>8129</v>
      </c>
    </row>
    <row r="2495" spans="65:77" ht="21" customHeight="1">
      <c r="BM2495"/>
      <c r="BX2495" s="299" t="s">
        <v>8130</v>
      </c>
      <c r="BY2495" s="299" t="s">
        <v>8131</v>
      </c>
    </row>
    <row r="2496" spans="65:77" ht="21" customHeight="1">
      <c r="BM2496"/>
      <c r="BX2496" s="299" t="s">
        <v>8132</v>
      </c>
      <c r="BY2496" s="299" t="s">
        <v>8133</v>
      </c>
    </row>
    <row r="2497" spans="65:77" ht="21" customHeight="1">
      <c r="BM2497"/>
      <c r="BX2497" s="299" t="s">
        <v>8134</v>
      </c>
      <c r="BY2497" s="299" t="s">
        <v>8135</v>
      </c>
    </row>
    <row r="2498" spans="65:77" ht="21" customHeight="1">
      <c r="BM2498"/>
      <c r="BX2498" s="299" t="s">
        <v>8136</v>
      </c>
      <c r="BY2498" s="299" t="s">
        <v>8137</v>
      </c>
    </row>
    <row r="2499" spans="65:77" ht="21" customHeight="1">
      <c r="BM2499"/>
      <c r="BX2499" s="299" t="s">
        <v>8138</v>
      </c>
      <c r="BY2499" s="299" t="s">
        <v>8139</v>
      </c>
    </row>
    <row r="2500" spans="65:77" ht="21" customHeight="1">
      <c r="BM2500"/>
      <c r="BX2500" s="299" t="s">
        <v>8140</v>
      </c>
      <c r="BY2500" s="299" t="s">
        <v>8141</v>
      </c>
    </row>
    <row r="2501" spans="65:77" ht="21" customHeight="1">
      <c r="BM2501"/>
      <c r="BX2501" s="299" t="s">
        <v>8142</v>
      </c>
      <c r="BY2501" s="299" t="s">
        <v>8143</v>
      </c>
    </row>
    <row r="2502" spans="65:77" ht="21" customHeight="1">
      <c r="BM2502"/>
      <c r="BX2502" s="299" t="s">
        <v>8144</v>
      </c>
      <c r="BY2502" s="299" t="s">
        <v>8145</v>
      </c>
    </row>
    <row r="2503" spans="65:77" ht="21" customHeight="1">
      <c r="BM2503"/>
      <c r="BX2503" s="299" t="s">
        <v>8146</v>
      </c>
      <c r="BY2503" s="299" t="s">
        <v>8147</v>
      </c>
    </row>
    <row r="2504" spans="65:77" ht="21" customHeight="1">
      <c r="BM2504"/>
      <c r="BX2504" s="299" t="s">
        <v>8148</v>
      </c>
      <c r="BY2504" s="299" t="s">
        <v>8149</v>
      </c>
    </row>
    <row r="2505" spans="65:77" ht="21" customHeight="1">
      <c r="BM2505"/>
      <c r="BX2505" s="299" t="s">
        <v>8150</v>
      </c>
      <c r="BY2505" s="299" t="s">
        <v>8151</v>
      </c>
    </row>
    <row r="2506" spans="65:77" ht="21" customHeight="1">
      <c r="BM2506"/>
      <c r="BX2506" s="299" t="s">
        <v>8152</v>
      </c>
      <c r="BY2506" s="299" t="s">
        <v>8153</v>
      </c>
    </row>
    <row r="2507" spans="65:77" ht="21" customHeight="1">
      <c r="BM2507"/>
      <c r="BX2507" s="299" t="s">
        <v>8154</v>
      </c>
      <c r="BY2507" s="299" t="s">
        <v>8155</v>
      </c>
    </row>
    <row r="2508" spans="65:77" ht="21" customHeight="1">
      <c r="BM2508"/>
      <c r="BX2508" s="299" t="s">
        <v>8156</v>
      </c>
      <c r="BY2508" s="299" t="s">
        <v>8157</v>
      </c>
    </row>
    <row r="2509" spans="65:77" ht="21" customHeight="1">
      <c r="BM2509"/>
      <c r="BX2509" s="299" t="s">
        <v>8158</v>
      </c>
      <c r="BY2509" s="299" t="s">
        <v>8159</v>
      </c>
    </row>
    <row r="2510" spans="65:77" ht="21" customHeight="1">
      <c r="BM2510"/>
      <c r="BX2510" s="299" t="s">
        <v>8160</v>
      </c>
      <c r="BY2510" s="299" t="s">
        <v>8161</v>
      </c>
    </row>
    <row r="2511" spans="65:77" ht="21" customHeight="1">
      <c r="BM2511"/>
      <c r="BX2511" s="299" t="s">
        <v>8162</v>
      </c>
      <c r="BY2511" s="299" t="s">
        <v>8163</v>
      </c>
    </row>
    <row r="2512" spans="65:77" ht="21" customHeight="1">
      <c r="BM2512"/>
      <c r="BX2512" s="299" t="s">
        <v>8164</v>
      </c>
      <c r="BY2512" s="299" t="s">
        <v>8165</v>
      </c>
    </row>
    <row r="2513" spans="65:77" ht="21" customHeight="1">
      <c r="BM2513"/>
      <c r="BX2513" s="299" t="s">
        <v>8166</v>
      </c>
      <c r="BY2513" s="299" t="s">
        <v>8167</v>
      </c>
    </row>
    <row r="2514" spans="65:77" ht="21" customHeight="1">
      <c r="BM2514"/>
      <c r="BX2514" s="299" t="s">
        <v>8168</v>
      </c>
      <c r="BY2514" s="299" t="s">
        <v>8169</v>
      </c>
    </row>
    <row r="2515" spans="65:77" ht="21" customHeight="1">
      <c r="BM2515"/>
      <c r="BX2515" s="299" t="s">
        <v>8170</v>
      </c>
      <c r="BY2515" s="299" t="s">
        <v>8171</v>
      </c>
    </row>
    <row r="2516" spans="65:77" ht="21" customHeight="1">
      <c r="BM2516"/>
      <c r="BX2516" s="299" t="s">
        <v>8172</v>
      </c>
      <c r="BY2516" s="299" t="s">
        <v>8173</v>
      </c>
    </row>
    <row r="2517" spans="65:77" ht="21" customHeight="1">
      <c r="BM2517"/>
      <c r="BX2517" s="299" t="s">
        <v>8174</v>
      </c>
      <c r="BY2517" s="299" t="s">
        <v>8175</v>
      </c>
    </row>
    <row r="2518" spans="65:77" ht="21" customHeight="1">
      <c r="BM2518"/>
      <c r="BX2518" s="299" t="s">
        <v>8176</v>
      </c>
      <c r="BY2518" s="299" t="s">
        <v>8177</v>
      </c>
    </row>
    <row r="2519" spans="65:77" ht="21" customHeight="1">
      <c r="BM2519"/>
      <c r="BX2519" s="299" t="s">
        <v>8178</v>
      </c>
      <c r="BY2519" s="299" t="s">
        <v>8179</v>
      </c>
    </row>
    <row r="2520" spans="65:77" ht="21" customHeight="1">
      <c r="BM2520"/>
      <c r="BX2520" s="299" t="s">
        <v>8180</v>
      </c>
      <c r="BY2520" s="299" t="s">
        <v>8181</v>
      </c>
    </row>
    <row r="2521" spans="65:77" ht="21" customHeight="1">
      <c r="BM2521"/>
      <c r="BX2521" s="299" t="s">
        <v>8182</v>
      </c>
      <c r="BY2521" s="299" t="s">
        <v>8183</v>
      </c>
    </row>
    <row r="2522" spans="65:77" ht="21" customHeight="1">
      <c r="BM2522"/>
      <c r="BX2522" s="299" t="s">
        <v>8184</v>
      </c>
      <c r="BY2522" s="299" t="s">
        <v>8185</v>
      </c>
    </row>
    <row r="2523" spans="65:77" ht="21" customHeight="1">
      <c r="BM2523"/>
      <c r="BX2523" s="299" t="s">
        <v>8186</v>
      </c>
      <c r="BY2523" s="299" t="s">
        <v>8187</v>
      </c>
    </row>
    <row r="2524" spans="65:77" ht="21" customHeight="1">
      <c r="BM2524"/>
      <c r="BX2524" s="299" t="s">
        <v>8188</v>
      </c>
      <c r="BY2524" s="299" t="s">
        <v>8189</v>
      </c>
    </row>
    <row r="2525" spans="65:77" ht="21" customHeight="1">
      <c r="BM2525"/>
      <c r="BX2525" s="299" t="s">
        <v>8190</v>
      </c>
      <c r="BY2525" s="299" t="s">
        <v>8191</v>
      </c>
    </row>
    <row r="2526" spans="65:77" ht="21" customHeight="1">
      <c r="BM2526"/>
      <c r="BX2526" s="299" t="s">
        <v>8192</v>
      </c>
      <c r="BY2526" s="299" t="s">
        <v>8193</v>
      </c>
    </row>
    <row r="2527" spans="65:77" ht="21" customHeight="1">
      <c r="BM2527"/>
      <c r="BX2527" s="299" t="s">
        <v>8194</v>
      </c>
      <c r="BY2527" s="299" t="s">
        <v>8195</v>
      </c>
    </row>
    <row r="2528" spans="65:77" ht="21" customHeight="1">
      <c r="BM2528"/>
      <c r="BX2528" s="299" t="s">
        <v>8196</v>
      </c>
      <c r="BY2528" s="299" t="s">
        <v>8197</v>
      </c>
    </row>
    <row r="2529" spans="65:77" ht="21" customHeight="1">
      <c r="BM2529"/>
      <c r="BX2529" s="299" t="s">
        <v>8198</v>
      </c>
      <c r="BY2529" s="299" t="s">
        <v>8199</v>
      </c>
    </row>
    <row r="2530" spans="65:77" ht="21" customHeight="1">
      <c r="BM2530"/>
      <c r="BX2530" s="299" t="s">
        <v>8200</v>
      </c>
      <c r="BY2530" s="299" t="s">
        <v>8201</v>
      </c>
    </row>
    <row r="2531" spans="65:77" ht="21" customHeight="1">
      <c r="BM2531"/>
      <c r="BX2531" s="299" t="s">
        <v>8202</v>
      </c>
      <c r="BY2531" s="299" t="s">
        <v>6528</v>
      </c>
    </row>
    <row r="2532" spans="65:77" ht="21" customHeight="1">
      <c r="BM2532"/>
      <c r="BX2532" s="299" t="s">
        <v>8203</v>
      </c>
      <c r="BY2532" s="299" t="s">
        <v>8204</v>
      </c>
    </row>
    <row r="2533" spans="65:77" ht="21" customHeight="1">
      <c r="BM2533"/>
      <c r="BX2533" s="299" t="s">
        <v>8205</v>
      </c>
      <c r="BY2533" s="299" t="s">
        <v>8206</v>
      </c>
    </row>
    <row r="2534" spans="65:77" ht="21" customHeight="1">
      <c r="BM2534"/>
      <c r="BX2534" s="299" t="s">
        <v>8207</v>
      </c>
      <c r="BY2534" s="299" t="s">
        <v>8208</v>
      </c>
    </row>
    <row r="2535" spans="65:77" ht="21" customHeight="1">
      <c r="BM2535"/>
      <c r="BX2535" s="299" t="s">
        <v>8209</v>
      </c>
      <c r="BY2535" s="299" t="s">
        <v>8210</v>
      </c>
    </row>
    <row r="2536" spans="65:77" ht="21" customHeight="1">
      <c r="BM2536"/>
      <c r="BX2536" s="299" t="s">
        <v>8211</v>
      </c>
      <c r="BY2536" s="299" t="s">
        <v>8212</v>
      </c>
    </row>
    <row r="2537" spans="65:77" ht="21" customHeight="1">
      <c r="BM2537"/>
      <c r="BX2537" s="299" t="s">
        <v>8213</v>
      </c>
      <c r="BY2537" s="299" t="s">
        <v>8214</v>
      </c>
    </row>
    <row r="2538" spans="65:77" ht="21" customHeight="1">
      <c r="BM2538"/>
      <c r="BX2538" s="299" t="s">
        <v>8215</v>
      </c>
      <c r="BY2538" s="299" t="s">
        <v>8216</v>
      </c>
    </row>
    <row r="2539" spans="65:77" ht="21" customHeight="1">
      <c r="BM2539"/>
      <c r="BX2539" s="299" t="s">
        <v>8217</v>
      </c>
      <c r="BY2539" s="299" t="s">
        <v>4560</v>
      </c>
    </row>
    <row r="2540" spans="65:77" ht="21" customHeight="1">
      <c r="BM2540"/>
      <c r="BX2540" s="299" t="s">
        <v>8218</v>
      </c>
      <c r="BY2540" s="299" t="s">
        <v>8219</v>
      </c>
    </row>
    <row r="2541" spans="65:77" ht="21" customHeight="1">
      <c r="BM2541"/>
      <c r="BX2541" s="299" t="s">
        <v>8220</v>
      </c>
      <c r="BY2541" s="299" t="s">
        <v>8221</v>
      </c>
    </row>
    <row r="2542" spans="65:77" ht="21" customHeight="1">
      <c r="BM2542"/>
      <c r="BX2542" s="299" t="s">
        <v>8222</v>
      </c>
      <c r="BY2542" s="299" t="s">
        <v>8223</v>
      </c>
    </row>
    <row r="2543" spans="65:77" ht="21" customHeight="1">
      <c r="BM2543"/>
      <c r="BX2543" s="299" t="s">
        <v>8224</v>
      </c>
      <c r="BY2543" s="299" t="s">
        <v>8225</v>
      </c>
    </row>
    <row r="2544" spans="65:77" ht="21" customHeight="1">
      <c r="BM2544"/>
      <c r="BX2544" s="299" t="s">
        <v>8226</v>
      </c>
      <c r="BY2544" s="299" t="s">
        <v>8227</v>
      </c>
    </row>
    <row r="2545" spans="65:77" ht="21" customHeight="1">
      <c r="BM2545"/>
      <c r="BX2545" s="299" t="s">
        <v>8228</v>
      </c>
      <c r="BY2545" s="299" t="s">
        <v>8229</v>
      </c>
    </row>
    <row r="2546" spans="65:77" ht="21" customHeight="1">
      <c r="BM2546"/>
      <c r="BX2546" s="299" t="s">
        <v>8230</v>
      </c>
      <c r="BY2546" s="299" t="s">
        <v>8231</v>
      </c>
    </row>
    <row r="2547" spans="65:77" ht="21" customHeight="1">
      <c r="BM2547"/>
      <c r="BX2547" s="299" t="s">
        <v>8232</v>
      </c>
      <c r="BY2547" s="299" t="s">
        <v>8233</v>
      </c>
    </row>
    <row r="2548" spans="65:77" ht="21" customHeight="1">
      <c r="BM2548"/>
      <c r="BX2548" s="299" t="s">
        <v>8234</v>
      </c>
      <c r="BY2548" s="299" t="s">
        <v>8897</v>
      </c>
    </row>
    <row r="2549" spans="65:77" ht="21" customHeight="1">
      <c r="BM2549"/>
      <c r="BX2549" s="299" t="s">
        <v>8235</v>
      </c>
      <c r="BY2549" s="299" t="s">
        <v>8898</v>
      </c>
    </row>
    <row r="2550" spans="65:77" ht="21" customHeight="1">
      <c r="BM2550"/>
      <c r="BX2550" s="299" t="s">
        <v>8236</v>
      </c>
      <c r="BY2550" s="299" t="s">
        <v>8899</v>
      </c>
    </row>
    <row r="2551" spans="65:77" ht="21" customHeight="1">
      <c r="BM2551"/>
      <c r="BX2551" s="299" t="s">
        <v>8237</v>
      </c>
      <c r="BY2551" s="299" t="s">
        <v>8900</v>
      </c>
    </row>
    <row r="2552" spans="65:77" ht="21" customHeight="1">
      <c r="BM2552"/>
      <c r="BX2552" s="299" t="s">
        <v>8238</v>
      </c>
      <c r="BY2552" s="299" t="s">
        <v>8901</v>
      </c>
    </row>
    <row r="2553" spans="65:77" ht="21" customHeight="1">
      <c r="BM2553"/>
      <c r="BX2553" s="299" t="s">
        <v>8239</v>
      </c>
      <c r="BY2553" s="299" t="s">
        <v>8902</v>
      </c>
    </row>
    <row r="2554" spans="65:77" ht="21" customHeight="1">
      <c r="BM2554"/>
      <c r="BX2554" s="299" t="s">
        <v>8240</v>
      </c>
      <c r="BY2554" s="299" t="s">
        <v>8903</v>
      </c>
    </row>
    <row r="2555" spans="65:77" ht="21" customHeight="1">
      <c r="BM2555"/>
      <c r="BX2555" s="299" t="s">
        <v>8241</v>
      </c>
      <c r="BY2555" s="299" t="s">
        <v>8904</v>
      </c>
    </row>
    <row r="2556" spans="65:77" ht="21" customHeight="1">
      <c r="BM2556"/>
      <c r="BX2556" s="299" t="s">
        <v>8242</v>
      </c>
      <c r="BY2556" s="299" t="s">
        <v>8905</v>
      </c>
    </row>
    <row r="2557" spans="65:77" ht="21" customHeight="1">
      <c r="BM2557"/>
      <c r="BX2557" s="299" t="s">
        <v>8243</v>
      </c>
      <c r="BY2557" s="299" t="s">
        <v>8906</v>
      </c>
    </row>
    <row r="2558" spans="65:77" ht="21" customHeight="1">
      <c r="BM2558"/>
      <c r="BX2558" s="299" t="s">
        <v>8244</v>
      </c>
      <c r="BY2558" s="299" t="s">
        <v>8907</v>
      </c>
    </row>
    <row r="2559" spans="65:77" ht="21" customHeight="1">
      <c r="BM2559"/>
      <c r="BX2559" s="299" t="s">
        <v>8245</v>
      </c>
      <c r="BY2559" s="299" t="s">
        <v>8908</v>
      </c>
    </row>
    <row r="2560" spans="65:77" ht="21" customHeight="1">
      <c r="BM2560"/>
      <c r="BX2560" s="299" t="s">
        <v>8246</v>
      </c>
      <c r="BY2560" s="299" t="s">
        <v>8909</v>
      </c>
    </row>
    <row r="2561" spans="65:77" ht="21" customHeight="1">
      <c r="BM2561"/>
      <c r="BX2561" s="299" t="s">
        <v>8247</v>
      </c>
      <c r="BY2561" s="299" t="s">
        <v>8910</v>
      </c>
    </row>
    <row r="2562" spans="65:77" ht="21" customHeight="1">
      <c r="BM2562"/>
      <c r="BX2562" s="299" t="s">
        <v>8248</v>
      </c>
      <c r="BY2562" s="299" t="s">
        <v>8911</v>
      </c>
    </row>
    <row r="2563" spans="65:77" ht="21" customHeight="1">
      <c r="BM2563"/>
      <c r="BX2563" s="299" t="s">
        <v>8249</v>
      </c>
      <c r="BY2563" s="299" t="s">
        <v>8912</v>
      </c>
    </row>
    <row r="2564" spans="65:77" ht="21" customHeight="1">
      <c r="BM2564"/>
      <c r="BX2564" s="299" t="s">
        <v>8250</v>
      </c>
      <c r="BY2564" s="299" t="s">
        <v>8913</v>
      </c>
    </row>
    <row r="2565" spans="65:77" ht="21" customHeight="1">
      <c r="BM2565"/>
      <c r="BX2565" s="299" t="s">
        <v>8251</v>
      </c>
      <c r="BY2565" s="299" t="s">
        <v>8914</v>
      </c>
    </row>
    <row r="2566" spans="65:77" ht="21" customHeight="1">
      <c r="BM2566"/>
      <c r="BX2566" s="299" t="s">
        <v>8252</v>
      </c>
      <c r="BY2566" s="299" t="s">
        <v>8915</v>
      </c>
    </row>
    <row r="2567" spans="65:77" ht="21" customHeight="1">
      <c r="BM2567"/>
      <c r="BX2567" s="299" t="s">
        <v>8253</v>
      </c>
      <c r="BY2567" s="299" t="s">
        <v>8916</v>
      </c>
    </row>
    <row r="2568" spans="65:77" ht="21" customHeight="1">
      <c r="BM2568"/>
      <c r="BX2568" s="299" t="s">
        <v>8254</v>
      </c>
      <c r="BY2568" s="299" t="s">
        <v>8917</v>
      </c>
    </row>
    <row r="2569" spans="65:77" ht="21" customHeight="1">
      <c r="BM2569"/>
      <c r="BX2569" s="299" t="s">
        <v>8255</v>
      </c>
      <c r="BY2569" s="299" t="s">
        <v>8918</v>
      </c>
    </row>
    <row r="2570" spans="65:77" ht="21" customHeight="1">
      <c r="BM2570"/>
      <c r="BX2570" s="299" t="s">
        <v>8256</v>
      </c>
      <c r="BY2570" s="299" t="s">
        <v>9495</v>
      </c>
    </row>
    <row r="2571" spans="65:77" ht="21" customHeight="1">
      <c r="BM2571"/>
      <c r="BX2571" s="299" t="s">
        <v>8257</v>
      </c>
      <c r="BY2571" s="299" t="s">
        <v>8919</v>
      </c>
    </row>
    <row r="2572" spans="65:77" ht="21" customHeight="1">
      <c r="BM2572"/>
      <c r="BX2572" s="299" t="s">
        <v>8258</v>
      </c>
      <c r="BY2572" s="299" t="s">
        <v>8920</v>
      </c>
    </row>
    <row r="2573" spans="65:77" ht="21" customHeight="1">
      <c r="BM2573"/>
      <c r="BX2573" s="299" t="s">
        <v>8259</v>
      </c>
      <c r="BY2573" s="299" t="s">
        <v>9498</v>
      </c>
    </row>
    <row r="2574" spans="65:77" ht="21" customHeight="1">
      <c r="BM2574"/>
      <c r="BX2574" s="299" t="s">
        <v>8260</v>
      </c>
      <c r="BY2574" s="299" t="s">
        <v>8921</v>
      </c>
    </row>
    <row r="2575" spans="65:77" ht="21" customHeight="1">
      <c r="BM2575"/>
      <c r="BX2575" s="299" t="s">
        <v>8261</v>
      </c>
      <c r="BY2575" s="299" t="s">
        <v>9500</v>
      </c>
    </row>
    <row r="2576" spans="65:77" ht="21" customHeight="1">
      <c r="BM2576"/>
      <c r="BX2576" s="299" t="s">
        <v>8262</v>
      </c>
      <c r="BY2576" s="299" t="s">
        <v>9501</v>
      </c>
    </row>
    <row r="2577" spans="65:77" ht="21" customHeight="1">
      <c r="BM2577"/>
      <c r="BX2577" s="299" t="s">
        <v>8263</v>
      </c>
      <c r="BY2577" s="299" t="s">
        <v>9502</v>
      </c>
    </row>
    <row r="2578" spans="65:77" ht="21" customHeight="1">
      <c r="BM2578"/>
      <c r="BX2578" s="299" t="s">
        <v>8264</v>
      </c>
      <c r="BY2578" s="299" t="s">
        <v>9503</v>
      </c>
    </row>
    <row r="2579" spans="65:77" ht="21" customHeight="1">
      <c r="BM2579"/>
      <c r="BX2579" s="299" t="s">
        <v>8265</v>
      </c>
      <c r="BY2579" s="299" t="s">
        <v>9504</v>
      </c>
    </row>
    <row r="2580" spans="65:77" ht="21" customHeight="1">
      <c r="BM2580"/>
      <c r="BX2580" s="299" t="s">
        <v>8266</v>
      </c>
      <c r="BY2580" s="299" t="s">
        <v>9505</v>
      </c>
    </row>
    <row r="2581" spans="65:77" ht="21" customHeight="1">
      <c r="BM2581"/>
      <c r="BX2581" s="299" t="s">
        <v>8267</v>
      </c>
      <c r="BY2581" s="299" t="s">
        <v>9506</v>
      </c>
    </row>
    <row r="2582" spans="65:77" ht="21" customHeight="1">
      <c r="BM2582"/>
      <c r="BX2582" s="299" t="s">
        <v>8268</v>
      </c>
      <c r="BY2582" s="299" t="s">
        <v>9507</v>
      </c>
    </row>
    <row r="2583" spans="65:77" ht="21" customHeight="1">
      <c r="BM2583"/>
      <c r="BX2583" s="299" t="s">
        <v>8269</v>
      </c>
      <c r="BY2583" s="299" t="s">
        <v>9508</v>
      </c>
    </row>
    <row r="2584" spans="65:77" ht="21" customHeight="1">
      <c r="BM2584"/>
      <c r="BX2584" s="299" t="s">
        <v>8270</v>
      </c>
      <c r="BY2584" s="299" t="s">
        <v>9509</v>
      </c>
    </row>
    <row r="2585" spans="65:77" ht="21" customHeight="1">
      <c r="BM2585"/>
      <c r="BX2585" s="299" t="s">
        <v>8271</v>
      </c>
      <c r="BY2585" s="299" t="s">
        <v>9510</v>
      </c>
    </row>
    <row r="2586" spans="65:77" ht="21" customHeight="1">
      <c r="BM2586"/>
      <c r="BX2586" s="299" t="s">
        <v>8272</v>
      </c>
      <c r="BY2586" s="299" t="s">
        <v>9511</v>
      </c>
    </row>
    <row r="2587" spans="65:77" ht="21" customHeight="1">
      <c r="BM2587"/>
      <c r="BX2587" s="299" t="s">
        <v>8273</v>
      </c>
      <c r="BY2587" s="299" t="s">
        <v>9512</v>
      </c>
    </row>
    <row r="2588" spans="65:77" ht="21" customHeight="1">
      <c r="BM2588"/>
      <c r="BX2588" s="299" t="s">
        <v>8274</v>
      </c>
      <c r="BY2588" s="299" t="s">
        <v>9513</v>
      </c>
    </row>
    <row r="2589" spans="65:77" ht="21" customHeight="1">
      <c r="BM2589"/>
      <c r="BX2589" s="299" t="s">
        <v>8275</v>
      </c>
      <c r="BY2589" s="299" t="s">
        <v>9514</v>
      </c>
    </row>
    <row r="2590" spans="65:77" ht="21" customHeight="1">
      <c r="BM2590"/>
      <c r="BX2590" s="299" t="s">
        <v>8276</v>
      </c>
      <c r="BY2590" s="299" t="s">
        <v>9515</v>
      </c>
    </row>
    <row r="2591" spans="65:77" ht="21" customHeight="1">
      <c r="BM2591"/>
      <c r="BX2591" s="299" t="s">
        <v>8277</v>
      </c>
      <c r="BY2591" s="299" t="s">
        <v>8922</v>
      </c>
    </row>
    <row r="2592" spans="65:77" ht="21" customHeight="1">
      <c r="BM2592"/>
      <c r="BX2592" s="299" t="s">
        <v>8278</v>
      </c>
      <c r="BY2592" s="299" t="s">
        <v>8923</v>
      </c>
    </row>
    <row r="2593" spans="65:77" ht="21" customHeight="1">
      <c r="BM2593"/>
      <c r="BX2593" s="299" t="s">
        <v>8279</v>
      </c>
      <c r="BY2593" s="269" t="s">
        <v>8924</v>
      </c>
    </row>
    <row r="2594" spans="65:77" ht="21" customHeight="1">
      <c r="BM2594"/>
      <c r="BX2594" s="299" t="s">
        <v>8280</v>
      </c>
      <c r="BY2594" s="269" t="s">
        <v>8925</v>
      </c>
    </row>
    <row r="2595" spans="65:77" ht="21" customHeight="1">
      <c r="BM2595"/>
      <c r="BX2595" s="299" t="s">
        <v>8281</v>
      </c>
      <c r="BY2595" s="269" t="s">
        <v>8926</v>
      </c>
    </row>
    <row r="2596" spans="65:77" ht="21" customHeight="1">
      <c r="BM2596"/>
      <c r="BX2596" s="299" t="s">
        <v>8282</v>
      </c>
      <c r="BY2596" s="269" t="s">
        <v>8927</v>
      </c>
    </row>
    <row r="2597" spans="65:77" ht="21" customHeight="1">
      <c r="BM2597"/>
      <c r="BX2597" s="299" t="s">
        <v>8283</v>
      </c>
      <c r="BY2597" s="269" t="s">
        <v>8928</v>
      </c>
    </row>
    <row r="2598" spans="65:77" ht="21" customHeight="1">
      <c r="BM2598"/>
      <c r="BX2598" s="300" t="s">
        <v>8284</v>
      </c>
      <c r="BY2598" s="263" t="s">
        <v>8929</v>
      </c>
    </row>
    <row r="2599" spans="65:77" ht="21" customHeight="1">
      <c r="BM2599"/>
      <c r="BX2599" s="300" t="s">
        <v>8285</v>
      </c>
      <c r="BY2599" s="263" t="s">
        <v>8930</v>
      </c>
    </row>
    <row r="2600" spans="65:77" ht="21" customHeight="1">
      <c r="BM2600"/>
      <c r="BX2600" s="300" t="s">
        <v>8286</v>
      </c>
      <c r="BY2600" s="263" t="s">
        <v>8931</v>
      </c>
    </row>
    <row r="2601" spans="65:77" ht="21" customHeight="1">
      <c r="BM2601"/>
      <c r="BX2601" s="300" t="s">
        <v>8287</v>
      </c>
      <c r="BY2601" s="263" t="s">
        <v>8932</v>
      </c>
    </row>
    <row r="2602" spans="65:77" ht="21" customHeight="1">
      <c r="BM2602"/>
      <c r="BX2602" s="300" t="s">
        <v>8288</v>
      </c>
      <c r="BY2602" s="263" t="s">
        <v>8933</v>
      </c>
    </row>
    <row r="2603" spans="65:77" ht="21" customHeight="1">
      <c r="BM2603"/>
      <c r="BX2603" s="300" t="s">
        <v>8289</v>
      </c>
      <c r="BY2603" s="263" t="s">
        <v>8934</v>
      </c>
    </row>
    <row r="2604" spans="65:77" ht="21" customHeight="1">
      <c r="BM2604"/>
      <c r="BX2604" s="300" t="s">
        <v>8290</v>
      </c>
      <c r="BY2604" s="263" t="s">
        <v>8935</v>
      </c>
    </row>
    <row r="2605" spans="65:77" ht="21" customHeight="1">
      <c r="BM2605"/>
      <c r="BX2605" s="300" t="s">
        <v>8291</v>
      </c>
      <c r="BY2605" s="274" t="s">
        <v>8936</v>
      </c>
    </row>
    <row r="2606" spans="65:77" ht="21" customHeight="1">
      <c r="BM2606"/>
      <c r="BX2606" s="300" t="s">
        <v>8292</v>
      </c>
      <c r="BY2606" s="300" t="s">
        <v>8937</v>
      </c>
    </row>
    <row r="2607" spans="65:77" ht="21" customHeight="1">
      <c r="BM2607"/>
      <c r="BX2607" s="300" t="s">
        <v>8682</v>
      </c>
      <c r="BY2607" s="300" t="s">
        <v>8938</v>
      </c>
    </row>
    <row r="2608" spans="65:77" ht="21" customHeight="1">
      <c r="BM2608"/>
      <c r="BX2608" s="300" t="s">
        <v>8683</v>
      </c>
      <c r="BY2608" s="300" t="s">
        <v>8939</v>
      </c>
    </row>
    <row r="2609" spans="65:77" ht="21" customHeight="1">
      <c r="BM2609"/>
      <c r="BX2609" s="300" t="s">
        <v>8684</v>
      </c>
      <c r="BY2609" s="257" t="s">
        <v>8940</v>
      </c>
    </row>
    <row r="2610" spans="65:77" ht="21" customHeight="1">
      <c r="BM2610"/>
      <c r="BX2610" s="300" t="s">
        <v>8685</v>
      </c>
      <c r="BY2610" s="257" t="s">
        <v>8941</v>
      </c>
    </row>
    <row r="2611" spans="65:77" ht="21" customHeight="1">
      <c r="BM2611"/>
      <c r="BX2611" s="300" t="s">
        <v>8686</v>
      </c>
      <c r="BY2611" s="257" t="s">
        <v>8942</v>
      </c>
    </row>
    <row r="2612" spans="65:77" ht="21" customHeight="1">
      <c r="BM2612"/>
      <c r="BX2612" s="300" t="s">
        <v>8687</v>
      </c>
      <c r="BY2612" s="257" t="s">
        <v>8943</v>
      </c>
    </row>
    <row r="2613" spans="65:77" ht="21" customHeight="1">
      <c r="BM2613"/>
      <c r="BX2613" s="300" t="s">
        <v>8688</v>
      </c>
      <c r="BY2613" s="257" t="s">
        <v>8944</v>
      </c>
    </row>
    <row r="2614" spans="65:77" ht="21" customHeight="1">
      <c r="BM2614"/>
      <c r="BX2614" s="300" t="s">
        <v>8689</v>
      </c>
      <c r="BY2614" s="257" t="s">
        <v>8945</v>
      </c>
    </row>
    <row r="2615" spans="65:77" ht="21" customHeight="1">
      <c r="BM2615"/>
      <c r="BX2615" s="300" t="s">
        <v>8690</v>
      </c>
      <c r="BY2615" s="257" t="s">
        <v>8946</v>
      </c>
    </row>
    <row r="2616" spans="65:77" ht="21" customHeight="1">
      <c r="BM2616"/>
      <c r="BX2616" s="300" t="s">
        <v>8691</v>
      </c>
      <c r="BY2616" s="257" t="s">
        <v>8947</v>
      </c>
    </row>
    <row r="2617" spans="65:77" ht="21" customHeight="1">
      <c r="BM2617"/>
      <c r="BX2617" s="300" t="s">
        <v>8692</v>
      </c>
      <c r="BY2617" s="257" t="s">
        <v>8948</v>
      </c>
    </row>
    <row r="2618" spans="65:77" ht="21" customHeight="1">
      <c r="BM2618"/>
      <c r="BX2618" s="300" t="s">
        <v>8693</v>
      </c>
      <c r="BY2618" s="257" t="s">
        <v>8949</v>
      </c>
    </row>
    <row r="2619" spans="65:77" ht="21" customHeight="1">
      <c r="BM2619"/>
      <c r="BX2619" s="300" t="s">
        <v>8694</v>
      </c>
      <c r="BY2619" s="257" t="s">
        <v>8950</v>
      </c>
    </row>
    <row r="2620" spans="65:77" ht="21" customHeight="1">
      <c r="BM2620"/>
      <c r="BX2620" s="300" t="s">
        <v>8695</v>
      </c>
      <c r="BY2620" s="257" t="s">
        <v>8951</v>
      </c>
    </row>
    <row r="2621" spans="65:77" ht="21" customHeight="1">
      <c r="BM2621"/>
      <c r="BX2621" s="300" t="s">
        <v>8696</v>
      </c>
      <c r="BY2621" s="257" t="s">
        <v>8952</v>
      </c>
    </row>
    <row r="2622" spans="65:77" ht="21" customHeight="1">
      <c r="BM2622"/>
      <c r="BX2622" s="300" t="s">
        <v>8697</v>
      </c>
      <c r="BY2622" s="257" t="s">
        <v>8953</v>
      </c>
    </row>
    <row r="2623" spans="65:77" ht="21" customHeight="1">
      <c r="BM2623"/>
      <c r="BX2623" s="300" t="s">
        <v>8698</v>
      </c>
      <c r="BY2623" s="257" t="s">
        <v>8954</v>
      </c>
    </row>
    <row r="2624" spans="65:77" ht="21" customHeight="1">
      <c r="BM2624"/>
      <c r="BX2624" s="267" t="s">
        <v>9660</v>
      </c>
      <c r="BY2624" s="267" t="s">
        <v>8955</v>
      </c>
    </row>
    <row r="2625" spans="65:77" ht="21" customHeight="1">
      <c r="BM2625"/>
      <c r="BX2625" s="267" t="s">
        <v>9661</v>
      </c>
      <c r="BY2625" s="266" t="s">
        <v>8956</v>
      </c>
    </row>
    <row r="2626" spans="65:77" ht="21" customHeight="1">
      <c r="BM2626"/>
      <c r="BX2626" s="267" t="s">
        <v>9662</v>
      </c>
      <c r="BY2626" s="266" t="s">
        <v>8957</v>
      </c>
    </row>
    <row r="2627" spans="65:77" ht="21" customHeight="1">
      <c r="BM2627"/>
      <c r="BX2627" s="267" t="s">
        <v>4810</v>
      </c>
      <c r="BY2627" s="266" t="s">
        <v>8958</v>
      </c>
    </row>
    <row r="2628" spans="65:77" ht="21" customHeight="1">
      <c r="BM2628"/>
      <c r="BX2628" s="267" t="s">
        <v>9663</v>
      </c>
      <c r="BY2628" s="266" t="s">
        <v>8959</v>
      </c>
    </row>
    <row r="2629" spans="65:77" ht="21" customHeight="1">
      <c r="BM2629"/>
      <c r="BX2629" s="267" t="s">
        <v>9664</v>
      </c>
      <c r="BY2629" s="266" t="s">
        <v>8960</v>
      </c>
    </row>
    <row r="2630" spans="65:77" ht="21" customHeight="1">
      <c r="BM2630"/>
      <c r="BX2630" s="267" t="s">
        <v>9665</v>
      </c>
      <c r="BY2630" s="266" t="s">
        <v>8961</v>
      </c>
    </row>
    <row r="2631" spans="65:77" ht="21" customHeight="1">
      <c r="BM2631"/>
      <c r="BX2631" s="267" t="s">
        <v>9666</v>
      </c>
      <c r="BY2631" s="266" t="s">
        <v>8962</v>
      </c>
    </row>
    <row r="2632" spans="65:77" ht="21" customHeight="1">
      <c r="BM2632"/>
      <c r="BX2632" s="267" t="s">
        <v>9667</v>
      </c>
      <c r="BY2632" s="266" t="s">
        <v>8963</v>
      </c>
    </row>
    <row r="2633" spans="65:77" ht="21" customHeight="1">
      <c r="BM2633"/>
      <c r="BX2633" s="267" t="s">
        <v>9668</v>
      </c>
      <c r="BY2633" s="266" t="s">
        <v>8964</v>
      </c>
    </row>
    <row r="2634" spans="65:77" ht="21" customHeight="1">
      <c r="BM2634"/>
      <c r="BX2634" s="267" t="s">
        <v>9669</v>
      </c>
      <c r="BY2634" s="266" t="s">
        <v>8965</v>
      </c>
    </row>
    <row r="2635" spans="65:77" ht="21" customHeight="1">
      <c r="BM2635"/>
      <c r="BX2635" s="267" t="s">
        <v>9670</v>
      </c>
      <c r="BY2635" s="266" t="s">
        <v>8966</v>
      </c>
    </row>
    <row r="2636" spans="65:77" ht="21" customHeight="1">
      <c r="BM2636"/>
      <c r="BX2636" s="267" t="s">
        <v>9671</v>
      </c>
      <c r="BY2636" s="266" t="s">
        <v>8967</v>
      </c>
    </row>
    <row r="2637" spans="65:77" ht="21" customHeight="1">
      <c r="BM2637"/>
      <c r="BX2637" s="267" t="s">
        <v>9672</v>
      </c>
      <c r="BY2637" s="266" t="s">
        <v>8968</v>
      </c>
    </row>
    <row r="2638" spans="65:77" ht="21" customHeight="1">
      <c r="BM2638"/>
      <c r="BX2638" s="298" t="s">
        <v>9673</v>
      </c>
      <c r="BY2638" s="257" t="s">
        <v>8969</v>
      </c>
    </row>
    <row r="2639" spans="65:77" ht="21" customHeight="1">
      <c r="BM2639"/>
      <c r="BX2639" s="298" t="s">
        <v>9674</v>
      </c>
      <c r="BY2639" s="257" t="s">
        <v>8970</v>
      </c>
    </row>
    <row r="2640" spans="65:77" ht="21" customHeight="1">
      <c r="BM2640"/>
      <c r="BX2640" s="298" t="s">
        <v>9675</v>
      </c>
      <c r="BY2640" s="257" t="s">
        <v>8971</v>
      </c>
    </row>
    <row r="2641" spans="65:77" ht="21" customHeight="1">
      <c r="BM2641"/>
      <c r="BX2641" s="298" t="s">
        <v>9676</v>
      </c>
      <c r="BY2641" s="257" t="s">
        <v>8972</v>
      </c>
    </row>
    <row r="2642" spans="65:77" ht="21" customHeight="1">
      <c r="BM2642"/>
      <c r="BX2642" s="298" t="s">
        <v>9677</v>
      </c>
      <c r="BY2642" s="257" t="s">
        <v>8973</v>
      </c>
    </row>
    <row r="2643" spans="65:77" ht="21" customHeight="1">
      <c r="BM2643"/>
      <c r="BX2643" s="298" t="s">
        <v>9678</v>
      </c>
      <c r="BY2643" s="257" t="s">
        <v>8974</v>
      </c>
    </row>
    <row r="2644" spans="65:77" ht="21" customHeight="1">
      <c r="BM2644"/>
      <c r="BX2644" s="298" t="s">
        <v>9679</v>
      </c>
      <c r="BY2644" s="257" t="s">
        <v>8975</v>
      </c>
    </row>
    <row r="2645" spans="65:77" ht="21" customHeight="1">
      <c r="BM2645"/>
      <c r="BX2645" s="298" t="s">
        <v>9680</v>
      </c>
      <c r="BY2645" s="257" t="s">
        <v>8976</v>
      </c>
    </row>
    <row r="2646" spans="65:77" ht="21" customHeight="1">
      <c r="BM2646"/>
      <c r="BX2646" s="298" t="s">
        <v>9681</v>
      </c>
      <c r="BY2646" s="257" t="s">
        <v>8977</v>
      </c>
    </row>
    <row r="2647" spans="65:77" ht="21" customHeight="1">
      <c r="BM2647"/>
      <c r="BX2647" s="298" t="s">
        <v>9682</v>
      </c>
      <c r="BY2647" s="257" t="s">
        <v>8978</v>
      </c>
    </row>
    <row r="2648" spans="65:77" ht="21" customHeight="1">
      <c r="BM2648"/>
      <c r="BX2648" s="298" t="s">
        <v>9683</v>
      </c>
      <c r="BY2648" s="257" t="s">
        <v>8979</v>
      </c>
    </row>
    <row r="2649" spans="65:77" ht="21" customHeight="1">
      <c r="BM2649"/>
      <c r="BX2649" s="298" t="s">
        <v>9684</v>
      </c>
      <c r="BY2649" s="257" t="s">
        <v>8980</v>
      </c>
    </row>
    <row r="2650" spans="65:77" ht="21" customHeight="1">
      <c r="BM2650"/>
      <c r="BX2650" s="298" t="s">
        <v>9685</v>
      </c>
      <c r="BY2650" s="257" t="s">
        <v>8981</v>
      </c>
    </row>
    <row r="2651" spans="65:77" ht="21" customHeight="1">
      <c r="BM2651"/>
      <c r="BX2651" s="298" t="s">
        <v>9686</v>
      </c>
      <c r="BY2651" s="257" t="s">
        <v>8982</v>
      </c>
    </row>
    <row r="2652" spans="65:77" ht="21" customHeight="1">
      <c r="BM2652"/>
      <c r="BX2652" s="298" t="s">
        <v>9687</v>
      </c>
      <c r="BY2652" s="257" t="s">
        <v>8983</v>
      </c>
    </row>
    <row r="2653" spans="65:77" ht="21" customHeight="1">
      <c r="BM2653"/>
      <c r="BX2653" s="298" t="s">
        <v>9688</v>
      </c>
      <c r="BY2653" s="257" t="s">
        <v>8984</v>
      </c>
    </row>
    <row r="2654" spans="65:77" ht="21" customHeight="1">
      <c r="BM2654"/>
      <c r="BX2654" s="298" t="s">
        <v>9689</v>
      </c>
      <c r="BY2654" s="257" t="s">
        <v>8985</v>
      </c>
    </row>
    <row r="2655" spans="65:77" ht="21" customHeight="1">
      <c r="BM2655"/>
      <c r="BX2655" s="298" t="s">
        <v>9690</v>
      </c>
      <c r="BY2655" s="257" t="s">
        <v>8986</v>
      </c>
    </row>
    <row r="2656" spans="65:77" ht="21" customHeight="1">
      <c r="BX2656" s="298" t="s">
        <v>9691</v>
      </c>
      <c r="BY2656" s="257" t="s">
        <v>8987</v>
      </c>
    </row>
    <row r="2657" spans="76:77" ht="21" customHeight="1">
      <c r="BX2657" s="298" t="s">
        <v>9692</v>
      </c>
      <c r="BY2657" s="257" t="s">
        <v>8988</v>
      </c>
    </row>
    <row r="2658" spans="76:77" ht="21" customHeight="1">
      <c r="BX2658" s="298" t="s">
        <v>9693</v>
      </c>
      <c r="BY2658" s="257" t="s">
        <v>8989</v>
      </c>
    </row>
    <row r="2659" spans="76:77" ht="21" customHeight="1">
      <c r="BX2659" s="298" t="s">
        <v>9694</v>
      </c>
      <c r="BY2659" s="257" t="s">
        <v>8990</v>
      </c>
    </row>
    <row r="2660" spans="76:77" ht="21" customHeight="1">
      <c r="BX2660" s="298" t="s">
        <v>9695</v>
      </c>
      <c r="BY2660" s="257" t="s">
        <v>8991</v>
      </c>
    </row>
    <row r="2661" spans="76:77" ht="21" customHeight="1">
      <c r="BX2661" s="298" t="s">
        <v>9696</v>
      </c>
      <c r="BY2661" s="257" t="s">
        <v>8992</v>
      </c>
    </row>
    <row r="2662" spans="76:77" ht="21" customHeight="1">
      <c r="BX2662" s="298" t="s">
        <v>9697</v>
      </c>
      <c r="BY2662" s="257" t="s">
        <v>9587</v>
      </c>
    </row>
    <row r="2663" spans="76:77" ht="21" customHeight="1">
      <c r="BX2663" s="298" t="s">
        <v>9698</v>
      </c>
      <c r="BY2663" s="257" t="s">
        <v>8993</v>
      </c>
    </row>
    <row r="2664" spans="76:77" ht="21" customHeight="1">
      <c r="BX2664" s="298" t="s">
        <v>9699</v>
      </c>
      <c r="BY2664" s="257" t="s">
        <v>8994</v>
      </c>
    </row>
    <row r="2665" spans="76:77" ht="21" customHeight="1">
      <c r="BX2665" s="298" t="s">
        <v>9700</v>
      </c>
      <c r="BY2665" s="257" t="s">
        <v>8995</v>
      </c>
    </row>
    <row r="2666" spans="76:77" ht="21" customHeight="1">
      <c r="BX2666" s="298" t="s">
        <v>9701</v>
      </c>
      <c r="BY2666" s="257" t="s">
        <v>8996</v>
      </c>
    </row>
    <row r="2667" spans="76:77" ht="21" customHeight="1">
      <c r="BX2667" s="298" t="s">
        <v>9702</v>
      </c>
      <c r="BY2667" s="257" t="s">
        <v>8997</v>
      </c>
    </row>
    <row r="2668" spans="76:77" ht="21" customHeight="1">
      <c r="BX2668" s="298" t="s">
        <v>9703</v>
      </c>
      <c r="BY2668" s="257" t="s">
        <v>8998</v>
      </c>
    </row>
    <row r="2669" spans="76:77" ht="21" customHeight="1">
      <c r="BX2669" s="298" t="s">
        <v>9704</v>
      </c>
      <c r="BY2669" s="257" t="s">
        <v>8999</v>
      </c>
    </row>
    <row r="2670" spans="76:77" ht="21" customHeight="1">
      <c r="BX2670" s="298" t="s">
        <v>9705</v>
      </c>
      <c r="BY2670" s="257" t="s">
        <v>9000</v>
      </c>
    </row>
    <row r="2671" spans="76:77" ht="21" customHeight="1">
      <c r="BX2671" s="298" t="s">
        <v>9706</v>
      </c>
      <c r="BY2671" s="257" t="s">
        <v>9123</v>
      </c>
    </row>
    <row r="2672" spans="76:77" ht="21" customHeight="1">
      <c r="BX2672" s="298" t="s">
        <v>9707</v>
      </c>
      <c r="BY2672" s="257" t="s">
        <v>9124</v>
      </c>
    </row>
    <row r="2673" spans="76:77" ht="21" customHeight="1">
      <c r="BX2673" s="298" t="s">
        <v>9708</v>
      </c>
      <c r="BY2673" s="257" t="s">
        <v>9125</v>
      </c>
    </row>
    <row r="2674" spans="76:77" ht="21" customHeight="1">
      <c r="BX2674" s="298" t="s">
        <v>9709</v>
      </c>
      <c r="BY2674" s="257" t="s">
        <v>9126</v>
      </c>
    </row>
    <row r="2675" spans="76:77" ht="21" customHeight="1">
      <c r="BX2675" s="298" t="s">
        <v>9710</v>
      </c>
      <c r="BY2675" s="257" t="s">
        <v>9127</v>
      </c>
    </row>
    <row r="2676" spans="76:77" ht="21" customHeight="1">
      <c r="BX2676" s="298" t="s">
        <v>9711</v>
      </c>
      <c r="BY2676" s="257" t="s">
        <v>9018</v>
      </c>
    </row>
    <row r="2677" spans="76:77" ht="21" customHeight="1">
      <c r="BX2677" s="298" t="s">
        <v>9712</v>
      </c>
      <c r="BY2677" s="257" t="s">
        <v>9128</v>
      </c>
    </row>
    <row r="2678" spans="76:77" ht="21" customHeight="1">
      <c r="BX2678" s="298" t="s">
        <v>9713</v>
      </c>
      <c r="BY2678" s="257" t="s">
        <v>9129</v>
      </c>
    </row>
    <row r="2679" spans="76:77" ht="21" customHeight="1">
      <c r="BX2679" s="298" t="s">
        <v>9714</v>
      </c>
      <c r="BY2679" s="257" t="s">
        <v>9130</v>
      </c>
    </row>
    <row r="2680" spans="76:77" ht="21" customHeight="1">
      <c r="BX2680" s="298" t="s">
        <v>9715</v>
      </c>
      <c r="BY2680" s="257" t="s">
        <v>9131</v>
      </c>
    </row>
    <row r="2681" spans="76:77" ht="21" customHeight="1">
      <c r="BX2681" s="298" t="s">
        <v>9716</v>
      </c>
      <c r="BY2681" s="257" t="s">
        <v>9132</v>
      </c>
    </row>
    <row r="2682" spans="76:77" ht="21" customHeight="1">
      <c r="BX2682" s="298" t="s">
        <v>9717</v>
      </c>
      <c r="BY2682" s="255" t="s">
        <v>9650</v>
      </c>
    </row>
    <row r="2683" spans="76:77" ht="21" customHeight="1">
      <c r="BX2683" s="298" t="s">
        <v>9718</v>
      </c>
      <c r="BY2683" s="257" t="s">
        <v>9133</v>
      </c>
    </row>
    <row r="2684" spans="76:77" ht="21" customHeight="1">
      <c r="BX2684" s="298" t="s">
        <v>9719</v>
      </c>
      <c r="BY2684" s="257" t="s">
        <v>9134</v>
      </c>
    </row>
    <row r="2685" spans="76:77" ht="21" customHeight="1">
      <c r="BX2685" s="298" t="s">
        <v>9720</v>
      </c>
      <c r="BY2685" s="257" t="s">
        <v>9135</v>
      </c>
    </row>
    <row r="2686" spans="76:77" ht="21" customHeight="1">
      <c r="BX2686" s="298" t="s">
        <v>9721</v>
      </c>
      <c r="BY2686" s="257" t="s">
        <v>9136</v>
      </c>
    </row>
    <row r="2687" spans="76:77" ht="21" customHeight="1">
      <c r="BX2687" s="298" t="s">
        <v>9722</v>
      </c>
      <c r="BY2687" s="257" t="s">
        <v>9137</v>
      </c>
    </row>
    <row r="2688" spans="76:77" ht="21" customHeight="1">
      <c r="BX2688" s="298" t="s">
        <v>9723</v>
      </c>
      <c r="BY2688" s="257" t="s">
        <v>9138</v>
      </c>
    </row>
    <row r="2689" spans="76:77" ht="21" customHeight="1">
      <c r="BX2689" s="298" t="s">
        <v>9724</v>
      </c>
      <c r="BY2689" s="257" t="s">
        <v>9139</v>
      </c>
    </row>
    <row r="2690" spans="76:77" ht="21" customHeight="1">
      <c r="BX2690" s="298" t="s">
        <v>9725</v>
      </c>
      <c r="BY2690" s="257" t="s">
        <v>9140</v>
      </c>
    </row>
    <row r="2691" spans="76:77" ht="21" customHeight="1">
      <c r="BX2691" s="298" t="s">
        <v>9726</v>
      </c>
      <c r="BY2691" s="257" t="s">
        <v>9141</v>
      </c>
    </row>
    <row r="2692" spans="76:77" ht="21" customHeight="1">
      <c r="BX2692" s="298" t="s">
        <v>9727</v>
      </c>
      <c r="BY2692" s="257" t="s">
        <v>9142</v>
      </c>
    </row>
    <row r="2693" spans="76:77" ht="21" customHeight="1">
      <c r="BX2693" s="298" t="s">
        <v>9728</v>
      </c>
      <c r="BY2693" s="257" t="s">
        <v>9143</v>
      </c>
    </row>
    <row r="2694" spans="76:77" ht="21" customHeight="1">
      <c r="BX2694" s="272" t="s">
        <v>9729</v>
      </c>
      <c r="BY2694" s="253" t="s">
        <v>9144</v>
      </c>
    </row>
    <row r="2695" spans="76:77" ht="21" customHeight="1">
      <c r="BX2695" s="272" t="s">
        <v>9730</v>
      </c>
      <c r="BY2695" s="253" t="s">
        <v>9145</v>
      </c>
    </row>
    <row r="2696" spans="76:77" ht="21" customHeight="1">
      <c r="BX2696" s="272" t="s">
        <v>9731</v>
      </c>
      <c r="BY2696" s="258" t="s">
        <v>9146</v>
      </c>
    </row>
    <row r="2697" spans="76:77" ht="21" customHeight="1">
      <c r="BX2697" s="268" t="s">
        <v>9732</v>
      </c>
      <c r="BY2697" s="265" t="s">
        <v>9147</v>
      </c>
    </row>
    <row r="2698" spans="76:77" ht="21" customHeight="1">
      <c r="BX2698" s="272" t="s">
        <v>9733</v>
      </c>
      <c r="BY2698" s="258" t="s">
        <v>9148</v>
      </c>
    </row>
    <row r="2699" spans="76:77" ht="21" customHeight="1">
      <c r="BX2699" s="272" t="s">
        <v>9734</v>
      </c>
      <c r="BY2699" s="258" t="s">
        <v>9149</v>
      </c>
    </row>
    <row r="2700" spans="76:77" ht="21" customHeight="1">
      <c r="BX2700" s="272" t="s">
        <v>9735</v>
      </c>
      <c r="BY2700" s="258" t="s">
        <v>9150</v>
      </c>
    </row>
    <row r="2701" spans="76:77" ht="21" customHeight="1">
      <c r="BX2701" s="272" t="s">
        <v>9736</v>
      </c>
      <c r="BY2701" s="258" t="s">
        <v>9151</v>
      </c>
    </row>
    <row r="2702" spans="76:77" ht="21" customHeight="1">
      <c r="BX2702" s="270" t="s">
        <v>9737</v>
      </c>
      <c r="BY2702" s="264" t="s">
        <v>9651</v>
      </c>
    </row>
    <row r="2703" spans="76:77" ht="21" customHeight="1">
      <c r="BX2703" s="270" t="s">
        <v>9738</v>
      </c>
      <c r="BY2703" s="264" t="s">
        <v>9652</v>
      </c>
    </row>
    <row r="2704" spans="76:77" ht="21" customHeight="1">
      <c r="BX2704" s="270" t="s">
        <v>9739</v>
      </c>
      <c r="BY2704" s="264" t="s">
        <v>9653</v>
      </c>
    </row>
    <row r="2705" spans="76:77" ht="21" customHeight="1">
      <c r="BX2705" s="270" t="s">
        <v>9740</v>
      </c>
      <c r="BY2705" s="264" t="s">
        <v>9654</v>
      </c>
    </row>
    <row r="2706" spans="76:77" ht="21" customHeight="1">
      <c r="BX2706" s="270" t="s">
        <v>9741</v>
      </c>
      <c r="BY2706" s="264" t="s">
        <v>9655</v>
      </c>
    </row>
    <row r="2707" spans="76:77" ht="21" customHeight="1">
      <c r="BX2707" s="270" t="s">
        <v>9742</v>
      </c>
      <c r="BY2707" s="264" t="s">
        <v>9656</v>
      </c>
    </row>
    <row r="2708" spans="76:77" ht="21" customHeight="1">
      <c r="BX2708" s="270" t="s">
        <v>9743</v>
      </c>
      <c r="BY2708" s="264" t="s">
        <v>9657</v>
      </c>
    </row>
    <row r="2709" spans="76:77" ht="21" customHeight="1">
      <c r="BX2709" s="270" t="s">
        <v>9744</v>
      </c>
      <c r="BY2709" s="264" t="s">
        <v>9658</v>
      </c>
    </row>
    <row r="2710" spans="76:77" ht="21" customHeight="1">
      <c r="BX2710" s="270" t="s">
        <v>9745</v>
      </c>
      <c r="BY2710" s="264" t="s">
        <v>9659</v>
      </c>
    </row>
  </sheetData>
  <autoFilter ref="A1:DG2656" xr:uid="{00000000-0009-0000-0000-000009000000}">
    <filterColumn colId="42" showButton="0"/>
    <filterColumn colId="43" showButton="0"/>
    <filterColumn colId="44" showButton="0"/>
  </autoFilter>
  <mergeCells count="310">
    <mergeCell ref="A69:F69"/>
    <mergeCell ref="G69:J69"/>
    <mergeCell ref="M69:Q69"/>
    <mergeCell ref="R69:Y69"/>
    <mergeCell ref="Z69:AU70"/>
    <mergeCell ref="C70:F70"/>
    <mergeCell ref="G70:J70"/>
    <mergeCell ref="R70:Y70"/>
    <mergeCell ref="A63:AT68"/>
    <mergeCell ref="AA31:AF31"/>
    <mergeCell ref="AG31:AL31"/>
    <mergeCell ref="C28:H28"/>
    <mergeCell ref="AE20:AI20"/>
    <mergeCell ref="AJ20:AP20"/>
    <mergeCell ref="L26:W26"/>
    <mergeCell ref="X26:AF26"/>
    <mergeCell ref="AG26:AT26"/>
    <mergeCell ref="T22:V22"/>
    <mergeCell ref="W22:Y22"/>
    <mergeCell ref="Z22:AD22"/>
    <mergeCell ref="AE22:AI22"/>
    <mergeCell ref="AJ22:AP22"/>
    <mergeCell ref="AQ22:AT22"/>
    <mergeCell ref="W23:Y23"/>
    <mergeCell ref="Z23:AD23"/>
    <mergeCell ref="AE23:AI23"/>
    <mergeCell ref="C24:H24"/>
    <mergeCell ref="I24:K24"/>
    <mergeCell ref="L24:AT24"/>
    <mergeCell ref="C25:H25"/>
    <mergeCell ref="I25:Q25"/>
    <mergeCell ref="R25:AC25"/>
    <mergeCell ref="I20:J20"/>
    <mergeCell ref="BR2:BS2"/>
    <mergeCell ref="H4:N4"/>
    <mergeCell ref="O4:P4"/>
    <mergeCell ref="Q4:R4"/>
    <mergeCell ref="S4:T4"/>
    <mergeCell ref="AR3:AT3"/>
    <mergeCell ref="AH13:AL14"/>
    <mergeCell ref="AE11:AI11"/>
    <mergeCell ref="C12:H12"/>
    <mergeCell ref="I11:Y11"/>
    <mergeCell ref="Z11:AD11"/>
    <mergeCell ref="AJ12:AT12"/>
    <mergeCell ref="Y4:AI4"/>
    <mergeCell ref="AJ4:AQ4"/>
    <mergeCell ref="Y10:AT10"/>
    <mergeCell ref="C13:H14"/>
    <mergeCell ref="I13:V14"/>
    <mergeCell ref="W13:Z14"/>
    <mergeCell ref="AA13:AD14"/>
    <mergeCell ref="AE13:AG14"/>
    <mergeCell ref="AE12:AI12"/>
    <mergeCell ref="AM13:AO14"/>
    <mergeCell ref="AP13:AT14"/>
    <mergeCell ref="I10:X10"/>
    <mergeCell ref="T21:V21"/>
    <mergeCell ref="AQ20:AT20"/>
    <mergeCell ref="C11:H11"/>
    <mergeCell ref="T18:V18"/>
    <mergeCell ref="K22:M22"/>
    <mergeCell ref="T23:V23"/>
    <mergeCell ref="W20:Y20"/>
    <mergeCell ref="Z12:AD12"/>
    <mergeCell ref="N18:P18"/>
    <mergeCell ref="Q18:S18"/>
    <mergeCell ref="K21:M21"/>
    <mergeCell ref="N21:P21"/>
    <mergeCell ref="Q21:S21"/>
    <mergeCell ref="Q22:S22"/>
    <mergeCell ref="N22:P22"/>
    <mergeCell ref="C18:H23"/>
    <mergeCell ref="I21:J21"/>
    <mergeCell ref="I22:J22"/>
    <mergeCell ref="N23:P23"/>
    <mergeCell ref="I19:J19"/>
    <mergeCell ref="K19:M19"/>
    <mergeCell ref="K20:M20"/>
    <mergeCell ref="I18:J18"/>
    <mergeCell ref="K18:M18"/>
    <mergeCell ref="AQ1:AT1"/>
    <mergeCell ref="I2:AL2"/>
    <mergeCell ref="AJ11:AT11"/>
    <mergeCell ref="I16:M16"/>
    <mergeCell ref="N16:AM16"/>
    <mergeCell ref="AN16:AP17"/>
    <mergeCell ref="AQ16:AT17"/>
    <mergeCell ref="I17:M17"/>
    <mergeCell ref="I12:Y12"/>
    <mergeCell ref="AO3:AQ3"/>
    <mergeCell ref="A6:L6"/>
    <mergeCell ref="M6:AT6"/>
    <mergeCell ref="A7:AT7"/>
    <mergeCell ref="A8:H8"/>
    <mergeCell ref="A5:L5"/>
    <mergeCell ref="C15:H17"/>
    <mergeCell ref="I15:M15"/>
    <mergeCell ref="N15:P15"/>
    <mergeCell ref="Q15:AT15"/>
    <mergeCell ref="N17:AM17"/>
    <mergeCell ref="A9:H9"/>
    <mergeCell ref="I9:AT9"/>
    <mergeCell ref="A10:B24"/>
    <mergeCell ref="C10:H10"/>
    <mergeCell ref="Q20:S20"/>
    <mergeCell ref="T20:V20"/>
    <mergeCell ref="N20:P20"/>
    <mergeCell ref="N19:P19"/>
    <mergeCell ref="W18:Y18"/>
    <mergeCell ref="Z18:AD18"/>
    <mergeCell ref="AE18:AI18"/>
    <mergeCell ref="AJ18:AP18"/>
    <mergeCell ref="Q19:S19"/>
    <mergeCell ref="T19:V19"/>
    <mergeCell ref="W19:Y19"/>
    <mergeCell ref="Z19:AD19"/>
    <mergeCell ref="AY18:BA21"/>
    <mergeCell ref="AJ21:AP21"/>
    <mergeCell ref="AE19:AI19"/>
    <mergeCell ref="Z20:AD20"/>
    <mergeCell ref="AQ21:AT21"/>
    <mergeCell ref="AE21:AI21"/>
    <mergeCell ref="AJ19:AP19"/>
    <mergeCell ref="W21:Y21"/>
    <mergeCell ref="Z21:AD21"/>
    <mergeCell ref="AQ19:AT19"/>
    <mergeCell ref="AQ18:AT18"/>
    <mergeCell ref="AA28:AF28"/>
    <mergeCell ref="AG28:AT28"/>
    <mergeCell ref="I23:J23"/>
    <mergeCell ref="K23:M23"/>
    <mergeCell ref="Q23:S23"/>
    <mergeCell ref="AJ23:AP23"/>
    <mergeCell ref="AQ23:AT23"/>
    <mergeCell ref="A35:J36"/>
    <mergeCell ref="I30:AF30"/>
    <mergeCell ref="C33:H33"/>
    <mergeCell ref="I33:AT33"/>
    <mergeCell ref="A34:X34"/>
    <mergeCell ref="K35:R36"/>
    <mergeCell ref="S35:AG36"/>
    <mergeCell ref="AH35:AT36"/>
    <mergeCell ref="A25:B33"/>
    <mergeCell ref="AM31:AT31"/>
    <mergeCell ref="I29:W29"/>
    <mergeCell ref="X29:Z29"/>
    <mergeCell ref="AA29:AF29"/>
    <mergeCell ref="AG29:AT29"/>
    <mergeCell ref="AG30:AT30"/>
    <mergeCell ref="C31:H31"/>
    <mergeCell ref="I31:K31"/>
    <mergeCell ref="L31:O31"/>
    <mergeCell ref="P31:T31"/>
    <mergeCell ref="U31:Z31"/>
    <mergeCell ref="I28:W28"/>
    <mergeCell ref="X28:Z28"/>
    <mergeCell ref="C29:H29"/>
    <mergeCell ref="AH45:AJ45"/>
    <mergeCell ref="AD25:AT25"/>
    <mergeCell ref="C27:H27"/>
    <mergeCell ref="I27:W27"/>
    <mergeCell ref="X27:Z27"/>
    <mergeCell ref="AA27:AF27"/>
    <mergeCell ref="AG27:AT27"/>
    <mergeCell ref="C26:H26"/>
    <mergeCell ref="I26:K26"/>
    <mergeCell ref="I32:V32"/>
    <mergeCell ref="W32:AA32"/>
    <mergeCell ref="AB32:AO32"/>
    <mergeCell ref="AP32:AT32"/>
    <mergeCell ref="C30:H30"/>
    <mergeCell ref="C32:H32"/>
    <mergeCell ref="AI37:AT37"/>
    <mergeCell ref="AQ38:AT38"/>
    <mergeCell ref="H40:N40"/>
    <mergeCell ref="O40:P40"/>
    <mergeCell ref="Q40:R40"/>
    <mergeCell ref="S40:T40"/>
    <mergeCell ref="Y40:AI40"/>
    <mergeCell ref="AJ40:AQ40"/>
    <mergeCell ref="A41:H41"/>
    <mergeCell ref="A42:H42"/>
    <mergeCell ref="I42:AT42"/>
    <mergeCell ref="Z41:AG41"/>
    <mergeCell ref="AH41:AT41"/>
    <mergeCell ref="A45:J46"/>
    <mergeCell ref="K45:P45"/>
    <mergeCell ref="Q45:W45"/>
    <mergeCell ref="X45:Z45"/>
    <mergeCell ref="AA45:AG45"/>
    <mergeCell ref="AA52:AJ52"/>
    <mergeCell ref="AH50:AJ50"/>
    <mergeCell ref="AK45:AQ45"/>
    <mergeCell ref="AR45:AT45"/>
    <mergeCell ref="K46:P46"/>
    <mergeCell ref="Q46:W46"/>
    <mergeCell ref="X46:Z46"/>
    <mergeCell ref="AA46:AG46"/>
    <mergeCell ref="AH46:AJ46"/>
    <mergeCell ref="AK46:AQ46"/>
    <mergeCell ref="AR46:AT46"/>
    <mergeCell ref="Q53:Z53"/>
    <mergeCell ref="AA53:AJ53"/>
    <mergeCell ref="AK53:AT53"/>
    <mergeCell ref="AR50:AT50"/>
    <mergeCell ref="K51:P51"/>
    <mergeCell ref="Q51:W51"/>
    <mergeCell ref="K50:P50"/>
    <mergeCell ref="Q50:W50"/>
    <mergeCell ref="A47:C47"/>
    <mergeCell ref="D47:J47"/>
    <mergeCell ref="K47:P47"/>
    <mergeCell ref="Q47:W47"/>
    <mergeCell ref="X47:Z47"/>
    <mergeCell ref="AA47:AG47"/>
    <mergeCell ref="AH47:AJ47"/>
    <mergeCell ref="AK47:AQ47"/>
    <mergeCell ref="A48:J53"/>
    <mergeCell ref="K48:P48"/>
    <mergeCell ref="Q48:W48"/>
    <mergeCell ref="X48:Z48"/>
    <mergeCell ref="AA48:AG48"/>
    <mergeCell ref="AH48:AJ48"/>
    <mergeCell ref="K52:P52"/>
    <mergeCell ref="Q52:Z52"/>
    <mergeCell ref="N55:P55"/>
    <mergeCell ref="Q55:W55"/>
    <mergeCell ref="A54:F54"/>
    <mergeCell ref="G54:M54"/>
    <mergeCell ref="AR47:AT47"/>
    <mergeCell ref="X51:Z51"/>
    <mergeCell ref="AA51:AG51"/>
    <mergeCell ref="AH51:AJ51"/>
    <mergeCell ref="AK51:AQ51"/>
    <mergeCell ref="AR51:AT51"/>
    <mergeCell ref="X50:Z50"/>
    <mergeCell ref="AA50:AG50"/>
    <mergeCell ref="AK50:AQ50"/>
    <mergeCell ref="AR48:AT48"/>
    <mergeCell ref="K49:P49"/>
    <mergeCell ref="Q49:W49"/>
    <mergeCell ref="X49:Z49"/>
    <mergeCell ref="AA49:AG49"/>
    <mergeCell ref="AH49:AJ49"/>
    <mergeCell ref="AK49:AQ49"/>
    <mergeCell ref="AR49:AT49"/>
    <mergeCell ref="AK48:AQ48"/>
    <mergeCell ref="AK52:AT52"/>
    <mergeCell ref="K53:P53"/>
    <mergeCell ref="AA57:AG57"/>
    <mergeCell ref="AH57:AJ57"/>
    <mergeCell ref="A56:F56"/>
    <mergeCell ref="G56:M56"/>
    <mergeCell ref="N56:P56"/>
    <mergeCell ref="Q56:W56"/>
    <mergeCell ref="X56:Z56"/>
    <mergeCell ref="AA56:AG56"/>
    <mergeCell ref="N54:P54"/>
    <mergeCell ref="Q54:W54"/>
    <mergeCell ref="X54:Z54"/>
    <mergeCell ref="AA54:AG54"/>
    <mergeCell ref="AH56:AJ56"/>
    <mergeCell ref="X55:Z55"/>
    <mergeCell ref="AA55:AG55"/>
    <mergeCell ref="AH55:AJ55"/>
    <mergeCell ref="A57:F57"/>
    <mergeCell ref="G57:M57"/>
    <mergeCell ref="N57:P57"/>
    <mergeCell ref="Q57:W57"/>
    <mergeCell ref="X57:Z57"/>
    <mergeCell ref="AH54:AJ54"/>
    <mergeCell ref="A55:F55"/>
    <mergeCell ref="G55:M55"/>
    <mergeCell ref="A61:F61"/>
    <mergeCell ref="G61:P61"/>
    <mergeCell ref="Q61:Z61"/>
    <mergeCell ref="AA61:AJ61"/>
    <mergeCell ref="AH58:AJ58"/>
    <mergeCell ref="A59:F59"/>
    <mergeCell ref="G59:M59"/>
    <mergeCell ref="N59:P59"/>
    <mergeCell ref="Q59:W59"/>
    <mergeCell ref="AH59:AJ59"/>
    <mergeCell ref="A58:F58"/>
    <mergeCell ref="G58:M58"/>
    <mergeCell ref="M5:Y5"/>
    <mergeCell ref="Z5:AD5"/>
    <mergeCell ref="AE5:AH5"/>
    <mergeCell ref="AI5:AJ5"/>
    <mergeCell ref="AK5:AT5"/>
    <mergeCell ref="Z8:AG8"/>
    <mergeCell ref="AH8:AT8"/>
    <mergeCell ref="A62:F62"/>
    <mergeCell ref="G62:P62"/>
    <mergeCell ref="Q62:Z62"/>
    <mergeCell ref="AA62:AJ62"/>
    <mergeCell ref="A60:F60"/>
    <mergeCell ref="G60:M60"/>
    <mergeCell ref="N60:P60"/>
    <mergeCell ref="Q60:W60"/>
    <mergeCell ref="X60:Z60"/>
    <mergeCell ref="AA60:AG60"/>
    <mergeCell ref="N58:P58"/>
    <mergeCell ref="Q58:W58"/>
    <mergeCell ref="X58:Z58"/>
    <mergeCell ref="AA58:AG58"/>
    <mergeCell ref="X59:Z59"/>
    <mergeCell ref="AA59:AG59"/>
    <mergeCell ref="AH60:AJ60"/>
  </mergeCells>
  <phoneticPr fontId="14"/>
  <conditionalFormatting sqref="K35">
    <cfRule type="expression" dxfId="9" priority="14" stopIfTrue="1">
      <formula>ISBLANK(K35)</formula>
    </cfRule>
  </conditionalFormatting>
  <conditionalFormatting sqref="C25:Q25 C32:AO32 C27:AT31 C26:K26">
    <cfRule type="cellIs" dxfId="8" priority="12" operator="equal">
      <formula>0</formula>
    </cfRule>
  </conditionalFormatting>
  <conditionalFormatting sqref="A46:AT62 A45:J45 X45:AT45">
    <cfRule type="cellIs" dxfId="7" priority="11" operator="equal">
      <formula>0</formula>
    </cfRule>
  </conditionalFormatting>
  <conditionalFormatting sqref="K45:P45">
    <cfRule type="cellIs" dxfId="6" priority="10" operator="equal">
      <formula>0</formula>
    </cfRule>
  </conditionalFormatting>
  <conditionalFormatting sqref="Q45:W45">
    <cfRule type="cellIs" dxfId="5" priority="9" operator="equal">
      <formula>0</formula>
    </cfRule>
  </conditionalFormatting>
  <conditionalFormatting sqref="BV3:BV2049">
    <cfRule type="duplicateValues" dxfId="4" priority="3"/>
  </conditionalFormatting>
  <conditionalFormatting sqref="BU3:BU2049">
    <cfRule type="duplicateValues" dxfId="3" priority="4"/>
  </conditionalFormatting>
  <conditionalFormatting sqref="BY3:BY2701">
    <cfRule type="duplicateValues" dxfId="2" priority="1"/>
  </conditionalFormatting>
  <conditionalFormatting sqref="BX3:BX2701">
    <cfRule type="duplicateValues" dxfId="1" priority="2"/>
  </conditionalFormatting>
  <printOptions horizontalCentered="1"/>
  <pageMargins left="0.70866141732283472" right="0.31496062992125984" top="0.74803149606299213" bottom="0.55118110236220474" header="0.31496062992125984" footer="0.31496062992125984"/>
  <pageSetup paperSize="9" orientation="portrait" horizontalDpi="300" verticalDpi="300" r:id="rId1"/>
  <rowBreaks count="1" manualBreakCount="1">
    <brk id="37" max="4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W30"/>
  <sheetViews>
    <sheetView zoomScale="85" zoomScaleNormal="85" workbookViewId="0"/>
  </sheetViews>
  <sheetFormatPr defaultRowHeight="13.5"/>
  <cols>
    <col min="1" max="1" width="5.5" customWidth="1"/>
    <col min="2" max="2" width="5.25" bestFit="1" customWidth="1"/>
    <col min="4" max="4" width="11" bestFit="1" customWidth="1"/>
    <col min="5" max="5" width="13" bestFit="1" customWidth="1"/>
    <col min="6" max="6" width="13.875" customWidth="1"/>
    <col min="7" max="7" width="11" bestFit="1" customWidth="1"/>
    <col min="8" max="8" width="21.25" customWidth="1"/>
    <col min="9" max="9" width="19.375" bestFit="1" customWidth="1"/>
    <col min="10" max="10" width="15.875" customWidth="1"/>
    <col min="11" max="11" width="13.25" customWidth="1"/>
    <col min="12" max="13" width="9.875" customWidth="1"/>
    <col min="14" max="14" width="15.125" bestFit="1" customWidth="1"/>
    <col min="15" max="15" width="11.625" bestFit="1" customWidth="1"/>
    <col min="16" max="16" width="17.25" customWidth="1"/>
    <col min="17" max="17" width="11" bestFit="1" customWidth="1"/>
    <col min="18" max="18" width="9.5" bestFit="1" customWidth="1"/>
    <col min="19" max="19" width="11" customWidth="1"/>
    <col min="20" max="20" width="12.625" customWidth="1"/>
    <col min="21" max="21" width="13.375" customWidth="1"/>
    <col min="22" max="22" width="19.25" bestFit="1" customWidth="1"/>
  </cols>
  <sheetData>
    <row r="1" spans="1:23">
      <c r="A1" s="100"/>
      <c r="B1" s="100" t="s">
        <v>8585</v>
      </c>
      <c r="C1" s="100" t="s">
        <v>8556</v>
      </c>
      <c r="D1" s="100" t="s">
        <v>8557</v>
      </c>
      <c r="E1" s="100" t="s">
        <v>8579</v>
      </c>
      <c r="F1" s="100" t="s">
        <v>8580</v>
      </c>
      <c r="G1" s="100" t="s">
        <v>8581</v>
      </c>
      <c r="H1" s="100" t="s">
        <v>8582</v>
      </c>
      <c r="I1" s="100" t="s">
        <v>8560</v>
      </c>
      <c r="J1" s="100" t="s">
        <v>8561</v>
      </c>
      <c r="K1" s="100" t="s">
        <v>9244</v>
      </c>
      <c r="L1" s="100" t="s">
        <v>8583</v>
      </c>
      <c r="M1" s="100" t="s">
        <v>8584</v>
      </c>
      <c r="N1" s="100" t="s">
        <v>8570</v>
      </c>
      <c r="O1" s="100" t="s">
        <v>9003</v>
      </c>
      <c r="P1" s="1006" t="s">
        <v>8578</v>
      </c>
      <c r="Q1" s="102" t="s">
        <v>8571</v>
      </c>
      <c r="R1" s="102" t="s">
        <v>8575</v>
      </c>
      <c r="S1" s="102" t="s">
        <v>8574</v>
      </c>
      <c r="T1" s="102" t="s">
        <v>8576</v>
      </c>
      <c r="U1" s="102" t="s">
        <v>8572</v>
      </c>
      <c r="V1" s="102" t="s">
        <v>8573</v>
      </c>
      <c r="W1" s="102" t="s">
        <v>8577</v>
      </c>
    </row>
    <row r="2" spans="1:23" ht="13.5" customHeight="1">
      <c r="A2" s="1005" t="s">
        <v>8568</v>
      </c>
      <c r="B2" s="100">
        <v>1</v>
      </c>
      <c r="C2" s="100">
        <f>'(1) 一括申請情報入力シート'!G14</f>
        <v>0</v>
      </c>
      <c r="D2" s="106">
        <f>'(1) 一括申請情報入力シート'!$C$2</f>
        <v>0</v>
      </c>
      <c r="E2" s="100">
        <f>'(1) 一括申請情報入力シート'!C14</f>
        <v>0</v>
      </c>
      <c r="F2" s="100" t="str">
        <f>'１'!AA13</f>
        <v/>
      </c>
      <c r="G2" s="100">
        <f>'(1) 一括申請情報入力シート'!D14</f>
        <v>0</v>
      </c>
      <c r="H2" s="100" t="str">
        <f>'１'!AP13</f>
        <v/>
      </c>
      <c r="I2" s="100" t="str">
        <f>'(1) 一括申請情報入力シート'!$C$5&amp;"　"&amp;'(1) 一括申請情報入力シート'!$C$6</f>
        <v>　</v>
      </c>
      <c r="J2" s="100" t="str">
        <f>'(1) 一括申請情報入力シート'!$C$3&amp;"　"&amp;'(1) 一括申請情報入力シート'!$C$4&amp;IF('(1) 一括申請情報入力シート'!$F$6="有","（"&amp;'(1) 一括申請情報入力シート'!$H$6&amp;"　"&amp;'(1) 一括申請情報入力シート'!$C$4&amp;"）","")</f>
        <v>　</v>
      </c>
      <c r="K2" s="100" t="str">
        <f>IF('(1) 一括申請情報入力シート'!$F$6="有",'(1) 一括申請情報入力シート'!$H$7&amp;"　"&amp;'(1) 一括申請情報入力シート'!$C$6,"")</f>
        <v/>
      </c>
      <c r="L2" s="100">
        <f>'(1) 一括申請情報入力シート'!$C$11</f>
        <v>0</v>
      </c>
      <c r="M2" s="100" t="e">
        <f>'１'!$AE$11</f>
        <v>#N/A</v>
      </c>
      <c r="N2" s="107">
        <f>'(1) 一括申請情報入力シート'!$C$12</f>
        <v>0</v>
      </c>
      <c r="O2" s="107">
        <f>'１'!AQ16</f>
        <v>0</v>
      </c>
      <c r="P2" s="1006"/>
      <c r="Q2" s="102">
        <f>IF(N2=0,0,TEXT(N2,"yyyy/mm/dd"))</f>
        <v>0</v>
      </c>
      <c r="R2" s="105">
        <f>'(1) 一括申請情報入力シート'!$C$12</f>
        <v>0</v>
      </c>
      <c r="S2" s="102">
        <f t="shared" ref="S2:S7" si="0">IF(N2&gt;32515,4,3)</f>
        <v>3</v>
      </c>
      <c r="T2" s="105" t="str">
        <f t="shared" ref="T2:T7" si="1">TEXT(R2,"ee")</f>
        <v>33</v>
      </c>
      <c r="U2" s="102" t="str">
        <f t="shared" ref="U2:U7" si="2">MID(Q2,6,2)</f>
        <v/>
      </c>
      <c r="V2" s="102" t="str">
        <f t="shared" ref="V2:V7" si="3">RIGHT(Q2,2)</f>
        <v>0</v>
      </c>
      <c r="W2" s="102" t="str">
        <f t="shared" ref="W2:W7" si="4">S2&amp;T2&amp;U2&amp;V2</f>
        <v>3330</v>
      </c>
    </row>
    <row r="3" spans="1:23">
      <c r="A3" s="1005"/>
      <c r="B3" s="100">
        <v>2</v>
      </c>
      <c r="C3" s="100">
        <f>'(1) 一括申請情報入力シート'!G15</f>
        <v>0</v>
      </c>
      <c r="D3" s="106">
        <f>'(1) 一括申請情報入力シート'!$C$2</f>
        <v>0</v>
      </c>
      <c r="E3" s="100">
        <f>'(1) 一括申請情報入力シート'!C15</f>
        <v>0</v>
      </c>
      <c r="F3" s="100" t="str">
        <f>'２'!AA13</f>
        <v/>
      </c>
      <c r="G3" s="100">
        <f>'(1) 一括申請情報入力シート'!D15</f>
        <v>0</v>
      </c>
      <c r="H3" s="100" t="str">
        <f>'２'!AP13</f>
        <v/>
      </c>
      <c r="I3" s="100" t="str">
        <f>'(1) 一括申請情報入力シート'!$C$5&amp;"　"&amp;'(1) 一括申請情報入力シート'!$C$6</f>
        <v>　</v>
      </c>
      <c r="J3" s="100" t="str">
        <f>'(1) 一括申請情報入力シート'!$C$3&amp;"　"&amp;'(1) 一括申請情報入力シート'!$C$4&amp;IF('(1) 一括申請情報入力シート'!$F$6="有","（"&amp;'(1) 一括申請情報入力シート'!$H$6&amp;"　"&amp;'(1) 一括申請情報入力シート'!$C$4&amp;"）","")</f>
        <v>　</v>
      </c>
      <c r="K3" s="100" t="str">
        <f>IF('(1) 一括申請情報入力シート'!$F$6="有",'(1) 一括申請情報入力シート'!$H$7&amp;"　"&amp;'(1) 一括申請情報入力シート'!$C$6,"")</f>
        <v/>
      </c>
      <c r="L3" s="100">
        <f>'(1) 一括申請情報入力シート'!$C$11</f>
        <v>0</v>
      </c>
      <c r="M3" s="100" t="e">
        <f>'１'!$AE$11</f>
        <v>#N/A</v>
      </c>
      <c r="N3" s="107">
        <f>'(1) 一括申請情報入力シート'!$C$12</f>
        <v>0</v>
      </c>
      <c r="O3" s="107">
        <f>'２'!AQ16</f>
        <v>0</v>
      </c>
      <c r="P3" s="1006"/>
      <c r="Q3" s="102">
        <f t="shared" ref="Q3:Q7" si="5">IF(N3=0,0,TEXT(N3,"yyyy/mm/dd"))</f>
        <v>0</v>
      </c>
      <c r="R3" s="105">
        <f>'(1) 一括申請情報入力シート'!$C$12</f>
        <v>0</v>
      </c>
      <c r="S3" s="102">
        <f t="shared" si="0"/>
        <v>3</v>
      </c>
      <c r="T3" s="105" t="str">
        <f t="shared" si="1"/>
        <v>33</v>
      </c>
      <c r="U3" s="102" t="str">
        <f t="shared" si="2"/>
        <v/>
      </c>
      <c r="V3" s="102" t="str">
        <f t="shared" si="3"/>
        <v>0</v>
      </c>
      <c r="W3" s="102" t="str">
        <f t="shared" si="4"/>
        <v>3330</v>
      </c>
    </row>
    <row r="4" spans="1:23">
      <c r="A4" s="1005"/>
      <c r="B4" s="100">
        <v>3</v>
      </c>
      <c r="C4" s="100">
        <f>'(1) 一括申請情報入力シート'!G16</f>
        <v>0</v>
      </c>
      <c r="D4" s="106">
        <f>'(1) 一括申請情報入力シート'!$C$2</f>
        <v>0</v>
      </c>
      <c r="E4" s="100">
        <f>'(1) 一括申請情報入力シート'!C16</f>
        <v>0</v>
      </c>
      <c r="F4" s="100" t="str">
        <f>'３'!AA13</f>
        <v/>
      </c>
      <c r="G4" s="100">
        <f>'(1) 一括申請情報入力シート'!D16</f>
        <v>0</v>
      </c>
      <c r="H4" s="100" t="str">
        <f>'３'!AP13</f>
        <v/>
      </c>
      <c r="I4" s="100" t="str">
        <f>'(1) 一括申請情報入力シート'!$C$5&amp;"　"&amp;'(1) 一括申請情報入力シート'!$C$6</f>
        <v>　</v>
      </c>
      <c r="J4" s="100" t="str">
        <f>'(1) 一括申請情報入力シート'!$C$3&amp;"　"&amp;'(1) 一括申請情報入力シート'!$C$4&amp;IF('(1) 一括申請情報入力シート'!$F$6="有","（"&amp;'(1) 一括申請情報入力シート'!$H$6&amp;"　"&amp;'(1) 一括申請情報入力シート'!$C$4&amp;"）","")</f>
        <v>　</v>
      </c>
      <c r="K4" s="100" t="str">
        <f>IF('(1) 一括申請情報入力シート'!$F$6="有",'(1) 一括申請情報入力シート'!$H$7&amp;"　"&amp;'(1) 一括申請情報入力シート'!$C$6,"")</f>
        <v/>
      </c>
      <c r="L4" s="100">
        <f>'(1) 一括申請情報入力シート'!$C$11</f>
        <v>0</v>
      </c>
      <c r="M4" s="100" t="e">
        <f>'１'!$AE$11</f>
        <v>#N/A</v>
      </c>
      <c r="N4" s="107">
        <f>'(1) 一括申請情報入力シート'!$C$12</f>
        <v>0</v>
      </c>
      <c r="O4" s="107">
        <f>'３'!AQ16</f>
        <v>0</v>
      </c>
      <c r="P4" s="1006"/>
      <c r="Q4" s="102">
        <f t="shared" si="5"/>
        <v>0</v>
      </c>
      <c r="R4" s="105">
        <f>'(1) 一括申請情報入力シート'!$C$12</f>
        <v>0</v>
      </c>
      <c r="S4" s="102">
        <f t="shared" si="0"/>
        <v>3</v>
      </c>
      <c r="T4" s="105" t="str">
        <f t="shared" si="1"/>
        <v>33</v>
      </c>
      <c r="U4" s="102" t="str">
        <f t="shared" si="2"/>
        <v/>
      </c>
      <c r="V4" s="102" t="str">
        <f t="shared" si="3"/>
        <v>0</v>
      </c>
      <c r="W4" s="102" t="str">
        <f t="shared" si="4"/>
        <v>3330</v>
      </c>
    </row>
    <row r="5" spans="1:23">
      <c r="A5" s="1005"/>
      <c r="B5" s="100">
        <v>4</v>
      </c>
      <c r="C5" s="100">
        <f>'(1) 一括申請情報入力シート'!G17</f>
        <v>0</v>
      </c>
      <c r="D5" s="106">
        <f>'(1) 一括申請情報入力シート'!$C$2</f>
        <v>0</v>
      </c>
      <c r="E5" s="100">
        <f>'(1) 一括申請情報入力シート'!C17</f>
        <v>0</v>
      </c>
      <c r="F5" s="100" t="str">
        <f>'４'!AA13</f>
        <v/>
      </c>
      <c r="G5" s="100">
        <f>'(1) 一括申請情報入力シート'!D17</f>
        <v>0</v>
      </c>
      <c r="H5" s="100" t="str">
        <f>'４'!AP13</f>
        <v/>
      </c>
      <c r="I5" s="100" t="str">
        <f>'(1) 一括申請情報入力シート'!$C$5&amp;"　"&amp;'(1) 一括申請情報入力シート'!$C$6</f>
        <v>　</v>
      </c>
      <c r="J5" s="100" t="str">
        <f>'(1) 一括申請情報入力シート'!$C$3&amp;"　"&amp;'(1) 一括申請情報入力シート'!$C$4&amp;IF('(1) 一括申請情報入力シート'!$F$6="有","（"&amp;'(1) 一括申請情報入力シート'!$H$6&amp;"　"&amp;'(1) 一括申請情報入力シート'!$C$4&amp;"）","")</f>
        <v>　</v>
      </c>
      <c r="K5" s="100" t="str">
        <f>IF('(1) 一括申請情報入力シート'!$F$6="有",'(1) 一括申請情報入力シート'!$H$7&amp;"　"&amp;'(1) 一括申請情報入力シート'!$C$6,"")</f>
        <v/>
      </c>
      <c r="L5" s="100">
        <f>'(1) 一括申請情報入力シート'!$C$11</f>
        <v>0</v>
      </c>
      <c r="M5" s="100" t="e">
        <f>'１'!$AE$11</f>
        <v>#N/A</v>
      </c>
      <c r="N5" s="107">
        <f>'(1) 一括申請情報入力シート'!$C$12</f>
        <v>0</v>
      </c>
      <c r="O5" s="107">
        <f>'４'!AQ16</f>
        <v>0</v>
      </c>
      <c r="P5" s="1006"/>
      <c r="Q5" s="102">
        <f t="shared" si="5"/>
        <v>0</v>
      </c>
      <c r="R5" s="105">
        <f>'(1) 一括申請情報入力シート'!$C$12</f>
        <v>0</v>
      </c>
      <c r="S5" s="102">
        <f t="shared" si="0"/>
        <v>3</v>
      </c>
      <c r="T5" s="105" t="str">
        <f t="shared" si="1"/>
        <v>33</v>
      </c>
      <c r="U5" s="102" t="str">
        <f t="shared" si="2"/>
        <v/>
      </c>
      <c r="V5" s="102" t="str">
        <f t="shared" si="3"/>
        <v>0</v>
      </c>
      <c r="W5" s="102" t="str">
        <f t="shared" si="4"/>
        <v>3330</v>
      </c>
    </row>
    <row r="6" spans="1:23">
      <c r="A6" s="1005"/>
      <c r="B6" s="100">
        <v>5</v>
      </c>
      <c r="C6" s="100">
        <f>'(1) 一括申請情報入力シート'!G18</f>
        <v>0</v>
      </c>
      <c r="D6" s="106">
        <f>'(1) 一括申請情報入力シート'!$C$2</f>
        <v>0</v>
      </c>
      <c r="E6" s="100">
        <f>'(1) 一括申請情報入力シート'!C18</f>
        <v>0</v>
      </c>
      <c r="F6" s="100" t="str">
        <f>'５'!AA13</f>
        <v/>
      </c>
      <c r="G6" s="100">
        <f>'(1) 一括申請情報入力シート'!D18</f>
        <v>0</v>
      </c>
      <c r="H6" s="100" t="str">
        <f>'５'!AP13</f>
        <v/>
      </c>
      <c r="I6" s="100" t="str">
        <f>'(1) 一括申請情報入力シート'!$C$5&amp;"　"&amp;'(1) 一括申請情報入力シート'!$C$6</f>
        <v>　</v>
      </c>
      <c r="J6" s="100" t="str">
        <f>'(1) 一括申請情報入力シート'!$C$3&amp;"　"&amp;'(1) 一括申請情報入力シート'!$C$4&amp;IF('(1) 一括申請情報入力シート'!$F$6="有","（"&amp;'(1) 一括申請情報入力シート'!$H$6&amp;"　"&amp;'(1) 一括申請情報入力シート'!$C$4&amp;"）","")</f>
        <v>　</v>
      </c>
      <c r="K6" s="100" t="str">
        <f>IF('(1) 一括申請情報入力シート'!$F$6="有",'(1) 一括申請情報入力シート'!$H$7&amp;"　"&amp;'(1) 一括申請情報入力シート'!$C$6,"")</f>
        <v/>
      </c>
      <c r="L6" s="100">
        <f>'(1) 一括申請情報入力シート'!$C$11</f>
        <v>0</v>
      </c>
      <c r="M6" s="100" t="e">
        <f>'１'!$AE$11</f>
        <v>#N/A</v>
      </c>
      <c r="N6" s="107">
        <f>'(1) 一括申請情報入力シート'!$C$12</f>
        <v>0</v>
      </c>
      <c r="O6" s="107">
        <f>'５'!AQ16</f>
        <v>0</v>
      </c>
      <c r="P6" s="1006"/>
      <c r="Q6" s="102">
        <f t="shared" si="5"/>
        <v>0</v>
      </c>
      <c r="R6" s="105">
        <f>'(1) 一括申請情報入力シート'!$C$12</f>
        <v>0</v>
      </c>
      <c r="S6" s="102">
        <f t="shared" si="0"/>
        <v>3</v>
      </c>
      <c r="T6" s="105" t="str">
        <f t="shared" si="1"/>
        <v>33</v>
      </c>
      <c r="U6" s="102" t="str">
        <f t="shared" si="2"/>
        <v/>
      </c>
      <c r="V6" s="102" t="str">
        <f t="shared" si="3"/>
        <v>0</v>
      </c>
      <c r="W6" s="102" t="str">
        <f t="shared" si="4"/>
        <v>3330</v>
      </c>
    </row>
    <row r="7" spans="1:23">
      <c r="A7" s="1005"/>
      <c r="B7" s="100">
        <v>6</v>
      </c>
      <c r="C7" s="100">
        <f>'(1) 一括申請情報入力シート'!G19</f>
        <v>0</v>
      </c>
      <c r="D7" s="106">
        <f>'(1) 一括申請情報入力シート'!$C$2</f>
        <v>0</v>
      </c>
      <c r="E7" s="100">
        <f>'(1) 一括申請情報入力シート'!C19</f>
        <v>0</v>
      </c>
      <c r="F7" s="100" t="str">
        <f>'６'!AA13</f>
        <v/>
      </c>
      <c r="G7" s="100">
        <f>'(1) 一括申請情報入力シート'!D19</f>
        <v>0</v>
      </c>
      <c r="H7" s="100" t="str">
        <f>'６'!AP13</f>
        <v/>
      </c>
      <c r="I7" s="100" t="str">
        <f>'(1) 一括申請情報入力シート'!$C$5&amp;"　"&amp;'(1) 一括申請情報入力シート'!$C$6</f>
        <v>　</v>
      </c>
      <c r="J7" s="100" t="str">
        <f>'(1) 一括申請情報入力シート'!$C$3&amp;"　"&amp;'(1) 一括申請情報入力シート'!$C$4&amp;IF('(1) 一括申請情報入力シート'!$F$6="有","（"&amp;'(1) 一括申請情報入力シート'!$H$6&amp;"　"&amp;'(1) 一括申請情報入力シート'!$C$4&amp;"）","")</f>
        <v>　</v>
      </c>
      <c r="K7" s="100" t="str">
        <f>IF('(1) 一括申請情報入力シート'!$F$6="有",'(1) 一括申請情報入力シート'!$H$7&amp;"　"&amp;'(1) 一括申請情報入力シート'!$C$6,"")</f>
        <v/>
      </c>
      <c r="L7" s="100">
        <f>'(1) 一括申請情報入力シート'!$C$11</f>
        <v>0</v>
      </c>
      <c r="M7" s="100" t="e">
        <f>'１'!$AE$11</f>
        <v>#N/A</v>
      </c>
      <c r="N7" s="107">
        <f>'(1) 一括申請情報入力シート'!$C$12</f>
        <v>0</v>
      </c>
      <c r="O7" s="107">
        <f>'６'!AQ16</f>
        <v>0</v>
      </c>
      <c r="P7" s="1006"/>
      <c r="Q7" s="102">
        <f t="shared" si="5"/>
        <v>0</v>
      </c>
      <c r="R7" s="105">
        <f>'(1) 一括申請情報入力シート'!$C$12</f>
        <v>0</v>
      </c>
      <c r="S7" s="102">
        <f t="shared" si="0"/>
        <v>3</v>
      </c>
      <c r="T7" s="105" t="str">
        <f t="shared" si="1"/>
        <v>33</v>
      </c>
      <c r="U7" s="102" t="str">
        <f t="shared" si="2"/>
        <v/>
      </c>
      <c r="V7" s="102" t="str">
        <f t="shared" si="3"/>
        <v>0</v>
      </c>
      <c r="W7" s="102" t="str">
        <f t="shared" si="4"/>
        <v>3330</v>
      </c>
    </row>
    <row r="12" spans="1:23">
      <c r="L12" s="104"/>
      <c r="M12" s="104"/>
    </row>
    <row r="13" spans="1:23" ht="13.5" customHeight="1">
      <c r="I13" t="s">
        <v>9245</v>
      </c>
      <c r="L13" s="103"/>
      <c r="M13" s="103"/>
    </row>
    <row r="14" spans="1:23" ht="27.75" customHeight="1">
      <c r="A14" s="108"/>
      <c r="B14" s="108"/>
      <c r="C14" s="108" t="s">
        <v>8556</v>
      </c>
      <c r="D14" s="108" t="s">
        <v>8557</v>
      </c>
      <c r="E14" s="108" t="s">
        <v>8558</v>
      </c>
      <c r="F14" s="108" t="s">
        <v>8559</v>
      </c>
      <c r="G14" s="108" t="s">
        <v>8560</v>
      </c>
      <c r="H14" s="108" t="s">
        <v>8561</v>
      </c>
      <c r="I14" s="247" t="s">
        <v>8562</v>
      </c>
      <c r="J14" s="108" t="s">
        <v>8563</v>
      </c>
      <c r="K14" s="101" t="s">
        <v>8564</v>
      </c>
      <c r="L14" s="101" t="s">
        <v>8565</v>
      </c>
      <c r="M14" s="101" t="s">
        <v>8566</v>
      </c>
      <c r="N14" s="108" t="s">
        <v>8567</v>
      </c>
      <c r="O14" s="179" t="s">
        <v>9001</v>
      </c>
      <c r="P14" s="179" t="s">
        <v>9002</v>
      </c>
      <c r="Q14" s="181" t="s">
        <v>9003</v>
      </c>
      <c r="R14" s="182"/>
      <c r="S14" s="180"/>
    </row>
    <row r="15" spans="1:23" ht="13.5" customHeight="1">
      <c r="A15" s="1007" t="s">
        <v>8569</v>
      </c>
      <c r="B15" s="108">
        <v>1</v>
      </c>
      <c r="C15" s="108">
        <f>C2</f>
        <v>0</v>
      </c>
      <c r="D15" s="68">
        <f>D2</f>
        <v>0</v>
      </c>
      <c r="E15" s="108" t="str">
        <f t="shared" ref="E15:E20" si="6">F2</f>
        <v/>
      </c>
      <c r="F15" s="108" t="str">
        <f t="shared" ref="F15:H20" si="7">H2</f>
        <v/>
      </c>
      <c r="G15" s="108" t="str">
        <f t="shared" si="7"/>
        <v>　</v>
      </c>
      <c r="H15" s="108" t="str">
        <f t="shared" si="7"/>
        <v>　</v>
      </c>
      <c r="I15" s="247" t="str">
        <f>K2</f>
        <v/>
      </c>
      <c r="J15" s="108" t="e">
        <f t="shared" ref="J15:J20" si="8">M2</f>
        <v>#N/A</v>
      </c>
      <c r="K15" s="101"/>
      <c r="L15" s="101"/>
      <c r="M15" s="101"/>
      <c r="N15" s="109" t="str">
        <f t="shared" ref="N15:N20" si="9">W2</f>
        <v>3330</v>
      </c>
      <c r="O15" s="101"/>
      <c r="P15" s="101"/>
      <c r="Q15" s="109">
        <f t="shared" ref="Q15:Q20" si="10">O2</f>
        <v>0</v>
      </c>
    </row>
    <row r="16" spans="1:23">
      <c r="A16" s="1007"/>
      <c r="B16" s="108">
        <v>2</v>
      </c>
      <c r="C16" s="108">
        <f t="shared" ref="C16:D20" si="11">C3</f>
        <v>0</v>
      </c>
      <c r="D16" s="68">
        <f t="shared" si="11"/>
        <v>0</v>
      </c>
      <c r="E16" s="108" t="str">
        <f t="shared" si="6"/>
        <v/>
      </c>
      <c r="F16" s="108" t="str">
        <f t="shared" si="7"/>
        <v/>
      </c>
      <c r="G16" s="108" t="str">
        <f t="shared" si="7"/>
        <v>　</v>
      </c>
      <c r="H16" s="108" t="str">
        <f t="shared" si="7"/>
        <v>　</v>
      </c>
      <c r="I16" s="247" t="str">
        <f t="shared" ref="I16:I20" si="12">K3</f>
        <v/>
      </c>
      <c r="J16" s="108" t="e">
        <f t="shared" si="8"/>
        <v>#N/A</v>
      </c>
      <c r="K16" s="101"/>
      <c r="L16" s="101"/>
      <c r="M16" s="101"/>
      <c r="N16" s="109" t="str">
        <f t="shared" si="9"/>
        <v>3330</v>
      </c>
      <c r="O16" s="101"/>
      <c r="P16" s="101"/>
      <c r="Q16" s="109">
        <f t="shared" si="10"/>
        <v>0</v>
      </c>
    </row>
    <row r="17" spans="1:22">
      <c r="A17" s="1007"/>
      <c r="B17" s="108">
        <v>3</v>
      </c>
      <c r="C17" s="108">
        <f t="shared" si="11"/>
        <v>0</v>
      </c>
      <c r="D17" s="68">
        <f t="shared" si="11"/>
        <v>0</v>
      </c>
      <c r="E17" s="108" t="str">
        <f t="shared" si="6"/>
        <v/>
      </c>
      <c r="F17" s="108" t="str">
        <f t="shared" si="7"/>
        <v/>
      </c>
      <c r="G17" s="108" t="str">
        <f t="shared" si="7"/>
        <v>　</v>
      </c>
      <c r="H17" s="108" t="str">
        <f t="shared" si="7"/>
        <v>　</v>
      </c>
      <c r="I17" s="247" t="str">
        <f t="shared" si="12"/>
        <v/>
      </c>
      <c r="J17" s="108" t="e">
        <f t="shared" si="8"/>
        <v>#N/A</v>
      </c>
      <c r="K17" s="101"/>
      <c r="L17" s="101"/>
      <c r="M17" s="101"/>
      <c r="N17" s="109" t="str">
        <f t="shared" si="9"/>
        <v>3330</v>
      </c>
      <c r="O17" s="101"/>
      <c r="P17" s="101"/>
      <c r="Q17" s="109">
        <f t="shared" si="10"/>
        <v>0</v>
      </c>
    </row>
    <row r="18" spans="1:22">
      <c r="A18" s="1007"/>
      <c r="B18" s="108">
        <v>4</v>
      </c>
      <c r="C18" s="108">
        <f t="shared" si="11"/>
        <v>0</v>
      </c>
      <c r="D18" s="68">
        <f t="shared" si="11"/>
        <v>0</v>
      </c>
      <c r="E18" s="108" t="str">
        <f t="shared" si="6"/>
        <v/>
      </c>
      <c r="F18" s="108" t="str">
        <f t="shared" si="7"/>
        <v/>
      </c>
      <c r="G18" s="108" t="str">
        <f t="shared" si="7"/>
        <v>　</v>
      </c>
      <c r="H18" s="108" t="str">
        <f t="shared" si="7"/>
        <v>　</v>
      </c>
      <c r="I18" s="247" t="str">
        <f t="shared" si="12"/>
        <v/>
      </c>
      <c r="J18" s="108" t="e">
        <f t="shared" si="8"/>
        <v>#N/A</v>
      </c>
      <c r="K18" s="101"/>
      <c r="L18" s="101"/>
      <c r="M18" s="101"/>
      <c r="N18" s="109" t="str">
        <f t="shared" si="9"/>
        <v>3330</v>
      </c>
      <c r="O18" s="101"/>
      <c r="P18" s="101"/>
      <c r="Q18" s="109">
        <f t="shared" si="10"/>
        <v>0</v>
      </c>
    </row>
    <row r="19" spans="1:22">
      <c r="A19" s="1007"/>
      <c r="B19" s="108">
        <v>5</v>
      </c>
      <c r="C19" s="108">
        <f t="shared" si="11"/>
        <v>0</v>
      </c>
      <c r="D19" s="68">
        <f t="shared" si="11"/>
        <v>0</v>
      </c>
      <c r="E19" s="108" t="str">
        <f t="shared" si="6"/>
        <v/>
      </c>
      <c r="F19" s="108" t="str">
        <f t="shared" si="7"/>
        <v/>
      </c>
      <c r="G19" s="108" t="str">
        <f t="shared" si="7"/>
        <v>　</v>
      </c>
      <c r="H19" s="108" t="str">
        <f t="shared" si="7"/>
        <v>　</v>
      </c>
      <c r="I19" s="247" t="str">
        <f t="shared" si="12"/>
        <v/>
      </c>
      <c r="J19" s="108" t="e">
        <f t="shared" si="8"/>
        <v>#N/A</v>
      </c>
      <c r="K19" s="101"/>
      <c r="L19" s="101"/>
      <c r="M19" s="101"/>
      <c r="N19" s="109" t="str">
        <f t="shared" si="9"/>
        <v>3330</v>
      </c>
      <c r="O19" s="101"/>
      <c r="P19" s="101"/>
      <c r="Q19" s="109">
        <f t="shared" si="10"/>
        <v>0</v>
      </c>
    </row>
    <row r="20" spans="1:22">
      <c r="A20" s="1007"/>
      <c r="B20" s="108">
        <v>6</v>
      </c>
      <c r="C20" s="108">
        <f t="shared" si="11"/>
        <v>0</v>
      </c>
      <c r="D20" s="68">
        <f t="shared" si="11"/>
        <v>0</v>
      </c>
      <c r="E20" s="108" t="str">
        <f t="shared" si="6"/>
        <v/>
      </c>
      <c r="F20" s="108" t="str">
        <f t="shared" si="7"/>
        <v/>
      </c>
      <c r="G20" s="108" t="str">
        <f t="shared" si="7"/>
        <v>　</v>
      </c>
      <c r="H20" s="108" t="str">
        <f t="shared" si="7"/>
        <v>　</v>
      </c>
      <c r="I20" s="247" t="str">
        <f t="shared" si="12"/>
        <v/>
      </c>
      <c r="J20" s="108" t="e">
        <f t="shared" si="8"/>
        <v>#N/A</v>
      </c>
      <c r="K20" s="101"/>
      <c r="L20" s="101"/>
      <c r="M20" s="101"/>
      <c r="N20" s="109" t="str">
        <f t="shared" si="9"/>
        <v>3330</v>
      </c>
      <c r="O20" s="101"/>
      <c r="P20" s="101"/>
      <c r="Q20" s="109">
        <f t="shared" si="10"/>
        <v>0</v>
      </c>
    </row>
    <row r="24" spans="1:22" ht="27">
      <c r="A24" s="124"/>
      <c r="B24" s="124"/>
      <c r="C24" s="120" t="s">
        <v>8611</v>
      </c>
      <c r="D24" s="120" t="s">
        <v>8629</v>
      </c>
      <c r="E24" s="120" t="s">
        <v>8612</v>
      </c>
      <c r="F24" s="120" t="s">
        <v>8613</v>
      </c>
      <c r="G24" s="121" t="s">
        <v>8614</v>
      </c>
      <c r="H24" s="122" t="s">
        <v>8615</v>
      </c>
      <c r="I24" s="122" t="s">
        <v>8616</v>
      </c>
      <c r="J24" s="122" t="s">
        <v>8617</v>
      </c>
      <c r="K24" s="122" t="s">
        <v>8618</v>
      </c>
      <c r="L24" s="122" t="s">
        <v>8619</v>
      </c>
      <c r="M24" s="122" t="s">
        <v>8620</v>
      </c>
      <c r="N24" s="122" t="s">
        <v>8621</v>
      </c>
      <c r="O24" s="122" t="s">
        <v>8622</v>
      </c>
      <c r="P24" s="122" t="s">
        <v>8623</v>
      </c>
      <c r="Q24" s="123" t="s">
        <v>8624</v>
      </c>
      <c r="R24" s="122" t="s">
        <v>8625</v>
      </c>
      <c r="S24" s="122" t="s">
        <v>106</v>
      </c>
      <c r="T24" s="122" t="s">
        <v>8626</v>
      </c>
      <c r="U24" s="122" t="s">
        <v>8627</v>
      </c>
      <c r="V24" s="122" t="s">
        <v>8628</v>
      </c>
    </row>
    <row r="25" spans="1:22">
      <c r="A25" s="1008" t="s">
        <v>8638</v>
      </c>
      <c r="B25" s="124"/>
      <c r="C25" s="137">
        <f>'(1) 一括申請情報入力シート'!G14</f>
        <v>0</v>
      </c>
      <c r="D25" s="138"/>
      <c r="E25" s="138"/>
      <c r="F25" s="138"/>
      <c r="G25" s="138">
        <f>'(1) 一括申請情報入力シート'!$C$2</f>
        <v>0</v>
      </c>
      <c r="H25" s="138"/>
      <c r="I25" s="139"/>
      <c r="J25" s="138" t="str">
        <f>'(1) 一括申請情報入力シート'!$C$3&amp;"　"&amp;'(1) 一括申請情報入力シート'!$C$4</f>
        <v>　</v>
      </c>
      <c r="K25" s="138">
        <f>'(1) 一括申請情報入力シート'!C14</f>
        <v>0</v>
      </c>
      <c r="L25" s="138">
        <f>'(1) 一括申請情報入力シート'!D14</f>
        <v>0</v>
      </c>
      <c r="M25" s="138"/>
      <c r="N25" s="138">
        <f>'(1) 一括申請情報入力シート'!E14</f>
        <v>0</v>
      </c>
      <c r="O25" s="138" t="str">
        <f t="shared" ref="O25:O30" si="13">IF(N25="有","　","－")</f>
        <v>－</v>
      </c>
      <c r="P25" s="138" t="str">
        <f>IF(OR(K25="中一種",K25="中専修"), '(1) 一括申請情報入力シート'!C42,"－")</f>
        <v>－</v>
      </c>
      <c r="Q25" s="138" t="str">
        <f t="shared" ref="Q25:Q30" si="14">IF(P25="－","－","　")</f>
        <v>－</v>
      </c>
      <c r="R25" s="138">
        <f>'(1) 一括申請情報入力シート'!G40</f>
        <v>0</v>
      </c>
      <c r="S25" s="138"/>
      <c r="T25" s="138"/>
      <c r="U25" s="138"/>
      <c r="V25" s="138"/>
    </row>
    <row r="26" spans="1:22">
      <c r="A26" s="1008"/>
      <c r="B26" s="124"/>
      <c r="C26" s="137">
        <f>'(1) 一括申請情報入力シート'!G15</f>
        <v>0</v>
      </c>
      <c r="D26" s="138"/>
      <c r="E26" s="138"/>
      <c r="F26" s="138"/>
      <c r="G26" s="138">
        <f>'(1) 一括申請情報入力シート'!$C$2</f>
        <v>0</v>
      </c>
      <c r="H26" s="137"/>
      <c r="I26" s="139"/>
      <c r="J26" s="138" t="str">
        <f>'(1) 一括申請情報入力シート'!$C$3&amp;"　"&amp;'(1) 一括申請情報入力シート'!$C$4</f>
        <v>　</v>
      </c>
      <c r="K26" s="138">
        <f>'(1) 一括申請情報入力シート'!C15</f>
        <v>0</v>
      </c>
      <c r="L26" s="138">
        <f>'(1) 一括申請情報入力シート'!D15</f>
        <v>0</v>
      </c>
      <c r="M26" s="138"/>
      <c r="N26" s="138">
        <f>'(1) 一括申請情報入力シート'!E15</f>
        <v>0</v>
      </c>
      <c r="O26" s="138" t="str">
        <f t="shared" si="13"/>
        <v>－</v>
      </c>
      <c r="P26" s="138" t="str">
        <f>IF(OR(K26="中一種",K26="中専修"), '(1) 一括申請情報入力シート'!C42,"－")</f>
        <v>－</v>
      </c>
      <c r="Q26" s="138" t="str">
        <f t="shared" si="14"/>
        <v>－</v>
      </c>
      <c r="R26" s="138">
        <f>'(1) 一括申請情報入力シート'!G40</f>
        <v>0</v>
      </c>
      <c r="S26" s="138"/>
      <c r="T26" s="138"/>
      <c r="U26" s="138"/>
      <c r="V26" s="138"/>
    </row>
    <row r="27" spans="1:22">
      <c r="A27" s="1008"/>
      <c r="B27" s="124"/>
      <c r="C27" s="137">
        <f>'(1) 一括申請情報入力シート'!G16</f>
        <v>0</v>
      </c>
      <c r="D27" s="138"/>
      <c r="E27" s="138"/>
      <c r="F27" s="138"/>
      <c r="G27" s="138">
        <f>'(1) 一括申請情報入力シート'!$C$2</f>
        <v>0</v>
      </c>
      <c r="H27" s="137"/>
      <c r="I27" s="139"/>
      <c r="J27" s="138" t="str">
        <f>'(1) 一括申請情報入力シート'!$C$3&amp;"　"&amp;'(1) 一括申請情報入力シート'!$C$4</f>
        <v>　</v>
      </c>
      <c r="K27" s="138">
        <f>'(1) 一括申請情報入力シート'!C16</f>
        <v>0</v>
      </c>
      <c r="L27" s="138">
        <f>'(1) 一括申請情報入力シート'!D16</f>
        <v>0</v>
      </c>
      <c r="M27" s="138"/>
      <c r="N27" s="138">
        <f>'(1) 一括申請情報入力シート'!E16</f>
        <v>0</v>
      </c>
      <c r="O27" s="138" t="str">
        <f t="shared" si="13"/>
        <v>－</v>
      </c>
      <c r="P27" s="138" t="str">
        <f>IF(OR(K27="中一種",K27="中専修"), '(1) 一括申請情報入力シート'!C42,"－")</f>
        <v>－</v>
      </c>
      <c r="Q27" s="138" t="str">
        <f t="shared" si="14"/>
        <v>－</v>
      </c>
      <c r="R27" s="138">
        <f>'(1) 一括申請情報入力シート'!G40</f>
        <v>0</v>
      </c>
      <c r="S27" s="138"/>
      <c r="T27" s="138"/>
      <c r="U27" s="138"/>
      <c r="V27" s="138"/>
    </row>
    <row r="28" spans="1:22">
      <c r="A28" s="1008"/>
      <c r="B28" s="124"/>
      <c r="C28" s="137">
        <f>'(1) 一括申請情報入力シート'!G17</f>
        <v>0</v>
      </c>
      <c r="D28" s="138"/>
      <c r="E28" s="138"/>
      <c r="F28" s="138"/>
      <c r="G28" s="138">
        <f>'(1) 一括申請情報入力シート'!$C$2</f>
        <v>0</v>
      </c>
      <c r="H28" s="137"/>
      <c r="I28" s="139"/>
      <c r="J28" s="138" t="str">
        <f>'(1) 一括申請情報入力シート'!$C$3&amp;"　"&amp;'(1) 一括申請情報入力シート'!$C$4</f>
        <v>　</v>
      </c>
      <c r="K28" s="138">
        <f>'(1) 一括申請情報入力シート'!C17</f>
        <v>0</v>
      </c>
      <c r="L28" s="138">
        <f>'(1) 一括申請情報入力シート'!D17</f>
        <v>0</v>
      </c>
      <c r="M28" s="138"/>
      <c r="N28" s="138">
        <f>'(1) 一括申請情報入力シート'!E17</f>
        <v>0</v>
      </c>
      <c r="O28" s="138" t="str">
        <f t="shared" si="13"/>
        <v>－</v>
      </c>
      <c r="P28" s="138" t="str">
        <f>IF(OR(K28="中一種",K28="中専修"), '(1) 一括申請情報入力シート'!C42,"－")</f>
        <v>－</v>
      </c>
      <c r="Q28" s="138" t="str">
        <f t="shared" si="14"/>
        <v>－</v>
      </c>
      <c r="R28" s="138">
        <f>'(1) 一括申請情報入力シート'!G40</f>
        <v>0</v>
      </c>
      <c r="S28" s="138"/>
      <c r="T28" s="138"/>
      <c r="U28" s="138"/>
      <c r="V28" s="138"/>
    </row>
    <row r="29" spans="1:22">
      <c r="A29" s="1008"/>
      <c r="B29" s="124"/>
      <c r="C29" s="137">
        <f>'(1) 一括申請情報入力シート'!G18</f>
        <v>0</v>
      </c>
      <c r="D29" s="138"/>
      <c r="E29" s="138"/>
      <c r="F29" s="138"/>
      <c r="G29" s="138">
        <f>'(1) 一括申請情報入力シート'!$C$2</f>
        <v>0</v>
      </c>
      <c r="H29" s="137"/>
      <c r="I29" s="139"/>
      <c r="J29" s="138" t="str">
        <f>'(1) 一括申請情報入力シート'!$C$3&amp;"　"&amp;'(1) 一括申請情報入力シート'!$C$4</f>
        <v>　</v>
      </c>
      <c r="K29" s="138">
        <f>'(1) 一括申請情報入力シート'!C18</f>
        <v>0</v>
      </c>
      <c r="L29" s="138">
        <f>'(1) 一括申請情報入力シート'!D18</f>
        <v>0</v>
      </c>
      <c r="M29" s="138"/>
      <c r="N29" s="138">
        <f>'(1) 一括申請情報入力シート'!E18</f>
        <v>0</v>
      </c>
      <c r="O29" s="138" t="str">
        <f t="shared" si="13"/>
        <v>－</v>
      </c>
      <c r="P29" s="138" t="str">
        <f>IF(OR(K29="中一種",K29="中専修"), '(1) 一括申請情報入力シート'!C42,"－")</f>
        <v>－</v>
      </c>
      <c r="Q29" s="138" t="str">
        <f t="shared" si="14"/>
        <v>－</v>
      </c>
      <c r="R29" s="138">
        <f>'(1) 一括申請情報入力シート'!G40</f>
        <v>0</v>
      </c>
      <c r="S29" s="138"/>
      <c r="T29" s="138"/>
      <c r="U29" s="138"/>
      <c r="V29" s="138"/>
    </row>
    <row r="30" spans="1:22">
      <c r="A30" s="1008"/>
      <c r="B30" s="124"/>
      <c r="C30" s="137">
        <f>'(1) 一括申請情報入力シート'!G19</f>
        <v>0</v>
      </c>
      <c r="D30" s="138"/>
      <c r="E30" s="138"/>
      <c r="F30" s="138"/>
      <c r="G30" s="138">
        <f>'(1) 一括申請情報入力シート'!$C$2</f>
        <v>0</v>
      </c>
      <c r="H30" s="137"/>
      <c r="I30" s="139"/>
      <c r="J30" s="138" t="str">
        <f>'(1) 一括申請情報入力シート'!$C$3&amp;"　"&amp;'(1) 一括申請情報入力シート'!$C$4</f>
        <v>　</v>
      </c>
      <c r="K30" s="138">
        <f>'(1) 一括申請情報入力シート'!C19</f>
        <v>0</v>
      </c>
      <c r="L30" s="138">
        <f>'(1) 一括申請情報入力シート'!D19</f>
        <v>0</v>
      </c>
      <c r="M30" s="138"/>
      <c r="N30" s="138">
        <f>'(1) 一括申請情報入力シート'!E19</f>
        <v>0</v>
      </c>
      <c r="O30" s="138" t="str">
        <f t="shared" si="13"/>
        <v>－</v>
      </c>
      <c r="P30" s="138" t="str">
        <f>IF(OR(K30="中一種",K30="中専修"),'(1) 一括申請情報入力シート'!C42,"－")</f>
        <v>－</v>
      </c>
      <c r="Q30" s="138" t="str">
        <f t="shared" si="14"/>
        <v>－</v>
      </c>
      <c r="R30" s="138">
        <f>'(1) 一括申請情報入力シート'!G40</f>
        <v>0</v>
      </c>
      <c r="S30" s="138"/>
      <c r="T30" s="138"/>
      <c r="U30" s="138"/>
      <c r="V30" s="138"/>
    </row>
  </sheetData>
  <mergeCells count="4">
    <mergeCell ref="A2:A7"/>
    <mergeCell ref="P1:P7"/>
    <mergeCell ref="A15:A20"/>
    <mergeCell ref="A25:A30"/>
  </mergeCells>
  <phoneticPr fontId="28"/>
  <conditionalFormatting sqref="Q24">
    <cfRule type="cellIs" dxfId="0" priority="1" operator="equal">
      <formula>"未提出"</formula>
    </cfRule>
  </conditionalFormatting>
  <pageMargins left="0.7" right="0.7" top="0.75" bottom="0.75" header="0.3" footer="0.3"/>
  <pageSetup paperSize="9" scale="3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44FF6-42EB-49B1-B5D9-AAD967263455}">
  <sheetPr>
    <tabColor rgb="FFFF0000"/>
  </sheetPr>
  <dimension ref="A1:Q35"/>
  <sheetViews>
    <sheetView view="pageBreakPreview" zoomScale="85" zoomScaleNormal="85" zoomScaleSheetLayoutView="85" workbookViewId="0">
      <selection activeCell="E32" sqref="E32"/>
    </sheetView>
  </sheetViews>
  <sheetFormatPr defaultRowHeight="13.5" outlineLevelCol="1"/>
  <cols>
    <col min="1" max="1" width="9.875" customWidth="1"/>
    <col min="2" max="2" width="20" customWidth="1"/>
    <col min="3" max="3" width="19.5" customWidth="1"/>
    <col min="4" max="4" width="19.875" customWidth="1"/>
    <col min="5" max="6" width="9.125" customWidth="1"/>
    <col min="7" max="7" width="13.875" customWidth="1"/>
    <col min="8" max="8" width="14.875" customWidth="1"/>
    <col min="9" max="9" width="32.5" customWidth="1"/>
    <col min="12" max="12" width="9" hidden="1" customWidth="1" outlineLevel="1"/>
    <col min="13" max="13" width="9.625" hidden="1" customWidth="1" outlineLevel="1"/>
    <col min="14" max="14" width="57.125" hidden="1" customWidth="1" outlineLevel="1"/>
    <col min="15" max="16" width="3.375" hidden="1" customWidth="1" outlineLevel="1"/>
    <col min="17" max="17" width="9" collapsed="1"/>
  </cols>
  <sheetData>
    <row r="1" spans="1:16" ht="18.75">
      <c r="A1" s="302" t="s">
        <v>9797</v>
      </c>
      <c r="M1" s="1"/>
    </row>
    <row r="2" spans="1:16" ht="18.75">
      <c r="A2" s="302"/>
      <c r="L2" t="s">
        <v>9</v>
      </c>
      <c r="M2" s="1" t="s">
        <v>257</v>
      </c>
      <c r="N2" s="194" t="s">
        <v>9010</v>
      </c>
      <c r="O2" s="194" t="s">
        <v>9750</v>
      </c>
      <c r="P2" s="194">
        <v>1</v>
      </c>
    </row>
    <row r="3" spans="1:16">
      <c r="A3" s="124"/>
      <c r="B3" t="s">
        <v>9751</v>
      </c>
      <c r="L3" t="s">
        <v>10</v>
      </c>
      <c r="M3" s="1" t="s">
        <v>258</v>
      </c>
      <c r="N3" s="194" t="s">
        <v>9011</v>
      </c>
      <c r="O3" s="194" t="s">
        <v>9752</v>
      </c>
      <c r="P3" s="194">
        <v>2</v>
      </c>
    </row>
    <row r="4" spans="1:16">
      <c r="L4" t="s">
        <v>11</v>
      </c>
      <c r="M4" s="1" t="s">
        <v>8876</v>
      </c>
      <c r="N4" s="194" t="s">
        <v>9171</v>
      </c>
      <c r="O4" s="194" t="s">
        <v>9753</v>
      </c>
      <c r="P4" s="194">
        <v>3</v>
      </c>
    </row>
    <row r="5" spans="1:16">
      <c r="A5" s="303" t="s">
        <v>9754</v>
      </c>
      <c r="B5" s="318">
        <f>'(1) 一括申請情報入力シート'!C2</f>
        <v>0</v>
      </c>
      <c r="L5" t="s">
        <v>12</v>
      </c>
      <c r="M5" s="1" t="s">
        <v>259</v>
      </c>
      <c r="N5" s="194" t="s">
        <v>9012</v>
      </c>
      <c r="O5" s="194" t="s">
        <v>9755</v>
      </c>
      <c r="P5" s="194">
        <v>4</v>
      </c>
    </row>
    <row r="6" spans="1:16">
      <c r="A6" s="303" t="s">
        <v>9756</v>
      </c>
      <c r="B6" s="304" t="str">
        <f>'(1) 一括申請情報入力シート'!C3&amp;'(1) 一括申請情報入力シート'!C4</f>
        <v/>
      </c>
      <c r="L6" t="s">
        <v>17</v>
      </c>
      <c r="M6" s="1" t="s">
        <v>260</v>
      </c>
      <c r="N6" s="194" t="s">
        <v>9013</v>
      </c>
      <c r="O6" s="194" t="s">
        <v>9757</v>
      </c>
      <c r="P6" s="194">
        <v>5</v>
      </c>
    </row>
    <row r="7" spans="1:16">
      <c r="L7" t="s">
        <v>14</v>
      </c>
      <c r="M7" s="1" t="s">
        <v>75</v>
      </c>
      <c r="N7" s="194" t="s">
        <v>9014</v>
      </c>
      <c r="O7" s="194" t="s">
        <v>9758</v>
      </c>
      <c r="P7" s="194">
        <v>6</v>
      </c>
    </row>
    <row r="8" spans="1:16">
      <c r="A8" t="s">
        <v>9759</v>
      </c>
      <c r="D8" t="s">
        <v>9760</v>
      </c>
      <c r="L8" t="s">
        <v>13</v>
      </c>
      <c r="M8" s="1" t="s">
        <v>76</v>
      </c>
      <c r="N8" s="194" t="s">
        <v>9015</v>
      </c>
      <c r="O8" s="194"/>
      <c r="P8" t="s">
        <v>9758</v>
      </c>
    </row>
    <row r="9" spans="1:16">
      <c r="A9" s="305" t="s">
        <v>9761</v>
      </c>
      <c r="B9" s="305"/>
      <c r="C9" s="305"/>
      <c r="D9" s="306"/>
      <c r="E9" s="307"/>
      <c r="F9" s="307"/>
      <c r="L9" t="s">
        <v>15</v>
      </c>
      <c r="M9" s="1"/>
      <c r="N9" s="194" t="s">
        <v>9016</v>
      </c>
      <c r="P9" s="194" t="s">
        <v>9762</v>
      </c>
    </row>
    <row r="10" spans="1:16">
      <c r="A10" s="305" t="s">
        <v>9763</v>
      </c>
      <c r="B10" s="305"/>
      <c r="C10" s="305"/>
      <c r="D10" s="306"/>
      <c r="E10" s="307"/>
      <c r="F10" s="307"/>
      <c r="L10" t="s">
        <v>16</v>
      </c>
      <c r="M10" s="1"/>
    </row>
    <row r="11" spans="1:16">
      <c r="L11" t="s">
        <v>18</v>
      </c>
      <c r="M11" s="1"/>
    </row>
    <row r="12" spans="1:16">
      <c r="A12" t="s">
        <v>9764</v>
      </c>
      <c r="L12" t="s">
        <v>19</v>
      </c>
    </row>
    <row r="13" spans="1:16">
      <c r="L13" t="s">
        <v>20</v>
      </c>
    </row>
    <row r="14" spans="1:16">
      <c r="A14" s="308"/>
      <c r="B14" s="309" t="s">
        <v>9765</v>
      </c>
      <c r="C14" s="309" t="s">
        <v>9766</v>
      </c>
      <c r="D14" s="309" t="s">
        <v>9767</v>
      </c>
      <c r="E14" s="309" t="s">
        <v>9768</v>
      </c>
      <c r="F14" s="309" t="s">
        <v>9769</v>
      </c>
      <c r="G14" s="309" t="s">
        <v>3</v>
      </c>
      <c r="H14" s="309" t="s">
        <v>9770</v>
      </c>
      <c r="I14" s="309" t="s">
        <v>9771</v>
      </c>
      <c r="L14" t="s">
        <v>21</v>
      </c>
    </row>
    <row r="15" spans="1:16">
      <c r="A15" s="308" t="s">
        <v>9772</v>
      </c>
      <c r="B15" s="310" t="s">
        <v>9792</v>
      </c>
      <c r="C15" s="311" t="s">
        <v>9773</v>
      </c>
      <c r="D15" s="311" t="s">
        <v>9774</v>
      </c>
      <c r="E15" s="312" t="s">
        <v>9750</v>
      </c>
      <c r="F15" s="312">
        <v>4</v>
      </c>
      <c r="G15" s="313" t="s">
        <v>258</v>
      </c>
      <c r="H15" s="313" t="s">
        <v>9</v>
      </c>
      <c r="I15" s="313" t="s">
        <v>9011</v>
      </c>
      <c r="L15" t="s">
        <v>8293</v>
      </c>
    </row>
    <row r="16" spans="1:16">
      <c r="A16" s="314" t="s">
        <v>9775</v>
      </c>
      <c r="B16" s="314"/>
      <c r="C16" s="303"/>
      <c r="D16" s="303"/>
      <c r="E16" s="303"/>
      <c r="F16" s="303"/>
      <c r="G16" s="315"/>
      <c r="H16" s="315"/>
      <c r="I16" s="316"/>
      <c r="L16" t="s">
        <v>22</v>
      </c>
    </row>
    <row r="17" spans="1:12">
      <c r="A17" s="314" t="s">
        <v>9776</v>
      </c>
      <c r="B17" s="314"/>
      <c r="C17" s="303"/>
      <c r="D17" s="303"/>
      <c r="E17" s="303"/>
      <c r="F17" s="303"/>
      <c r="G17" s="315"/>
      <c r="H17" s="315"/>
      <c r="I17" s="316"/>
      <c r="L17" t="s">
        <v>23</v>
      </c>
    </row>
    <row r="18" spans="1:12">
      <c r="A18" s="314" t="s">
        <v>79</v>
      </c>
      <c r="B18" s="314"/>
      <c r="C18" s="303"/>
      <c r="D18" s="303"/>
      <c r="E18" s="303"/>
      <c r="F18" s="303"/>
      <c r="G18" s="315"/>
      <c r="H18" s="315"/>
      <c r="I18" s="316"/>
      <c r="L18" t="s">
        <v>24</v>
      </c>
    </row>
    <row r="19" spans="1:12">
      <c r="A19" s="314" t="s">
        <v>80</v>
      </c>
      <c r="B19" s="314"/>
      <c r="C19" s="303"/>
      <c r="D19" s="303"/>
      <c r="E19" s="303"/>
      <c r="F19" s="303"/>
      <c r="G19" s="315"/>
      <c r="H19" s="315"/>
      <c r="I19" s="316"/>
      <c r="L19" t="s">
        <v>25</v>
      </c>
    </row>
    <row r="20" spans="1:12">
      <c r="A20" s="314" t="s">
        <v>95</v>
      </c>
      <c r="B20" s="314"/>
      <c r="C20" s="303"/>
      <c r="D20" s="303"/>
      <c r="E20" s="303"/>
      <c r="F20" s="303"/>
      <c r="G20" s="315"/>
      <c r="H20" s="315"/>
      <c r="I20" s="316"/>
      <c r="L20" t="s">
        <v>26</v>
      </c>
    </row>
    <row r="21" spans="1:12">
      <c r="A21" s="314" t="s">
        <v>245</v>
      </c>
      <c r="B21" s="314"/>
      <c r="C21" s="303"/>
      <c r="D21" s="303"/>
      <c r="E21" s="303"/>
      <c r="F21" s="303"/>
      <c r="G21" s="315"/>
      <c r="H21" s="315"/>
      <c r="I21" s="316"/>
      <c r="L21" t="s">
        <v>27</v>
      </c>
    </row>
    <row r="22" spans="1:12">
      <c r="A22" s="314" t="s">
        <v>9777</v>
      </c>
      <c r="B22" s="314"/>
      <c r="C22" s="303"/>
      <c r="D22" s="303"/>
      <c r="E22" s="303"/>
      <c r="F22" s="303"/>
      <c r="G22" s="315"/>
      <c r="H22" s="315"/>
      <c r="I22" s="316"/>
      <c r="L22" t="s">
        <v>267</v>
      </c>
    </row>
    <row r="23" spans="1:12">
      <c r="A23" s="314" t="s">
        <v>9778</v>
      </c>
      <c r="B23" s="314"/>
      <c r="C23" s="303"/>
      <c r="D23" s="303"/>
      <c r="E23" s="303"/>
      <c r="F23" s="303"/>
      <c r="G23" s="315"/>
      <c r="H23" s="315"/>
      <c r="I23" s="316"/>
      <c r="L23" t="s">
        <v>268</v>
      </c>
    </row>
    <row r="24" spans="1:12">
      <c r="A24" s="314" t="s">
        <v>9779</v>
      </c>
      <c r="B24" s="314"/>
      <c r="C24" s="303"/>
      <c r="D24" s="303"/>
      <c r="E24" s="303"/>
      <c r="F24" s="303"/>
      <c r="G24" s="315"/>
      <c r="H24" s="315"/>
      <c r="I24" s="316"/>
      <c r="L24" t="s">
        <v>269</v>
      </c>
    </row>
    <row r="25" spans="1:12">
      <c r="A25" s="314" t="s">
        <v>9780</v>
      </c>
      <c r="B25" s="314"/>
      <c r="C25" s="303"/>
      <c r="D25" s="303"/>
      <c r="E25" s="303"/>
      <c r="F25" s="303"/>
      <c r="G25" s="315"/>
      <c r="H25" s="315"/>
      <c r="I25" s="316"/>
      <c r="L25" t="s">
        <v>270</v>
      </c>
    </row>
    <row r="26" spans="1:12">
      <c r="A26" s="314" t="s">
        <v>9781</v>
      </c>
      <c r="B26" s="314"/>
      <c r="C26" s="303"/>
      <c r="D26" s="303"/>
      <c r="E26" s="303"/>
      <c r="F26" s="303"/>
      <c r="G26" s="315"/>
      <c r="H26" s="315"/>
      <c r="I26" s="316"/>
      <c r="L26" t="s">
        <v>271</v>
      </c>
    </row>
    <row r="27" spans="1:12">
      <c r="A27" s="314" t="s">
        <v>9782</v>
      </c>
      <c r="B27" s="314"/>
      <c r="C27" s="303"/>
      <c r="D27" s="303"/>
      <c r="E27" s="303"/>
      <c r="F27" s="303"/>
      <c r="G27" s="315"/>
      <c r="H27" s="315"/>
      <c r="I27" s="316"/>
      <c r="L27" t="s">
        <v>272</v>
      </c>
    </row>
    <row r="28" spans="1:12">
      <c r="A28" s="314" t="s">
        <v>9783</v>
      </c>
      <c r="B28" s="314"/>
      <c r="C28" s="303"/>
      <c r="D28" s="303"/>
      <c r="E28" s="303"/>
      <c r="F28" s="303"/>
      <c r="G28" s="315"/>
      <c r="H28" s="315"/>
      <c r="I28" s="316"/>
      <c r="L28" t="s">
        <v>273</v>
      </c>
    </row>
    <row r="29" spans="1:12">
      <c r="A29" s="314" t="s">
        <v>9784</v>
      </c>
      <c r="B29" s="314"/>
      <c r="C29" s="303"/>
      <c r="D29" s="303"/>
      <c r="E29" s="303"/>
      <c r="F29" s="303"/>
      <c r="G29" s="315"/>
      <c r="H29" s="315"/>
      <c r="I29" s="316"/>
      <c r="L29" t="s">
        <v>274</v>
      </c>
    </row>
    <row r="30" spans="1:12">
      <c r="A30" s="314" t="s">
        <v>9785</v>
      </c>
      <c r="B30" s="314"/>
      <c r="C30" s="303"/>
      <c r="D30" s="303"/>
      <c r="E30" s="303"/>
      <c r="F30" s="303"/>
      <c r="G30" s="315"/>
      <c r="H30" s="315"/>
      <c r="I30" s="316"/>
      <c r="L30" t="s">
        <v>275</v>
      </c>
    </row>
    <row r="31" spans="1:12">
      <c r="A31" s="314" t="s">
        <v>9786</v>
      </c>
      <c r="B31" s="314"/>
      <c r="C31" s="303"/>
      <c r="D31" s="303"/>
      <c r="E31" s="303"/>
      <c r="F31" s="303"/>
      <c r="G31" s="315"/>
      <c r="H31" s="315"/>
      <c r="I31" s="316"/>
    </row>
    <row r="32" spans="1:12">
      <c r="A32" s="314" t="s">
        <v>9787</v>
      </c>
      <c r="B32" s="314"/>
      <c r="C32" s="303"/>
      <c r="D32" s="303"/>
      <c r="E32" s="303"/>
      <c r="F32" s="303"/>
      <c r="G32" s="315"/>
      <c r="H32" s="315"/>
      <c r="I32" s="316"/>
    </row>
    <row r="33" spans="1:9">
      <c r="A33" s="314" t="s">
        <v>9788</v>
      </c>
      <c r="B33" s="314"/>
      <c r="C33" s="303"/>
      <c r="D33" s="303"/>
      <c r="E33" s="303"/>
      <c r="F33" s="303"/>
      <c r="G33" s="315"/>
      <c r="H33" s="315"/>
      <c r="I33" s="316"/>
    </row>
    <row r="34" spans="1:9">
      <c r="A34" s="17" t="s">
        <v>9789</v>
      </c>
    </row>
    <row r="35" spans="1:9">
      <c r="A35" s="322" t="s">
        <v>9790</v>
      </c>
    </row>
  </sheetData>
  <phoneticPr fontId="107"/>
  <dataValidations count="7">
    <dataValidation type="list" allowBlank="1" showInputMessage="1" showErrorMessage="1" sqref="F16:F33" xr:uid="{6ECC8102-26FA-49C1-8201-19F44ED11AC6}">
      <formula1>$P$2:$P$9</formula1>
    </dataValidation>
    <dataValidation type="list" allowBlank="1" showInputMessage="1" showErrorMessage="1" sqref="E16:E33" xr:uid="{65034EC8-3F14-4D99-9C0B-2EBBD7B4507D}">
      <formula1>$O$2:$O$7</formula1>
    </dataValidation>
    <dataValidation type="list" allowBlank="1" showInputMessage="1" showErrorMessage="1" sqref="I15" xr:uid="{27169E18-1F70-4389-A5B1-6C2CD66D5BD2}">
      <formula1>$N$2:$N$8</formula1>
    </dataValidation>
    <dataValidation type="list" allowBlank="1" showInputMessage="1" showErrorMessage="1" sqref="G15:G33" xr:uid="{C8248DA9-DEEC-436C-93C3-09F40625E7E8}">
      <formula1>$M$1:$M$8</formula1>
    </dataValidation>
    <dataValidation type="list" allowBlank="1" showInputMessage="1" showErrorMessage="1" sqref="H15:H33" xr:uid="{AEAC01CA-19E4-4438-9D4F-5D274E66FBB7}">
      <formula1>$L$1:$L$30</formula1>
    </dataValidation>
    <dataValidation type="list" allowBlank="1" showInputMessage="1" showErrorMessage="1" sqref="D9:F10" xr:uid="{7C52D743-EB26-438A-9662-A3513ACE1755}">
      <formula1>"○"</formula1>
    </dataValidation>
    <dataValidation type="list" allowBlank="1" showInputMessage="1" showErrorMessage="1" sqref="I16:I33" xr:uid="{CEC5AA8A-0539-4EB2-9F38-49F1C9C2255A}">
      <formula1>$N$2:$N$9</formula1>
    </dataValidation>
  </dataValidations>
  <pageMargins left="0.70866141732283472" right="0.70866141732283472" top="0.74803149606299213" bottom="0.74803149606299213" header="0.31496062992125984" footer="0.31496062992125984"/>
  <pageSetup paperSize="9" scale="89" orientation="landscape" cellComments="asDisplayed" r:id="rId1"/>
  <colBreaks count="1" manualBreakCount="1">
    <brk id="9"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CAD08-9DB2-4222-A1CC-75518BA41527}">
  <sheetPr>
    <tabColor rgb="FFFF0000"/>
    <pageSetUpPr fitToPage="1"/>
  </sheetPr>
  <dimension ref="A1:I43"/>
  <sheetViews>
    <sheetView view="pageBreakPreview" topLeftCell="A34" zoomScaleNormal="100" zoomScaleSheetLayoutView="100" workbookViewId="0">
      <selection activeCell="E56" sqref="E56"/>
    </sheetView>
  </sheetViews>
  <sheetFormatPr defaultColWidth="8.875" defaultRowHeight="13.5"/>
  <cols>
    <col min="1" max="1" width="18.375" bestFit="1" customWidth="1"/>
    <col min="2" max="2" width="14.375" style="2" customWidth="1"/>
    <col min="3" max="3" width="19.25" bestFit="1" customWidth="1"/>
    <col min="4" max="4" width="16.75" customWidth="1"/>
    <col min="5" max="5" width="18.875" customWidth="1"/>
    <col min="6" max="6" width="17.75" customWidth="1"/>
    <col min="7" max="8" width="15.125" customWidth="1"/>
    <col min="9" max="9" width="25.375" customWidth="1"/>
  </cols>
  <sheetData>
    <row r="1" spans="1:9" ht="19.5" thickBot="1">
      <c r="A1" s="6" t="s">
        <v>9007</v>
      </c>
      <c r="B1" s="5"/>
      <c r="C1" s="4"/>
      <c r="D1" s="4"/>
      <c r="E1" s="4"/>
      <c r="F1" s="4"/>
      <c r="G1" s="4"/>
      <c r="H1" s="4"/>
      <c r="I1" s="4"/>
    </row>
    <row r="2" spans="1:9">
      <c r="A2" s="328" t="s">
        <v>8547</v>
      </c>
      <c r="B2" s="329"/>
      <c r="C2" s="10" t="s">
        <v>9793</v>
      </c>
      <c r="D2" s="4"/>
      <c r="E2" s="157" t="s">
        <v>8718</v>
      </c>
      <c r="F2" s="156" t="s">
        <v>8720</v>
      </c>
      <c r="G2" s="4" t="s">
        <v>9228</v>
      </c>
      <c r="H2" s="4"/>
      <c r="I2" s="4"/>
    </row>
    <row r="3" spans="1:9">
      <c r="A3" s="339" t="s">
        <v>255</v>
      </c>
      <c r="B3" s="20" t="s">
        <v>0</v>
      </c>
      <c r="C3" s="11" t="s">
        <v>9216</v>
      </c>
      <c r="D3" s="4"/>
      <c r="E3" s="158" t="s">
        <v>8722</v>
      </c>
      <c r="F3" s="233" t="str">
        <f>IF(F2="必要","免許状交付時","")</f>
        <v>免許状交付時</v>
      </c>
      <c r="G3" s="129"/>
      <c r="H3" s="4"/>
      <c r="I3" s="4"/>
    </row>
    <row r="4" spans="1:9">
      <c r="A4" s="338"/>
      <c r="B4" s="21" t="s">
        <v>1</v>
      </c>
      <c r="C4" s="12" t="s">
        <v>9217</v>
      </c>
      <c r="D4" s="4"/>
      <c r="E4" s="158"/>
      <c r="F4" s="4" t="s">
        <v>9227</v>
      </c>
      <c r="G4" s="4"/>
      <c r="H4" s="4"/>
      <c r="I4" s="4"/>
    </row>
    <row r="5" spans="1:9">
      <c r="A5" s="339" t="s">
        <v>8549</v>
      </c>
      <c r="B5" s="20" t="s">
        <v>0</v>
      </c>
      <c r="C5" s="11" t="s">
        <v>9218</v>
      </c>
      <c r="D5" s="4"/>
      <c r="F5" s="4"/>
      <c r="G5" s="4"/>
      <c r="H5" s="4"/>
      <c r="I5" s="4"/>
    </row>
    <row r="6" spans="1:9">
      <c r="A6" s="338"/>
      <c r="B6" s="21" t="s">
        <v>1</v>
      </c>
      <c r="C6" s="12" t="s">
        <v>9219</v>
      </c>
      <c r="D6" s="4"/>
      <c r="E6" s="245" t="s">
        <v>9226</v>
      </c>
      <c r="F6" s="156" t="s">
        <v>81</v>
      </c>
      <c r="G6" s="157" t="s">
        <v>9232</v>
      </c>
      <c r="H6" s="156" t="s">
        <v>9242</v>
      </c>
      <c r="I6" s="236" t="s">
        <v>9231</v>
      </c>
    </row>
    <row r="7" spans="1:9">
      <c r="A7" s="336" t="s">
        <v>8550</v>
      </c>
      <c r="B7" s="20" t="s">
        <v>77</v>
      </c>
      <c r="C7" s="11" t="s">
        <v>8554</v>
      </c>
      <c r="D7" s="4"/>
      <c r="E7" s="235"/>
      <c r="F7" s="235"/>
      <c r="G7" s="157" t="s">
        <v>9240</v>
      </c>
      <c r="H7" s="156" t="s">
        <v>9243</v>
      </c>
      <c r="I7" s="4"/>
    </row>
    <row r="8" spans="1:9" ht="14.25" customHeight="1" thickBot="1">
      <c r="A8" s="338"/>
      <c r="B8" s="21" t="s">
        <v>78</v>
      </c>
      <c r="C8" s="12" t="s">
        <v>8553</v>
      </c>
      <c r="D8" s="4"/>
      <c r="E8" s="246" t="s">
        <v>9241</v>
      </c>
      <c r="F8" s="4"/>
      <c r="G8" s="4"/>
      <c r="H8" s="4"/>
      <c r="I8" s="323" t="s">
        <v>9230</v>
      </c>
    </row>
    <row r="9" spans="1:9" ht="13.5" customHeight="1">
      <c r="A9" s="336" t="s">
        <v>8551</v>
      </c>
      <c r="B9" s="20" t="s">
        <v>77</v>
      </c>
      <c r="C9" s="404" t="s">
        <v>9220</v>
      </c>
      <c r="D9" s="405"/>
      <c r="E9" s="235"/>
      <c r="F9" s="248" t="s">
        <v>9246</v>
      </c>
      <c r="G9" s="4"/>
      <c r="H9" s="4"/>
      <c r="I9" s="324"/>
    </row>
    <row r="10" spans="1:9">
      <c r="A10" s="338"/>
      <c r="B10" s="21" t="s">
        <v>78</v>
      </c>
      <c r="C10" s="406" t="s">
        <v>9221</v>
      </c>
      <c r="D10" s="341"/>
      <c r="E10" s="235"/>
      <c r="F10" s="4"/>
      <c r="G10" s="4"/>
      <c r="H10" s="4"/>
      <c r="I10" s="325" t="s">
        <v>8732</v>
      </c>
    </row>
    <row r="11" spans="1:9" ht="14.25" thickBot="1">
      <c r="A11" s="330" t="s">
        <v>2</v>
      </c>
      <c r="B11" s="331"/>
      <c r="C11" s="135" t="s">
        <v>8545</v>
      </c>
      <c r="D11" s="142" t="s">
        <v>8637</v>
      </c>
      <c r="E11" s="4"/>
      <c r="F11" s="4"/>
      <c r="G11" s="4"/>
      <c r="H11" s="4"/>
      <c r="I11" s="326"/>
    </row>
    <row r="12" spans="1:9" ht="14.25" customHeight="1" thickBot="1">
      <c r="A12" s="332" t="s">
        <v>104</v>
      </c>
      <c r="B12" s="333"/>
      <c r="C12" s="92">
        <v>36439</v>
      </c>
      <c r="D12" s="87"/>
      <c r="E12" s="4"/>
      <c r="F12" s="126" t="s">
        <v>8632</v>
      </c>
      <c r="G12" s="127" t="s">
        <v>8632</v>
      </c>
      <c r="H12" s="127" t="s">
        <v>8632</v>
      </c>
      <c r="I12" s="326"/>
    </row>
    <row r="13" spans="1:9" ht="14.25" customHeight="1">
      <c r="A13" s="342"/>
      <c r="B13" s="343"/>
      <c r="C13" s="25" t="s">
        <v>3</v>
      </c>
      <c r="D13" s="26" t="s">
        <v>8543</v>
      </c>
      <c r="E13" s="110" t="s">
        <v>8335</v>
      </c>
      <c r="F13" s="224" t="s">
        <v>8539</v>
      </c>
      <c r="G13" s="224" t="s">
        <v>8631</v>
      </c>
      <c r="H13" s="222" t="s">
        <v>8725</v>
      </c>
      <c r="I13" s="327"/>
    </row>
    <row r="14" spans="1:9">
      <c r="A14" s="397" t="s">
        <v>5</v>
      </c>
      <c r="B14" s="22" t="s">
        <v>263</v>
      </c>
      <c r="C14" s="13" t="s">
        <v>259</v>
      </c>
      <c r="D14" s="14" t="s">
        <v>17</v>
      </c>
      <c r="E14" s="111" t="s">
        <v>9167</v>
      </c>
      <c r="F14" s="113"/>
      <c r="G14" s="113"/>
      <c r="H14" s="113"/>
      <c r="I14" s="160">
        <v>1</v>
      </c>
    </row>
    <row r="15" spans="1:9">
      <c r="A15" s="397"/>
      <c r="B15" s="22" t="s">
        <v>264</v>
      </c>
      <c r="C15" s="13" t="s">
        <v>260</v>
      </c>
      <c r="D15" s="14" t="s">
        <v>17</v>
      </c>
      <c r="E15" s="111" t="s">
        <v>9167</v>
      </c>
      <c r="F15" s="113"/>
      <c r="G15" s="113"/>
      <c r="H15" s="113"/>
      <c r="I15" s="160">
        <v>1</v>
      </c>
    </row>
    <row r="16" spans="1:9">
      <c r="A16" s="397"/>
      <c r="B16" s="22" t="s">
        <v>265</v>
      </c>
      <c r="C16" s="13"/>
      <c r="D16" s="14"/>
      <c r="E16" s="111"/>
      <c r="F16" s="113"/>
      <c r="G16" s="113"/>
      <c r="H16" s="113"/>
      <c r="I16" s="160"/>
    </row>
    <row r="17" spans="1:9">
      <c r="A17" s="397"/>
      <c r="B17" s="22" t="s">
        <v>266</v>
      </c>
      <c r="C17" s="19"/>
      <c r="D17" s="14"/>
      <c r="E17" s="111"/>
      <c r="F17" s="113"/>
      <c r="G17" s="113"/>
      <c r="H17" s="113"/>
      <c r="I17" s="160"/>
    </row>
    <row r="18" spans="1:9">
      <c r="A18" s="397"/>
      <c r="B18" s="22" t="s">
        <v>95</v>
      </c>
      <c r="C18" s="19"/>
      <c r="D18" s="14"/>
      <c r="E18" s="111"/>
      <c r="F18" s="113"/>
      <c r="G18" s="113"/>
      <c r="H18" s="113"/>
      <c r="I18" s="160"/>
    </row>
    <row r="19" spans="1:9" ht="14.25" thickBot="1">
      <c r="A19" s="398"/>
      <c r="B19" s="21" t="s">
        <v>245</v>
      </c>
      <c r="C19" s="40"/>
      <c r="D19" s="15"/>
      <c r="E19" s="112"/>
      <c r="F19" s="114"/>
      <c r="G19" s="114"/>
      <c r="H19" s="113"/>
      <c r="I19" s="160"/>
    </row>
    <row r="20" spans="1:9">
      <c r="A20" s="342"/>
      <c r="B20" s="343"/>
      <c r="C20" s="25" t="s">
        <v>3</v>
      </c>
      <c r="D20" s="27" t="s">
        <v>4</v>
      </c>
      <c r="E20" s="27" t="s">
        <v>6</v>
      </c>
      <c r="F20" s="27" t="s">
        <v>8548</v>
      </c>
      <c r="G20" s="33" t="s">
        <v>103</v>
      </c>
      <c r="H20" s="28" t="s">
        <v>7</v>
      </c>
      <c r="I20" s="4"/>
    </row>
    <row r="21" spans="1:9" ht="13.5" customHeight="1">
      <c r="A21" s="348" t="s">
        <v>8</v>
      </c>
      <c r="B21" s="23" t="s">
        <v>77</v>
      </c>
      <c r="C21" s="13" t="s">
        <v>257</v>
      </c>
      <c r="D21" s="14" t="s">
        <v>10</v>
      </c>
      <c r="E21" s="97" t="s">
        <v>9794</v>
      </c>
      <c r="F21" s="225" t="s">
        <v>9795</v>
      </c>
      <c r="G21" s="14" t="s">
        <v>9249</v>
      </c>
      <c r="H21" s="89" t="s">
        <v>9222</v>
      </c>
      <c r="I21" s="4"/>
    </row>
    <row r="22" spans="1:9">
      <c r="A22" s="348"/>
      <c r="B22" s="23" t="s">
        <v>78</v>
      </c>
      <c r="C22" s="13" t="s">
        <v>258</v>
      </c>
      <c r="D22" s="14" t="s">
        <v>11</v>
      </c>
      <c r="E22" s="97" t="s">
        <v>9794</v>
      </c>
      <c r="F22" s="225" t="s">
        <v>9796</v>
      </c>
      <c r="G22" s="14" t="s">
        <v>9249</v>
      </c>
      <c r="H22" s="89" t="s">
        <v>9222</v>
      </c>
      <c r="I22" s="4"/>
    </row>
    <row r="23" spans="1:9">
      <c r="A23" s="348"/>
      <c r="B23" s="24" t="s">
        <v>79</v>
      </c>
      <c r="C23" s="84"/>
      <c r="D23" s="85"/>
      <c r="E23" s="91"/>
      <c r="F23" s="85"/>
      <c r="G23" s="85"/>
      <c r="H23" s="86"/>
      <c r="I23" s="4"/>
    </row>
    <row r="24" spans="1:9">
      <c r="A24" s="348"/>
      <c r="B24" s="24" t="s">
        <v>80</v>
      </c>
      <c r="C24" s="84"/>
      <c r="D24" s="85"/>
      <c r="E24" s="91"/>
      <c r="F24" s="85"/>
      <c r="G24" s="83"/>
      <c r="H24" s="86"/>
      <c r="I24" s="4"/>
    </row>
    <row r="25" spans="1:9" ht="14.25" thickBot="1">
      <c r="A25" s="348"/>
      <c r="B25" s="24" t="s">
        <v>95</v>
      </c>
      <c r="C25" s="84"/>
      <c r="D25" s="85"/>
      <c r="E25" s="91"/>
      <c r="F25" s="85"/>
      <c r="G25" s="83"/>
      <c r="H25" s="86"/>
      <c r="I25" s="4"/>
    </row>
    <row r="26" spans="1:9" ht="14.25" thickBot="1">
      <c r="A26" s="36"/>
      <c r="B26" s="7"/>
      <c r="C26" s="9" t="str">
        <f>IF(C21="","","↑「免許状の写し（両面）」を、文学部・人文社会系研究科学生支援チームに提出してください。")</f>
        <v>↑「免許状の写し（両面）」を、文学部・人文社会系研究科学生支援チームに提出してください。</v>
      </c>
      <c r="D26" s="8"/>
      <c r="E26" s="8"/>
      <c r="F26" s="72"/>
      <c r="G26" s="72"/>
      <c r="H26" s="72"/>
      <c r="I26" s="4"/>
    </row>
    <row r="27" spans="1:9" ht="13.5" customHeight="1">
      <c r="A27" s="352" t="s">
        <v>8633</v>
      </c>
      <c r="B27" s="353"/>
      <c r="C27" s="399" t="s">
        <v>83</v>
      </c>
      <c r="D27" s="378"/>
      <c r="E27" s="95" t="s">
        <v>84</v>
      </c>
      <c r="F27" s="73"/>
      <c r="G27" s="4"/>
      <c r="H27" s="4"/>
      <c r="I27" s="4"/>
    </row>
    <row r="28" spans="1:9" ht="14.25" thickBot="1">
      <c r="A28" s="354"/>
      <c r="B28" s="355"/>
      <c r="C28" s="358" t="s">
        <v>8536</v>
      </c>
      <c r="D28" s="359"/>
      <c r="E28" s="15" t="s">
        <v>88</v>
      </c>
      <c r="F28" s="74"/>
      <c r="G28" s="75"/>
      <c r="H28" s="75"/>
      <c r="I28" s="4"/>
    </row>
    <row r="29" spans="1:9">
      <c r="A29" s="354"/>
      <c r="B29" s="355"/>
      <c r="C29" s="377" t="s">
        <v>85</v>
      </c>
      <c r="D29" s="378"/>
      <c r="E29" s="377" t="s">
        <v>9161</v>
      </c>
      <c r="F29" s="378"/>
      <c r="G29" s="375" t="s">
        <v>9162</v>
      </c>
      <c r="H29" s="376"/>
      <c r="I29" s="3"/>
    </row>
    <row r="30" spans="1:9" ht="14.25" thickBot="1">
      <c r="A30" s="354"/>
      <c r="B30" s="355"/>
      <c r="C30" s="395" t="s">
        <v>8537</v>
      </c>
      <c r="D30" s="396"/>
      <c r="E30" s="395"/>
      <c r="F30" s="396"/>
      <c r="G30" s="380" t="s">
        <v>9261</v>
      </c>
      <c r="H30" s="381"/>
      <c r="I30" s="3"/>
    </row>
    <row r="31" spans="1:9" ht="14.25" hidden="1" customHeight="1" thickBot="1">
      <c r="A31" s="354"/>
      <c r="B31" s="355"/>
      <c r="C31" s="400" t="s">
        <v>8538</v>
      </c>
      <c r="D31" s="401"/>
      <c r="E31" s="402"/>
      <c r="F31" s="403"/>
      <c r="G31" s="392" t="s">
        <v>8546</v>
      </c>
      <c r="H31" s="392"/>
      <c r="I31" s="3"/>
    </row>
    <row r="32" spans="1:9">
      <c r="A32" s="354"/>
      <c r="B32" s="355"/>
      <c r="C32" s="334" t="s">
        <v>8535</v>
      </c>
      <c r="D32" s="385"/>
      <c r="E32" s="386"/>
      <c r="F32" s="81"/>
      <c r="G32" s="79"/>
      <c r="H32" s="18"/>
      <c r="I32" s="3"/>
    </row>
    <row r="33" spans="1:9" ht="14.25" thickBot="1">
      <c r="A33" s="356"/>
      <c r="B33" s="357"/>
      <c r="C33" s="93">
        <v>44652</v>
      </c>
      <c r="D33" s="77" t="s">
        <v>8525</v>
      </c>
      <c r="E33" s="94">
        <v>45372</v>
      </c>
      <c r="F33" s="82"/>
      <c r="G33" s="80"/>
      <c r="H33" s="76"/>
      <c r="I33" s="3"/>
    </row>
    <row r="34" spans="1:9" ht="78.75" customHeight="1">
      <c r="A34" s="362" t="s">
        <v>93</v>
      </c>
      <c r="B34" s="29"/>
      <c r="C34" s="334" t="s">
        <v>8544</v>
      </c>
      <c r="D34" s="335"/>
      <c r="E34" s="33" t="s">
        <v>8541</v>
      </c>
      <c r="F34" s="34" t="s">
        <v>8542</v>
      </c>
      <c r="G34" s="389" t="s">
        <v>8717</v>
      </c>
      <c r="H34" s="390"/>
      <c r="I34" s="321" t="str">
        <f>IF(C36="","","←他大学で修得した単位を使用して申請する場合は、当該大学発行の「学力に関する証明書」の原本を文学部・人文社会系研究科学生支援チームに提出してください。")</f>
        <v>←他大学で修得した単位を使用して申請する場合は、当該大学発行の「学力に関する証明書」の原本を文学部・人文社会系研究科学生支援チームに提出してください。</v>
      </c>
    </row>
    <row r="35" spans="1:9">
      <c r="A35" s="393"/>
      <c r="B35" s="30" t="s">
        <v>276</v>
      </c>
      <c r="C35" s="360" t="s">
        <v>8555</v>
      </c>
      <c r="D35" s="361"/>
      <c r="E35" s="98">
        <v>42095</v>
      </c>
      <c r="F35" s="99">
        <v>43169</v>
      </c>
      <c r="G35" s="367"/>
      <c r="H35" s="368"/>
      <c r="I35" s="133" t="s">
        <v>8635</v>
      </c>
    </row>
    <row r="36" spans="1:9" ht="16.5" customHeight="1">
      <c r="A36" s="393"/>
      <c r="B36" s="31" t="s">
        <v>89</v>
      </c>
      <c r="C36" s="360" t="s">
        <v>9249</v>
      </c>
      <c r="D36" s="361"/>
      <c r="E36" s="98">
        <v>43191</v>
      </c>
      <c r="F36" s="99">
        <v>44645</v>
      </c>
      <c r="G36" s="367"/>
      <c r="H36" s="368"/>
      <c r="I36" s="133" t="s">
        <v>8635</v>
      </c>
    </row>
    <row r="37" spans="1:9" ht="16.5" customHeight="1">
      <c r="A37" s="393"/>
      <c r="B37" s="31" t="s">
        <v>90</v>
      </c>
      <c r="C37" s="360"/>
      <c r="D37" s="361"/>
      <c r="E37" s="187"/>
      <c r="F37" s="188"/>
      <c r="G37" s="367"/>
      <c r="H37" s="368"/>
      <c r="I37" s="133"/>
    </row>
    <row r="38" spans="1:9" ht="16.5" customHeight="1">
      <c r="A38" s="393"/>
      <c r="B38" s="31" t="s">
        <v>91</v>
      </c>
      <c r="C38" s="360"/>
      <c r="D38" s="361"/>
      <c r="E38" s="187"/>
      <c r="F38" s="188"/>
      <c r="G38" s="367"/>
      <c r="H38" s="368"/>
      <c r="I38" s="133"/>
    </row>
    <row r="39" spans="1:9">
      <c r="A39" s="393"/>
      <c r="B39" s="31" t="s">
        <v>92</v>
      </c>
      <c r="C39" s="360"/>
      <c r="D39" s="361"/>
      <c r="E39" s="187"/>
      <c r="F39" s="188"/>
      <c r="G39" s="367"/>
      <c r="H39" s="368"/>
      <c r="I39" s="133"/>
    </row>
    <row r="40" spans="1:9" ht="14.25" thickBot="1">
      <c r="A40" s="394"/>
      <c r="B40" s="32" t="s">
        <v>94</v>
      </c>
      <c r="C40" s="365"/>
      <c r="D40" s="366"/>
      <c r="E40" s="184"/>
      <c r="F40" s="185"/>
      <c r="G40" s="369"/>
      <c r="H40" s="370"/>
      <c r="I40" s="133"/>
    </row>
    <row r="41" spans="1:9" ht="14.25" thickBot="1">
      <c r="A41" s="35" t="s">
        <v>8731</v>
      </c>
      <c r="B41" s="3"/>
      <c r="C41" s="3"/>
      <c r="D41" s="3"/>
      <c r="E41" s="4"/>
      <c r="F41" s="4"/>
      <c r="G41" s="4"/>
      <c r="H41" s="4"/>
      <c r="I41" s="132"/>
    </row>
    <row r="42" spans="1:9" ht="14.25" thickBot="1">
      <c r="A42" s="371" t="s">
        <v>96</v>
      </c>
      <c r="B42" s="391"/>
      <c r="C42" s="319" t="s">
        <v>9798</v>
      </c>
      <c r="D42" s="320" t="s">
        <v>9791</v>
      </c>
      <c r="E42" s="4"/>
      <c r="F42" s="4"/>
      <c r="G42" s="4"/>
      <c r="H42" s="4"/>
      <c r="I42" s="132"/>
    </row>
    <row r="43" spans="1:9">
      <c r="A43" s="4"/>
      <c r="B43" s="5"/>
      <c r="C43" s="16"/>
      <c r="D43" s="4"/>
      <c r="E43" s="4"/>
      <c r="F43" s="4"/>
      <c r="G43" s="4"/>
      <c r="H43" s="4"/>
      <c r="I43" s="4"/>
    </row>
  </sheetData>
  <mergeCells count="44">
    <mergeCell ref="A2:B2"/>
    <mergeCell ref="A3:A4"/>
    <mergeCell ref="A5:A6"/>
    <mergeCell ref="A7:A8"/>
    <mergeCell ref="I8:I9"/>
    <mergeCell ref="A9:A10"/>
    <mergeCell ref="C9:D9"/>
    <mergeCell ref="C10:D10"/>
    <mergeCell ref="I10:I13"/>
    <mergeCell ref="A11:B11"/>
    <mergeCell ref="C30:D30"/>
    <mergeCell ref="E30:F30"/>
    <mergeCell ref="G30:H30"/>
    <mergeCell ref="A12:B12"/>
    <mergeCell ref="A13:B13"/>
    <mergeCell ref="A14:A19"/>
    <mergeCell ref="A20:B20"/>
    <mergeCell ref="A21:A25"/>
    <mergeCell ref="A27:B33"/>
    <mergeCell ref="C27:D27"/>
    <mergeCell ref="C28:D28"/>
    <mergeCell ref="C29:D29"/>
    <mergeCell ref="E29:F29"/>
    <mergeCell ref="G29:H29"/>
    <mergeCell ref="C31:D31"/>
    <mergeCell ref="E31:F31"/>
    <mergeCell ref="G31:H31"/>
    <mergeCell ref="C32:E32"/>
    <mergeCell ref="A34:A40"/>
    <mergeCell ref="C34:D34"/>
    <mergeCell ref="G34:H34"/>
    <mergeCell ref="C35:D35"/>
    <mergeCell ref="G35:H35"/>
    <mergeCell ref="C36:D36"/>
    <mergeCell ref="C40:D40"/>
    <mergeCell ref="G40:H40"/>
    <mergeCell ref="A42:B42"/>
    <mergeCell ref="G36:H36"/>
    <mergeCell ref="C37:D37"/>
    <mergeCell ref="G37:H37"/>
    <mergeCell ref="C38:D38"/>
    <mergeCell ref="G38:H38"/>
    <mergeCell ref="C39:D39"/>
    <mergeCell ref="G39:H39"/>
  </mergeCells>
  <phoneticPr fontId="107"/>
  <pageMargins left="0.51181102362204722" right="0.51181102362204722" top="0.39370078740157483" bottom="0.39370078740157483" header="0.31496062992125984" footer="0.31496062992125984"/>
  <pageSetup paperSize="9" scale="57" orientation="portrait" cellComments="asDisplayed" horizontalDpi="300" verticalDpi="300" r:id="rId1"/>
  <colBreaks count="1" manualBreakCount="1">
    <brk id="2" max="54"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A1:DQ2710"/>
  <sheetViews>
    <sheetView view="pageBreakPreview" zoomScaleNormal="100" zoomScaleSheetLayoutView="100" workbookViewId="0"/>
  </sheetViews>
  <sheetFormatPr defaultColWidth="8.875" defaultRowHeight="13.5" outlineLevelCol="1"/>
  <cols>
    <col min="1" max="1" width="18.375" bestFit="1" customWidth="1"/>
    <col min="2" max="2" width="12.875" style="2" customWidth="1"/>
    <col min="3" max="3" width="19.25" bestFit="1" customWidth="1"/>
    <col min="4" max="4" width="16.5" customWidth="1"/>
    <col min="5" max="5" width="18.875" customWidth="1"/>
    <col min="6" max="6" width="16.75" customWidth="1"/>
    <col min="7" max="8" width="15.125" customWidth="1"/>
    <col min="9" max="9" width="26.125" customWidth="1"/>
    <col min="10" max="10" width="9" customWidth="1" outlineLevel="1"/>
    <col min="11" max="11" width="9.625" customWidth="1" outlineLevel="1"/>
    <col min="12" max="12" width="9" customWidth="1" outlineLevel="1"/>
    <col min="13" max="13" width="3.375" customWidth="1" outlineLevel="1"/>
    <col min="14" max="15" width="9" customWidth="1" outlineLevel="1"/>
    <col min="16" max="16" width="19.25" customWidth="1" outlineLevel="1"/>
    <col min="17" max="17" width="10" customWidth="1" outlineLevel="1"/>
    <col min="18" max="18" width="8.875" customWidth="1" outlineLevel="1"/>
    <col min="19" max="29" width="9" customWidth="1" outlineLevel="1"/>
    <col min="30" max="30" width="10" customWidth="1" outlineLevel="1"/>
    <col min="31" max="31" width="8.125" customWidth="1" outlineLevel="1"/>
    <col min="32" max="110" width="9" customWidth="1" outlineLevel="1"/>
    <col min="111" max="111" width="8.875" customWidth="1" outlineLevel="1"/>
    <col min="112" max="112" width="2.5" customWidth="1" outlineLevel="1"/>
    <col min="113" max="113" width="14.375" customWidth="1" outlineLevel="1"/>
    <col min="114" max="114" width="8.875" customWidth="1" outlineLevel="1"/>
    <col min="115" max="115" width="2.75" customWidth="1" outlineLevel="1"/>
    <col min="116" max="116" width="13.375" customWidth="1" outlineLevel="1"/>
    <col min="117" max="117" width="8.875" style="17" customWidth="1" outlineLevel="1"/>
    <col min="118" max="118" width="2.375" customWidth="1" outlineLevel="1"/>
    <col min="119" max="120" width="8.875" style="17" customWidth="1" outlineLevel="1"/>
    <col min="121" max="121" width="0.5" customWidth="1" outlineLevel="1"/>
  </cols>
  <sheetData>
    <row r="1" spans="1:121" ht="19.5" thickBot="1">
      <c r="A1" s="230" t="s">
        <v>9169</v>
      </c>
      <c r="B1" s="5"/>
      <c r="C1" s="4"/>
      <c r="D1" s="4"/>
      <c r="E1" s="4"/>
      <c r="F1" s="4"/>
      <c r="G1" s="4"/>
      <c r="H1" s="4"/>
      <c r="I1" s="4"/>
      <c r="K1" s="1"/>
      <c r="Q1" s="1"/>
      <c r="S1" t="s">
        <v>107</v>
      </c>
      <c r="T1" t="s">
        <v>108</v>
      </c>
      <c r="U1" t="s">
        <v>109</v>
      </c>
      <c r="V1" t="s">
        <v>110</v>
      </c>
      <c r="W1" t="s">
        <v>111</v>
      </c>
      <c r="X1" t="s">
        <v>112</v>
      </c>
      <c r="Y1" t="s">
        <v>113</v>
      </c>
      <c r="Z1" t="s">
        <v>114</v>
      </c>
      <c r="AA1" t="s">
        <v>115</v>
      </c>
      <c r="AB1" t="s">
        <v>116</v>
      </c>
      <c r="AC1" t="s">
        <v>104</v>
      </c>
      <c r="AD1" t="s">
        <v>117</v>
      </c>
      <c r="AE1" t="s">
        <v>122</v>
      </c>
      <c r="AF1" t="s">
        <v>249</v>
      </c>
      <c r="AG1" t="s">
        <v>118</v>
      </c>
      <c r="AH1" t="s">
        <v>124</v>
      </c>
      <c r="AI1" t="s">
        <v>250</v>
      </c>
      <c r="AJ1" t="s">
        <v>119</v>
      </c>
      <c r="AK1" t="s">
        <v>126</v>
      </c>
      <c r="AL1" t="s">
        <v>251</v>
      </c>
      <c r="AM1" t="s">
        <v>120</v>
      </c>
      <c r="AN1" t="s">
        <v>128</v>
      </c>
      <c r="AO1" t="s">
        <v>252</v>
      </c>
      <c r="AP1" t="s">
        <v>246</v>
      </c>
      <c r="AQ1" t="s">
        <v>130</v>
      </c>
      <c r="AR1" t="s">
        <v>253</v>
      </c>
      <c r="AS1" t="s">
        <v>247</v>
      </c>
      <c r="AT1" t="s">
        <v>248</v>
      </c>
      <c r="AU1" t="s">
        <v>254</v>
      </c>
      <c r="AV1" t="s">
        <v>121</v>
      </c>
      <c r="AW1" t="s">
        <v>122</v>
      </c>
      <c r="AX1" t="s">
        <v>131</v>
      </c>
      <c r="AY1" t="s">
        <v>132</v>
      </c>
      <c r="AZ1" t="s">
        <v>133</v>
      </c>
      <c r="BA1" t="s">
        <v>134</v>
      </c>
      <c r="BB1" t="s">
        <v>123</v>
      </c>
      <c r="BC1" t="s">
        <v>124</v>
      </c>
      <c r="BD1" t="s">
        <v>135</v>
      </c>
      <c r="BE1" t="s">
        <v>136</v>
      </c>
      <c r="BF1" t="s">
        <v>137</v>
      </c>
      <c r="BG1" t="s">
        <v>138</v>
      </c>
      <c r="BH1" t="s">
        <v>125</v>
      </c>
      <c r="BI1" t="s">
        <v>126</v>
      </c>
      <c r="BJ1" t="s">
        <v>139</v>
      </c>
      <c r="BK1" t="s">
        <v>140</v>
      </c>
      <c r="BL1" t="s">
        <v>141</v>
      </c>
      <c r="BM1" t="s">
        <v>142</v>
      </c>
      <c r="BN1" t="s">
        <v>127</v>
      </c>
      <c r="BO1" t="s">
        <v>128</v>
      </c>
      <c r="BP1" t="s">
        <v>143</v>
      </c>
      <c r="BQ1" t="s">
        <v>144</v>
      </c>
      <c r="BR1" t="s">
        <v>145</v>
      </c>
      <c r="BS1" t="s">
        <v>146</v>
      </c>
      <c r="BT1" t="s">
        <v>129</v>
      </c>
      <c r="BU1" t="s">
        <v>130</v>
      </c>
      <c r="BV1" t="s">
        <v>147</v>
      </c>
      <c r="BW1" t="s">
        <v>148</v>
      </c>
      <c r="BX1" t="s">
        <v>149</v>
      </c>
      <c r="BY1" t="s">
        <v>150</v>
      </c>
      <c r="BZ1" t="s">
        <v>151</v>
      </c>
      <c r="CA1" t="s">
        <v>84</v>
      </c>
      <c r="CB1" t="s">
        <v>152</v>
      </c>
      <c r="CC1" t="s">
        <v>86</v>
      </c>
      <c r="CD1" t="s">
        <v>105</v>
      </c>
      <c r="CE1" t="s">
        <v>153</v>
      </c>
      <c r="CF1" t="s">
        <v>154</v>
      </c>
      <c r="CG1" t="s">
        <v>155</v>
      </c>
      <c r="CH1" t="s">
        <v>156</v>
      </c>
      <c r="CI1" t="s">
        <v>157</v>
      </c>
      <c r="CJ1" t="s">
        <v>158</v>
      </c>
      <c r="CK1" t="s">
        <v>159</v>
      </c>
      <c r="CL1" t="s">
        <v>160</v>
      </c>
      <c r="CM1" t="s">
        <v>161</v>
      </c>
      <c r="CN1" t="s">
        <v>162</v>
      </c>
      <c r="CO1" t="s">
        <v>163</v>
      </c>
      <c r="CP1" t="s">
        <v>164</v>
      </c>
      <c r="CQ1" t="s">
        <v>165</v>
      </c>
      <c r="CR1" t="s">
        <v>166</v>
      </c>
      <c r="CS1" t="s">
        <v>167</v>
      </c>
      <c r="CT1" t="s">
        <v>168</v>
      </c>
      <c r="CU1" t="s">
        <v>169</v>
      </c>
      <c r="CV1" t="s">
        <v>170</v>
      </c>
      <c r="CW1" t="s">
        <v>171</v>
      </c>
      <c r="CX1" t="s">
        <v>172</v>
      </c>
      <c r="CY1" t="s">
        <v>173</v>
      </c>
      <c r="CZ1" t="s">
        <v>175</v>
      </c>
      <c r="DA1" t="s">
        <v>176</v>
      </c>
      <c r="DB1" t="s">
        <v>177</v>
      </c>
      <c r="DC1" t="s">
        <v>178</v>
      </c>
      <c r="DD1" t="s">
        <v>96</v>
      </c>
      <c r="DE1" t="s">
        <v>174</v>
      </c>
      <c r="DI1" t="s">
        <v>9158</v>
      </c>
      <c r="DL1" t="s">
        <v>9159</v>
      </c>
      <c r="DN1" s="17"/>
      <c r="DO1" s="17" t="s">
        <v>9160</v>
      </c>
    </row>
    <row r="2" spans="1:121" ht="13.5" customHeight="1">
      <c r="A2" s="328" t="s">
        <v>8547</v>
      </c>
      <c r="B2" s="329"/>
      <c r="C2" s="10" t="s">
        <v>9223</v>
      </c>
      <c r="D2" s="4"/>
      <c r="E2" s="157" t="s">
        <v>8718</v>
      </c>
      <c r="F2" s="156" t="s">
        <v>8720</v>
      </c>
      <c r="G2" s="4" t="s">
        <v>9228</v>
      </c>
      <c r="H2" s="4"/>
      <c r="I2" s="4"/>
      <c r="J2" t="s">
        <v>9</v>
      </c>
      <c r="K2" s="1" t="s">
        <v>257</v>
      </c>
      <c r="L2" t="s">
        <v>28</v>
      </c>
      <c r="M2" t="s">
        <v>81</v>
      </c>
      <c r="N2" t="s">
        <v>87</v>
      </c>
      <c r="O2" t="s">
        <v>9233</v>
      </c>
      <c r="P2" t="s">
        <v>98</v>
      </c>
      <c r="Q2" s="1" t="s">
        <v>8552</v>
      </c>
      <c r="S2" s="17" t="str">
        <f>C2</f>
        <v>23216999</v>
      </c>
      <c r="T2" s="17" t="str">
        <f>C3</f>
        <v>籐教</v>
      </c>
      <c r="U2" s="17" t="str">
        <f>C4</f>
        <v>こまば</v>
      </c>
      <c r="V2" s="17" t="str">
        <f>C5</f>
        <v>トウキョウ</v>
      </c>
      <c r="W2" s="17" t="str">
        <f>C6</f>
        <v>コマバ</v>
      </c>
      <c r="X2" s="17" t="str">
        <f>C7</f>
        <v>090-1234-5678</v>
      </c>
      <c r="Y2" s="17" t="str">
        <f>C8</f>
        <v>03-1234-5678</v>
      </c>
      <c r="Z2" s="17" t="str">
        <f>C9</f>
        <v>●●●@gmail.com</v>
      </c>
      <c r="AA2" s="17" t="str">
        <f>C10</f>
        <v>●●●●@xxx.ne.jp</v>
      </c>
      <c r="AB2" t="str">
        <f>C11</f>
        <v>東京都</v>
      </c>
      <c r="AC2" s="17">
        <f>C12</f>
        <v>36439</v>
      </c>
      <c r="AD2" t="str">
        <f>C14</f>
        <v>中専修</v>
      </c>
      <c r="AE2" t="str">
        <f>D14</f>
        <v>英語</v>
      </c>
      <c r="AF2" t="str">
        <f>E14</f>
        <v>無</v>
      </c>
      <c r="AG2" t="str">
        <f>C15</f>
        <v>高専修</v>
      </c>
      <c r="AH2" t="str">
        <f>D15</f>
        <v>英語</v>
      </c>
      <c r="AI2" t="str">
        <f>E15</f>
        <v>無</v>
      </c>
      <c r="AJ2">
        <f>C16</f>
        <v>0</v>
      </c>
      <c r="AK2">
        <f>D16</f>
        <v>0</v>
      </c>
      <c r="AL2">
        <f>E16</f>
        <v>0</v>
      </c>
      <c r="AM2">
        <f>C17</f>
        <v>0</v>
      </c>
      <c r="AN2">
        <f>D17</f>
        <v>0</v>
      </c>
      <c r="AO2">
        <f>E17</f>
        <v>0</v>
      </c>
      <c r="AP2">
        <f>C18</f>
        <v>0</v>
      </c>
      <c r="AQ2">
        <f>D18</f>
        <v>0</v>
      </c>
      <c r="AR2">
        <f>E18</f>
        <v>0</v>
      </c>
      <c r="AS2">
        <f>C19</f>
        <v>0</v>
      </c>
      <c r="AT2">
        <f>D19</f>
        <v>0</v>
      </c>
      <c r="AU2">
        <f>E19</f>
        <v>0</v>
      </c>
      <c r="AV2" t="str">
        <f t="shared" ref="AV2:BA2" si="0">C21</f>
        <v>中一種</v>
      </c>
      <c r="AW2" t="str">
        <f t="shared" si="0"/>
        <v>社会</v>
      </c>
      <c r="AX2" t="str">
        <f t="shared" si="0"/>
        <v>令和２年３月３１日</v>
      </c>
      <c r="AY2" t="str">
        <f t="shared" si="0"/>
        <v>平３１中１第１２３４０号</v>
      </c>
      <c r="AZ2" t="str">
        <f t="shared" si="0"/>
        <v>〇〇大学</v>
      </c>
      <c r="BA2" t="str">
        <f t="shared" si="0"/>
        <v>東京都</v>
      </c>
      <c r="BB2" t="str">
        <f t="shared" ref="BB2:BG2" si="1">C22</f>
        <v>高一種</v>
      </c>
      <c r="BC2" t="str">
        <f t="shared" si="1"/>
        <v>地理歴史</v>
      </c>
      <c r="BD2" t="str">
        <f t="shared" si="1"/>
        <v>令和２年３月３１日</v>
      </c>
      <c r="BE2" t="str">
        <f t="shared" si="1"/>
        <v>平３１高１第５６７８９号</v>
      </c>
      <c r="BF2" t="str">
        <f t="shared" si="1"/>
        <v>〇〇大学</v>
      </c>
      <c r="BG2" t="str">
        <f t="shared" si="1"/>
        <v>東京都</v>
      </c>
      <c r="BH2">
        <f t="shared" ref="BH2:BM2" si="2">C23</f>
        <v>0</v>
      </c>
      <c r="BI2">
        <f t="shared" si="2"/>
        <v>0</v>
      </c>
      <c r="BJ2">
        <f>E23</f>
        <v>0</v>
      </c>
      <c r="BK2">
        <f t="shared" si="2"/>
        <v>0</v>
      </c>
      <c r="BL2">
        <f t="shared" si="2"/>
        <v>0</v>
      </c>
      <c r="BM2">
        <f t="shared" si="2"/>
        <v>0</v>
      </c>
      <c r="BN2">
        <f t="shared" ref="BN2:BS2" si="3">C24</f>
        <v>0</v>
      </c>
      <c r="BO2">
        <f t="shared" si="3"/>
        <v>0</v>
      </c>
      <c r="BP2">
        <f>E24</f>
        <v>0</v>
      </c>
      <c r="BQ2">
        <f t="shared" si="3"/>
        <v>0</v>
      </c>
      <c r="BR2">
        <f t="shared" si="3"/>
        <v>0</v>
      </c>
      <c r="BS2">
        <f t="shared" si="3"/>
        <v>0</v>
      </c>
      <c r="BT2">
        <f t="shared" ref="BT2:BY2" si="4">C25</f>
        <v>0</v>
      </c>
      <c r="BU2">
        <f t="shared" si="4"/>
        <v>0</v>
      </c>
      <c r="BV2">
        <f t="shared" si="4"/>
        <v>0</v>
      </c>
      <c r="BW2">
        <f t="shared" si="4"/>
        <v>0</v>
      </c>
      <c r="BX2">
        <f t="shared" si="4"/>
        <v>0</v>
      </c>
      <c r="BY2">
        <f t="shared" si="4"/>
        <v>0</v>
      </c>
      <c r="BZ2" s="17" t="str">
        <f>C28</f>
        <v>東京大学大学院</v>
      </c>
      <c r="CA2" t="str">
        <f>E28</f>
        <v>大学院</v>
      </c>
      <c r="CB2" s="17" t="str">
        <f>C30</f>
        <v>教育学研究科</v>
      </c>
      <c r="CC2" s="17">
        <f>E30</f>
        <v>0</v>
      </c>
      <c r="CD2" s="17">
        <f>C33</f>
        <v>43922</v>
      </c>
      <c r="CE2">
        <f>F33</f>
        <v>0</v>
      </c>
      <c r="CF2" s="17" t="str">
        <f>C35</f>
        <v>●●県●●高等学校</v>
      </c>
      <c r="CG2" s="17">
        <f>E35</f>
        <v>41730</v>
      </c>
      <c r="CH2" s="17">
        <f>F35</f>
        <v>42804</v>
      </c>
      <c r="CI2">
        <f>G35</f>
        <v>0</v>
      </c>
      <c r="CJ2" s="17" t="str">
        <f>C36</f>
        <v>〇〇大学</v>
      </c>
      <c r="CK2" s="17">
        <f>E36</f>
        <v>42826</v>
      </c>
      <c r="CL2" s="17">
        <f>F36</f>
        <v>43915</v>
      </c>
      <c r="CM2">
        <f>G36</f>
        <v>0</v>
      </c>
      <c r="CN2" s="17">
        <f>C37</f>
        <v>0</v>
      </c>
      <c r="CO2" s="17">
        <f>E37</f>
        <v>0</v>
      </c>
      <c r="CP2" s="17">
        <f>F37</f>
        <v>0</v>
      </c>
      <c r="CQ2">
        <f>G37</f>
        <v>0</v>
      </c>
      <c r="CR2" s="17">
        <f>C38</f>
        <v>0</v>
      </c>
      <c r="CS2" s="17">
        <f>E38</f>
        <v>0</v>
      </c>
      <c r="CT2" s="17">
        <f>F38</f>
        <v>0</v>
      </c>
      <c r="CU2">
        <f>G38</f>
        <v>0</v>
      </c>
      <c r="CV2" s="17">
        <f>C39</f>
        <v>0</v>
      </c>
      <c r="CW2" s="17">
        <f>E39</f>
        <v>0</v>
      </c>
      <c r="CX2" s="17">
        <f>F39</f>
        <v>0</v>
      </c>
      <c r="CY2">
        <f>G39</f>
        <v>0</v>
      </c>
      <c r="CZ2" s="17">
        <f>C40</f>
        <v>0</v>
      </c>
      <c r="DA2" s="17">
        <f>E40</f>
        <v>0</v>
      </c>
      <c r="DB2" s="17">
        <f>F40</f>
        <v>0</v>
      </c>
      <c r="DC2">
        <f>G40</f>
        <v>0</v>
      </c>
      <c r="DD2">
        <f>C42</f>
        <v>0</v>
      </c>
      <c r="DE2" t="str">
        <f>E14</f>
        <v>無</v>
      </c>
      <c r="DI2" t="s">
        <v>8639</v>
      </c>
      <c r="DJ2" t="s">
        <v>8646</v>
      </c>
      <c r="DL2" s="17" t="s">
        <v>8647</v>
      </c>
      <c r="DM2" s="17" t="s">
        <v>8654</v>
      </c>
      <c r="DN2" s="17"/>
      <c r="DO2" s="17" t="s">
        <v>8674</v>
      </c>
      <c r="DP2" s="17" t="s">
        <v>8681</v>
      </c>
    </row>
    <row r="3" spans="1:121" ht="13.5" customHeight="1">
      <c r="A3" s="339" t="s">
        <v>255</v>
      </c>
      <c r="B3" s="20" t="s">
        <v>0</v>
      </c>
      <c r="C3" s="11" t="s">
        <v>9216</v>
      </c>
      <c r="D3" s="4"/>
      <c r="E3" s="158" t="s">
        <v>8722</v>
      </c>
      <c r="F3" s="233" t="str">
        <f>IF(F2="必要","免許状交付時","")</f>
        <v>免許状交付時</v>
      </c>
      <c r="G3" s="129"/>
      <c r="H3" s="4"/>
      <c r="I3" s="4"/>
      <c r="J3" t="s">
        <v>10</v>
      </c>
      <c r="K3" s="1" t="s">
        <v>258</v>
      </c>
      <c r="L3" t="s">
        <v>29</v>
      </c>
      <c r="M3" t="s">
        <v>82</v>
      </c>
      <c r="N3" t="s">
        <v>88</v>
      </c>
      <c r="O3" t="s">
        <v>9236</v>
      </c>
      <c r="P3" t="s">
        <v>99</v>
      </c>
      <c r="Q3" s="1" t="s">
        <v>257</v>
      </c>
      <c r="DI3" s="51" t="s">
        <v>760</v>
      </c>
      <c r="DJ3" s="175" t="s">
        <v>347</v>
      </c>
      <c r="DL3" s="202" t="s">
        <v>2011</v>
      </c>
      <c r="DM3" s="273" t="s">
        <v>305</v>
      </c>
      <c r="DN3" s="17"/>
      <c r="DO3" s="209" t="s">
        <v>5049</v>
      </c>
      <c r="DP3" s="283" t="s">
        <v>305</v>
      </c>
      <c r="DQ3" t="s">
        <v>8720</v>
      </c>
    </row>
    <row r="4" spans="1:121" ht="13.5" customHeight="1">
      <c r="A4" s="338"/>
      <c r="B4" s="21" t="s">
        <v>1</v>
      </c>
      <c r="C4" s="12" t="s">
        <v>9217</v>
      </c>
      <c r="D4" s="4"/>
      <c r="E4" s="158"/>
      <c r="F4" s="4" t="s">
        <v>9227</v>
      </c>
      <c r="G4" s="4"/>
      <c r="H4" s="4"/>
      <c r="I4" s="4"/>
      <c r="J4" t="s">
        <v>11</v>
      </c>
      <c r="K4" s="1" t="s">
        <v>8876</v>
      </c>
      <c r="L4" t="s">
        <v>30</v>
      </c>
      <c r="O4" t="s">
        <v>9234</v>
      </c>
      <c r="P4" t="s">
        <v>100</v>
      </c>
      <c r="Q4" s="1" t="s">
        <v>258</v>
      </c>
      <c r="DI4" s="51" t="s">
        <v>761</v>
      </c>
      <c r="DJ4" s="175" t="s">
        <v>404</v>
      </c>
      <c r="DL4" s="202" t="s">
        <v>2012</v>
      </c>
      <c r="DM4" s="273" t="s">
        <v>318</v>
      </c>
      <c r="DN4" s="17"/>
      <c r="DO4" s="209" t="s">
        <v>5050</v>
      </c>
      <c r="DP4" s="283" t="s">
        <v>318</v>
      </c>
      <c r="DQ4" t="s">
        <v>8721</v>
      </c>
    </row>
    <row r="5" spans="1:121" ht="13.5" customHeight="1">
      <c r="A5" s="339" t="s">
        <v>8549</v>
      </c>
      <c r="B5" s="20" t="s">
        <v>0</v>
      </c>
      <c r="C5" s="11" t="s">
        <v>9218</v>
      </c>
      <c r="D5" s="4"/>
      <c r="F5" s="4"/>
      <c r="G5" s="4"/>
      <c r="H5" s="4"/>
      <c r="I5" s="4"/>
      <c r="J5" t="s">
        <v>12</v>
      </c>
      <c r="K5" s="1" t="s">
        <v>259</v>
      </c>
      <c r="L5" t="s">
        <v>31</v>
      </c>
      <c r="O5" t="s">
        <v>9235</v>
      </c>
      <c r="P5" t="s">
        <v>101</v>
      </c>
      <c r="Q5" s="1" t="s">
        <v>8876</v>
      </c>
      <c r="DI5" s="51" t="s">
        <v>763</v>
      </c>
      <c r="DJ5" s="175" t="s">
        <v>762</v>
      </c>
      <c r="DL5" s="202" t="s">
        <v>2013</v>
      </c>
      <c r="DM5" s="273" t="s">
        <v>319</v>
      </c>
      <c r="DN5" s="17"/>
      <c r="DO5" s="209" t="s">
        <v>5051</v>
      </c>
      <c r="DP5" s="283" t="s">
        <v>319</v>
      </c>
    </row>
    <row r="6" spans="1:121" ht="13.5" customHeight="1">
      <c r="A6" s="338"/>
      <c r="B6" s="21" t="s">
        <v>1</v>
      </c>
      <c r="C6" s="12" t="s">
        <v>9219</v>
      </c>
      <c r="D6" s="4"/>
      <c r="E6" s="157" t="s">
        <v>9226</v>
      </c>
      <c r="F6" s="234" t="s">
        <v>81</v>
      </c>
      <c r="G6" s="157" t="s">
        <v>9232</v>
      </c>
      <c r="H6" s="156" t="s">
        <v>9746</v>
      </c>
      <c r="I6" s="236" t="s">
        <v>9231</v>
      </c>
      <c r="J6" t="s">
        <v>17</v>
      </c>
      <c r="K6" s="1" t="s">
        <v>260</v>
      </c>
      <c r="L6" t="s">
        <v>32</v>
      </c>
      <c r="P6" t="s">
        <v>102</v>
      </c>
      <c r="Q6" s="1" t="s">
        <v>259</v>
      </c>
      <c r="DI6" s="51" t="s">
        <v>765</v>
      </c>
      <c r="DJ6" s="175" t="s">
        <v>764</v>
      </c>
      <c r="DL6" s="202" t="s">
        <v>2014</v>
      </c>
      <c r="DM6" s="273" t="s">
        <v>320</v>
      </c>
      <c r="DN6" s="17"/>
      <c r="DO6" s="209" t="s">
        <v>5052</v>
      </c>
      <c r="DP6" s="283" t="s">
        <v>320</v>
      </c>
    </row>
    <row r="7" spans="1:121" ht="13.5" customHeight="1">
      <c r="A7" s="336" t="s">
        <v>8550</v>
      </c>
      <c r="B7" s="20" t="s">
        <v>77</v>
      </c>
      <c r="C7" s="11" t="s">
        <v>8554</v>
      </c>
      <c r="D7" s="4"/>
      <c r="E7" s="235"/>
      <c r="F7" s="235"/>
      <c r="G7" s="157" t="s">
        <v>9240</v>
      </c>
      <c r="H7" s="156" t="s">
        <v>9747</v>
      </c>
      <c r="I7" s="4"/>
      <c r="J7" t="s">
        <v>14</v>
      </c>
      <c r="K7" s="1" t="s">
        <v>76</v>
      </c>
      <c r="L7" t="s">
        <v>33</v>
      </c>
      <c r="P7" t="s">
        <v>261</v>
      </c>
      <c r="Q7" s="1" t="s">
        <v>260</v>
      </c>
      <c r="DI7" s="51" t="s">
        <v>767</v>
      </c>
      <c r="DJ7" s="175" t="s">
        <v>766</v>
      </c>
      <c r="DL7" s="202" t="s">
        <v>2015</v>
      </c>
      <c r="DM7" s="273" t="s">
        <v>321</v>
      </c>
      <c r="DN7" s="17"/>
      <c r="DO7" s="209" t="s">
        <v>5053</v>
      </c>
      <c r="DP7" s="283" t="s">
        <v>321</v>
      </c>
    </row>
    <row r="8" spans="1:121" ht="14.25" customHeight="1" thickBot="1">
      <c r="A8" s="338"/>
      <c r="B8" s="21" t="s">
        <v>78</v>
      </c>
      <c r="C8" s="12" t="s">
        <v>8553</v>
      </c>
      <c r="D8" s="4"/>
      <c r="E8" s="235" t="s">
        <v>9241</v>
      </c>
      <c r="F8" s="237"/>
      <c r="G8" s="4"/>
      <c r="H8" s="4"/>
      <c r="I8" s="323" t="s">
        <v>9230</v>
      </c>
      <c r="J8" t="s">
        <v>13</v>
      </c>
      <c r="K8" s="1"/>
      <c r="L8" t="s">
        <v>34</v>
      </c>
      <c r="P8" t="s">
        <v>262</v>
      </c>
      <c r="Q8" s="1" t="s">
        <v>75</v>
      </c>
      <c r="DI8" s="51" t="s">
        <v>769</v>
      </c>
      <c r="DJ8" s="175" t="s">
        <v>768</v>
      </c>
      <c r="DL8" s="202" t="s">
        <v>2016</v>
      </c>
      <c r="DM8" s="273" t="s">
        <v>322</v>
      </c>
      <c r="DN8" s="17"/>
      <c r="DO8" s="209" t="s">
        <v>5054</v>
      </c>
      <c r="DP8" s="283" t="s">
        <v>322</v>
      </c>
    </row>
    <row r="9" spans="1:121" ht="13.5" customHeight="1">
      <c r="A9" s="336" t="s">
        <v>8551</v>
      </c>
      <c r="B9" s="20" t="s">
        <v>77</v>
      </c>
      <c r="C9" s="404" t="s">
        <v>9220</v>
      </c>
      <c r="D9" s="405"/>
      <c r="E9" s="129" t="s">
        <v>8635</v>
      </c>
      <c r="F9" s="248" t="s">
        <v>9246</v>
      </c>
      <c r="G9" s="4"/>
      <c r="H9" s="4"/>
      <c r="I9" s="324"/>
      <c r="J9" t="s">
        <v>15</v>
      </c>
      <c r="K9" s="1"/>
      <c r="L9" t="s">
        <v>35</v>
      </c>
      <c r="Q9" s="1" t="s">
        <v>76</v>
      </c>
      <c r="DI9" s="51" t="s">
        <v>771</v>
      </c>
      <c r="DJ9" s="175" t="s">
        <v>770</v>
      </c>
      <c r="DL9" s="202" t="s">
        <v>2017</v>
      </c>
      <c r="DM9" s="273" t="s">
        <v>324</v>
      </c>
      <c r="DN9" s="17"/>
      <c r="DO9" s="209" t="s">
        <v>5055</v>
      </c>
      <c r="DP9" s="283" t="s">
        <v>324</v>
      </c>
      <c r="DQ9" t="s">
        <v>8726</v>
      </c>
    </row>
    <row r="10" spans="1:121" ht="13.5" customHeight="1">
      <c r="A10" s="338"/>
      <c r="B10" s="21" t="s">
        <v>78</v>
      </c>
      <c r="C10" s="406" t="s">
        <v>9221</v>
      </c>
      <c r="D10" s="341"/>
      <c r="E10" s="4"/>
      <c r="F10" s="4"/>
      <c r="G10" s="4"/>
      <c r="H10" s="4"/>
      <c r="I10" s="325" t="s">
        <v>8732</v>
      </c>
      <c r="J10" t="s">
        <v>16</v>
      </c>
      <c r="K10" s="1"/>
      <c r="L10" t="s">
        <v>36</v>
      </c>
      <c r="M10" s="194" t="s">
        <v>9010</v>
      </c>
      <c r="DI10" s="51" t="s">
        <v>773</v>
      </c>
      <c r="DJ10" s="175" t="s">
        <v>772</v>
      </c>
      <c r="DL10" s="202" t="s">
        <v>2018</v>
      </c>
      <c r="DM10" s="273" t="s">
        <v>302</v>
      </c>
      <c r="DN10" s="17"/>
      <c r="DO10" s="209" t="s">
        <v>5056</v>
      </c>
      <c r="DP10" s="283" t="s">
        <v>302</v>
      </c>
      <c r="DQ10" t="s">
        <v>8727</v>
      </c>
    </row>
    <row r="11" spans="1:121" ht="14.25" customHeight="1" thickBot="1">
      <c r="A11" s="330" t="s">
        <v>2</v>
      </c>
      <c r="B11" s="331"/>
      <c r="C11" s="135" t="s">
        <v>8545</v>
      </c>
      <c r="D11" s="142" t="s">
        <v>8637</v>
      </c>
      <c r="E11" s="4"/>
      <c r="F11" s="4"/>
      <c r="G11" s="4"/>
      <c r="H11" s="4"/>
      <c r="I11" s="326"/>
      <c r="J11" t="s">
        <v>18</v>
      </c>
      <c r="K11" s="1"/>
      <c r="L11" t="s">
        <v>37</v>
      </c>
      <c r="M11" s="194" t="s">
        <v>9011</v>
      </c>
      <c r="DI11" s="51" t="s">
        <v>775</v>
      </c>
      <c r="DJ11" s="175" t="s">
        <v>774</v>
      </c>
      <c r="DL11" s="202" t="s">
        <v>2019</v>
      </c>
      <c r="DM11" s="273" t="s">
        <v>300</v>
      </c>
      <c r="DN11" s="17"/>
      <c r="DO11" s="209" t="s">
        <v>5057</v>
      </c>
      <c r="DP11" s="283" t="s">
        <v>300</v>
      </c>
    </row>
    <row r="12" spans="1:121" ht="14.25" customHeight="1" thickBot="1">
      <c r="A12" s="332" t="s">
        <v>104</v>
      </c>
      <c r="B12" s="333"/>
      <c r="C12" s="92">
        <v>36439</v>
      </c>
      <c r="D12" s="87"/>
      <c r="E12" s="4"/>
      <c r="F12" s="126" t="s">
        <v>8632</v>
      </c>
      <c r="G12" s="127" t="s">
        <v>8632</v>
      </c>
      <c r="H12" s="127" t="s">
        <v>8632</v>
      </c>
      <c r="I12" s="326"/>
      <c r="J12" t="s">
        <v>19</v>
      </c>
      <c r="L12" t="s">
        <v>38</v>
      </c>
      <c r="M12" s="194" t="s">
        <v>9012</v>
      </c>
      <c r="DI12" s="51" t="s">
        <v>777</v>
      </c>
      <c r="DJ12" s="175" t="s">
        <v>776</v>
      </c>
      <c r="DL12" s="202" t="s">
        <v>2020</v>
      </c>
      <c r="DM12" s="273" t="s">
        <v>325</v>
      </c>
      <c r="DN12" s="17"/>
      <c r="DO12" s="209" t="s">
        <v>5058</v>
      </c>
      <c r="DP12" s="283" t="s">
        <v>325</v>
      </c>
    </row>
    <row r="13" spans="1:121" ht="14.25" customHeight="1">
      <c r="A13" s="342"/>
      <c r="B13" s="343"/>
      <c r="C13" s="25" t="s">
        <v>3</v>
      </c>
      <c r="D13" s="26" t="s">
        <v>8543</v>
      </c>
      <c r="E13" s="110" t="s">
        <v>8335</v>
      </c>
      <c r="F13" s="140" t="s">
        <v>8539</v>
      </c>
      <c r="G13" s="140" t="s">
        <v>8524</v>
      </c>
      <c r="H13" s="128" t="s">
        <v>8725</v>
      </c>
      <c r="I13" s="327"/>
      <c r="J13" t="s">
        <v>20</v>
      </c>
      <c r="L13" t="s">
        <v>39</v>
      </c>
      <c r="M13" s="194" t="s">
        <v>9013</v>
      </c>
      <c r="DI13" s="51" t="s">
        <v>779</v>
      </c>
      <c r="DJ13" s="175" t="s">
        <v>778</v>
      </c>
      <c r="DL13" s="202" t="s">
        <v>2021</v>
      </c>
      <c r="DM13" s="273" t="s">
        <v>326</v>
      </c>
      <c r="DN13" s="17"/>
      <c r="DO13" s="209" t="s">
        <v>5059</v>
      </c>
      <c r="DP13" s="283" t="s">
        <v>326</v>
      </c>
    </row>
    <row r="14" spans="1:121" ht="13.5" customHeight="1">
      <c r="A14" s="397" t="s">
        <v>5</v>
      </c>
      <c r="B14" s="22" t="s">
        <v>263</v>
      </c>
      <c r="C14" s="13" t="s">
        <v>259</v>
      </c>
      <c r="D14" s="14" t="s">
        <v>17</v>
      </c>
      <c r="E14" s="111" t="s">
        <v>9167</v>
      </c>
      <c r="F14" s="113" t="s">
        <v>82</v>
      </c>
      <c r="G14" s="113" t="s">
        <v>9225</v>
      </c>
      <c r="H14" s="113" t="s">
        <v>8726</v>
      </c>
      <c r="I14" s="160">
        <v>1</v>
      </c>
      <c r="J14" t="s">
        <v>21</v>
      </c>
      <c r="L14" t="s">
        <v>40</v>
      </c>
      <c r="M14" s="194" t="s">
        <v>9014</v>
      </c>
      <c r="P14" t="s">
        <v>8703</v>
      </c>
      <c r="DI14" s="51" t="s">
        <v>781</v>
      </c>
      <c r="DJ14" s="175" t="s">
        <v>780</v>
      </c>
      <c r="DL14" s="202" t="s">
        <v>2022</v>
      </c>
      <c r="DM14" s="273" t="s">
        <v>327</v>
      </c>
      <c r="DN14" s="17"/>
      <c r="DO14" s="209" t="s">
        <v>5060</v>
      </c>
      <c r="DP14" s="283" t="s">
        <v>327</v>
      </c>
    </row>
    <row r="15" spans="1:121" ht="13.5" customHeight="1">
      <c r="A15" s="397"/>
      <c r="B15" s="22" t="s">
        <v>264</v>
      </c>
      <c r="C15" s="13" t="s">
        <v>260</v>
      </c>
      <c r="D15" s="14" t="s">
        <v>17</v>
      </c>
      <c r="E15" s="111" t="s">
        <v>9167</v>
      </c>
      <c r="F15" s="113" t="s">
        <v>82</v>
      </c>
      <c r="G15" s="113" t="s">
        <v>9224</v>
      </c>
      <c r="H15" s="113" t="s">
        <v>8726</v>
      </c>
      <c r="I15" s="160">
        <v>1</v>
      </c>
      <c r="J15" t="s">
        <v>8293</v>
      </c>
      <c r="L15" t="s">
        <v>41</v>
      </c>
      <c r="M15" s="194" t="s">
        <v>9015</v>
      </c>
      <c r="P15" t="s">
        <v>88</v>
      </c>
      <c r="DI15" s="51" t="s">
        <v>783</v>
      </c>
      <c r="DJ15" s="175" t="s">
        <v>782</v>
      </c>
      <c r="DL15" s="202" t="s">
        <v>2023</v>
      </c>
      <c r="DM15" s="273" t="s">
        <v>328</v>
      </c>
      <c r="DN15" s="17"/>
      <c r="DO15" s="209" t="s">
        <v>5061</v>
      </c>
      <c r="DP15" s="283" t="s">
        <v>328</v>
      </c>
    </row>
    <row r="16" spans="1:121" ht="13.5" customHeight="1">
      <c r="A16" s="397"/>
      <c r="B16" s="22" t="s">
        <v>265</v>
      </c>
      <c r="C16" s="13"/>
      <c r="D16" s="14"/>
      <c r="E16" s="111"/>
      <c r="F16" s="113"/>
      <c r="G16" s="113"/>
      <c r="H16" s="113"/>
      <c r="I16" s="160"/>
      <c r="J16" t="s">
        <v>22</v>
      </c>
      <c r="L16" t="s">
        <v>42</v>
      </c>
      <c r="M16" s="194" t="s">
        <v>9016</v>
      </c>
      <c r="DI16" s="51" t="s">
        <v>785</v>
      </c>
      <c r="DJ16" s="175" t="s">
        <v>784</v>
      </c>
      <c r="DL16" s="202" t="s">
        <v>2024</v>
      </c>
      <c r="DM16" s="273" t="s">
        <v>329</v>
      </c>
      <c r="DN16" s="17"/>
      <c r="DO16" s="209" t="s">
        <v>5062</v>
      </c>
      <c r="DP16" s="283" t="s">
        <v>329</v>
      </c>
    </row>
    <row r="17" spans="1:120" ht="13.5" customHeight="1">
      <c r="A17" s="397"/>
      <c r="B17" s="22" t="s">
        <v>266</v>
      </c>
      <c r="C17" s="19"/>
      <c r="D17" s="14"/>
      <c r="E17" s="111"/>
      <c r="F17" s="113"/>
      <c r="G17" s="113"/>
      <c r="H17" s="113"/>
      <c r="I17" s="160"/>
      <c r="J17" t="s">
        <v>23</v>
      </c>
      <c r="L17" t="s">
        <v>43</v>
      </c>
      <c r="DI17" s="51" t="s">
        <v>787</v>
      </c>
      <c r="DJ17" s="175" t="s">
        <v>786</v>
      </c>
      <c r="DL17" s="202" t="s">
        <v>2025</v>
      </c>
      <c r="DM17" s="273" t="s">
        <v>304</v>
      </c>
      <c r="DN17" s="17"/>
      <c r="DO17" s="209" t="s">
        <v>5063</v>
      </c>
      <c r="DP17" s="283" t="s">
        <v>304</v>
      </c>
    </row>
    <row r="18" spans="1:120" ht="13.5" customHeight="1">
      <c r="A18" s="397"/>
      <c r="B18" s="22" t="s">
        <v>95</v>
      </c>
      <c r="C18" s="19"/>
      <c r="D18" s="14"/>
      <c r="E18" s="111"/>
      <c r="F18" s="113"/>
      <c r="G18" s="113"/>
      <c r="H18" s="113"/>
      <c r="I18" s="160"/>
      <c r="J18" t="s">
        <v>24</v>
      </c>
      <c r="L18" t="s">
        <v>44</v>
      </c>
      <c r="DI18" s="51" t="s">
        <v>789</v>
      </c>
      <c r="DJ18" s="175" t="s">
        <v>788</v>
      </c>
      <c r="DL18" s="202" t="s">
        <v>2026</v>
      </c>
      <c r="DM18" s="273" t="s">
        <v>301</v>
      </c>
      <c r="DN18" s="17"/>
      <c r="DO18" s="209" t="s">
        <v>5064</v>
      </c>
      <c r="DP18" s="283" t="s">
        <v>301</v>
      </c>
    </row>
    <row r="19" spans="1:120" ht="14.25" customHeight="1" thickBot="1">
      <c r="A19" s="398"/>
      <c r="B19" s="21" t="s">
        <v>245</v>
      </c>
      <c r="C19" s="40"/>
      <c r="D19" s="15"/>
      <c r="E19" s="112"/>
      <c r="F19" s="114"/>
      <c r="G19" s="114"/>
      <c r="H19" s="113"/>
      <c r="I19" s="160"/>
      <c r="J19" t="s">
        <v>25</v>
      </c>
      <c r="L19" t="s">
        <v>45</v>
      </c>
      <c r="P19" s="37"/>
      <c r="Q19" s="37"/>
      <c r="DI19" s="51" t="s">
        <v>791</v>
      </c>
      <c r="DJ19" s="175" t="s">
        <v>790</v>
      </c>
      <c r="DL19" s="202" t="s">
        <v>2027</v>
      </c>
      <c r="DM19" s="273" t="s">
        <v>330</v>
      </c>
      <c r="DN19" s="17"/>
      <c r="DO19" s="209" t="s">
        <v>5065</v>
      </c>
      <c r="DP19" s="283" t="s">
        <v>330</v>
      </c>
    </row>
    <row r="20" spans="1:120">
      <c r="A20" s="342"/>
      <c r="B20" s="343"/>
      <c r="C20" s="25" t="s">
        <v>3</v>
      </c>
      <c r="D20" s="27" t="s">
        <v>4</v>
      </c>
      <c r="E20" s="27" t="s">
        <v>6</v>
      </c>
      <c r="F20" s="27" t="s">
        <v>8548</v>
      </c>
      <c r="G20" s="33" t="s">
        <v>103</v>
      </c>
      <c r="H20" s="28" t="s">
        <v>7</v>
      </c>
      <c r="I20" s="4"/>
      <c r="J20" t="s">
        <v>26</v>
      </c>
      <c r="L20" t="s">
        <v>46</v>
      </c>
      <c r="Q20" s="4"/>
      <c r="DI20" s="51" t="s">
        <v>793</v>
      </c>
      <c r="DJ20" s="175" t="s">
        <v>792</v>
      </c>
      <c r="DL20" s="202" t="s">
        <v>2028</v>
      </c>
      <c r="DM20" s="273" t="s">
        <v>331</v>
      </c>
      <c r="DN20" s="17"/>
      <c r="DO20" s="209" t="s">
        <v>5066</v>
      </c>
      <c r="DP20" s="283" t="s">
        <v>331</v>
      </c>
    </row>
    <row r="21" spans="1:120" ht="13.5" customHeight="1">
      <c r="A21" s="348" t="s">
        <v>8</v>
      </c>
      <c r="B21" s="23" t="s">
        <v>77</v>
      </c>
      <c r="C21" s="13" t="s">
        <v>257</v>
      </c>
      <c r="D21" s="14" t="s">
        <v>10</v>
      </c>
      <c r="E21" s="97" t="s">
        <v>9164</v>
      </c>
      <c r="F21" s="225" t="s">
        <v>9165</v>
      </c>
      <c r="G21" s="14" t="s">
        <v>9249</v>
      </c>
      <c r="H21" s="89" t="s">
        <v>9222</v>
      </c>
      <c r="I21" s="4"/>
      <c r="J21" t="s">
        <v>27</v>
      </c>
      <c r="L21" t="s">
        <v>47</v>
      </c>
      <c r="P21" s="4"/>
      <c r="Q21" s="4"/>
      <c r="DI21" s="51" t="s">
        <v>795</v>
      </c>
      <c r="DJ21" s="175" t="s">
        <v>794</v>
      </c>
      <c r="DL21" s="202" t="s">
        <v>2029</v>
      </c>
      <c r="DM21" s="273" t="s">
        <v>332</v>
      </c>
      <c r="DN21" s="17"/>
      <c r="DO21" s="209" t="s">
        <v>5067</v>
      </c>
      <c r="DP21" s="283" t="s">
        <v>332</v>
      </c>
    </row>
    <row r="22" spans="1:120">
      <c r="A22" s="348"/>
      <c r="B22" s="23" t="s">
        <v>78</v>
      </c>
      <c r="C22" s="13" t="s">
        <v>258</v>
      </c>
      <c r="D22" s="14" t="s">
        <v>11</v>
      </c>
      <c r="E22" s="97" t="s">
        <v>9164</v>
      </c>
      <c r="F22" s="225" t="s">
        <v>9166</v>
      </c>
      <c r="G22" s="14" t="s">
        <v>9249</v>
      </c>
      <c r="H22" s="89" t="s">
        <v>9222</v>
      </c>
      <c r="I22" s="4"/>
      <c r="J22" t="s">
        <v>267</v>
      </c>
      <c r="L22" t="s">
        <v>48</v>
      </c>
      <c r="P22" s="4" t="s">
        <v>8520</v>
      </c>
      <c r="Q22" s="4"/>
      <c r="DI22" s="51" t="s">
        <v>797</v>
      </c>
      <c r="DJ22" s="175" t="s">
        <v>796</v>
      </c>
      <c r="DL22" s="202" t="s">
        <v>2030</v>
      </c>
      <c r="DM22" s="273" t="s">
        <v>333</v>
      </c>
      <c r="DN22" s="17"/>
      <c r="DO22" s="209" t="s">
        <v>5068</v>
      </c>
      <c r="DP22" s="283" t="s">
        <v>333</v>
      </c>
    </row>
    <row r="23" spans="1:120">
      <c r="A23" s="348"/>
      <c r="B23" s="24" t="s">
        <v>79</v>
      </c>
      <c r="C23" s="84"/>
      <c r="D23" s="85"/>
      <c r="E23" s="91"/>
      <c r="F23" s="85"/>
      <c r="G23" s="85"/>
      <c r="H23" s="86"/>
      <c r="I23" s="4"/>
      <c r="J23" t="s">
        <v>268</v>
      </c>
      <c r="L23" t="s">
        <v>49</v>
      </c>
      <c r="P23" s="4" t="s">
        <v>8517</v>
      </c>
      <c r="Q23" s="4"/>
      <c r="DI23" s="51" t="s">
        <v>799</v>
      </c>
      <c r="DJ23" s="175" t="s">
        <v>798</v>
      </c>
      <c r="DL23" s="202" t="s">
        <v>2031</v>
      </c>
      <c r="DM23" s="273" t="s">
        <v>334</v>
      </c>
      <c r="DN23" s="17"/>
      <c r="DO23" s="209" t="s">
        <v>5069</v>
      </c>
      <c r="DP23" s="283" t="s">
        <v>334</v>
      </c>
    </row>
    <row r="24" spans="1:120">
      <c r="A24" s="348"/>
      <c r="B24" s="24" t="s">
        <v>80</v>
      </c>
      <c r="C24" s="84"/>
      <c r="D24" s="85"/>
      <c r="E24" s="91"/>
      <c r="F24" s="85"/>
      <c r="G24" s="83"/>
      <c r="H24" s="86"/>
      <c r="I24" s="4"/>
      <c r="J24" t="s">
        <v>269</v>
      </c>
      <c r="L24" t="s">
        <v>50</v>
      </c>
      <c r="P24" s="4" t="s">
        <v>8519</v>
      </c>
      <c r="Q24" s="4"/>
      <c r="DI24" s="51" t="s">
        <v>801</v>
      </c>
      <c r="DJ24" s="175" t="s">
        <v>800</v>
      </c>
      <c r="DL24" s="202" t="s">
        <v>2032</v>
      </c>
      <c r="DM24" s="273" t="s">
        <v>335</v>
      </c>
      <c r="DN24" s="17"/>
      <c r="DO24" s="209" t="s">
        <v>5070</v>
      </c>
      <c r="DP24" s="283" t="s">
        <v>335</v>
      </c>
    </row>
    <row r="25" spans="1:120" ht="14.25" thickBot="1">
      <c r="A25" s="348"/>
      <c r="B25" s="24" t="s">
        <v>95</v>
      </c>
      <c r="C25" s="84"/>
      <c r="D25" s="85"/>
      <c r="E25" s="91"/>
      <c r="F25" s="85"/>
      <c r="G25" s="83"/>
      <c r="H25" s="86"/>
      <c r="I25" s="4"/>
      <c r="J25" t="s">
        <v>270</v>
      </c>
      <c r="L25" t="s">
        <v>51</v>
      </c>
      <c r="P25" s="4" t="s">
        <v>8521</v>
      </c>
      <c r="Q25" s="4"/>
      <c r="DI25" s="51" t="s">
        <v>803</v>
      </c>
      <c r="DJ25" s="175" t="s">
        <v>802</v>
      </c>
      <c r="DL25" s="202" t="s">
        <v>2033</v>
      </c>
      <c r="DM25" s="273" t="s">
        <v>336</v>
      </c>
      <c r="DN25" s="17"/>
      <c r="DO25" s="209" t="s">
        <v>5071</v>
      </c>
      <c r="DP25" s="283" t="s">
        <v>336</v>
      </c>
    </row>
    <row r="26" spans="1:120" ht="14.25" thickBot="1">
      <c r="A26" s="36"/>
      <c r="B26" s="7"/>
      <c r="C26" s="141" t="str">
        <f>IF(C21="","","↑「免許状の写し（両面）」を、担当係窓口に提出してください。")</f>
        <v>↑「免許状の写し（両面）」を、担当係窓口に提出してください。</v>
      </c>
      <c r="D26" s="144"/>
      <c r="E26" s="144"/>
      <c r="F26" s="72"/>
      <c r="G26" s="72"/>
      <c r="H26" s="72"/>
      <c r="I26" s="4"/>
      <c r="J26" t="s">
        <v>271</v>
      </c>
      <c r="L26" t="s">
        <v>52</v>
      </c>
      <c r="Q26" s="4"/>
      <c r="DI26" s="51" t="s">
        <v>805</v>
      </c>
      <c r="DJ26" s="175" t="s">
        <v>804</v>
      </c>
      <c r="DL26" s="202" t="s">
        <v>2034</v>
      </c>
      <c r="DM26" s="273" t="s">
        <v>337</v>
      </c>
      <c r="DN26" s="17"/>
      <c r="DO26" s="209" t="s">
        <v>5072</v>
      </c>
      <c r="DP26" s="283" t="s">
        <v>337</v>
      </c>
    </row>
    <row r="27" spans="1:120" ht="13.5" customHeight="1">
      <c r="A27" s="352" t="s">
        <v>8633</v>
      </c>
      <c r="B27" s="353"/>
      <c r="C27" s="399" t="s">
        <v>83</v>
      </c>
      <c r="D27" s="378"/>
      <c r="E27" s="95" t="s">
        <v>84</v>
      </c>
      <c r="F27" s="73"/>
      <c r="G27" s="4"/>
      <c r="H27" s="4"/>
      <c r="I27" s="4"/>
      <c r="J27" t="s">
        <v>272</v>
      </c>
      <c r="L27" t="s">
        <v>53</v>
      </c>
      <c r="P27" s="4"/>
      <c r="Q27" s="4"/>
      <c r="DI27" s="51" t="s">
        <v>807</v>
      </c>
      <c r="DJ27" s="175" t="s">
        <v>806</v>
      </c>
      <c r="DL27" s="202" t="s">
        <v>2035</v>
      </c>
      <c r="DM27" s="273" t="s">
        <v>338</v>
      </c>
      <c r="DN27" s="17"/>
      <c r="DO27" s="209" t="s">
        <v>5073</v>
      </c>
      <c r="DP27" s="283" t="s">
        <v>338</v>
      </c>
    </row>
    <row r="28" spans="1:120" ht="14.25" thickBot="1">
      <c r="A28" s="354"/>
      <c r="B28" s="355"/>
      <c r="C28" s="358" t="s">
        <v>8536</v>
      </c>
      <c r="D28" s="359"/>
      <c r="E28" s="15" t="s">
        <v>88</v>
      </c>
      <c r="F28" s="74"/>
      <c r="G28" s="75"/>
      <c r="H28" s="75"/>
      <c r="I28" s="4"/>
      <c r="J28" t="s">
        <v>273</v>
      </c>
      <c r="L28" t="s">
        <v>54</v>
      </c>
      <c r="DI28" s="51" t="s">
        <v>809</v>
      </c>
      <c r="DJ28" s="175" t="s">
        <v>808</v>
      </c>
      <c r="DL28" s="202" t="s">
        <v>2036</v>
      </c>
      <c r="DM28" s="273" t="s">
        <v>339</v>
      </c>
      <c r="DN28" s="17"/>
      <c r="DO28" s="209" t="s">
        <v>5074</v>
      </c>
      <c r="DP28" s="283" t="s">
        <v>339</v>
      </c>
    </row>
    <row r="29" spans="1:120">
      <c r="A29" s="354"/>
      <c r="B29" s="355"/>
      <c r="C29" s="377" t="s">
        <v>85</v>
      </c>
      <c r="D29" s="378"/>
      <c r="E29" s="377" t="s">
        <v>9161</v>
      </c>
      <c r="F29" s="378"/>
      <c r="G29" s="375" t="s">
        <v>9162</v>
      </c>
      <c r="H29" s="376"/>
      <c r="I29" s="3"/>
      <c r="J29" t="s">
        <v>274</v>
      </c>
      <c r="L29" t="s">
        <v>55</v>
      </c>
      <c r="DI29" s="51" t="s">
        <v>811</v>
      </c>
      <c r="DJ29" s="175" t="s">
        <v>810</v>
      </c>
      <c r="DL29" s="202" t="s">
        <v>2037</v>
      </c>
      <c r="DM29" s="273" t="s">
        <v>340</v>
      </c>
      <c r="DN29" s="17"/>
      <c r="DO29" s="209" t="s">
        <v>5075</v>
      </c>
      <c r="DP29" s="283" t="s">
        <v>340</v>
      </c>
    </row>
    <row r="30" spans="1:120" ht="14.25" thickBot="1">
      <c r="A30" s="354"/>
      <c r="B30" s="355"/>
      <c r="C30" s="395" t="s">
        <v>8537</v>
      </c>
      <c r="D30" s="396"/>
      <c r="E30" s="395"/>
      <c r="F30" s="396"/>
      <c r="G30" s="380" t="s">
        <v>9261</v>
      </c>
      <c r="H30" s="381"/>
      <c r="I30" s="3"/>
      <c r="J30" t="s">
        <v>275</v>
      </c>
      <c r="L30" t="s">
        <v>56</v>
      </c>
      <c r="DI30" s="51" t="s">
        <v>813</v>
      </c>
      <c r="DJ30" s="175" t="s">
        <v>812</v>
      </c>
      <c r="DL30" s="202" t="s">
        <v>2038</v>
      </c>
      <c r="DM30" s="273" t="s">
        <v>341</v>
      </c>
      <c r="DN30" s="17"/>
      <c r="DO30" s="209" t="s">
        <v>5076</v>
      </c>
      <c r="DP30" s="283" t="s">
        <v>341</v>
      </c>
    </row>
    <row r="31" spans="1:120" ht="14.25" hidden="1" customHeight="1" thickBot="1">
      <c r="A31" s="354"/>
      <c r="B31" s="355"/>
      <c r="C31" s="400" t="s">
        <v>8538</v>
      </c>
      <c r="D31" s="401"/>
      <c r="E31" s="402"/>
      <c r="F31" s="403"/>
      <c r="G31" s="392" t="s">
        <v>8546</v>
      </c>
      <c r="H31" s="392"/>
      <c r="I31" s="3"/>
      <c r="L31" t="s">
        <v>57</v>
      </c>
      <c r="DI31" s="51" t="s">
        <v>815</v>
      </c>
      <c r="DJ31" s="175" t="s">
        <v>814</v>
      </c>
      <c r="DL31" s="202" t="s">
        <v>2039</v>
      </c>
      <c r="DM31" s="273" t="s">
        <v>342</v>
      </c>
      <c r="DN31" s="17"/>
      <c r="DO31" s="209" t="s">
        <v>5077</v>
      </c>
      <c r="DP31" s="283" t="s">
        <v>342</v>
      </c>
    </row>
    <row r="32" spans="1:120">
      <c r="A32" s="354"/>
      <c r="B32" s="355"/>
      <c r="C32" s="334" t="s">
        <v>8535</v>
      </c>
      <c r="D32" s="385"/>
      <c r="E32" s="386"/>
      <c r="F32" s="81"/>
      <c r="G32" s="79"/>
      <c r="H32" s="18"/>
      <c r="I32" s="3"/>
      <c r="L32" t="s">
        <v>58</v>
      </c>
      <c r="DI32" s="51" t="s">
        <v>817</v>
      </c>
      <c r="DJ32" s="175" t="s">
        <v>816</v>
      </c>
      <c r="DL32" s="202" t="s">
        <v>2040</v>
      </c>
      <c r="DM32" s="273" t="s">
        <v>343</v>
      </c>
      <c r="DN32" s="17"/>
      <c r="DO32" s="209" t="s">
        <v>5078</v>
      </c>
      <c r="DP32" s="283" t="s">
        <v>343</v>
      </c>
    </row>
    <row r="33" spans="1:120" ht="14.25" thickBot="1">
      <c r="A33" s="356"/>
      <c r="B33" s="357"/>
      <c r="C33" s="93">
        <v>43922</v>
      </c>
      <c r="D33" s="77" t="s">
        <v>8525</v>
      </c>
      <c r="E33" s="94">
        <v>45008</v>
      </c>
      <c r="F33" s="82"/>
      <c r="G33" s="80"/>
      <c r="H33" s="76"/>
      <c r="I33" s="3"/>
      <c r="L33" t="s">
        <v>59</v>
      </c>
      <c r="DI33" s="51" t="s">
        <v>819</v>
      </c>
      <c r="DJ33" s="175" t="s">
        <v>818</v>
      </c>
      <c r="DL33" s="202" t="s">
        <v>2041</v>
      </c>
      <c r="DM33" s="273" t="s">
        <v>344</v>
      </c>
      <c r="DN33" s="17"/>
      <c r="DO33" s="209" t="s">
        <v>5079</v>
      </c>
      <c r="DP33" s="283" t="s">
        <v>344</v>
      </c>
    </row>
    <row r="34" spans="1:120" ht="75" customHeight="1">
      <c r="A34" s="362" t="s">
        <v>93</v>
      </c>
      <c r="B34" s="29"/>
      <c r="C34" s="334" t="s">
        <v>8544</v>
      </c>
      <c r="D34" s="335"/>
      <c r="E34" s="33" t="s">
        <v>8541</v>
      </c>
      <c r="F34" s="34" t="s">
        <v>8542</v>
      </c>
      <c r="G34" s="389" t="s">
        <v>8717</v>
      </c>
      <c r="H34" s="390"/>
      <c r="I34" s="186" t="str">
        <f>IF(C36="","","←他大学で修得した単位を使用して申請する場合は、当該大学発行の「学力に関する証明書」の原本を担当係窓口に提出してください。")</f>
        <v>←他大学で修得した単位を使用して申請する場合は、当該大学発行の「学力に関する証明書」の原本を担当係窓口に提出してください。</v>
      </c>
      <c r="L34" t="s">
        <v>60</v>
      </c>
      <c r="DI34" s="51" t="s">
        <v>820</v>
      </c>
      <c r="DJ34" s="175" t="s">
        <v>400</v>
      </c>
      <c r="DL34" s="202" t="s">
        <v>2042</v>
      </c>
      <c r="DM34" s="273" t="s">
        <v>345</v>
      </c>
      <c r="DN34" s="17"/>
      <c r="DO34" s="209" t="s">
        <v>5080</v>
      </c>
      <c r="DP34" s="283" t="s">
        <v>345</v>
      </c>
    </row>
    <row r="35" spans="1:120" ht="16.5" customHeight="1">
      <c r="A35" s="393"/>
      <c r="B35" s="30" t="s">
        <v>276</v>
      </c>
      <c r="C35" s="360" t="s">
        <v>8555</v>
      </c>
      <c r="D35" s="361"/>
      <c r="E35" s="98">
        <v>41730</v>
      </c>
      <c r="F35" s="99">
        <v>42804</v>
      </c>
      <c r="G35" s="367"/>
      <c r="H35" s="368"/>
      <c r="I35" s="133" t="s">
        <v>8635</v>
      </c>
      <c r="L35" t="s">
        <v>61</v>
      </c>
      <c r="DI35" s="51" t="s">
        <v>821</v>
      </c>
      <c r="DJ35" s="175" t="s">
        <v>401</v>
      </c>
      <c r="DL35" s="202" t="s">
        <v>2043</v>
      </c>
      <c r="DM35" s="273" t="s">
        <v>346</v>
      </c>
      <c r="DN35" s="17"/>
      <c r="DO35" s="209" t="s">
        <v>5081</v>
      </c>
      <c r="DP35" s="283" t="s">
        <v>346</v>
      </c>
    </row>
    <row r="36" spans="1:120" ht="16.5" customHeight="1">
      <c r="A36" s="393"/>
      <c r="B36" s="31" t="s">
        <v>89</v>
      </c>
      <c r="C36" s="360" t="s">
        <v>9249</v>
      </c>
      <c r="D36" s="361"/>
      <c r="E36" s="98">
        <v>42826</v>
      </c>
      <c r="F36" s="99">
        <v>43915</v>
      </c>
      <c r="G36" s="367"/>
      <c r="H36" s="368"/>
      <c r="I36" s="133" t="s">
        <v>8635</v>
      </c>
      <c r="L36" t="s">
        <v>62</v>
      </c>
      <c r="DI36" s="51" t="s">
        <v>822</v>
      </c>
      <c r="DJ36" s="175" t="s">
        <v>402</v>
      </c>
      <c r="DL36" s="202" t="s">
        <v>2044</v>
      </c>
      <c r="DM36" s="273" t="s">
        <v>347</v>
      </c>
      <c r="DN36" s="17"/>
      <c r="DO36" s="209" t="s">
        <v>5082</v>
      </c>
      <c r="DP36" s="283" t="s">
        <v>347</v>
      </c>
    </row>
    <row r="37" spans="1:120" ht="16.5" customHeight="1">
      <c r="A37" s="393"/>
      <c r="B37" s="31" t="s">
        <v>90</v>
      </c>
      <c r="C37" s="360"/>
      <c r="D37" s="361"/>
      <c r="E37" s="187"/>
      <c r="F37" s="188"/>
      <c r="G37" s="367"/>
      <c r="H37" s="368"/>
      <c r="I37" s="133"/>
      <c r="L37" t="s">
        <v>63</v>
      </c>
      <c r="DI37" s="51" t="s">
        <v>824</v>
      </c>
      <c r="DJ37" s="175" t="s">
        <v>823</v>
      </c>
      <c r="DL37" s="202" t="s">
        <v>2045</v>
      </c>
      <c r="DM37" s="273" t="s">
        <v>348</v>
      </c>
      <c r="DN37" s="17"/>
      <c r="DO37" s="209" t="s">
        <v>5083</v>
      </c>
      <c r="DP37" s="283" t="s">
        <v>348</v>
      </c>
    </row>
    <row r="38" spans="1:120" ht="16.5" customHeight="1">
      <c r="A38" s="393"/>
      <c r="B38" s="31" t="s">
        <v>91</v>
      </c>
      <c r="C38" s="360"/>
      <c r="D38" s="361"/>
      <c r="E38" s="187"/>
      <c r="F38" s="188"/>
      <c r="G38" s="367"/>
      <c r="H38" s="368"/>
      <c r="I38" s="133"/>
      <c r="L38" t="s">
        <v>64</v>
      </c>
      <c r="DI38" s="51" t="s">
        <v>826</v>
      </c>
      <c r="DJ38" s="175" t="s">
        <v>825</v>
      </c>
      <c r="DL38" s="202" t="s">
        <v>2046</v>
      </c>
      <c r="DM38" s="273" t="s">
        <v>349</v>
      </c>
      <c r="DN38" s="17"/>
      <c r="DO38" s="209" t="s">
        <v>5084</v>
      </c>
      <c r="DP38" s="283" t="s">
        <v>349</v>
      </c>
    </row>
    <row r="39" spans="1:120" ht="16.5" customHeight="1">
      <c r="A39" s="393"/>
      <c r="B39" s="31" t="s">
        <v>92</v>
      </c>
      <c r="C39" s="360"/>
      <c r="D39" s="361"/>
      <c r="E39" s="187"/>
      <c r="F39" s="188"/>
      <c r="G39" s="367"/>
      <c r="H39" s="368"/>
      <c r="I39" s="133"/>
      <c r="L39" t="s">
        <v>65</v>
      </c>
      <c r="DI39" s="51" t="s">
        <v>828</v>
      </c>
      <c r="DJ39" s="175" t="s">
        <v>827</v>
      </c>
      <c r="DL39" s="202" t="s">
        <v>2047</v>
      </c>
      <c r="DM39" s="273" t="s">
        <v>350</v>
      </c>
      <c r="DN39" s="17"/>
      <c r="DO39" s="209" t="s">
        <v>5085</v>
      </c>
      <c r="DP39" s="283" t="s">
        <v>350</v>
      </c>
    </row>
    <row r="40" spans="1:120" ht="16.5" customHeight="1" thickBot="1">
      <c r="A40" s="394"/>
      <c r="B40" s="32" t="s">
        <v>94</v>
      </c>
      <c r="C40" s="365"/>
      <c r="D40" s="366"/>
      <c r="E40" s="184"/>
      <c r="F40" s="185"/>
      <c r="G40" s="369"/>
      <c r="H40" s="370"/>
      <c r="I40" s="133"/>
      <c r="L40" t="s">
        <v>66</v>
      </c>
      <c r="DI40" s="51" t="s">
        <v>8640</v>
      </c>
      <c r="DJ40" s="175" t="s">
        <v>829</v>
      </c>
      <c r="DL40" s="202" t="s">
        <v>8648</v>
      </c>
      <c r="DM40" s="273" t="s">
        <v>8655</v>
      </c>
      <c r="DN40" s="17"/>
      <c r="DO40" s="209" t="s">
        <v>8675</v>
      </c>
      <c r="DP40" s="283" t="s">
        <v>8655</v>
      </c>
    </row>
    <row r="41" spans="1:120" ht="14.25" thickBot="1">
      <c r="A41" s="35" t="s">
        <v>8731</v>
      </c>
      <c r="B41" s="3"/>
      <c r="C41" s="3"/>
      <c r="D41" s="3"/>
      <c r="E41" s="4"/>
      <c r="F41" s="4"/>
      <c r="G41" s="4"/>
      <c r="H41" s="4"/>
      <c r="I41" s="186"/>
      <c r="L41" t="s">
        <v>67</v>
      </c>
      <c r="DI41" s="51" t="s">
        <v>831</v>
      </c>
      <c r="DJ41" s="175" t="s">
        <v>830</v>
      </c>
      <c r="DL41" s="202" t="s">
        <v>2048</v>
      </c>
      <c r="DM41" s="273" t="s">
        <v>351</v>
      </c>
      <c r="DN41" s="17"/>
      <c r="DO41" s="209" t="s">
        <v>5086</v>
      </c>
      <c r="DP41" s="283" t="s">
        <v>351</v>
      </c>
    </row>
    <row r="42" spans="1:120" ht="14.25" thickBot="1">
      <c r="A42" s="371" t="s">
        <v>96</v>
      </c>
      <c r="B42" s="391"/>
      <c r="C42" s="373"/>
      <c r="D42" s="374"/>
      <c r="E42" s="143" t="s">
        <v>9163</v>
      </c>
      <c r="F42" s="143"/>
      <c r="G42" s="143"/>
      <c r="H42" s="143"/>
      <c r="I42" s="186"/>
      <c r="L42" t="s">
        <v>68</v>
      </c>
      <c r="DI42" s="51" t="s">
        <v>833</v>
      </c>
      <c r="DJ42" s="175" t="s">
        <v>832</v>
      </c>
      <c r="DL42" s="202" t="s">
        <v>2049</v>
      </c>
      <c r="DM42" s="273" t="s">
        <v>352</v>
      </c>
      <c r="DN42" s="17"/>
      <c r="DO42" s="209" t="s">
        <v>5087</v>
      </c>
      <c r="DP42" s="283" t="s">
        <v>352</v>
      </c>
    </row>
    <row r="43" spans="1:120" ht="14.25" thickBot="1">
      <c r="A43" s="4"/>
      <c r="B43" s="5"/>
      <c r="C43" s="16"/>
      <c r="D43" s="4"/>
      <c r="E43" s="4"/>
      <c r="F43" s="4"/>
      <c r="G43" s="4"/>
      <c r="H43" s="4"/>
      <c r="I43" s="4"/>
      <c r="L43" t="s">
        <v>69</v>
      </c>
      <c r="DI43" s="51" t="s">
        <v>835</v>
      </c>
      <c r="DJ43" s="175" t="s">
        <v>834</v>
      </c>
      <c r="DL43" s="202" t="s">
        <v>2050</v>
      </c>
      <c r="DM43" s="273" t="s">
        <v>353</v>
      </c>
      <c r="DN43" s="17"/>
      <c r="DO43" s="209" t="s">
        <v>5088</v>
      </c>
      <c r="DP43" s="283" t="s">
        <v>353</v>
      </c>
    </row>
    <row r="44" spans="1:120" ht="13.5" customHeight="1">
      <c r="A44" s="407" t="s">
        <v>9247</v>
      </c>
      <c r="B44" s="145"/>
      <c r="C44" s="148" t="s">
        <v>8699</v>
      </c>
      <c r="D44" s="148" t="s">
        <v>8699</v>
      </c>
      <c r="E44" s="148" t="s">
        <v>8699</v>
      </c>
      <c r="F44" s="148" t="s">
        <v>8699</v>
      </c>
      <c r="G44" s="148" t="s">
        <v>8699</v>
      </c>
      <c r="H44" s="149" t="s">
        <v>8699</v>
      </c>
      <c r="I44" s="4"/>
      <c r="L44" t="s">
        <v>70</v>
      </c>
      <c r="DI44" s="176" t="s">
        <v>837</v>
      </c>
      <c r="DJ44" s="175" t="s">
        <v>836</v>
      </c>
      <c r="DL44" s="202" t="s">
        <v>2051</v>
      </c>
      <c r="DM44" s="273" t="s">
        <v>354</v>
      </c>
      <c r="DN44" s="17"/>
      <c r="DO44" s="209" t="s">
        <v>5089</v>
      </c>
      <c r="DP44" s="283" t="s">
        <v>354</v>
      </c>
    </row>
    <row r="45" spans="1:120">
      <c r="A45" s="408"/>
      <c r="B45" s="146" t="s">
        <v>204</v>
      </c>
      <c r="C45" s="150" t="s">
        <v>9262</v>
      </c>
      <c r="D45" s="150" t="s">
        <v>9262</v>
      </c>
      <c r="E45" s="150" t="s">
        <v>9263</v>
      </c>
      <c r="F45" s="150" t="s">
        <v>9263</v>
      </c>
      <c r="G45" s="150"/>
      <c r="H45" s="151"/>
      <c r="L45" t="s">
        <v>71</v>
      </c>
      <c r="DI45" s="176" t="s">
        <v>839</v>
      </c>
      <c r="DJ45" s="175" t="s">
        <v>838</v>
      </c>
      <c r="DL45" s="202" t="s">
        <v>2052</v>
      </c>
      <c r="DM45" s="273" t="s">
        <v>308</v>
      </c>
      <c r="DN45" s="17"/>
      <c r="DO45" s="209" t="s">
        <v>5090</v>
      </c>
      <c r="DP45" s="283" t="s">
        <v>308</v>
      </c>
    </row>
    <row r="46" spans="1:120">
      <c r="A46" s="408"/>
      <c r="B46" s="146" t="s">
        <v>206</v>
      </c>
      <c r="C46" s="150" t="s">
        <v>9265</v>
      </c>
      <c r="D46" s="150" t="s">
        <v>9264</v>
      </c>
      <c r="E46" s="150" t="s">
        <v>9266</v>
      </c>
      <c r="F46" s="150" t="s">
        <v>9266</v>
      </c>
      <c r="G46" s="150"/>
      <c r="H46" s="151"/>
      <c r="L46" t="s">
        <v>72</v>
      </c>
      <c r="DI46" s="176" t="s">
        <v>841</v>
      </c>
      <c r="DJ46" s="175" t="s">
        <v>840</v>
      </c>
      <c r="DL46" s="202" t="s">
        <v>2053</v>
      </c>
      <c r="DM46" s="273" t="s">
        <v>307</v>
      </c>
      <c r="DN46" s="17"/>
      <c r="DO46" s="209" t="s">
        <v>5091</v>
      </c>
      <c r="DP46" s="283" t="s">
        <v>307</v>
      </c>
    </row>
    <row r="47" spans="1:120">
      <c r="A47" s="408"/>
      <c r="B47" s="146" t="s">
        <v>208</v>
      </c>
      <c r="C47" s="150" t="s">
        <v>9267</v>
      </c>
      <c r="D47" s="150" t="s">
        <v>9268</v>
      </c>
      <c r="E47" s="150" t="s">
        <v>9269</v>
      </c>
      <c r="F47" s="150" t="s">
        <v>9270</v>
      </c>
      <c r="G47" s="150"/>
      <c r="H47" s="151"/>
      <c r="L47" t="s">
        <v>73</v>
      </c>
      <c r="DI47" s="176" t="s">
        <v>843</v>
      </c>
      <c r="DJ47" s="175" t="s">
        <v>842</v>
      </c>
      <c r="DL47" s="202" t="s">
        <v>2054</v>
      </c>
      <c r="DM47" s="273" t="s">
        <v>355</v>
      </c>
      <c r="DN47" s="17"/>
      <c r="DO47" s="209" t="s">
        <v>5092</v>
      </c>
      <c r="DP47" s="283" t="s">
        <v>355</v>
      </c>
    </row>
    <row r="48" spans="1:120">
      <c r="A48" s="408"/>
      <c r="B48" s="146" t="s">
        <v>8306</v>
      </c>
      <c r="C48" s="150" t="s">
        <v>9271</v>
      </c>
      <c r="D48" s="150" t="s">
        <v>9272</v>
      </c>
      <c r="E48" s="150"/>
      <c r="F48" s="150"/>
      <c r="G48" s="150"/>
      <c r="H48" s="151"/>
      <c r="L48" t="s">
        <v>74</v>
      </c>
      <c r="DI48" s="176" t="s">
        <v>845</v>
      </c>
      <c r="DJ48" s="175" t="s">
        <v>844</v>
      </c>
      <c r="DL48" s="202" t="s">
        <v>2055</v>
      </c>
      <c r="DM48" s="273" t="s">
        <v>356</v>
      </c>
      <c r="DN48" s="17"/>
      <c r="DO48" s="209" t="s">
        <v>5093</v>
      </c>
      <c r="DP48" s="283" t="s">
        <v>356</v>
      </c>
    </row>
    <row r="49" spans="1:120">
      <c r="A49" s="408"/>
      <c r="B49" s="146" t="s">
        <v>8313</v>
      </c>
      <c r="C49" s="150"/>
      <c r="D49" s="150"/>
      <c r="E49" s="150" t="s">
        <v>9273</v>
      </c>
      <c r="F49" s="150" t="s">
        <v>9274</v>
      </c>
      <c r="G49" s="150"/>
      <c r="H49" s="151"/>
      <c r="L49" t="s">
        <v>8636</v>
      </c>
      <c r="DI49" s="176" t="s">
        <v>847</v>
      </c>
      <c r="DJ49" s="175" t="s">
        <v>846</v>
      </c>
      <c r="DL49" s="202" t="s">
        <v>2056</v>
      </c>
      <c r="DM49" s="273" t="s">
        <v>357</v>
      </c>
      <c r="DN49" s="17"/>
      <c r="DO49" s="209" t="s">
        <v>5094</v>
      </c>
      <c r="DP49" s="283" t="s">
        <v>357</v>
      </c>
    </row>
    <row r="50" spans="1:120">
      <c r="A50" s="408"/>
      <c r="B50" s="146" t="s">
        <v>214</v>
      </c>
      <c r="C50" s="150" t="s">
        <v>9168</v>
      </c>
      <c r="D50" s="150" t="s">
        <v>9168</v>
      </c>
      <c r="E50" s="150" t="s">
        <v>9168</v>
      </c>
      <c r="F50" s="150" t="s">
        <v>9168</v>
      </c>
      <c r="G50" s="150"/>
      <c r="H50" s="151"/>
      <c r="DI50" s="176" t="s">
        <v>849</v>
      </c>
      <c r="DJ50" s="175" t="s">
        <v>848</v>
      </c>
      <c r="DL50" s="202" t="s">
        <v>2057</v>
      </c>
      <c r="DM50" s="273" t="s">
        <v>358</v>
      </c>
      <c r="DN50" s="17"/>
      <c r="DO50" s="209" t="s">
        <v>5095</v>
      </c>
      <c r="DP50" s="283" t="s">
        <v>358</v>
      </c>
    </row>
    <row r="51" spans="1:120">
      <c r="A51" s="408"/>
      <c r="B51" s="146" t="s">
        <v>8314</v>
      </c>
      <c r="C51" s="250">
        <v>44652</v>
      </c>
      <c r="D51" s="250">
        <v>44470</v>
      </c>
      <c r="E51" s="250">
        <v>44835</v>
      </c>
      <c r="F51" s="250">
        <v>44652</v>
      </c>
      <c r="G51" s="90"/>
      <c r="H51" s="151"/>
      <c r="DI51" s="176" t="s">
        <v>851</v>
      </c>
      <c r="DJ51" s="175" t="s">
        <v>850</v>
      </c>
      <c r="DL51" s="202" t="s">
        <v>2058</v>
      </c>
      <c r="DM51" s="273" t="s">
        <v>359</v>
      </c>
      <c r="DN51" s="17"/>
      <c r="DO51" s="209" t="s">
        <v>5096</v>
      </c>
      <c r="DP51" s="283" t="s">
        <v>359</v>
      </c>
    </row>
    <row r="52" spans="1:120">
      <c r="A52" s="408"/>
      <c r="B52" s="146" t="s">
        <v>8315</v>
      </c>
      <c r="C52" s="250">
        <v>45009</v>
      </c>
      <c r="D52" s="250">
        <v>45009</v>
      </c>
      <c r="E52" s="250">
        <v>45009</v>
      </c>
      <c r="F52" s="250">
        <v>45009</v>
      </c>
      <c r="G52" s="231"/>
      <c r="H52" s="232"/>
      <c r="DI52" s="176" t="s">
        <v>8641</v>
      </c>
      <c r="DJ52" s="175" t="s">
        <v>852</v>
      </c>
      <c r="DL52" s="202" t="s">
        <v>8649</v>
      </c>
      <c r="DM52" s="273" t="s">
        <v>8656</v>
      </c>
      <c r="DN52" s="17"/>
      <c r="DO52" s="209" t="s">
        <v>8676</v>
      </c>
      <c r="DP52" s="283" t="s">
        <v>8656</v>
      </c>
    </row>
    <row r="53" spans="1:120" ht="18">
      <c r="A53" s="408"/>
      <c r="B53" s="192" t="s">
        <v>9017</v>
      </c>
      <c r="C53" s="228" t="s">
        <v>9012</v>
      </c>
      <c r="D53" s="228" t="s">
        <v>9012</v>
      </c>
      <c r="E53" s="195" t="s">
        <v>9016</v>
      </c>
      <c r="F53" s="195" t="s">
        <v>9016</v>
      </c>
      <c r="G53" s="231"/>
      <c r="H53" s="232"/>
      <c r="DI53" s="176" t="s">
        <v>8642</v>
      </c>
      <c r="DJ53" s="175" t="s">
        <v>853</v>
      </c>
      <c r="DL53" s="202" t="s">
        <v>8650</v>
      </c>
      <c r="DM53" s="273" t="s">
        <v>8657</v>
      </c>
      <c r="DN53" s="17"/>
      <c r="DO53" s="209" t="s">
        <v>8677</v>
      </c>
      <c r="DP53" s="283" t="s">
        <v>8657</v>
      </c>
    </row>
    <row r="54" spans="1:120" ht="14.25" thickBot="1">
      <c r="A54" s="409"/>
      <c r="B54" s="147" t="s">
        <v>9009</v>
      </c>
      <c r="C54" s="193" t="s">
        <v>17</v>
      </c>
      <c r="D54" s="193" t="s">
        <v>17</v>
      </c>
      <c r="E54" s="193" t="s">
        <v>17</v>
      </c>
      <c r="F54" s="193" t="s">
        <v>17</v>
      </c>
      <c r="G54" s="153"/>
      <c r="H54" s="152"/>
      <c r="DI54" s="176" t="s">
        <v>8643</v>
      </c>
      <c r="DJ54" s="175" t="s">
        <v>854</v>
      </c>
      <c r="DL54" s="202" t="s">
        <v>8651</v>
      </c>
      <c r="DM54" s="273" t="s">
        <v>8658</v>
      </c>
      <c r="DN54" s="17"/>
      <c r="DO54" s="209" t="s">
        <v>8678</v>
      </c>
      <c r="DP54" s="283" t="s">
        <v>8658</v>
      </c>
    </row>
    <row r="55" spans="1:120">
      <c r="DI55" s="176" t="s">
        <v>856</v>
      </c>
      <c r="DJ55" s="175" t="s">
        <v>855</v>
      </c>
      <c r="DL55" s="202" t="s">
        <v>2059</v>
      </c>
      <c r="DM55" s="273" t="s">
        <v>360</v>
      </c>
      <c r="DN55" s="17"/>
      <c r="DO55" s="209" t="s">
        <v>5097</v>
      </c>
      <c r="DP55" s="283" t="s">
        <v>360</v>
      </c>
    </row>
    <row r="56" spans="1:120">
      <c r="DI56" s="176" t="s">
        <v>858</v>
      </c>
      <c r="DJ56" s="175" t="s">
        <v>857</v>
      </c>
      <c r="DL56" s="202" t="s">
        <v>2060</v>
      </c>
      <c r="DM56" s="273" t="s">
        <v>361</v>
      </c>
      <c r="DN56" s="17"/>
      <c r="DO56" s="209" t="s">
        <v>5098</v>
      </c>
      <c r="DP56" s="283" t="s">
        <v>361</v>
      </c>
    </row>
    <row r="57" spans="1:120">
      <c r="DI57" s="176" t="s">
        <v>8644</v>
      </c>
      <c r="DJ57" s="175" t="s">
        <v>859</v>
      </c>
      <c r="DL57" s="202" t="s">
        <v>8652</v>
      </c>
      <c r="DM57" s="273" t="s">
        <v>8659</v>
      </c>
      <c r="DN57" s="17"/>
      <c r="DO57" s="209" t="s">
        <v>8679</v>
      </c>
      <c r="DP57" s="283" t="s">
        <v>8659</v>
      </c>
    </row>
    <row r="58" spans="1:120">
      <c r="DI58" s="176" t="s">
        <v>861</v>
      </c>
      <c r="DJ58" s="175" t="s">
        <v>860</v>
      </c>
      <c r="DL58" s="202" t="s">
        <v>2061</v>
      </c>
      <c r="DM58" s="273" t="s">
        <v>362</v>
      </c>
      <c r="DN58" s="17"/>
      <c r="DO58" s="209" t="s">
        <v>5099</v>
      </c>
      <c r="DP58" s="283" t="s">
        <v>362</v>
      </c>
    </row>
    <row r="59" spans="1:120">
      <c r="DI59" s="176" t="s">
        <v>863</v>
      </c>
      <c r="DJ59" s="175" t="s">
        <v>862</v>
      </c>
      <c r="DL59" s="202" t="s">
        <v>2062</v>
      </c>
      <c r="DM59" s="273" t="s">
        <v>363</v>
      </c>
      <c r="DN59" s="17"/>
      <c r="DO59" s="209" t="s">
        <v>5100</v>
      </c>
      <c r="DP59" s="283" t="s">
        <v>363</v>
      </c>
    </row>
    <row r="60" spans="1:120">
      <c r="DI60" s="176" t="s">
        <v>8645</v>
      </c>
      <c r="DJ60" s="175" t="s">
        <v>864</v>
      </c>
      <c r="DL60" s="202" t="s">
        <v>8653</v>
      </c>
      <c r="DM60" s="273" t="s">
        <v>8660</v>
      </c>
      <c r="DN60" s="17"/>
      <c r="DO60" s="209" t="s">
        <v>8680</v>
      </c>
      <c r="DP60" s="283" t="s">
        <v>8660</v>
      </c>
    </row>
    <row r="61" spans="1:120">
      <c r="DI61" s="176" t="s">
        <v>866</v>
      </c>
      <c r="DJ61" s="175" t="s">
        <v>865</v>
      </c>
      <c r="DL61" s="202" t="s">
        <v>2063</v>
      </c>
      <c r="DM61" s="273" t="s">
        <v>364</v>
      </c>
      <c r="DN61" s="17"/>
      <c r="DO61" s="209" t="s">
        <v>5101</v>
      </c>
      <c r="DP61" s="283" t="s">
        <v>364</v>
      </c>
    </row>
    <row r="62" spans="1:120">
      <c r="DI62" s="176" t="s">
        <v>868</v>
      </c>
      <c r="DJ62" s="175" t="s">
        <v>867</v>
      </c>
      <c r="DL62" s="202" t="s">
        <v>2064</v>
      </c>
      <c r="DM62" s="273" t="s">
        <v>365</v>
      </c>
      <c r="DN62" s="17"/>
      <c r="DO62" s="209" t="s">
        <v>5102</v>
      </c>
      <c r="DP62" s="283" t="s">
        <v>365</v>
      </c>
    </row>
    <row r="63" spans="1:120">
      <c r="DI63" s="176" t="s">
        <v>870</v>
      </c>
      <c r="DJ63" s="175" t="s">
        <v>869</v>
      </c>
      <c r="DL63" s="202" t="s">
        <v>2065</v>
      </c>
      <c r="DM63" s="273" t="s">
        <v>366</v>
      </c>
      <c r="DN63" s="17"/>
      <c r="DO63" s="209" t="s">
        <v>5103</v>
      </c>
      <c r="DP63" s="283" t="s">
        <v>366</v>
      </c>
    </row>
    <row r="64" spans="1:120">
      <c r="DI64" s="176" t="s">
        <v>872</v>
      </c>
      <c r="DJ64" s="175" t="s">
        <v>871</v>
      </c>
      <c r="DL64" s="202" t="s">
        <v>2066</v>
      </c>
      <c r="DM64" s="273" t="s">
        <v>367</v>
      </c>
      <c r="DN64" s="17"/>
      <c r="DO64" s="209" t="s">
        <v>5104</v>
      </c>
      <c r="DP64" s="283" t="s">
        <v>367</v>
      </c>
    </row>
    <row r="65" spans="113:120">
      <c r="DI65" s="176" t="s">
        <v>874</v>
      </c>
      <c r="DJ65" s="175" t="s">
        <v>873</v>
      </c>
      <c r="DL65" s="202" t="s">
        <v>2067</v>
      </c>
      <c r="DM65" s="273" t="s">
        <v>368</v>
      </c>
      <c r="DN65" s="17"/>
      <c r="DO65" s="209" t="s">
        <v>5105</v>
      </c>
      <c r="DP65" s="283" t="s">
        <v>368</v>
      </c>
    </row>
    <row r="66" spans="113:120">
      <c r="DI66" s="176" t="s">
        <v>876</v>
      </c>
      <c r="DJ66" s="175" t="s">
        <v>875</v>
      </c>
      <c r="DL66" s="202" t="s">
        <v>2068</v>
      </c>
      <c r="DM66" s="273" t="s">
        <v>369</v>
      </c>
      <c r="DN66" s="17"/>
      <c r="DO66" s="209" t="s">
        <v>5106</v>
      </c>
      <c r="DP66" s="283" t="s">
        <v>369</v>
      </c>
    </row>
    <row r="67" spans="113:120">
      <c r="DI67" s="176" t="s">
        <v>878</v>
      </c>
      <c r="DJ67" s="175" t="s">
        <v>877</v>
      </c>
      <c r="DL67" s="202" t="s">
        <v>2069</v>
      </c>
      <c r="DM67" s="273" t="s">
        <v>370</v>
      </c>
      <c r="DN67" s="17"/>
      <c r="DO67" s="209" t="s">
        <v>5107</v>
      </c>
      <c r="DP67" s="283" t="s">
        <v>370</v>
      </c>
    </row>
    <row r="68" spans="113:120">
      <c r="DI68" s="176" t="s">
        <v>880</v>
      </c>
      <c r="DJ68" s="175" t="s">
        <v>879</v>
      </c>
      <c r="DL68" s="202" t="s">
        <v>2070</v>
      </c>
      <c r="DM68" s="273" t="s">
        <v>371</v>
      </c>
      <c r="DN68" s="17"/>
      <c r="DO68" s="209" t="s">
        <v>5108</v>
      </c>
      <c r="DP68" s="283" t="s">
        <v>371</v>
      </c>
    </row>
    <row r="69" spans="113:120">
      <c r="DI69" s="176" t="s">
        <v>882</v>
      </c>
      <c r="DJ69" s="175" t="s">
        <v>881</v>
      </c>
      <c r="DL69" s="202" t="s">
        <v>2071</v>
      </c>
      <c r="DM69" s="273" t="s">
        <v>372</v>
      </c>
      <c r="DN69" s="17"/>
      <c r="DO69" s="209" t="s">
        <v>5109</v>
      </c>
      <c r="DP69" s="283" t="s">
        <v>372</v>
      </c>
    </row>
    <row r="70" spans="113:120">
      <c r="DI70" s="176" t="s">
        <v>884</v>
      </c>
      <c r="DJ70" s="175" t="s">
        <v>883</v>
      </c>
      <c r="DL70" s="202" t="s">
        <v>2072</v>
      </c>
      <c r="DM70" s="273" t="s">
        <v>373</v>
      </c>
      <c r="DN70" s="17"/>
      <c r="DO70" s="209" t="s">
        <v>5110</v>
      </c>
      <c r="DP70" s="283" t="s">
        <v>373</v>
      </c>
    </row>
    <row r="71" spans="113:120">
      <c r="DI71" s="176" t="s">
        <v>886</v>
      </c>
      <c r="DJ71" s="175" t="s">
        <v>885</v>
      </c>
      <c r="DL71" s="202" t="s">
        <v>2073</v>
      </c>
      <c r="DM71" s="273" t="s">
        <v>374</v>
      </c>
      <c r="DN71" s="17"/>
      <c r="DO71" s="209" t="s">
        <v>5111</v>
      </c>
      <c r="DP71" s="283" t="s">
        <v>374</v>
      </c>
    </row>
    <row r="72" spans="113:120">
      <c r="DI72" s="176" t="s">
        <v>888</v>
      </c>
      <c r="DJ72" s="175" t="s">
        <v>887</v>
      </c>
      <c r="DL72" s="202" t="s">
        <v>2074</v>
      </c>
      <c r="DM72" s="273" t="s">
        <v>375</v>
      </c>
      <c r="DN72" s="17"/>
      <c r="DO72" s="209" t="s">
        <v>5112</v>
      </c>
      <c r="DP72" s="283" t="s">
        <v>375</v>
      </c>
    </row>
    <row r="73" spans="113:120">
      <c r="DI73" s="176" t="s">
        <v>890</v>
      </c>
      <c r="DJ73" s="175" t="s">
        <v>889</v>
      </c>
      <c r="DL73" s="202" t="s">
        <v>2075</v>
      </c>
      <c r="DM73" s="273" t="s">
        <v>376</v>
      </c>
      <c r="DN73" s="17"/>
      <c r="DO73" s="209" t="s">
        <v>5113</v>
      </c>
      <c r="DP73" s="283" t="s">
        <v>376</v>
      </c>
    </row>
    <row r="74" spans="113:120">
      <c r="DI74" s="176" t="s">
        <v>892</v>
      </c>
      <c r="DJ74" s="175" t="s">
        <v>891</v>
      </c>
      <c r="DL74" s="202" t="s">
        <v>2076</v>
      </c>
      <c r="DM74" s="273" t="s">
        <v>377</v>
      </c>
      <c r="DN74" s="17"/>
      <c r="DO74" s="209" t="s">
        <v>5114</v>
      </c>
      <c r="DP74" s="283" t="s">
        <v>377</v>
      </c>
    </row>
    <row r="75" spans="113:120">
      <c r="DI75" s="176" t="s">
        <v>894</v>
      </c>
      <c r="DJ75" s="175" t="s">
        <v>893</v>
      </c>
      <c r="DL75" s="202" t="s">
        <v>2077</v>
      </c>
      <c r="DM75" s="273" t="s">
        <v>378</v>
      </c>
      <c r="DN75" s="17"/>
      <c r="DO75" s="209" t="s">
        <v>5115</v>
      </c>
      <c r="DP75" s="283" t="s">
        <v>378</v>
      </c>
    </row>
    <row r="76" spans="113:120">
      <c r="DI76" s="176" t="s">
        <v>896</v>
      </c>
      <c r="DJ76" s="175" t="s">
        <v>895</v>
      </c>
      <c r="DL76" s="202" t="s">
        <v>2078</v>
      </c>
      <c r="DM76" s="273" t="s">
        <v>379</v>
      </c>
      <c r="DN76" s="17"/>
      <c r="DO76" s="209" t="s">
        <v>5116</v>
      </c>
      <c r="DP76" s="283" t="s">
        <v>379</v>
      </c>
    </row>
    <row r="77" spans="113:120">
      <c r="DI77" s="176" t="s">
        <v>898</v>
      </c>
      <c r="DJ77" s="175" t="s">
        <v>897</v>
      </c>
      <c r="DL77" s="202" t="s">
        <v>2079</v>
      </c>
      <c r="DM77" s="273" t="s">
        <v>380</v>
      </c>
      <c r="DN77" s="17"/>
      <c r="DO77" s="209" t="s">
        <v>5117</v>
      </c>
      <c r="DP77" s="283" t="s">
        <v>380</v>
      </c>
    </row>
    <row r="78" spans="113:120">
      <c r="DI78" s="176" t="s">
        <v>900</v>
      </c>
      <c r="DJ78" s="175" t="s">
        <v>899</v>
      </c>
      <c r="DL78" s="202" t="s">
        <v>2080</v>
      </c>
      <c r="DM78" s="273" t="s">
        <v>381</v>
      </c>
      <c r="DN78" s="17"/>
      <c r="DO78" s="209" t="s">
        <v>5118</v>
      </c>
      <c r="DP78" s="283" t="s">
        <v>381</v>
      </c>
    </row>
    <row r="79" spans="113:120">
      <c r="DI79" s="176" t="s">
        <v>902</v>
      </c>
      <c r="DJ79" s="175" t="s">
        <v>901</v>
      </c>
      <c r="DL79" s="202" t="s">
        <v>2081</v>
      </c>
      <c r="DM79" s="273" t="s">
        <v>382</v>
      </c>
      <c r="DN79" s="17"/>
      <c r="DO79" s="209" t="s">
        <v>5119</v>
      </c>
      <c r="DP79" s="283" t="s">
        <v>382</v>
      </c>
    </row>
    <row r="80" spans="113:120">
      <c r="DI80" s="176" t="s">
        <v>904</v>
      </c>
      <c r="DJ80" s="175" t="s">
        <v>903</v>
      </c>
      <c r="DL80" s="202" t="s">
        <v>2082</v>
      </c>
      <c r="DM80" s="273" t="s">
        <v>383</v>
      </c>
      <c r="DN80" s="17"/>
      <c r="DO80" s="209" t="s">
        <v>5120</v>
      </c>
      <c r="DP80" s="283" t="s">
        <v>383</v>
      </c>
    </row>
    <row r="81" spans="113:120">
      <c r="DI81" s="176" t="s">
        <v>906</v>
      </c>
      <c r="DJ81" s="175" t="s">
        <v>905</v>
      </c>
      <c r="DL81" s="202" t="s">
        <v>2083</v>
      </c>
      <c r="DM81" s="273" t="s">
        <v>384</v>
      </c>
      <c r="DN81" s="17"/>
      <c r="DO81" s="209" t="s">
        <v>5121</v>
      </c>
      <c r="DP81" s="283" t="s">
        <v>384</v>
      </c>
    </row>
    <row r="82" spans="113:120">
      <c r="DI82" s="176" t="s">
        <v>908</v>
      </c>
      <c r="DJ82" s="175" t="s">
        <v>907</v>
      </c>
      <c r="DL82" s="202" t="s">
        <v>2084</v>
      </c>
      <c r="DM82" s="273" t="s">
        <v>385</v>
      </c>
      <c r="DN82" s="17"/>
      <c r="DO82" s="209" t="s">
        <v>5122</v>
      </c>
      <c r="DP82" s="283" t="s">
        <v>385</v>
      </c>
    </row>
    <row r="83" spans="113:120">
      <c r="DI83" s="176" t="s">
        <v>910</v>
      </c>
      <c r="DJ83" s="175" t="s">
        <v>909</v>
      </c>
      <c r="DL83" s="202" t="s">
        <v>2085</v>
      </c>
      <c r="DM83" s="273" t="s">
        <v>386</v>
      </c>
      <c r="DN83" s="17"/>
      <c r="DO83" s="209" t="s">
        <v>5123</v>
      </c>
      <c r="DP83" s="283" t="s">
        <v>386</v>
      </c>
    </row>
    <row r="84" spans="113:120">
      <c r="DI84" s="176" t="s">
        <v>912</v>
      </c>
      <c r="DJ84" s="175" t="s">
        <v>911</v>
      </c>
      <c r="DL84" s="202" t="s">
        <v>2086</v>
      </c>
      <c r="DM84" s="273" t="s">
        <v>387</v>
      </c>
      <c r="DN84" s="17"/>
      <c r="DO84" s="209" t="s">
        <v>5124</v>
      </c>
      <c r="DP84" s="283" t="s">
        <v>387</v>
      </c>
    </row>
    <row r="85" spans="113:120">
      <c r="DI85" s="176" t="s">
        <v>914</v>
      </c>
      <c r="DJ85" s="175" t="s">
        <v>913</v>
      </c>
      <c r="DL85" s="202" t="s">
        <v>2087</v>
      </c>
      <c r="DM85" s="273" t="s">
        <v>388</v>
      </c>
      <c r="DN85" s="17"/>
      <c r="DO85" s="209" t="s">
        <v>5125</v>
      </c>
      <c r="DP85" s="283" t="s">
        <v>388</v>
      </c>
    </row>
    <row r="86" spans="113:120">
      <c r="DI86" s="176" t="s">
        <v>916</v>
      </c>
      <c r="DJ86" s="175" t="s">
        <v>915</v>
      </c>
      <c r="DL86" s="202" t="s">
        <v>2088</v>
      </c>
      <c r="DM86" s="273" t="s">
        <v>389</v>
      </c>
      <c r="DN86" s="17"/>
      <c r="DO86" s="209" t="s">
        <v>5126</v>
      </c>
      <c r="DP86" s="283" t="s">
        <v>389</v>
      </c>
    </row>
    <row r="87" spans="113:120">
      <c r="DI87" s="176" t="s">
        <v>918</v>
      </c>
      <c r="DJ87" s="175" t="s">
        <v>917</v>
      </c>
      <c r="DL87" s="202" t="s">
        <v>2089</v>
      </c>
      <c r="DM87" s="273" t="s">
        <v>390</v>
      </c>
      <c r="DN87" s="17"/>
      <c r="DO87" s="209" t="s">
        <v>5127</v>
      </c>
      <c r="DP87" s="283" t="s">
        <v>390</v>
      </c>
    </row>
    <row r="88" spans="113:120">
      <c r="DI88" s="176" t="s">
        <v>920</v>
      </c>
      <c r="DJ88" s="175" t="s">
        <v>919</v>
      </c>
      <c r="DL88" s="202" t="s">
        <v>2090</v>
      </c>
      <c r="DM88" s="273" t="s">
        <v>391</v>
      </c>
      <c r="DN88" s="17"/>
      <c r="DO88" s="209" t="s">
        <v>5128</v>
      </c>
      <c r="DP88" s="283" t="s">
        <v>391</v>
      </c>
    </row>
    <row r="89" spans="113:120">
      <c r="DI89" s="176" t="s">
        <v>922</v>
      </c>
      <c r="DJ89" s="175" t="s">
        <v>921</v>
      </c>
      <c r="DL89" s="202" t="s">
        <v>2091</v>
      </c>
      <c r="DM89" s="273" t="s">
        <v>392</v>
      </c>
      <c r="DN89" s="17"/>
      <c r="DO89" s="209" t="s">
        <v>5129</v>
      </c>
      <c r="DP89" s="283" t="s">
        <v>392</v>
      </c>
    </row>
    <row r="90" spans="113:120">
      <c r="DI90" s="176" t="s">
        <v>924</v>
      </c>
      <c r="DJ90" s="175" t="s">
        <v>923</v>
      </c>
      <c r="DL90" s="202" t="s">
        <v>2092</v>
      </c>
      <c r="DM90" s="273" t="s">
        <v>393</v>
      </c>
      <c r="DN90" s="17"/>
      <c r="DO90" s="209" t="s">
        <v>5130</v>
      </c>
      <c r="DP90" s="283" t="s">
        <v>393</v>
      </c>
    </row>
    <row r="91" spans="113:120">
      <c r="DI91" s="176" t="s">
        <v>926</v>
      </c>
      <c r="DJ91" s="175" t="s">
        <v>925</v>
      </c>
      <c r="DL91" s="202" t="s">
        <v>2093</v>
      </c>
      <c r="DM91" s="273" t="s">
        <v>394</v>
      </c>
      <c r="DN91" s="17"/>
      <c r="DO91" s="209" t="s">
        <v>5131</v>
      </c>
      <c r="DP91" s="283" t="s">
        <v>394</v>
      </c>
    </row>
    <row r="92" spans="113:120">
      <c r="DI92" s="176" t="s">
        <v>928</v>
      </c>
      <c r="DJ92" s="175" t="s">
        <v>927</v>
      </c>
      <c r="DL92" s="202" t="s">
        <v>2094</v>
      </c>
      <c r="DM92" s="273" t="s">
        <v>395</v>
      </c>
      <c r="DN92" s="17"/>
      <c r="DO92" s="209" t="s">
        <v>5132</v>
      </c>
      <c r="DP92" s="283" t="s">
        <v>395</v>
      </c>
    </row>
    <row r="93" spans="113:120">
      <c r="DI93" s="176" t="s">
        <v>930</v>
      </c>
      <c r="DJ93" s="175" t="s">
        <v>929</v>
      </c>
      <c r="DL93" s="202" t="s">
        <v>2095</v>
      </c>
      <c r="DM93" s="273" t="s">
        <v>396</v>
      </c>
      <c r="DN93" s="17"/>
      <c r="DO93" s="209" t="s">
        <v>5133</v>
      </c>
      <c r="DP93" s="283" t="s">
        <v>396</v>
      </c>
    </row>
    <row r="94" spans="113:120">
      <c r="DI94" s="176" t="s">
        <v>932</v>
      </c>
      <c r="DJ94" s="175" t="s">
        <v>931</v>
      </c>
      <c r="DL94" s="202" t="s">
        <v>2096</v>
      </c>
      <c r="DM94" s="273" t="s">
        <v>397</v>
      </c>
      <c r="DN94" s="17"/>
      <c r="DO94" s="209" t="s">
        <v>5134</v>
      </c>
      <c r="DP94" s="283" t="s">
        <v>397</v>
      </c>
    </row>
    <row r="95" spans="113:120">
      <c r="DI95" s="176" t="s">
        <v>934</v>
      </c>
      <c r="DJ95" s="175" t="s">
        <v>933</v>
      </c>
      <c r="DL95" s="202" t="s">
        <v>2097</v>
      </c>
      <c r="DM95" s="273" t="s">
        <v>398</v>
      </c>
      <c r="DN95" s="17"/>
      <c r="DO95" s="209" t="s">
        <v>5135</v>
      </c>
      <c r="DP95" s="283" t="s">
        <v>398</v>
      </c>
    </row>
    <row r="96" spans="113:120">
      <c r="DI96" s="176" t="s">
        <v>936</v>
      </c>
      <c r="DJ96" s="175" t="s">
        <v>935</v>
      </c>
      <c r="DL96" s="202" t="s">
        <v>2098</v>
      </c>
      <c r="DM96" s="273" t="s">
        <v>399</v>
      </c>
      <c r="DN96" s="17"/>
      <c r="DO96" s="209" t="s">
        <v>5137</v>
      </c>
      <c r="DP96" s="283" t="s">
        <v>2099</v>
      </c>
    </row>
    <row r="97" spans="113:120">
      <c r="DI97" s="176" t="s">
        <v>938</v>
      </c>
      <c r="DJ97" s="175" t="s">
        <v>937</v>
      </c>
      <c r="DL97" s="202" t="s">
        <v>2100</v>
      </c>
      <c r="DM97" s="273" t="s">
        <v>2099</v>
      </c>
      <c r="DN97" s="17"/>
      <c r="DO97" s="209" t="s">
        <v>5138</v>
      </c>
      <c r="DP97" s="283" t="s">
        <v>2101</v>
      </c>
    </row>
    <row r="98" spans="113:120">
      <c r="DI98" s="176" t="s">
        <v>940</v>
      </c>
      <c r="DJ98" s="175" t="s">
        <v>939</v>
      </c>
      <c r="DL98" s="202" t="s">
        <v>2102</v>
      </c>
      <c r="DM98" s="273" t="s">
        <v>2101</v>
      </c>
      <c r="DN98" s="17"/>
      <c r="DO98" s="209" t="s">
        <v>5139</v>
      </c>
      <c r="DP98" s="283" t="s">
        <v>2103</v>
      </c>
    </row>
    <row r="99" spans="113:120">
      <c r="DI99" s="176" t="s">
        <v>942</v>
      </c>
      <c r="DJ99" s="175" t="s">
        <v>941</v>
      </c>
      <c r="DL99" s="202" t="s">
        <v>2104</v>
      </c>
      <c r="DM99" s="273" t="s">
        <v>2103</v>
      </c>
      <c r="DN99" s="17"/>
      <c r="DO99" s="209" t="s">
        <v>5140</v>
      </c>
      <c r="DP99" s="283" t="s">
        <v>2105</v>
      </c>
    </row>
    <row r="100" spans="113:120">
      <c r="DI100" s="176" t="s">
        <v>944</v>
      </c>
      <c r="DJ100" s="175" t="s">
        <v>943</v>
      </c>
      <c r="DL100" s="202" t="s">
        <v>2106</v>
      </c>
      <c r="DM100" s="273" t="s">
        <v>2105</v>
      </c>
      <c r="DN100" s="17"/>
      <c r="DO100" s="209" t="s">
        <v>5141</v>
      </c>
      <c r="DP100" s="283" t="s">
        <v>2107</v>
      </c>
    </row>
    <row r="101" spans="113:120">
      <c r="DI101" s="176" t="s">
        <v>946</v>
      </c>
      <c r="DJ101" s="175" t="s">
        <v>945</v>
      </c>
      <c r="DL101" s="202" t="s">
        <v>2108</v>
      </c>
      <c r="DM101" s="273" t="s">
        <v>2107</v>
      </c>
      <c r="DN101" s="17"/>
      <c r="DO101" s="209" t="s">
        <v>4803</v>
      </c>
      <c r="DP101" s="283" t="s">
        <v>2109</v>
      </c>
    </row>
    <row r="102" spans="113:120">
      <c r="DI102" s="176" t="s">
        <v>948</v>
      </c>
      <c r="DJ102" s="175" t="s">
        <v>947</v>
      </c>
      <c r="DL102" s="202" t="s">
        <v>2110</v>
      </c>
      <c r="DM102" s="273" t="s">
        <v>2109</v>
      </c>
      <c r="DN102" s="17"/>
      <c r="DO102" s="209" t="s">
        <v>5142</v>
      </c>
      <c r="DP102" s="283" t="s">
        <v>404</v>
      </c>
    </row>
    <row r="103" spans="113:120">
      <c r="DI103" s="176" t="s">
        <v>950</v>
      </c>
      <c r="DJ103" s="175" t="s">
        <v>949</v>
      </c>
      <c r="DL103" s="202" t="s">
        <v>2111</v>
      </c>
      <c r="DM103" s="273" t="s">
        <v>404</v>
      </c>
      <c r="DN103" s="17"/>
      <c r="DO103" s="209" t="s">
        <v>5143</v>
      </c>
      <c r="DP103" s="283" t="s">
        <v>762</v>
      </c>
    </row>
    <row r="104" spans="113:120">
      <c r="DI104" s="176" t="s">
        <v>952</v>
      </c>
      <c r="DJ104" s="175" t="s">
        <v>951</v>
      </c>
      <c r="DL104" s="202" t="s">
        <v>2112</v>
      </c>
      <c r="DM104" s="273" t="s">
        <v>762</v>
      </c>
      <c r="DN104" s="17"/>
      <c r="DO104" s="209" t="s">
        <v>5144</v>
      </c>
      <c r="DP104" s="283" t="s">
        <v>764</v>
      </c>
    </row>
    <row r="105" spans="113:120">
      <c r="DI105" s="176" t="s">
        <v>954</v>
      </c>
      <c r="DJ105" s="175" t="s">
        <v>953</v>
      </c>
      <c r="DL105" s="202" t="s">
        <v>2113</v>
      </c>
      <c r="DM105" s="273" t="s">
        <v>764</v>
      </c>
      <c r="DN105" s="17"/>
      <c r="DO105" s="209" t="s">
        <v>5145</v>
      </c>
      <c r="DP105" s="283" t="s">
        <v>766</v>
      </c>
    </row>
    <row r="106" spans="113:120">
      <c r="DI106" s="176" t="s">
        <v>956</v>
      </c>
      <c r="DJ106" s="175" t="s">
        <v>955</v>
      </c>
      <c r="DL106" s="202" t="s">
        <v>2114</v>
      </c>
      <c r="DM106" s="273" t="s">
        <v>766</v>
      </c>
      <c r="DN106" s="17"/>
      <c r="DO106" s="209" t="s">
        <v>5146</v>
      </c>
      <c r="DP106" s="283" t="s">
        <v>768</v>
      </c>
    </row>
    <row r="107" spans="113:120">
      <c r="DI107" s="176" t="s">
        <v>958</v>
      </c>
      <c r="DJ107" s="175" t="s">
        <v>957</v>
      </c>
      <c r="DL107" s="202" t="s">
        <v>2115</v>
      </c>
      <c r="DM107" s="273" t="s">
        <v>768</v>
      </c>
      <c r="DN107" s="17"/>
      <c r="DO107" s="209" t="s">
        <v>5147</v>
      </c>
      <c r="DP107" s="283" t="s">
        <v>770</v>
      </c>
    </row>
    <row r="108" spans="113:120">
      <c r="DI108" s="176" t="s">
        <v>960</v>
      </c>
      <c r="DJ108" s="175" t="s">
        <v>959</v>
      </c>
      <c r="DL108" s="202" t="s">
        <v>2116</v>
      </c>
      <c r="DM108" s="273" t="s">
        <v>770</v>
      </c>
      <c r="DN108" s="17"/>
      <c r="DO108" s="209" t="s">
        <v>5148</v>
      </c>
      <c r="DP108" s="283" t="s">
        <v>772</v>
      </c>
    </row>
    <row r="109" spans="113:120">
      <c r="DI109" s="176" t="s">
        <v>962</v>
      </c>
      <c r="DJ109" s="175" t="s">
        <v>961</v>
      </c>
      <c r="DL109" s="202" t="s">
        <v>2117</v>
      </c>
      <c r="DM109" s="273" t="s">
        <v>772</v>
      </c>
      <c r="DN109" s="17"/>
      <c r="DO109" s="209" t="s">
        <v>5149</v>
      </c>
      <c r="DP109" s="283" t="s">
        <v>774</v>
      </c>
    </row>
    <row r="110" spans="113:120">
      <c r="DI110" s="176" t="s">
        <v>964</v>
      </c>
      <c r="DJ110" s="175" t="s">
        <v>963</v>
      </c>
      <c r="DL110" s="202" t="s">
        <v>2118</v>
      </c>
      <c r="DM110" s="273" t="s">
        <v>774</v>
      </c>
      <c r="DN110" s="17"/>
      <c r="DO110" s="209" t="s">
        <v>5150</v>
      </c>
      <c r="DP110" s="283" t="s">
        <v>776</v>
      </c>
    </row>
    <row r="111" spans="113:120">
      <c r="DI111" s="176" t="s">
        <v>966</v>
      </c>
      <c r="DJ111" s="175" t="s">
        <v>965</v>
      </c>
      <c r="DL111" s="202" t="s">
        <v>2119</v>
      </c>
      <c r="DM111" s="273" t="s">
        <v>776</v>
      </c>
      <c r="DN111" s="17"/>
      <c r="DO111" s="209" t="s">
        <v>5151</v>
      </c>
      <c r="DP111" s="283" t="s">
        <v>778</v>
      </c>
    </row>
    <row r="112" spans="113:120">
      <c r="DI112" s="176" t="s">
        <v>968</v>
      </c>
      <c r="DJ112" s="175" t="s">
        <v>967</v>
      </c>
      <c r="DL112" s="202" t="s">
        <v>2120</v>
      </c>
      <c r="DM112" s="273" t="s">
        <v>778</v>
      </c>
      <c r="DN112" s="17"/>
      <c r="DO112" s="209" t="s">
        <v>5152</v>
      </c>
      <c r="DP112" s="283" t="s">
        <v>780</v>
      </c>
    </row>
    <row r="113" spans="113:120">
      <c r="DI113" s="176" t="s">
        <v>970</v>
      </c>
      <c r="DJ113" s="175" t="s">
        <v>969</v>
      </c>
      <c r="DL113" s="202" t="s">
        <v>2121</v>
      </c>
      <c r="DM113" s="273" t="s">
        <v>780</v>
      </c>
      <c r="DN113" s="17"/>
      <c r="DO113" s="209" t="s">
        <v>5153</v>
      </c>
      <c r="DP113" s="283" t="s">
        <v>782</v>
      </c>
    </row>
    <row r="114" spans="113:120">
      <c r="DI114" s="176" t="s">
        <v>972</v>
      </c>
      <c r="DJ114" s="175" t="s">
        <v>971</v>
      </c>
      <c r="DL114" s="202" t="s">
        <v>2122</v>
      </c>
      <c r="DM114" s="273" t="s">
        <v>782</v>
      </c>
      <c r="DN114" s="17"/>
      <c r="DO114" s="209" t="s">
        <v>5154</v>
      </c>
      <c r="DP114" s="283" t="s">
        <v>784</v>
      </c>
    </row>
    <row r="115" spans="113:120">
      <c r="DI115" s="176" t="s">
        <v>974</v>
      </c>
      <c r="DJ115" s="175" t="s">
        <v>973</v>
      </c>
      <c r="DL115" s="202" t="s">
        <v>2123</v>
      </c>
      <c r="DM115" s="273" t="s">
        <v>784</v>
      </c>
      <c r="DN115" s="17"/>
      <c r="DO115" s="209" t="s">
        <v>5155</v>
      </c>
      <c r="DP115" s="283" t="s">
        <v>786</v>
      </c>
    </row>
    <row r="116" spans="113:120">
      <c r="DI116" s="51" t="s">
        <v>976</v>
      </c>
      <c r="DJ116" s="175" t="s">
        <v>975</v>
      </c>
      <c r="DL116" s="202" t="s">
        <v>2124</v>
      </c>
      <c r="DM116" s="273" t="s">
        <v>786</v>
      </c>
      <c r="DN116" s="17"/>
      <c r="DO116" s="209" t="s">
        <v>5156</v>
      </c>
      <c r="DP116" s="283" t="s">
        <v>788</v>
      </c>
    </row>
    <row r="117" spans="113:120">
      <c r="DI117" s="51" t="s">
        <v>978</v>
      </c>
      <c r="DJ117" s="175" t="s">
        <v>977</v>
      </c>
      <c r="DL117" s="202" t="s">
        <v>2125</v>
      </c>
      <c r="DM117" s="273" t="s">
        <v>788</v>
      </c>
      <c r="DN117" s="17"/>
      <c r="DO117" s="209" t="s">
        <v>5157</v>
      </c>
      <c r="DP117" s="283" t="s">
        <v>790</v>
      </c>
    </row>
    <row r="118" spans="113:120">
      <c r="DI118" s="51" t="s">
        <v>980</v>
      </c>
      <c r="DJ118" s="175" t="s">
        <v>979</v>
      </c>
      <c r="DL118" s="202" t="s">
        <v>2126</v>
      </c>
      <c r="DM118" s="273" t="s">
        <v>790</v>
      </c>
      <c r="DN118" s="17"/>
      <c r="DO118" s="209" t="s">
        <v>5158</v>
      </c>
      <c r="DP118" s="283" t="s">
        <v>792</v>
      </c>
    </row>
    <row r="119" spans="113:120">
      <c r="DI119" s="51" t="s">
        <v>982</v>
      </c>
      <c r="DJ119" s="175" t="s">
        <v>981</v>
      </c>
      <c r="DL119" s="202" t="s">
        <v>2127</v>
      </c>
      <c r="DM119" s="273" t="s">
        <v>792</v>
      </c>
      <c r="DN119" s="17"/>
      <c r="DO119" s="209" t="s">
        <v>5159</v>
      </c>
      <c r="DP119" s="283" t="s">
        <v>794</v>
      </c>
    </row>
    <row r="120" spans="113:120">
      <c r="DI120" s="51" t="s">
        <v>984</v>
      </c>
      <c r="DJ120" s="175" t="s">
        <v>983</v>
      </c>
      <c r="DL120" s="202" t="s">
        <v>2128</v>
      </c>
      <c r="DM120" s="273" t="s">
        <v>794</v>
      </c>
      <c r="DN120" s="17"/>
      <c r="DO120" s="209" t="s">
        <v>5160</v>
      </c>
      <c r="DP120" s="283" t="s">
        <v>796</v>
      </c>
    </row>
    <row r="121" spans="113:120">
      <c r="DI121" s="51" t="s">
        <v>986</v>
      </c>
      <c r="DJ121" s="175" t="s">
        <v>985</v>
      </c>
      <c r="DL121" s="202" t="s">
        <v>2129</v>
      </c>
      <c r="DM121" s="273" t="s">
        <v>796</v>
      </c>
      <c r="DN121" s="17"/>
      <c r="DO121" s="209" t="s">
        <v>5161</v>
      </c>
      <c r="DP121" s="283" t="s">
        <v>798</v>
      </c>
    </row>
    <row r="122" spans="113:120">
      <c r="DI122" s="51" t="s">
        <v>988</v>
      </c>
      <c r="DJ122" s="175" t="s">
        <v>987</v>
      </c>
      <c r="DL122" s="202" t="s">
        <v>2130</v>
      </c>
      <c r="DM122" s="273" t="s">
        <v>798</v>
      </c>
      <c r="DN122" s="17"/>
      <c r="DO122" s="209" t="s">
        <v>5162</v>
      </c>
      <c r="DP122" s="283" t="s">
        <v>800</v>
      </c>
    </row>
    <row r="123" spans="113:120">
      <c r="DI123" s="51" t="s">
        <v>990</v>
      </c>
      <c r="DJ123" s="175" t="s">
        <v>989</v>
      </c>
      <c r="DL123" s="202" t="s">
        <v>2131</v>
      </c>
      <c r="DM123" s="273" t="s">
        <v>800</v>
      </c>
      <c r="DN123" s="17"/>
      <c r="DO123" s="209" t="s">
        <v>5163</v>
      </c>
      <c r="DP123" s="283" t="s">
        <v>802</v>
      </c>
    </row>
    <row r="124" spans="113:120">
      <c r="DI124" s="51" t="s">
        <v>992</v>
      </c>
      <c r="DJ124" s="175" t="s">
        <v>991</v>
      </c>
      <c r="DL124" s="202" t="s">
        <v>2132</v>
      </c>
      <c r="DM124" s="273" t="s">
        <v>802</v>
      </c>
      <c r="DN124" s="17"/>
      <c r="DO124" s="209" t="s">
        <v>3474</v>
      </c>
      <c r="DP124" s="283" t="s">
        <v>804</v>
      </c>
    </row>
    <row r="125" spans="113:120">
      <c r="DI125" s="51" t="s">
        <v>994</v>
      </c>
      <c r="DJ125" s="175" t="s">
        <v>993</v>
      </c>
      <c r="DL125" s="202" t="s">
        <v>2133</v>
      </c>
      <c r="DM125" s="273" t="s">
        <v>804</v>
      </c>
      <c r="DN125" s="17"/>
      <c r="DO125" s="209" t="s">
        <v>5164</v>
      </c>
      <c r="DP125" s="283" t="s">
        <v>806</v>
      </c>
    </row>
    <row r="126" spans="113:120">
      <c r="DI126" s="51" t="s">
        <v>996</v>
      </c>
      <c r="DJ126" s="175" t="s">
        <v>995</v>
      </c>
      <c r="DL126" s="202" t="s">
        <v>2134</v>
      </c>
      <c r="DM126" s="273" t="s">
        <v>806</v>
      </c>
      <c r="DN126" s="17"/>
      <c r="DO126" s="209" t="s">
        <v>5165</v>
      </c>
      <c r="DP126" s="283" t="s">
        <v>808</v>
      </c>
    </row>
    <row r="127" spans="113:120">
      <c r="DI127" s="51" t="s">
        <v>998</v>
      </c>
      <c r="DJ127" s="175" t="s">
        <v>997</v>
      </c>
      <c r="DL127" s="202" t="s">
        <v>2135</v>
      </c>
      <c r="DM127" s="273" t="s">
        <v>808</v>
      </c>
      <c r="DN127" s="17"/>
      <c r="DO127" s="209" t="s">
        <v>5166</v>
      </c>
      <c r="DP127" s="283" t="s">
        <v>810</v>
      </c>
    </row>
    <row r="128" spans="113:120">
      <c r="DI128" s="51" t="s">
        <v>1000</v>
      </c>
      <c r="DJ128" s="175" t="s">
        <v>999</v>
      </c>
      <c r="DL128" s="202" t="s">
        <v>2136</v>
      </c>
      <c r="DM128" s="273" t="s">
        <v>810</v>
      </c>
      <c r="DN128" s="17"/>
      <c r="DO128" s="209" t="s">
        <v>5167</v>
      </c>
      <c r="DP128" s="283" t="s">
        <v>812</v>
      </c>
    </row>
    <row r="129" spans="113:120">
      <c r="DI129" s="51" t="s">
        <v>1002</v>
      </c>
      <c r="DJ129" s="175" t="s">
        <v>1001</v>
      </c>
      <c r="DL129" s="202" t="s">
        <v>2137</v>
      </c>
      <c r="DM129" s="273" t="s">
        <v>812</v>
      </c>
      <c r="DN129" s="17"/>
      <c r="DO129" s="209" t="s">
        <v>5168</v>
      </c>
      <c r="DP129" s="283" t="s">
        <v>814</v>
      </c>
    </row>
    <row r="130" spans="113:120">
      <c r="DI130" s="51" t="s">
        <v>1004</v>
      </c>
      <c r="DJ130" s="175" t="s">
        <v>1003</v>
      </c>
      <c r="DL130" s="202" t="s">
        <v>2138</v>
      </c>
      <c r="DM130" s="273" t="s">
        <v>814</v>
      </c>
      <c r="DN130" s="17"/>
      <c r="DO130" s="209" t="s">
        <v>5169</v>
      </c>
      <c r="DP130" s="283" t="s">
        <v>816</v>
      </c>
    </row>
    <row r="131" spans="113:120">
      <c r="DI131" s="51" t="s">
        <v>1006</v>
      </c>
      <c r="DJ131" s="175" t="s">
        <v>1005</v>
      </c>
      <c r="DL131" s="202" t="s">
        <v>2139</v>
      </c>
      <c r="DM131" s="273" t="s">
        <v>816</v>
      </c>
      <c r="DN131" s="17"/>
      <c r="DO131" s="209" t="s">
        <v>5170</v>
      </c>
      <c r="DP131" s="283" t="s">
        <v>818</v>
      </c>
    </row>
    <row r="132" spans="113:120">
      <c r="DI132" s="51" t="s">
        <v>1008</v>
      </c>
      <c r="DJ132" s="175" t="s">
        <v>1007</v>
      </c>
      <c r="DL132" s="202" t="s">
        <v>2140</v>
      </c>
      <c r="DM132" s="273" t="s">
        <v>818</v>
      </c>
      <c r="DN132" s="17"/>
      <c r="DO132" s="209" t="s">
        <v>5171</v>
      </c>
      <c r="DP132" s="283" t="s">
        <v>400</v>
      </c>
    </row>
    <row r="133" spans="113:120">
      <c r="DI133" s="51" t="s">
        <v>1010</v>
      </c>
      <c r="DJ133" s="175" t="s">
        <v>1009</v>
      </c>
      <c r="DL133" s="202" t="s">
        <v>2141</v>
      </c>
      <c r="DM133" s="273" t="s">
        <v>400</v>
      </c>
      <c r="DN133" s="17"/>
      <c r="DO133" s="209" t="s">
        <v>5172</v>
      </c>
      <c r="DP133" s="283" t="s">
        <v>401</v>
      </c>
    </row>
    <row r="134" spans="113:120">
      <c r="DI134" s="51" t="s">
        <v>1012</v>
      </c>
      <c r="DJ134" s="175" t="s">
        <v>1011</v>
      </c>
      <c r="DL134" s="202" t="s">
        <v>2142</v>
      </c>
      <c r="DM134" s="273" t="s">
        <v>401</v>
      </c>
      <c r="DN134" s="17"/>
      <c r="DO134" s="209" t="s">
        <v>5173</v>
      </c>
      <c r="DP134" s="283" t="s">
        <v>402</v>
      </c>
    </row>
    <row r="135" spans="113:120">
      <c r="DI135" s="51" t="s">
        <v>1014</v>
      </c>
      <c r="DJ135" s="175" t="s">
        <v>1013</v>
      </c>
      <c r="DL135" s="202" t="s">
        <v>2143</v>
      </c>
      <c r="DM135" s="273" t="s">
        <v>402</v>
      </c>
      <c r="DN135" s="17"/>
      <c r="DO135" s="209" t="s">
        <v>5175</v>
      </c>
      <c r="DP135" s="283" t="s">
        <v>825</v>
      </c>
    </row>
    <row r="136" spans="113:120">
      <c r="DI136" s="51" t="s">
        <v>1016</v>
      </c>
      <c r="DJ136" s="175" t="s">
        <v>1015</v>
      </c>
      <c r="DL136" s="202" t="s">
        <v>2144</v>
      </c>
      <c r="DM136" s="273" t="s">
        <v>823</v>
      </c>
      <c r="DN136" s="17"/>
      <c r="DO136" s="209" t="s">
        <v>5176</v>
      </c>
      <c r="DP136" s="283" t="s">
        <v>827</v>
      </c>
    </row>
    <row r="137" spans="113:120">
      <c r="DI137" s="51" t="s">
        <v>1018</v>
      </c>
      <c r="DJ137" s="175" t="s">
        <v>1017</v>
      </c>
      <c r="DL137" s="202" t="s">
        <v>2145</v>
      </c>
      <c r="DM137" s="273" t="s">
        <v>825</v>
      </c>
      <c r="DN137" s="17"/>
      <c r="DO137" s="209" t="s">
        <v>5177</v>
      </c>
      <c r="DP137" s="283" t="s">
        <v>829</v>
      </c>
    </row>
    <row r="138" spans="113:120">
      <c r="DI138" s="51" t="s">
        <v>1020</v>
      </c>
      <c r="DJ138" s="175" t="s">
        <v>1019</v>
      </c>
      <c r="DL138" s="202" t="s">
        <v>2146</v>
      </c>
      <c r="DM138" s="273" t="s">
        <v>827</v>
      </c>
      <c r="DN138" s="17"/>
      <c r="DO138" s="209" t="s">
        <v>5178</v>
      </c>
      <c r="DP138" s="283" t="s">
        <v>830</v>
      </c>
    </row>
    <row r="139" spans="113:120">
      <c r="DI139" s="51" t="s">
        <v>1022</v>
      </c>
      <c r="DJ139" s="175" t="s">
        <v>1021</v>
      </c>
      <c r="DL139" s="202" t="s">
        <v>2147</v>
      </c>
      <c r="DM139" s="273" t="s">
        <v>829</v>
      </c>
      <c r="DN139" s="17"/>
      <c r="DO139" s="209" t="s">
        <v>5179</v>
      </c>
      <c r="DP139" s="283" t="s">
        <v>832</v>
      </c>
    </row>
    <row r="140" spans="113:120">
      <c r="DI140" s="51" t="s">
        <v>1024</v>
      </c>
      <c r="DJ140" s="175" t="s">
        <v>1023</v>
      </c>
      <c r="DL140" s="202" t="s">
        <v>2148</v>
      </c>
      <c r="DM140" s="273" t="s">
        <v>830</v>
      </c>
      <c r="DN140" s="17"/>
      <c r="DO140" s="209" t="s">
        <v>5180</v>
      </c>
      <c r="DP140" s="283" t="s">
        <v>834</v>
      </c>
    </row>
    <row r="141" spans="113:120">
      <c r="DI141" s="51" t="s">
        <v>1026</v>
      </c>
      <c r="DJ141" s="175" t="s">
        <v>1025</v>
      </c>
      <c r="DL141" s="202" t="s">
        <v>2149</v>
      </c>
      <c r="DM141" s="273" t="s">
        <v>832</v>
      </c>
      <c r="DN141" s="17"/>
      <c r="DO141" s="209" t="s">
        <v>5181</v>
      </c>
      <c r="DP141" s="283" t="s">
        <v>836</v>
      </c>
    </row>
    <row r="142" spans="113:120">
      <c r="DI142" s="51" t="s">
        <v>1028</v>
      </c>
      <c r="DJ142" s="175" t="s">
        <v>1027</v>
      </c>
      <c r="DL142" s="202" t="s">
        <v>2150</v>
      </c>
      <c r="DM142" s="273" t="s">
        <v>834</v>
      </c>
      <c r="DN142" s="17"/>
      <c r="DO142" s="209" t="s">
        <v>5182</v>
      </c>
      <c r="DP142" s="283" t="s">
        <v>838</v>
      </c>
    </row>
    <row r="143" spans="113:120">
      <c r="DI143" s="51" t="s">
        <v>1030</v>
      </c>
      <c r="DJ143" s="175" t="s">
        <v>1029</v>
      </c>
      <c r="DL143" s="202" t="s">
        <v>2151</v>
      </c>
      <c r="DM143" s="273" t="s">
        <v>836</v>
      </c>
      <c r="DN143" s="17"/>
      <c r="DO143" s="209" t="s">
        <v>5183</v>
      </c>
      <c r="DP143" s="283" t="s">
        <v>840</v>
      </c>
    </row>
    <row r="144" spans="113:120">
      <c r="DI144" s="51" t="s">
        <v>1032</v>
      </c>
      <c r="DJ144" s="175" t="s">
        <v>1031</v>
      </c>
      <c r="DL144" s="202" t="s">
        <v>2152</v>
      </c>
      <c r="DM144" s="273" t="s">
        <v>838</v>
      </c>
      <c r="DN144" s="17"/>
      <c r="DO144" s="209" t="s">
        <v>5184</v>
      </c>
      <c r="DP144" s="283" t="s">
        <v>842</v>
      </c>
    </row>
    <row r="145" spans="113:120">
      <c r="DI145" s="51" t="s">
        <v>1034</v>
      </c>
      <c r="DJ145" s="175" t="s">
        <v>1033</v>
      </c>
      <c r="DL145" s="202" t="s">
        <v>2153</v>
      </c>
      <c r="DM145" s="273" t="s">
        <v>840</v>
      </c>
      <c r="DN145" s="17"/>
      <c r="DO145" s="209" t="s">
        <v>5185</v>
      </c>
      <c r="DP145" s="283" t="s">
        <v>844</v>
      </c>
    </row>
    <row r="146" spans="113:120">
      <c r="DI146" s="51" t="s">
        <v>1036</v>
      </c>
      <c r="DJ146" s="175" t="s">
        <v>1035</v>
      </c>
      <c r="DL146" s="202" t="s">
        <v>2154</v>
      </c>
      <c r="DM146" s="273" t="s">
        <v>842</v>
      </c>
      <c r="DN146" s="17"/>
      <c r="DO146" s="209" t="s">
        <v>5186</v>
      </c>
      <c r="DP146" s="283" t="s">
        <v>846</v>
      </c>
    </row>
    <row r="147" spans="113:120">
      <c r="DI147" s="51" t="s">
        <v>1038</v>
      </c>
      <c r="DJ147" s="175" t="s">
        <v>1037</v>
      </c>
      <c r="DL147" s="202" t="s">
        <v>2155</v>
      </c>
      <c r="DM147" s="273" t="s">
        <v>844</v>
      </c>
      <c r="DN147" s="17"/>
      <c r="DO147" s="209" t="s">
        <v>5187</v>
      </c>
      <c r="DP147" s="283" t="s">
        <v>848</v>
      </c>
    </row>
    <row r="148" spans="113:120">
      <c r="DI148" s="51" t="s">
        <v>1040</v>
      </c>
      <c r="DJ148" s="175" t="s">
        <v>1039</v>
      </c>
      <c r="DL148" s="202" t="s">
        <v>2156</v>
      </c>
      <c r="DM148" s="273" t="s">
        <v>846</v>
      </c>
      <c r="DN148" s="17"/>
      <c r="DO148" s="209" t="s">
        <v>5188</v>
      </c>
      <c r="DP148" s="283" t="s">
        <v>850</v>
      </c>
    </row>
    <row r="149" spans="113:120">
      <c r="DI149" s="51" t="s">
        <v>1042</v>
      </c>
      <c r="DJ149" s="175" t="s">
        <v>1041</v>
      </c>
      <c r="DL149" s="202" t="s">
        <v>2157</v>
      </c>
      <c r="DM149" s="273" t="s">
        <v>848</v>
      </c>
      <c r="DN149" s="17"/>
      <c r="DO149" s="209" t="s">
        <v>5189</v>
      </c>
      <c r="DP149" s="283" t="s">
        <v>852</v>
      </c>
    </row>
    <row r="150" spans="113:120">
      <c r="DI150" s="51" t="s">
        <v>1044</v>
      </c>
      <c r="DJ150" s="175" t="s">
        <v>1043</v>
      </c>
      <c r="DL150" s="202" t="s">
        <v>2158</v>
      </c>
      <c r="DM150" s="273" t="s">
        <v>850</v>
      </c>
      <c r="DN150" s="17"/>
      <c r="DO150" s="209" t="s">
        <v>5190</v>
      </c>
      <c r="DP150" s="283" t="s">
        <v>853</v>
      </c>
    </row>
    <row r="151" spans="113:120">
      <c r="DI151" s="51" t="s">
        <v>1046</v>
      </c>
      <c r="DJ151" s="175" t="s">
        <v>1045</v>
      </c>
      <c r="DL151" s="202" t="s">
        <v>2159</v>
      </c>
      <c r="DM151" s="273" t="s">
        <v>852</v>
      </c>
      <c r="DN151" s="17"/>
      <c r="DO151" s="209" t="s">
        <v>5191</v>
      </c>
      <c r="DP151" s="283" t="s">
        <v>854</v>
      </c>
    </row>
    <row r="152" spans="113:120">
      <c r="DI152" s="51" t="s">
        <v>1048</v>
      </c>
      <c r="DJ152" s="175" t="s">
        <v>1047</v>
      </c>
      <c r="DL152" s="202" t="s">
        <v>2160</v>
      </c>
      <c r="DM152" s="273" t="s">
        <v>853</v>
      </c>
      <c r="DN152" s="17"/>
      <c r="DO152" s="209" t="s">
        <v>5192</v>
      </c>
      <c r="DP152" s="283" t="s">
        <v>855</v>
      </c>
    </row>
    <row r="153" spans="113:120">
      <c r="DI153" s="51" t="s">
        <v>1050</v>
      </c>
      <c r="DJ153" s="175" t="s">
        <v>1049</v>
      </c>
      <c r="DL153" s="202" t="s">
        <v>2161</v>
      </c>
      <c r="DM153" s="273" t="s">
        <v>854</v>
      </c>
      <c r="DN153" s="17"/>
      <c r="DO153" s="209" t="s">
        <v>5193</v>
      </c>
      <c r="DP153" s="283" t="s">
        <v>857</v>
      </c>
    </row>
    <row r="154" spans="113:120">
      <c r="DI154" s="51" t="s">
        <v>1052</v>
      </c>
      <c r="DJ154" s="175" t="s">
        <v>1051</v>
      </c>
      <c r="DL154" s="202" t="s">
        <v>2162</v>
      </c>
      <c r="DM154" s="273" t="s">
        <v>855</v>
      </c>
      <c r="DN154" s="17"/>
      <c r="DO154" s="209" t="s">
        <v>5194</v>
      </c>
      <c r="DP154" s="283" t="s">
        <v>859</v>
      </c>
    </row>
    <row r="155" spans="113:120">
      <c r="DI155" s="51" t="s">
        <v>1054</v>
      </c>
      <c r="DJ155" s="175" t="s">
        <v>1053</v>
      </c>
      <c r="DL155" s="202" t="s">
        <v>2163</v>
      </c>
      <c r="DM155" s="273" t="s">
        <v>857</v>
      </c>
      <c r="DN155" s="17"/>
      <c r="DO155" s="209" t="s">
        <v>5195</v>
      </c>
      <c r="DP155" s="283" t="s">
        <v>860</v>
      </c>
    </row>
    <row r="156" spans="113:120">
      <c r="DI156" s="51" t="s">
        <v>1056</v>
      </c>
      <c r="DJ156" s="175" t="s">
        <v>1055</v>
      </c>
      <c r="DL156" s="202" t="s">
        <v>2164</v>
      </c>
      <c r="DM156" s="273" t="s">
        <v>859</v>
      </c>
      <c r="DN156" s="17"/>
      <c r="DO156" s="209" t="s">
        <v>5196</v>
      </c>
      <c r="DP156" s="283" t="s">
        <v>862</v>
      </c>
    </row>
    <row r="157" spans="113:120">
      <c r="DI157" s="51" t="s">
        <v>1058</v>
      </c>
      <c r="DJ157" s="175" t="s">
        <v>1057</v>
      </c>
      <c r="DL157" s="202" t="s">
        <v>2165</v>
      </c>
      <c r="DM157" s="273" t="s">
        <v>860</v>
      </c>
      <c r="DN157" s="17"/>
      <c r="DO157" s="209" t="s">
        <v>5197</v>
      </c>
      <c r="DP157" s="283" t="s">
        <v>864</v>
      </c>
    </row>
    <row r="158" spans="113:120">
      <c r="DI158" s="51" t="s">
        <v>1060</v>
      </c>
      <c r="DJ158" s="175" t="s">
        <v>1059</v>
      </c>
      <c r="DL158" s="202" t="s">
        <v>2166</v>
      </c>
      <c r="DM158" s="273" t="s">
        <v>862</v>
      </c>
      <c r="DN158" s="17"/>
      <c r="DO158" s="209" t="s">
        <v>5198</v>
      </c>
      <c r="DP158" s="283" t="s">
        <v>865</v>
      </c>
    </row>
    <row r="159" spans="113:120">
      <c r="DI159" s="51" t="s">
        <v>1062</v>
      </c>
      <c r="DJ159" s="175" t="s">
        <v>1061</v>
      </c>
      <c r="DL159" s="202" t="s">
        <v>2167</v>
      </c>
      <c r="DM159" s="273" t="s">
        <v>864</v>
      </c>
      <c r="DN159" s="17"/>
      <c r="DO159" s="209" t="s">
        <v>5199</v>
      </c>
      <c r="DP159" s="283" t="s">
        <v>867</v>
      </c>
    </row>
    <row r="160" spans="113:120">
      <c r="DI160" s="51" t="s">
        <v>1064</v>
      </c>
      <c r="DJ160" s="175" t="s">
        <v>1063</v>
      </c>
      <c r="DL160" s="202" t="s">
        <v>2168</v>
      </c>
      <c r="DM160" s="273" t="s">
        <v>865</v>
      </c>
      <c r="DN160" s="17"/>
      <c r="DO160" s="209" t="s">
        <v>5200</v>
      </c>
      <c r="DP160" s="283" t="s">
        <v>869</v>
      </c>
    </row>
    <row r="161" spans="113:120">
      <c r="DI161" s="51" t="s">
        <v>1066</v>
      </c>
      <c r="DJ161" s="175" t="s">
        <v>1065</v>
      </c>
      <c r="DL161" s="202" t="s">
        <v>2169</v>
      </c>
      <c r="DM161" s="273" t="s">
        <v>867</v>
      </c>
      <c r="DN161" s="17"/>
      <c r="DO161" s="209" t="s">
        <v>5201</v>
      </c>
      <c r="DP161" s="283" t="s">
        <v>871</v>
      </c>
    </row>
    <row r="162" spans="113:120">
      <c r="DI162" s="51" t="s">
        <v>1068</v>
      </c>
      <c r="DJ162" s="175" t="s">
        <v>1067</v>
      </c>
      <c r="DL162" s="202" t="s">
        <v>2170</v>
      </c>
      <c r="DM162" s="273" t="s">
        <v>869</v>
      </c>
      <c r="DN162" s="17"/>
      <c r="DO162" s="209" t="s">
        <v>5202</v>
      </c>
      <c r="DP162" s="283" t="s">
        <v>873</v>
      </c>
    </row>
    <row r="163" spans="113:120">
      <c r="DI163" s="51" t="s">
        <v>1070</v>
      </c>
      <c r="DJ163" s="175" t="s">
        <v>1069</v>
      </c>
      <c r="DL163" s="202" t="s">
        <v>2171</v>
      </c>
      <c r="DM163" s="273" t="s">
        <v>871</v>
      </c>
      <c r="DN163" s="17"/>
      <c r="DO163" s="209" t="s">
        <v>5203</v>
      </c>
      <c r="DP163" s="283" t="s">
        <v>875</v>
      </c>
    </row>
    <row r="164" spans="113:120">
      <c r="DI164" s="51" t="s">
        <v>1072</v>
      </c>
      <c r="DJ164" s="175" t="s">
        <v>1071</v>
      </c>
      <c r="DL164" s="202" t="s">
        <v>2172</v>
      </c>
      <c r="DM164" s="273" t="s">
        <v>873</v>
      </c>
      <c r="DN164" s="17"/>
      <c r="DO164" s="209" t="s">
        <v>5204</v>
      </c>
      <c r="DP164" s="283" t="s">
        <v>877</v>
      </c>
    </row>
    <row r="165" spans="113:120">
      <c r="DI165" s="51" t="s">
        <v>1074</v>
      </c>
      <c r="DJ165" s="175" t="s">
        <v>1073</v>
      </c>
      <c r="DL165" s="202" t="s">
        <v>2173</v>
      </c>
      <c r="DM165" s="273" t="s">
        <v>875</v>
      </c>
      <c r="DN165" s="17"/>
      <c r="DO165" s="209" t="s">
        <v>5205</v>
      </c>
      <c r="DP165" s="283" t="s">
        <v>879</v>
      </c>
    </row>
    <row r="166" spans="113:120">
      <c r="DI166" s="51" t="s">
        <v>1076</v>
      </c>
      <c r="DJ166" s="175" t="s">
        <v>1075</v>
      </c>
      <c r="DL166" s="202" t="s">
        <v>2174</v>
      </c>
      <c r="DM166" s="273" t="s">
        <v>877</v>
      </c>
      <c r="DN166" s="17"/>
      <c r="DO166" s="209" t="s">
        <v>5206</v>
      </c>
      <c r="DP166" s="283" t="s">
        <v>881</v>
      </c>
    </row>
    <row r="167" spans="113:120">
      <c r="DI167" s="51" t="s">
        <v>1078</v>
      </c>
      <c r="DJ167" s="175" t="s">
        <v>1077</v>
      </c>
      <c r="DL167" s="202" t="s">
        <v>2175</v>
      </c>
      <c r="DM167" s="273" t="s">
        <v>879</v>
      </c>
      <c r="DN167" s="17"/>
      <c r="DO167" s="209" t="s">
        <v>5207</v>
      </c>
      <c r="DP167" s="283" t="s">
        <v>883</v>
      </c>
    </row>
    <row r="168" spans="113:120">
      <c r="DI168" s="51" t="s">
        <v>1080</v>
      </c>
      <c r="DJ168" s="175" t="s">
        <v>1079</v>
      </c>
      <c r="DL168" s="202" t="s">
        <v>2176</v>
      </c>
      <c r="DM168" s="273" t="s">
        <v>881</v>
      </c>
      <c r="DN168" s="17"/>
      <c r="DO168" s="209" t="s">
        <v>5208</v>
      </c>
      <c r="DP168" s="283" t="s">
        <v>885</v>
      </c>
    </row>
    <row r="169" spans="113:120">
      <c r="DI169" s="51" t="s">
        <v>1082</v>
      </c>
      <c r="DJ169" s="175" t="s">
        <v>1081</v>
      </c>
      <c r="DL169" s="202" t="s">
        <v>2177</v>
      </c>
      <c r="DM169" s="273" t="s">
        <v>883</v>
      </c>
      <c r="DN169" s="17"/>
      <c r="DO169" s="209" t="s">
        <v>3490</v>
      </c>
      <c r="DP169" s="283" t="s">
        <v>887</v>
      </c>
    </row>
    <row r="170" spans="113:120">
      <c r="DI170" s="51" t="s">
        <v>1084</v>
      </c>
      <c r="DJ170" s="175" t="s">
        <v>1083</v>
      </c>
      <c r="DL170" s="202" t="s">
        <v>2178</v>
      </c>
      <c r="DM170" s="273" t="s">
        <v>885</v>
      </c>
      <c r="DN170" s="17"/>
      <c r="DO170" s="209" t="s">
        <v>5209</v>
      </c>
      <c r="DP170" s="283" t="s">
        <v>889</v>
      </c>
    </row>
    <row r="171" spans="113:120">
      <c r="DI171" s="51" t="s">
        <v>1086</v>
      </c>
      <c r="DJ171" s="175" t="s">
        <v>1085</v>
      </c>
      <c r="DL171" s="202" t="s">
        <v>2179</v>
      </c>
      <c r="DM171" s="273" t="s">
        <v>887</v>
      </c>
      <c r="DN171" s="17"/>
      <c r="DO171" s="209" t="s">
        <v>5210</v>
      </c>
      <c r="DP171" s="283" t="s">
        <v>891</v>
      </c>
    </row>
    <row r="172" spans="113:120">
      <c r="DI172" s="51" t="s">
        <v>1088</v>
      </c>
      <c r="DJ172" s="175" t="s">
        <v>1087</v>
      </c>
      <c r="DL172" s="202" t="s">
        <v>2180</v>
      </c>
      <c r="DM172" s="273" t="s">
        <v>889</v>
      </c>
      <c r="DN172" s="17"/>
      <c r="DO172" s="209" t="s">
        <v>5211</v>
      </c>
      <c r="DP172" s="283" t="s">
        <v>893</v>
      </c>
    </row>
    <row r="173" spans="113:120">
      <c r="DI173" s="51" t="s">
        <v>1090</v>
      </c>
      <c r="DJ173" s="175" t="s">
        <v>1089</v>
      </c>
      <c r="DL173" s="202" t="s">
        <v>2181</v>
      </c>
      <c r="DM173" s="273" t="s">
        <v>891</v>
      </c>
      <c r="DN173" s="17"/>
      <c r="DO173" s="209" t="s">
        <v>5212</v>
      </c>
      <c r="DP173" s="283" t="s">
        <v>895</v>
      </c>
    </row>
    <row r="174" spans="113:120">
      <c r="DI174" s="51" t="s">
        <v>1092</v>
      </c>
      <c r="DJ174" s="175" t="s">
        <v>1091</v>
      </c>
      <c r="DL174" s="202" t="s">
        <v>2182</v>
      </c>
      <c r="DM174" s="273" t="s">
        <v>893</v>
      </c>
      <c r="DN174" s="17"/>
      <c r="DO174" s="209" t="s">
        <v>5213</v>
      </c>
      <c r="DP174" s="283" t="s">
        <v>897</v>
      </c>
    </row>
    <row r="175" spans="113:120">
      <c r="DI175" s="51" t="s">
        <v>1094</v>
      </c>
      <c r="DJ175" s="175" t="s">
        <v>1093</v>
      </c>
      <c r="DL175" s="202" t="s">
        <v>2183</v>
      </c>
      <c r="DM175" s="273" t="s">
        <v>895</v>
      </c>
      <c r="DN175" s="17"/>
      <c r="DO175" s="209" t="s">
        <v>5214</v>
      </c>
      <c r="DP175" s="283" t="s">
        <v>899</v>
      </c>
    </row>
    <row r="176" spans="113:120">
      <c r="DI176" s="51" t="s">
        <v>1096</v>
      </c>
      <c r="DJ176" s="175" t="s">
        <v>1095</v>
      </c>
      <c r="DL176" s="202" t="s">
        <v>2184</v>
      </c>
      <c r="DM176" s="273" t="s">
        <v>897</v>
      </c>
      <c r="DN176" s="17"/>
      <c r="DO176" s="209" t="s">
        <v>5215</v>
      </c>
      <c r="DP176" s="283" t="s">
        <v>901</v>
      </c>
    </row>
    <row r="177" spans="113:120">
      <c r="DI177" s="51" t="s">
        <v>1098</v>
      </c>
      <c r="DJ177" s="175" t="s">
        <v>1097</v>
      </c>
      <c r="DL177" s="202" t="s">
        <v>2185</v>
      </c>
      <c r="DM177" s="273" t="s">
        <v>899</v>
      </c>
      <c r="DN177" s="17"/>
      <c r="DO177" s="209" t="s">
        <v>5216</v>
      </c>
      <c r="DP177" s="283" t="s">
        <v>903</v>
      </c>
    </row>
    <row r="178" spans="113:120">
      <c r="DI178" s="51" t="s">
        <v>1100</v>
      </c>
      <c r="DJ178" s="175" t="s">
        <v>1099</v>
      </c>
      <c r="DL178" s="202" t="s">
        <v>2186</v>
      </c>
      <c r="DM178" s="273" t="s">
        <v>901</v>
      </c>
      <c r="DN178" s="17"/>
      <c r="DO178" s="209" t="s">
        <v>5217</v>
      </c>
      <c r="DP178" s="283" t="s">
        <v>905</v>
      </c>
    </row>
    <row r="179" spans="113:120">
      <c r="DI179" s="51" t="s">
        <v>1102</v>
      </c>
      <c r="DJ179" s="175" t="s">
        <v>1101</v>
      </c>
      <c r="DL179" s="202" t="s">
        <v>2187</v>
      </c>
      <c r="DM179" s="273" t="s">
        <v>903</v>
      </c>
      <c r="DN179" s="17"/>
      <c r="DO179" s="209" t="s">
        <v>5218</v>
      </c>
      <c r="DP179" s="283" t="s">
        <v>907</v>
      </c>
    </row>
    <row r="180" spans="113:120">
      <c r="DI180" s="51" t="s">
        <v>1104</v>
      </c>
      <c r="DJ180" s="175" t="s">
        <v>1103</v>
      </c>
      <c r="DL180" s="202" t="s">
        <v>2188</v>
      </c>
      <c r="DM180" s="273" t="s">
        <v>905</v>
      </c>
      <c r="DN180" s="17"/>
      <c r="DO180" s="209" t="s">
        <v>5219</v>
      </c>
      <c r="DP180" s="283" t="s">
        <v>909</v>
      </c>
    </row>
    <row r="181" spans="113:120">
      <c r="DI181" s="51" t="s">
        <v>1106</v>
      </c>
      <c r="DJ181" s="175" t="s">
        <v>1105</v>
      </c>
      <c r="DL181" s="202" t="s">
        <v>2189</v>
      </c>
      <c r="DM181" s="273" t="s">
        <v>907</v>
      </c>
      <c r="DN181" s="17"/>
      <c r="DO181" s="209" t="s">
        <v>5220</v>
      </c>
      <c r="DP181" s="283" t="s">
        <v>911</v>
      </c>
    </row>
    <row r="182" spans="113:120">
      <c r="DI182" s="51" t="s">
        <v>1108</v>
      </c>
      <c r="DJ182" s="175" t="s">
        <v>1107</v>
      </c>
      <c r="DL182" s="202" t="s">
        <v>2190</v>
      </c>
      <c r="DM182" s="273" t="s">
        <v>909</v>
      </c>
      <c r="DN182" s="17"/>
      <c r="DO182" s="209" t="s">
        <v>5221</v>
      </c>
      <c r="DP182" s="283" t="s">
        <v>913</v>
      </c>
    </row>
    <row r="183" spans="113:120">
      <c r="DI183" s="51" t="s">
        <v>1110</v>
      </c>
      <c r="DJ183" s="175" t="s">
        <v>1109</v>
      </c>
      <c r="DL183" s="202" t="s">
        <v>2191</v>
      </c>
      <c r="DM183" s="273" t="s">
        <v>911</v>
      </c>
      <c r="DN183" s="17"/>
      <c r="DO183" s="209" t="s">
        <v>5222</v>
      </c>
      <c r="DP183" s="283" t="s">
        <v>915</v>
      </c>
    </row>
    <row r="184" spans="113:120">
      <c r="DI184" s="51" t="s">
        <v>1112</v>
      </c>
      <c r="DJ184" s="175" t="s">
        <v>1111</v>
      </c>
      <c r="DL184" s="202" t="s">
        <v>2192</v>
      </c>
      <c r="DM184" s="273" t="s">
        <v>913</v>
      </c>
      <c r="DN184" s="17"/>
      <c r="DO184" s="209" t="s">
        <v>5223</v>
      </c>
      <c r="DP184" s="283" t="s">
        <v>917</v>
      </c>
    </row>
    <row r="185" spans="113:120">
      <c r="DI185" s="51" t="s">
        <v>1114</v>
      </c>
      <c r="DJ185" s="175" t="s">
        <v>1113</v>
      </c>
      <c r="DL185" s="202" t="s">
        <v>2193</v>
      </c>
      <c r="DM185" s="273" t="s">
        <v>915</v>
      </c>
      <c r="DN185" s="17"/>
      <c r="DO185" s="209" t="s">
        <v>5224</v>
      </c>
      <c r="DP185" s="283" t="s">
        <v>919</v>
      </c>
    </row>
    <row r="186" spans="113:120">
      <c r="DI186" s="51" t="s">
        <v>1116</v>
      </c>
      <c r="DJ186" s="175" t="s">
        <v>1115</v>
      </c>
      <c r="DL186" s="202" t="s">
        <v>2194</v>
      </c>
      <c r="DM186" s="273" t="s">
        <v>917</v>
      </c>
      <c r="DN186" s="17"/>
      <c r="DO186" s="209" t="s">
        <v>5225</v>
      </c>
      <c r="DP186" s="283" t="s">
        <v>921</v>
      </c>
    </row>
    <row r="187" spans="113:120">
      <c r="DI187" s="51" t="s">
        <v>1118</v>
      </c>
      <c r="DJ187" s="175" t="s">
        <v>1117</v>
      </c>
      <c r="DL187" s="202" t="s">
        <v>2195</v>
      </c>
      <c r="DM187" s="273" t="s">
        <v>919</v>
      </c>
      <c r="DN187" s="17"/>
      <c r="DO187" s="209" t="s">
        <v>5226</v>
      </c>
      <c r="DP187" s="283" t="s">
        <v>923</v>
      </c>
    </row>
    <row r="188" spans="113:120">
      <c r="DI188" s="51" t="s">
        <v>1120</v>
      </c>
      <c r="DJ188" s="175" t="s">
        <v>1119</v>
      </c>
      <c r="DL188" s="202" t="s">
        <v>2196</v>
      </c>
      <c r="DM188" s="273" t="s">
        <v>921</v>
      </c>
      <c r="DN188" s="17"/>
      <c r="DO188" s="209" t="s">
        <v>5227</v>
      </c>
      <c r="DP188" s="283" t="s">
        <v>925</v>
      </c>
    </row>
    <row r="189" spans="113:120">
      <c r="DI189" s="51" t="s">
        <v>1122</v>
      </c>
      <c r="DJ189" s="175" t="s">
        <v>1121</v>
      </c>
      <c r="DL189" s="202" t="s">
        <v>2197</v>
      </c>
      <c r="DM189" s="273" t="s">
        <v>923</v>
      </c>
      <c r="DN189" s="17"/>
      <c r="DO189" s="209" t="s">
        <v>5228</v>
      </c>
      <c r="DP189" s="283" t="s">
        <v>927</v>
      </c>
    </row>
    <row r="190" spans="113:120">
      <c r="DI190" s="51" t="s">
        <v>1124</v>
      </c>
      <c r="DJ190" s="175" t="s">
        <v>1123</v>
      </c>
      <c r="DL190" s="202" t="s">
        <v>2198</v>
      </c>
      <c r="DM190" s="273" t="s">
        <v>925</v>
      </c>
      <c r="DN190" s="17"/>
      <c r="DO190" s="209" t="s">
        <v>5229</v>
      </c>
      <c r="DP190" s="283" t="s">
        <v>929</v>
      </c>
    </row>
    <row r="191" spans="113:120">
      <c r="DI191" s="51" t="s">
        <v>1126</v>
      </c>
      <c r="DJ191" s="175" t="s">
        <v>1125</v>
      </c>
      <c r="DL191" s="202" t="s">
        <v>2199</v>
      </c>
      <c r="DM191" s="273" t="s">
        <v>927</v>
      </c>
      <c r="DN191" s="17"/>
      <c r="DO191" s="209" t="s">
        <v>5230</v>
      </c>
      <c r="DP191" s="283" t="s">
        <v>931</v>
      </c>
    </row>
    <row r="192" spans="113:120">
      <c r="DI192" s="51" t="s">
        <v>1128</v>
      </c>
      <c r="DJ192" s="175" t="s">
        <v>1127</v>
      </c>
      <c r="DL192" s="202" t="s">
        <v>2200</v>
      </c>
      <c r="DM192" s="273" t="s">
        <v>929</v>
      </c>
      <c r="DN192" s="17"/>
      <c r="DO192" s="209" t="s">
        <v>5231</v>
      </c>
      <c r="DP192" s="283" t="s">
        <v>933</v>
      </c>
    </row>
    <row r="193" spans="113:120">
      <c r="DI193" s="51" t="s">
        <v>1130</v>
      </c>
      <c r="DJ193" s="175" t="s">
        <v>1129</v>
      </c>
      <c r="DL193" s="202" t="s">
        <v>2201</v>
      </c>
      <c r="DM193" s="273" t="s">
        <v>931</v>
      </c>
      <c r="DN193" s="17"/>
      <c r="DO193" s="209" t="s">
        <v>5232</v>
      </c>
      <c r="DP193" s="283" t="s">
        <v>935</v>
      </c>
    </row>
    <row r="194" spans="113:120">
      <c r="DI194" s="51" t="s">
        <v>1132</v>
      </c>
      <c r="DJ194" s="175" t="s">
        <v>1131</v>
      </c>
      <c r="DL194" s="202" t="s">
        <v>2202</v>
      </c>
      <c r="DM194" s="273" t="s">
        <v>933</v>
      </c>
      <c r="DN194" s="17"/>
      <c r="DO194" s="209" t="s">
        <v>5233</v>
      </c>
      <c r="DP194" s="283" t="s">
        <v>937</v>
      </c>
    </row>
    <row r="195" spans="113:120">
      <c r="DI195" s="51" t="s">
        <v>1134</v>
      </c>
      <c r="DJ195" s="175" t="s">
        <v>1133</v>
      </c>
      <c r="DL195" s="202" t="s">
        <v>2203</v>
      </c>
      <c r="DM195" s="273" t="s">
        <v>935</v>
      </c>
      <c r="DN195" s="17"/>
      <c r="DO195" s="209" t="s">
        <v>5234</v>
      </c>
      <c r="DP195" s="283" t="s">
        <v>939</v>
      </c>
    </row>
    <row r="196" spans="113:120">
      <c r="DI196" s="51" t="s">
        <v>1136</v>
      </c>
      <c r="DJ196" s="175" t="s">
        <v>1135</v>
      </c>
      <c r="DL196" s="202" t="s">
        <v>2204</v>
      </c>
      <c r="DM196" s="273" t="s">
        <v>937</v>
      </c>
      <c r="DN196" s="17"/>
      <c r="DO196" s="209" t="s">
        <v>5235</v>
      </c>
      <c r="DP196" s="283" t="s">
        <v>941</v>
      </c>
    </row>
    <row r="197" spans="113:120">
      <c r="DI197" s="51" t="s">
        <v>1138</v>
      </c>
      <c r="DJ197" s="175" t="s">
        <v>1137</v>
      </c>
      <c r="DL197" s="202" t="s">
        <v>2205</v>
      </c>
      <c r="DM197" s="273" t="s">
        <v>939</v>
      </c>
      <c r="DN197" s="17"/>
      <c r="DO197" s="209" t="s">
        <v>5236</v>
      </c>
      <c r="DP197" s="283" t="s">
        <v>943</v>
      </c>
    </row>
    <row r="198" spans="113:120">
      <c r="DI198" s="51" t="s">
        <v>1140</v>
      </c>
      <c r="DJ198" s="175" t="s">
        <v>1139</v>
      </c>
      <c r="DL198" s="202" t="s">
        <v>2206</v>
      </c>
      <c r="DM198" s="273" t="s">
        <v>941</v>
      </c>
      <c r="DN198" s="17"/>
      <c r="DO198" s="209" t="s">
        <v>5237</v>
      </c>
      <c r="DP198" s="283" t="s">
        <v>945</v>
      </c>
    </row>
    <row r="199" spans="113:120">
      <c r="DI199" s="51" t="s">
        <v>1142</v>
      </c>
      <c r="DJ199" s="175" t="s">
        <v>1141</v>
      </c>
      <c r="DL199" s="202" t="s">
        <v>2207</v>
      </c>
      <c r="DM199" s="273" t="s">
        <v>943</v>
      </c>
      <c r="DN199" s="17"/>
      <c r="DO199" s="209" t="s">
        <v>5238</v>
      </c>
      <c r="DP199" s="283" t="s">
        <v>947</v>
      </c>
    </row>
    <row r="200" spans="113:120">
      <c r="DI200" s="51" t="s">
        <v>1144</v>
      </c>
      <c r="DJ200" s="175" t="s">
        <v>1143</v>
      </c>
      <c r="DL200" s="202" t="s">
        <v>2208</v>
      </c>
      <c r="DM200" s="273" t="s">
        <v>945</v>
      </c>
      <c r="DN200" s="17"/>
      <c r="DO200" s="209" t="s">
        <v>5239</v>
      </c>
      <c r="DP200" s="283" t="s">
        <v>949</v>
      </c>
    </row>
    <row r="201" spans="113:120">
      <c r="DI201" s="51" t="s">
        <v>1146</v>
      </c>
      <c r="DJ201" s="175" t="s">
        <v>1145</v>
      </c>
      <c r="DL201" s="202" t="s">
        <v>2209</v>
      </c>
      <c r="DM201" s="273" t="s">
        <v>947</v>
      </c>
      <c r="DN201" s="17"/>
      <c r="DO201" s="209" t="s">
        <v>5240</v>
      </c>
      <c r="DP201" s="283" t="s">
        <v>951</v>
      </c>
    </row>
    <row r="202" spans="113:120">
      <c r="DI202" s="51" t="s">
        <v>1148</v>
      </c>
      <c r="DJ202" s="175" t="s">
        <v>1147</v>
      </c>
      <c r="DL202" s="202" t="s">
        <v>2210</v>
      </c>
      <c r="DM202" s="273" t="s">
        <v>949</v>
      </c>
      <c r="DN202" s="17"/>
      <c r="DO202" s="209" t="s">
        <v>5241</v>
      </c>
      <c r="DP202" s="283" t="s">
        <v>953</v>
      </c>
    </row>
    <row r="203" spans="113:120">
      <c r="DI203" s="51" t="s">
        <v>1150</v>
      </c>
      <c r="DJ203" s="175" t="s">
        <v>1149</v>
      </c>
      <c r="DL203" s="202" t="s">
        <v>2211</v>
      </c>
      <c r="DM203" s="273" t="s">
        <v>951</v>
      </c>
      <c r="DN203" s="17"/>
      <c r="DO203" s="209" t="s">
        <v>5242</v>
      </c>
      <c r="DP203" s="283" t="s">
        <v>955</v>
      </c>
    </row>
    <row r="204" spans="113:120">
      <c r="DI204" s="51" t="s">
        <v>1152</v>
      </c>
      <c r="DJ204" s="175" t="s">
        <v>1151</v>
      </c>
      <c r="DL204" s="202" t="s">
        <v>2212</v>
      </c>
      <c r="DM204" s="273" t="s">
        <v>953</v>
      </c>
      <c r="DN204" s="17"/>
      <c r="DO204" s="209" t="s">
        <v>5243</v>
      </c>
      <c r="DP204" s="283" t="s">
        <v>957</v>
      </c>
    </row>
    <row r="205" spans="113:120">
      <c r="DI205" s="51" t="s">
        <v>1154</v>
      </c>
      <c r="DJ205" s="175" t="s">
        <v>1153</v>
      </c>
      <c r="DL205" s="202" t="s">
        <v>2213</v>
      </c>
      <c r="DM205" s="273" t="s">
        <v>955</v>
      </c>
      <c r="DN205" s="17"/>
      <c r="DO205" s="209" t="s">
        <v>5244</v>
      </c>
      <c r="DP205" s="283" t="s">
        <v>959</v>
      </c>
    </row>
    <row r="206" spans="113:120">
      <c r="DI206" s="51" t="s">
        <v>1156</v>
      </c>
      <c r="DJ206" s="175" t="s">
        <v>1155</v>
      </c>
      <c r="DL206" s="202" t="s">
        <v>2214</v>
      </c>
      <c r="DM206" s="273" t="s">
        <v>957</v>
      </c>
      <c r="DN206" s="17"/>
      <c r="DO206" s="209" t="s">
        <v>5245</v>
      </c>
      <c r="DP206" s="283" t="s">
        <v>961</v>
      </c>
    </row>
    <row r="207" spans="113:120">
      <c r="DI207" s="51" t="s">
        <v>1158</v>
      </c>
      <c r="DJ207" s="175" t="s">
        <v>1157</v>
      </c>
      <c r="DL207" s="202" t="s">
        <v>2215</v>
      </c>
      <c r="DM207" s="273" t="s">
        <v>959</v>
      </c>
      <c r="DN207" s="17"/>
      <c r="DO207" s="209" t="s">
        <v>5246</v>
      </c>
      <c r="DP207" s="283" t="s">
        <v>963</v>
      </c>
    </row>
    <row r="208" spans="113:120">
      <c r="DI208" s="51" t="s">
        <v>1160</v>
      </c>
      <c r="DJ208" s="175" t="s">
        <v>1159</v>
      </c>
      <c r="DL208" s="202" t="s">
        <v>2216</v>
      </c>
      <c r="DM208" s="273" t="s">
        <v>961</v>
      </c>
      <c r="DN208" s="17"/>
      <c r="DO208" s="209" t="s">
        <v>5247</v>
      </c>
      <c r="DP208" s="283" t="s">
        <v>965</v>
      </c>
    </row>
    <row r="209" spans="113:120">
      <c r="DI209" s="51" t="s">
        <v>1162</v>
      </c>
      <c r="DJ209" s="175" t="s">
        <v>1161</v>
      </c>
      <c r="DL209" s="202" t="s">
        <v>2217</v>
      </c>
      <c r="DM209" s="273" t="s">
        <v>963</v>
      </c>
      <c r="DN209" s="17"/>
      <c r="DO209" s="209" t="s">
        <v>5248</v>
      </c>
      <c r="DP209" s="283" t="s">
        <v>967</v>
      </c>
    </row>
    <row r="210" spans="113:120">
      <c r="DI210" s="51" t="s">
        <v>1164</v>
      </c>
      <c r="DJ210" s="175" t="s">
        <v>1163</v>
      </c>
      <c r="DL210" s="202" t="s">
        <v>2218</v>
      </c>
      <c r="DM210" s="273" t="s">
        <v>965</v>
      </c>
      <c r="DN210" s="17"/>
      <c r="DO210" s="209" t="s">
        <v>5249</v>
      </c>
      <c r="DP210" s="283" t="s">
        <v>969</v>
      </c>
    </row>
    <row r="211" spans="113:120">
      <c r="DI211" s="51" t="s">
        <v>1166</v>
      </c>
      <c r="DJ211" s="175" t="s">
        <v>1165</v>
      </c>
      <c r="DL211" s="202" t="s">
        <v>2219</v>
      </c>
      <c r="DM211" s="273" t="s">
        <v>967</v>
      </c>
      <c r="DN211" s="17"/>
      <c r="DO211" s="209" t="s">
        <v>5250</v>
      </c>
      <c r="DP211" s="283" t="s">
        <v>971</v>
      </c>
    </row>
    <row r="212" spans="113:120">
      <c r="DI212" s="51" t="s">
        <v>1168</v>
      </c>
      <c r="DJ212" s="175" t="s">
        <v>1167</v>
      </c>
      <c r="DL212" s="202" t="s">
        <v>2220</v>
      </c>
      <c r="DM212" s="273" t="s">
        <v>969</v>
      </c>
      <c r="DN212" s="17"/>
      <c r="DO212" s="209" t="s">
        <v>5251</v>
      </c>
      <c r="DP212" s="283" t="s">
        <v>973</v>
      </c>
    </row>
    <row r="213" spans="113:120">
      <c r="DI213" s="51" t="s">
        <v>1170</v>
      </c>
      <c r="DJ213" s="175" t="s">
        <v>1169</v>
      </c>
      <c r="DL213" s="202" t="s">
        <v>2221</v>
      </c>
      <c r="DM213" s="273" t="s">
        <v>971</v>
      </c>
      <c r="DN213" s="17"/>
      <c r="DO213" s="209" t="s">
        <v>5252</v>
      </c>
      <c r="DP213" s="283" t="s">
        <v>975</v>
      </c>
    </row>
    <row r="214" spans="113:120">
      <c r="DI214" s="51" t="s">
        <v>1172</v>
      </c>
      <c r="DJ214" s="175" t="s">
        <v>1171</v>
      </c>
      <c r="DL214" s="202" t="s">
        <v>2222</v>
      </c>
      <c r="DM214" s="273" t="s">
        <v>973</v>
      </c>
      <c r="DN214" s="17"/>
      <c r="DO214" s="209" t="s">
        <v>5253</v>
      </c>
      <c r="DP214" s="283" t="s">
        <v>977</v>
      </c>
    </row>
    <row r="215" spans="113:120">
      <c r="DI215" s="51" t="s">
        <v>1174</v>
      </c>
      <c r="DJ215" s="175" t="s">
        <v>1173</v>
      </c>
      <c r="DL215" s="202" t="s">
        <v>2223</v>
      </c>
      <c r="DM215" s="273" t="s">
        <v>975</v>
      </c>
      <c r="DN215" s="17"/>
      <c r="DO215" s="209" t="s">
        <v>5254</v>
      </c>
      <c r="DP215" s="283" t="s">
        <v>979</v>
      </c>
    </row>
    <row r="216" spans="113:120">
      <c r="DI216" s="51" t="s">
        <v>1176</v>
      </c>
      <c r="DJ216" s="175" t="s">
        <v>1175</v>
      </c>
      <c r="DL216" s="202" t="s">
        <v>2224</v>
      </c>
      <c r="DM216" s="273" t="s">
        <v>977</v>
      </c>
      <c r="DN216" s="17"/>
      <c r="DO216" s="209" t="s">
        <v>5255</v>
      </c>
      <c r="DP216" s="283" t="s">
        <v>981</v>
      </c>
    </row>
    <row r="217" spans="113:120">
      <c r="DI217" s="51" t="s">
        <v>1178</v>
      </c>
      <c r="DJ217" s="175" t="s">
        <v>1177</v>
      </c>
      <c r="DL217" s="202" t="s">
        <v>2225</v>
      </c>
      <c r="DM217" s="273" t="s">
        <v>979</v>
      </c>
      <c r="DN217" s="17"/>
      <c r="DO217" s="209" t="s">
        <v>5256</v>
      </c>
      <c r="DP217" s="283" t="s">
        <v>983</v>
      </c>
    </row>
    <row r="218" spans="113:120">
      <c r="DI218" s="51" t="s">
        <v>1180</v>
      </c>
      <c r="DJ218" s="175" t="s">
        <v>1179</v>
      </c>
      <c r="DL218" s="202" t="s">
        <v>2226</v>
      </c>
      <c r="DM218" s="273" t="s">
        <v>981</v>
      </c>
      <c r="DN218" s="17"/>
      <c r="DO218" s="209" t="s">
        <v>5257</v>
      </c>
      <c r="DP218" s="283" t="s">
        <v>985</v>
      </c>
    </row>
    <row r="219" spans="113:120">
      <c r="DI219" s="51" t="s">
        <v>1182</v>
      </c>
      <c r="DJ219" s="175" t="s">
        <v>1181</v>
      </c>
      <c r="DL219" s="202" t="s">
        <v>2227</v>
      </c>
      <c r="DM219" s="273" t="s">
        <v>983</v>
      </c>
      <c r="DN219" s="17"/>
      <c r="DO219" s="209" t="s">
        <v>5258</v>
      </c>
      <c r="DP219" s="283" t="s">
        <v>987</v>
      </c>
    </row>
    <row r="220" spans="113:120">
      <c r="DI220" s="51" t="s">
        <v>1184</v>
      </c>
      <c r="DJ220" s="175" t="s">
        <v>1183</v>
      </c>
      <c r="DL220" s="202" t="s">
        <v>2228</v>
      </c>
      <c r="DM220" s="273" t="s">
        <v>985</v>
      </c>
      <c r="DN220" s="17"/>
      <c r="DO220" s="209" t="s">
        <v>5259</v>
      </c>
      <c r="DP220" s="283" t="s">
        <v>989</v>
      </c>
    </row>
    <row r="221" spans="113:120">
      <c r="DI221" s="51" t="s">
        <v>1186</v>
      </c>
      <c r="DJ221" s="175" t="s">
        <v>1185</v>
      </c>
      <c r="DL221" s="202" t="s">
        <v>2229</v>
      </c>
      <c r="DM221" s="273" t="s">
        <v>987</v>
      </c>
      <c r="DN221" s="17"/>
      <c r="DO221" s="209" t="s">
        <v>5260</v>
      </c>
      <c r="DP221" s="283" t="s">
        <v>991</v>
      </c>
    </row>
    <row r="222" spans="113:120">
      <c r="DI222" s="51" t="s">
        <v>1188</v>
      </c>
      <c r="DJ222" s="175" t="s">
        <v>1187</v>
      </c>
      <c r="DL222" s="202" t="s">
        <v>2230</v>
      </c>
      <c r="DM222" s="273" t="s">
        <v>989</v>
      </c>
      <c r="DN222" s="17"/>
      <c r="DO222" s="209" t="s">
        <v>5261</v>
      </c>
      <c r="DP222" s="283" t="s">
        <v>993</v>
      </c>
    </row>
    <row r="223" spans="113:120">
      <c r="DI223" s="51" t="s">
        <v>1190</v>
      </c>
      <c r="DJ223" s="175" t="s">
        <v>1189</v>
      </c>
      <c r="DL223" s="202" t="s">
        <v>2231</v>
      </c>
      <c r="DM223" s="273" t="s">
        <v>991</v>
      </c>
      <c r="DN223" s="17"/>
      <c r="DO223" s="209" t="s">
        <v>5262</v>
      </c>
      <c r="DP223" s="283" t="s">
        <v>995</v>
      </c>
    </row>
    <row r="224" spans="113:120">
      <c r="DI224" s="51" t="s">
        <v>1192</v>
      </c>
      <c r="DJ224" s="175" t="s">
        <v>1191</v>
      </c>
      <c r="DL224" s="202" t="s">
        <v>2232</v>
      </c>
      <c r="DM224" s="273" t="s">
        <v>993</v>
      </c>
      <c r="DN224" s="17"/>
      <c r="DO224" s="209" t="s">
        <v>5263</v>
      </c>
      <c r="DP224" s="283" t="s">
        <v>997</v>
      </c>
    </row>
    <row r="225" spans="113:120">
      <c r="DI225" s="51" t="s">
        <v>1194</v>
      </c>
      <c r="DJ225" s="175" t="s">
        <v>1193</v>
      </c>
      <c r="DL225" s="202" t="s">
        <v>2233</v>
      </c>
      <c r="DM225" s="273" t="s">
        <v>995</v>
      </c>
      <c r="DN225" s="17"/>
      <c r="DO225" s="209" t="s">
        <v>5264</v>
      </c>
      <c r="DP225" s="283" t="s">
        <v>2235</v>
      </c>
    </row>
    <row r="226" spans="113:120">
      <c r="DI226" s="51" t="s">
        <v>1196</v>
      </c>
      <c r="DJ226" s="175" t="s">
        <v>1195</v>
      </c>
      <c r="DL226" s="202" t="s">
        <v>2234</v>
      </c>
      <c r="DM226" s="273" t="s">
        <v>997</v>
      </c>
      <c r="DN226" s="17"/>
      <c r="DO226" s="209" t="s">
        <v>5265</v>
      </c>
      <c r="DP226" s="283" t="s">
        <v>999</v>
      </c>
    </row>
    <row r="227" spans="113:120">
      <c r="DI227" s="51" t="s">
        <v>1198</v>
      </c>
      <c r="DJ227" s="175" t="s">
        <v>1197</v>
      </c>
      <c r="DL227" s="202" t="s">
        <v>2236</v>
      </c>
      <c r="DM227" s="273" t="s">
        <v>2235</v>
      </c>
      <c r="DN227" s="17"/>
      <c r="DO227" s="209" t="s">
        <v>5266</v>
      </c>
      <c r="DP227" s="283" t="s">
        <v>1001</v>
      </c>
    </row>
    <row r="228" spans="113:120">
      <c r="DI228" s="51" t="s">
        <v>1200</v>
      </c>
      <c r="DJ228" s="175" t="s">
        <v>1199</v>
      </c>
      <c r="DL228" s="202" t="s">
        <v>2237</v>
      </c>
      <c r="DM228" s="273" t="s">
        <v>999</v>
      </c>
      <c r="DN228" s="17"/>
      <c r="DO228" s="209" t="s">
        <v>5267</v>
      </c>
      <c r="DP228" s="283" t="s">
        <v>1003</v>
      </c>
    </row>
    <row r="229" spans="113:120">
      <c r="DI229" s="51" t="s">
        <v>1202</v>
      </c>
      <c r="DJ229" s="175" t="s">
        <v>1201</v>
      </c>
      <c r="DL229" s="202" t="s">
        <v>2238</v>
      </c>
      <c r="DM229" s="273" t="s">
        <v>1001</v>
      </c>
      <c r="DN229" s="17"/>
      <c r="DO229" s="209" t="s">
        <v>5268</v>
      </c>
      <c r="DP229" s="283" t="s">
        <v>1005</v>
      </c>
    </row>
    <row r="230" spans="113:120">
      <c r="DI230" s="51" t="s">
        <v>1204</v>
      </c>
      <c r="DJ230" s="175" t="s">
        <v>1203</v>
      </c>
      <c r="DL230" s="202" t="s">
        <v>2239</v>
      </c>
      <c r="DM230" s="273" t="s">
        <v>1003</v>
      </c>
      <c r="DN230" s="17"/>
      <c r="DO230" s="209" t="s">
        <v>5269</v>
      </c>
      <c r="DP230" s="283" t="s">
        <v>1007</v>
      </c>
    </row>
    <row r="231" spans="113:120">
      <c r="DI231" s="51" t="s">
        <v>1206</v>
      </c>
      <c r="DJ231" s="175" t="s">
        <v>1205</v>
      </c>
      <c r="DL231" s="202" t="s">
        <v>2240</v>
      </c>
      <c r="DM231" s="273" t="s">
        <v>1005</v>
      </c>
      <c r="DN231" s="17"/>
      <c r="DO231" s="209" t="s">
        <v>5270</v>
      </c>
      <c r="DP231" s="283" t="s">
        <v>1009</v>
      </c>
    </row>
    <row r="232" spans="113:120">
      <c r="DI232" s="51" t="s">
        <v>1208</v>
      </c>
      <c r="DJ232" s="175" t="s">
        <v>1207</v>
      </c>
      <c r="DL232" s="202" t="s">
        <v>2241</v>
      </c>
      <c r="DM232" s="273" t="s">
        <v>1007</v>
      </c>
      <c r="DN232" s="17"/>
      <c r="DO232" s="209" t="s">
        <v>5271</v>
      </c>
      <c r="DP232" s="283" t="s">
        <v>1011</v>
      </c>
    </row>
    <row r="233" spans="113:120">
      <c r="DI233" s="51" t="s">
        <v>1210</v>
      </c>
      <c r="DJ233" s="175" t="s">
        <v>1209</v>
      </c>
      <c r="DL233" s="202" t="s">
        <v>2242</v>
      </c>
      <c r="DM233" s="273" t="s">
        <v>1009</v>
      </c>
      <c r="DN233" s="17"/>
      <c r="DO233" s="209" t="s">
        <v>5272</v>
      </c>
      <c r="DP233" s="283" t="s">
        <v>1013</v>
      </c>
    </row>
    <row r="234" spans="113:120">
      <c r="DI234" s="51" t="s">
        <v>1212</v>
      </c>
      <c r="DJ234" s="175" t="s">
        <v>1211</v>
      </c>
      <c r="DL234" s="202" t="s">
        <v>2243</v>
      </c>
      <c r="DM234" s="273" t="s">
        <v>1011</v>
      </c>
      <c r="DN234" s="17"/>
      <c r="DO234" s="209" t="s">
        <v>5273</v>
      </c>
      <c r="DP234" s="283" t="s">
        <v>1015</v>
      </c>
    </row>
    <row r="235" spans="113:120">
      <c r="DI235" s="51" t="s">
        <v>1214</v>
      </c>
      <c r="DJ235" s="175" t="s">
        <v>1213</v>
      </c>
      <c r="DL235" s="202" t="s">
        <v>2244</v>
      </c>
      <c r="DM235" s="273" t="s">
        <v>1013</v>
      </c>
      <c r="DN235" s="17"/>
      <c r="DO235" s="209" t="s">
        <v>5274</v>
      </c>
      <c r="DP235" s="283" t="s">
        <v>1017</v>
      </c>
    </row>
    <row r="236" spans="113:120">
      <c r="DI236" s="51" t="s">
        <v>1216</v>
      </c>
      <c r="DJ236" s="175" t="s">
        <v>1215</v>
      </c>
      <c r="DL236" s="202" t="s">
        <v>2245</v>
      </c>
      <c r="DM236" s="273" t="s">
        <v>1015</v>
      </c>
      <c r="DN236" s="17"/>
      <c r="DO236" s="209" t="s">
        <v>5275</v>
      </c>
      <c r="DP236" s="283" t="s">
        <v>1019</v>
      </c>
    </row>
    <row r="237" spans="113:120">
      <c r="DI237" s="51" t="s">
        <v>1218</v>
      </c>
      <c r="DJ237" s="175" t="s">
        <v>1217</v>
      </c>
      <c r="DL237" s="202" t="s">
        <v>2246</v>
      </c>
      <c r="DM237" s="273" t="s">
        <v>1017</v>
      </c>
      <c r="DN237" s="17"/>
      <c r="DO237" s="209" t="s">
        <v>5276</v>
      </c>
      <c r="DP237" s="283" t="s">
        <v>1021</v>
      </c>
    </row>
    <row r="238" spans="113:120">
      <c r="DI238" s="51" t="s">
        <v>1220</v>
      </c>
      <c r="DJ238" s="175" t="s">
        <v>1219</v>
      </c>
      <c r="DL238" s="202" t="s">
        <v>2247</v>
      </c>
      <c r="DM238" s="273" t="s">
        <v>1019</v>
      </c>
      <c r="DN238" s="17"/>
      <c r="DO238" s="209" t="s">
        <v>5277</v>
      </c>
      <c r="DP238" s="283" t="s">
        <v>1023</v>
      </c>
    </row>
    <row r="239" spans="113:120">
      <c r="DI239" s="51" t="s">
        <v>1222</v>
      </c>
      <c r="DJ239" s="175" t="s">
        <v>1221</v>
      </c>
      <c r="DL239" s="202" t="s">
        <v>2248</v>
      </c>
      <c r="DM239" s="273" t="s">
        <v>1021</v>
      </c>
      <c r="DN239" s="17"/>
      <c r="DO239" s="209" t="s">
        <v>5278</v>
      </c>
      <c r="DP239" s="283" t="s">
        <v>1025</v>
      </c>
    </row>
    <row r="240" spans="113:120">
      <c r="DI240" s="51" t="s">
        <v>1224</v>
      </c>
      <c r="DJ240" s="175" t="s">
        <v>1223</v>
      </c>
      <c r="DL240" s="202" t="s">
        <v>2249</v>
      </c>
      <c r="DM240" s="273" t="s">
        <v>1023</v>
      </c>
      <c r="DN240" s="17"/>
      <c r="DO240" s="209" t="s">
        <v>5279</v>
      </c>
      <c r="DP240" s="283" t="s">
        <v>1027</v>
      </c>
    </row>
    <row r="241" spans="113:120">
      <c r="DI241" s="51" t="s">
        <v>1226</v>
      </c>
      <c r="DJ241" s="175" t="s">
        <v>1225</v>
      </c>
      <c r="DL241" s="202" t="s">
        <v>2250</v>
      </c>
      <c r="DM241" s="273" t="s">
        <v>1025</v>
      </c>
      <c r="DN241" s="17"/>
      <c r="DO241" s="209" t="s">
        <v>5280</v>
      </c>
      <c r="DP241" s="283" t="s">
        <v>1029</v>
      </c>
    </row>
    <row r="242" spans="113:120">
      <c r="DI242" s="51" t="s">
        <v>1228</v>
      </c>
      <c r="DJ242" s="175" t="s">
        <v>1227</v>
      </c>
      <c r="DL242" s="202" t="s">
        <v>2251</v>
      </c>
      <c r="DM242" s="273" t="s">
        <v>1027</v>
      </c>
      <c r="DN242" s="17"/>
      <c r="DO242" s="209" t="s">
        <v>5281</v>
      </c>
      <c r="DP242" s="283" t="s">
        <v>1031</v>
      </c>
    </row>
    <row r="243" spans="113:120">
      <c r="DI243" s="51" t="s">
        <v>1230</v>
      </c>
      <c r="DJ243" s="175" t="s">
        <v>1229</v>
      </c>
      <c r="DL243" s="202" t="s">
        <v>2252</v>
      </c>
      <c r="DM243" s="273" t="s">
        <v>1029</v>
      </c>
      <c r="DN243" s="17"/>
      <c r="DO243" s="209" t="s">
        <v>5282</v>
      </c>
      <c r="DP243" s="283" t="s">
        <v>1033</v>
      </c>
    </row>
    <row r="244" spans="113:120">
      <c r="DI244" s="51" t="s">
        <v>1232</v>
      </c>
      <c r="DJ244" s="175" t="s">
        <v>1231</v>
      </c>
      <c r="DL244" s="202" t="s">
        <v>2253</v>
      </c>
      <c r="DM244" s="273" t="s">
        <v>1031</v>
      </c>
      <c r="DN244" s="17"/>
      <c r="DO244" s="209" t="s">
        <v>5283</v>
      </c>
      <c r="DP244" s="283" t="s">
        <v>1035</v>
      </c>
    </row>
    <row r="245" spans="113:120">
      <c r="DI245" s="51" t="s">
        <v>1234</v>
      </c>
      <c r="DJ245" s="175" t="s">
        <v>1233</v>
      </c>
      <c r="DL245" s="202" t="s">
        <v>2254</v>
      </c>
      <c r="DM245" s="273" t="s">
        <v>1033</v>
      </c>
      <c r="DN245" s="17"/>
      <c r="DO245" s="209" t="s">
        <v>5284</v>
      </c>
      <c r="DP245" s="283" t="s">
        <v>1037</v>
      </c>
    </row>
    <row r="246" spans="113:120">
      <c r="DI246" s="51" t="s">
        <v>1236</v>
      </c>
      <c r="DJ246" s="175" t="s">
        <v>1235</v>
      </c>
      <c r="DL246" s="202" t="s">
        <v>2255</v>
      </c>
      <c r="DM246" s="273" t="s">
        <v>1035</v>
      </c>
      <c r="DN246" s="17"/>
      <c r="DO246" s="209" t="s">
        <v>5285</v>
      </c>
      <c r="DP246" s="283" t="s">
        <v>2257</v>
      </c>
    </row>
    <row r="247" spans="113:120">
      <c r="DI247" s="51" t="s">
        <v>1238</v>
      </c>
      <c r="DJ247" s="175" t="s">
        <v>1237</v>
      </c>
      <c r="DL247" s="202" t="s">
        <v>2256</v>
      </c>
      <c r="DM247" s="273" t="s">
        <v>1037</v>
      </c>
      <c r="DN247" s="17"/>
      <c r="DO247" s="209" t="s">
        <v>5286</v>
      </c>
      <c r="DP247" s="283" t="s">
        <v>1039</v>
      </c>
    </row>
    <row r="248" spans="113:120">
      <c r="DI248" s="51" t="s">
        <v>1240</v>
      </c>
      <c r="DJ248" s="175" t="s">
        <v>1239</v>
      </c>
      <c r="DL248" s="202" t="s">
        <v>2258</v>
      </c>
      <c r="DM248" s="273" t="s">
        <v>2257</v>
      </c>
      <c r="DN248" s="17"/>
      <c r="DO248" s="209" t="s">
        <v>5287</v>
      </c>
      <c r="DP248" s="283" t="s">
        <v>1041</v>
      </c>
    </row>
    <row r="249" spans="113:120">
      <c r="DI249" s="51" t="s">
        <v>1242</v>
      </c>
      <c r="DJ249" s="175" t="s">
        <v>1241</v>
      </c>
      <c r="DL249" s="202" t="s">
        <v>2259</v>
      </c>
      <c r="DM249" s="273" t="s">
        <v>1039</v>
      </c>
      <c r="DN249" s="17"/>
      <c r="DO249" s="209" t="s">
        <v>5288</v>
      </c>
      <c r="DP249" s="283" t="s">
        <v>1043</v>
      </c>
    </row>
    <row r="250" spans="113:120">
      <c r="DI250" s="51" t="s">
        <v>1244</v>
      </c>
      <c r="DJ250" s="175" t="s">
        <v>1243</v>
      </c>
      <c r="DL250" s="202" t="s">
        <v>2260</v>
      </c>
      <c r="DM250" s="273" t="s">
        <v>1041</v>
      </c>
      <c r="DN250" s="17"/>
      <c r="DO250" s="209" t="s">
        <v>5289</v>
      </c>
      <c r="DP250" s="283" t="s">
        <v>1045</v>
      </c>
    </row>
    <row r="251" spans="113:120">
      <c r="DI251" s="51" t="s">
        <v>1246</v>
      </c>
      <c r="DJ251" s="175" t="s">
        <v>1245</v>
      </c>
      <c r="DL251" s="202" t="s">
        <v>2261</v>
      </c>
      <c r="DM251" s="273" t="s">
        <v>1043</v>
      </c>
      <c r="DN251" s="17"/>
      <c r="DO251" s="209" t="s">
        <v>5290</v>
      </c>
      <c r="DP251" s="283" t="s">
        <v>1047</v>
      </c>
    </row>
    <row r="252" spans="113:120">
      <c r="DI252" s="51" t="s">
        <v>1248</v>
      </c>
      <c r="DJ252" s="175" t="s">
        <v>1247</v>
      </c>
      <c r="DL252" s="202" t="s">
        <v>2262</v>
      </c>
      <c r="DM252" s="273" t="s">
        <v>1045</v>
      </c>
      <c r="DN252" s="17"/>
      <c r="DO252" s="209" t="s">
        <v>5291</v>
      </c>
      <c r="DP252" s="283" t="s">
        <v>1049</v>
      </c>
    </row>
    <row r="253" spans="113:120">
      <c r="DI253" s="51" t="s">
        <v>1250</v>
      </c>
      <c r="DJ253" s="175" t="s">
        <v>1249</v>
      </c>
      <c r="DL253" s="202" t="s">
        <v>2263</v>
      </c>
      <c r="DM253" s="273" t="s">
        <v>1047</v>
      </c>
      <c r="DN253" s="17"/>
      <c r="DO253" s="209" t="s">
        <v>5292</v>
      </c>
      <c r="DP253" s="283" t="s">
        <v>1051</v>
      </c>
    </row>
    <row r="254" spans="113:120">
      <c r="DI254" s="51" t="s">
        <v>1252</v>
      </c>
      <c r="DJ254" s="175" t="s">
        <v>1251</v>
      </c>
      <c r="DL254" s="202" t="s">
        <v>2264</v>
      </c>
      <c r="DM254" s="273" t="s">
        <v>1049</v>
      </c>
      <c r="DN254" s="17"/>
      <c r="DO254" s="209" t="s">
        <v>5293</v>
      </c>
      <c r="DP254" s="283" t="s">
        <v>1053</v>
      </c>
    </row>
    <row r="255" spans="113:120">
      <c r="DI255" s="51" t="s">
        <v>1254</v>
      </c>
      <c r="DJ255" s="175" t="s">
        <v>1253</v>
      </c>
      <c r="DL255" s="202" t="s">
        <v>2265</v>
      </c>
      <c r="DM255" s="273" t="s">
        <v>1051</v>
      </c>
      <c r="DN255" s="17"/>
      <c r="DO255" s="209" t="s">
        <v>5294</v>
      </c>
      <c r="DP255" s="283" t="s">
        <v>1055</v>
      </c>
    </row>
    <row r="256" spans="113:120">
      <c r="DI256" s="51" t="s">
        <v>1256</v>
      </c>
      <c r="DJ256" s="175" t="s">
        <v>1255</v>
      </c>
      <c r="DL256" s="202" t="s">
        <v>2266</v>
      </c>
      <c r="DM256" s="273" t="s">
        <v>1053</v>
      </c>
      <c r="DN256" s="17"/>
      <c r="DO256" s="209" t="s">
        <v>5295</v>
      </c>
      <c r="DP256" s="283" t="s">
        <v>1057</v>
      </c>
    </row>
    <row r="257" spans="113:120">
      <c r="DI257" s="51" t="s">
        <v>1258</v>
      </c>
      <c r="DJ257" s="175" t="s">
        <v>1257</v>
      </c>
      <c r="DL257" s="202" t="s">
        <v>2267</v>
      </c>
      <c r="DM257" s="273" t="s">
        <v>1055</v>
      </c>
      <c r="DN257" s="17"/>
      <c r="DO257" s="209" t="s">
        <v>5296</v>
      </c>
      <c r="DP257" s="283" t="s">
        <v>1059</v>
      </c>
    </row>
    <row r="258" spans="113:120">
      <c r="DI258" s="51" t="s">
        <v>1260</v>
      </c>
      <c r="DJ258" s="175" t="s">
        <v>1259</v>
      </c>
      <c r="DL258" s="202" t="s">
        <v>2268</v>
      </c>
      <c r="DM258" s="273" t="s">
        <v>1057</v>
      </c>
      <c r="DN258" s="17"/>
      <c r="DO258" s="209" t="s">
        <v>5297</v>
      </c>
      <c r="DP258" s="283" t="s">
        <v>1061</v>
      </c>
    </row>
    <row r="259" spans="113:120">
      <c r="DI259" s="51" t="s">
        <v>1262</v>
      </c>
      <c r="DJ259" s="175" t="s">
        <v>1261</v>
      </c>
      <c r="DL259" s="202" t="s">
        <v>2269</v>
      </c>
      <c r="DM259" s="273" t="s">
        <v>1059</v>
      </c>
      <c r="DN259" s="17"/>
      <c r="DO259" s="209" t="s">
        <v>5298</v>
      </c>
      <c r="DP259" s="283" t="s">
        <v>1063</v>
      </c>
    </row>
    <row r="260" spans="113:120">
      <c r="DI260" s="51" t="s">
        <v>1264</v>
      </c>
      <c r="DJ260" s="175" t="s">
        <v>1263</v>
      </c>
      <c r="DL260" s="202" t="s">
        <v>2270</v>
      </c>
      <c r="DM260" s="273" t="s">
        <v>1061</v>
      </c>
      <c r="DN260" s="17"/>
      <c r="DO260" s="209" t="s">
        <v>5299</v>
      </c>
      <c r="DP260" s="283" t="s">
        <v>1065</v>
      </c>
    </row>
    <row r="261" spans="113:120">
      <c r="DI261" s="51" t="s">
        <v>1266</v>
      </c>
      <c r="DJ261" s="175" t="s">
        <v>1265</v>
      </c>
      <c r="DL261" s="202" t="s">
        <v>2271</v>
      </c>
      <c r="DM261" s="273" t="s">
        <v>1063</v>
      </c>
      <c r="DN261" s="17"/>
      <c r="DO261" s="209" t="s">
        <v>5300</v>
      </c>
      <c r="DP261" s="283" t="s">
        <v>1067</v>
      </c>
    </row>
    <row r="262" spans="113:120">
      <c r="DI262" s="51" t="s">
        <v>1268</v>
      </c>
      <c r="DJ262" s="175" t="s">
        <v>1267</v>
      </c>
      <c r="DL262" s="202" t="s">
        <v>2272</v>
      </c>
      <c r="DM262" s="273" t="s">
        <v>1065</v>
      </c>
      <c r="DN262" s="17"/>
      <c r="DO262" s="209" t="s">
        <v>3488</v>
      </c>
      <c r="DP262" s="283" t="s">
        <v>1069</v>
      </c>
    </row>
    <row r="263" spans="113:120">
      <c r="DI263" s="51" t="s">
        <v>1270</v>
      </c>
      <c r="DJ263" s="175" t="s">
        <v>1269</v>
      </c>
      <c r="DL263" s="202" t="s">
        <v>2273</v>
      </c>
      <c r="DM263" s="273" t="s">
        <v>1067</v>
      </c>
      <c r="DN263" s="17"/>
      <c r="DO263" s="209" t="s">
        <v>5301</v>
      </c>
      <c r="DP263" s="283" t="s">
        <v>1071</v>
      </c>
    </row>
    <row r="264" spans="113:120">
      <c r="DI264" s="51" t="s">
        <v>1272</v>
      </c>
      <c r="DJ264" s="175" t="s">
        <v>1271</v>
      </c>
      <c r="DL264" s="202" t="s">
        <v>2274</v>
      </c>
      <c r="DM264" s="273" t="s">
        <v>1069</v>
      </c>
      <c r="DN264" s="17"/>
      <c r="DO264" s="209" t="s">
        <v>5302</v>
      </c>
      <c r="DP264" s="283" t="s">
        <v>2276</v>
      </c>
    </row>
    <row r="265" spans="113:120">
      <c r="DI265" s="51" t="s">
        <v>1274</v>
      </c>
      <c r="DJ265" s="175" t="s">
        <v>1273</v>
      </c>
      <c r="DL265" s="202" t="s">
        <v>2275</v>
      </c>
      <c r="DM265" s="273" t="s">
        <v>1071</v>
      </c>
      <c r="DN265" s="17"/>
      <c r="DO265" s="209" t="s">
        <v>5303</v>
      </c>
      <c r="DP265" s="283" t="s">
        <v>2278</v>
      </c>
    </row>
    <row r="266" spans="113:120">
      <c r="DI266" s="51" t="s">
        <v>1276</v>
      </c>
      <c r="DJ266" s="175" t="s">
        <v>1275</v>
      </c>
      <c r="DL266" s="202" t="s">
        <v>2277</v>
      </c>
      <c r="DM266" s="273" t="s">
        <v>2276</v>
      </c>
      <c r="DN266" s="17"/>
      <c r="DO266" s="209" t="s">
        <v>5304</v>
      </c>
      <c r="DP266" s="283" t="s">
        <v>2280</v>
      </c>
    </row>
    <row r="267" spans="113:120">
      <c r="DI267" s="51" t="s">
        <v>1278</v>
      </c>
      <c r="DJ267" s="175" t="s">
        <v>1277</v>
      </c>
      <c r="DL267" s="202" t="s">
        <v>2279</v>
      </c>
      <c r="DM267" s="273" t="s">
        <v>2278</v>
      </c>
      <c r="DN267" s="17"/>
      <c r="DO267" s="209" t="s">
        <v>5305</v>
      </c>
      <c r="DP267" s="283" t="s">
        <v>2282</v>
      </c>
    </row>
    <row r="268" spans="113:120">
      <c r="DI268" s="51" t="s">
        <v>1280</v>
      </c>
      <c r="DJ268" s="175" t="s">
        <v>1279</v>
      </c>
      <c r="DL268" s="202" t="s">
        <v>2281</v>
      </c>
      <c r="DM268" s="273" t="s">
        <v>2280</v>
      </c>
      <c r="DN268" s="17"/>
      <c r="DO268" s="209" t="s">
        <v>5306</v>
      </c>
      <c r="DP268" s="283" t="s">
        <v>2284</v>
      </c>
    </row>
    <row r="269" spans="113:120">
      <c r="DI269" s="51" t="s">
        <v>1282</v>
      </c>
      <c r="DJ269" s="175" t="s">
        <v>1281</v>
      </c>
      <c r="DL269" s="202" t="s">
        <v>2283</v>
      </c>
      <c r="DM269" s="273" t="s">
        <v>2282</v>
      </c>
      <c r="DN269" s="17"/>
      <c r="DO269" s="209" t="s">
        <v>5307</v>
      </c>
      <c r="DP269" s="283" t="s">
        <v>2286</v>
      </c>
    </row>
    <row r="270" spans="113:120">
      <c r="DI270" s="51" t="s">
        <v>1284</v>
      </c>
      <c r="DJ270" s="175" t="s">
        <v>1283</v>
      </c>
      <c r="DL270" s="202" t="s">
        <v>2285</v>
      </c>
      <c r="DM270" s="273" t="s">
        <v>2284</v>
      </c>
      <c r="DN270" s="17"/>
      <c r="DO270" s="209" t="s">
        <v>5308</v>
      </c>
      <c r="DP270" s="283" t="s">
        <v>2288</v>
      </c>
    </row>
    <row r="271" spans="113:120">
      <c r="DI271" s="51" t="s">
        <v>1286</v>
      </c>
      <c r="DJ271" s="175" t="s">
        <v>1285</v>
      </c>
      <c r="DL271" s="202" t="s">
        <v>2287</v>
      </c>
      <c r="DM271" s="273" t="s">
        <v>2286</v>
      </c>
      <c r="DN271" s="17"/>
      <c r="DO271" s="209" t="s">
        <v>5309</v>
      </c>
      <c r="DP271" s="283" t="s">
        <v>2290</v>
      </c>
    </row>
    <row r="272" spans="113:120">
      <c r="DI272" s="51" t="s">
        <v>1288</v>
      </c>
      <c r="DJ272" s="175" t="s">
        <v>1287</v>
      </c>
      <c r="DL272" s="202" t="s">
        <v>2289</v>
      </c>
      <c r="DM272" s="273" t="s">
        <v>2288</v>
      </c>
      <c r="DN272" s="17"/>
      <c r="DO272" s="209" t="s">
        <v>5310</v>
      </c>
      <c r="DP272" s="283" t="s">
        <v>2292</v>
      </c>
    </row>
    <row r="273" spans="113:120">
      <c r="DI273" s="51" t="s">
        <v>1290</v>
      </c>
      <c r="DJ273" s="175" t="s">
        <v>1289</v>
      </c>
      <c r="DL273" s="202" t="s">
        <v>2291</v>
      </c>
      <c r="DM273" s="273" t="s">
        <v>2290</v>
      </c>
      <c r="DN273" s="17"/>
      <c r="DO273" s="209" t="s">
        <v>5311</v>
      </c>
      <c r="DP273" s="283" t="s">
        <v>1073</v>
      </c>
    </row>
    <row r="274" spans="113:120">
      <c r="DI274" s="51" t="s">
        <v>1292</v>
      </c>
      <c r="DJ274" s="175" t="s">
        <v>1291</v>
      </c>
      <c r="DL274" s="202" t="s">
        <v>2293</v>
      </c>
      <c r="DM274" s="273" t="s">
        <v>2292</v>
      </c>
      <c r="DN274" s="17"/>
      <c r="DO274" s="209" t="s">
        <v>5312</v>
      </c>
      <c r="DP274" s="283" t="s">
        <v>1075</v>
      </c>
    </row>
    <row r="275" spans="113:120">
      <c r="DI275" s="51" t="s">
        <v>1294</v>
      </c>
      <c r="DJ275" s="175" t="s">
        <v>1293</v>
      </c>
      <c r="DL275" s="202" t="s">
        <v>2294</v>
      </c>
      <c r="DM275" s="273" t="s">
        <v>1073</v>
      </c>
      <c r="DN275" s="17"/>
      <c r="DO275" s="209" t="s">
        <v>5313</v>
      </c>
      <c r="DP275" s="283" t="s">
        <v>1077</v>
      </c>
    </row>
    <row r="276" spans="113:120">
      <c r="DI276" s="51" t="s">
        <v>1296</v>
      </c>
      <c r="DJ276" s="175" t="s">
        <v>1295</v>
      </c>
      <c r="DL276" s="202" t="s">
        <v>2295</v>
      </c>
      <c r="DM276" s="273" t="s">
        <v>1075</v>
      </c>
      <c r="DN276" s="17"/>
      <c r="DO276" s="209" t="s">
        <v>5314</v>
      </c>
      <c r="DP276" s="283" t="s">
        <v>1079</v>
      </c>
    </row>
    <row r="277" spans="113:120">
      <c r="DI277" s="51" t="s">
        <v>1298</v>
      </c>
      <c r="DJ277" s="175" t="s">
        <v>1297</v>
      </c>
      <c r="DL277" s="202" t="s">
        <v>2296</v>
      </c>
      <c r="DM277" s="273" t="s">
        <v>1077</v>
      </c>
      <c r="DN277" s="17"/>
      <c r="DO277" s="209" t="s">
        <v>5315</v>
      </c>
      <c r="DP277" s="283" t="s">
        <v>1081</v>
      </c>
    </row>
    <row r="278" spans="113:120">
      <c r="DI278" s="51" t="s">
        <v>1300</v>
      </c>
      <c r="DJ278" s="175" t="s">
        <v>1299</v>
      </c>
      <c r="DL278" s="202" t="s">
        <v>2297</v>
      </c>
      <c r="DM278" s="273" t="s">
        <v>1079</v>
      </c>
      <c r="DN278" s="17"/>
      <c r="DO278" s="209" t="s">
        <v>5316</v>
      </c>
      <c r="DP278" s="283" t="s">
        <v>1083</v>
      </c>
    </row>
    <row r="279" spans="113:120">
      <c r="DI279" s="51" t="s">
        <v>1302</v>
      </c>
      <c r="DJ279" s="175" t="s">
        <v>1301</v>
      </c>
      <c r="DL279" s="202" t="s">
        <v>2298</v>
      </c>
      <c r="DM279" s="273" t="s">
        <v>1081</v>
      </c>
      <c r="DN279" s="17"/>
      <c r="DO279" s="209" t="s">
        <v>5317</v>
      </c>
      <c r="DP279" s="283" t="s">
        <v>1085</v>
      </c>
    </row>
    <row r="280" spans="113:120">
      <c r="DI280" s="51" t="s">
        <v>1304</v>
      </c>
      <c r="DJ280" s="175" t="s">
        <v>1303</v>
      </c>
      <c r="DL280" s="202" t="s">
        <v>2299</v>
      </c>
      <c r="DM280" s="273" t="s">
        <v>1083</v>
      </c>
      <c r="DN280" s="17"/>
      <c r="DO280" s="209" t="s">
        <v>5318</v>
      </c>
      <c r="DP280" s="283" t="s">
        <v>1087</v>
      </c>
    </row>
    <row r="281" spans="113:120">
      <c r="DI281" s="51" t="s">
        <v>1306</v>
      </c>
      <c r="DJ281" s="175" t="s">
        <v>1305</v>
      </c>
      <c r="DL281" s="202" t="s">
        <v>2300</v>
      </c>
      <c r="DM281" s="273" t="s">
        <v>1085</v>
      </c>
      <c r="DN281" s="17"/>
      <c r="DO281" s="209" t="s">
        <v>5319</v>
      </c>
      <c r="DP281" s="283" t="s">
        <v>1089</v>
      </c>
    </row>
    <row r="282" spans="113:120">
      <c r="DI282" s="51" t="s">
        <v>1308</v>
      </c>
      <c r="DJ282" s="175" t="s">
        <v>1307</v>
      </c>
      <c r="DL282" s="202" t="s">
        <v>2301</v>
      </c>
      <c r="DM282" s="273" t="s">
        <v>1087</v>
      </c>
      <c r="DN282" s="17"/>
      <c r="DO282" s="209" t="s">
        <v>5320</v>
      </c>
      <c r="DP282" s="283" t="s">
        <v>1091</v>
      </c>
    </row>
    <row r="283" spans="113:120">
      <c r="DI283" s="51" t="s">
        <v>1310</v>
      </c>
      <c r="DJ283" s="175" t="s">
        <v>1309</v>
      </c>
      <c r="DL283" s="202" t="s">
        <v>2302</v>
      </c>
      <c r="DM283" s="273" t="s">
        <v>1089</v>
      </c>
      <c r="DN283" s="17"/>
      <c r="DO283" s="209" t="s">
        <v>5321</v>
      </c>
      <c r="DP283" s="283" t="s">
        <v>1093</v>
      </c>
    </row>
    <row r="284" spans="113:120">
      <c r="DI284" s="51" t="s">
        <v>1313</v>
      </c>
      <c r="DJ284" s="175" t="s">
        <v>1312</v>
      </c>
      <c r="DL284" s="202" t="s">
        <v>2303</v>
      </c>
      <c r="DM284" s="273" t="s">
        <v>1091</v>
      </c>
      <c r="DN284" s="17"/>
      <c r="DO284" s="209" t="s">
        <v>5322</v>
      </c>
      <c r="DP284" s="283" t="s">
        <v>1095</v>
      </c>
    </row>
    <row r="285" spans="113:120">
      <c r="DI285" s="51" t="s">
        <v>1315</v>
      </c>
      <c r="DJ285" s="175" t="s">
        <v>1314</v>
      </c>
      <c r="DL285" s="202" t="s">
        <v>2304</v>
      </c>
      <c r="DM285" s="273" t="s">
        <v>1093</v>
      </c>
      <c r="DN285" s="17"/>
      <c r="DO285" s="209" t="s">
        <v>5323</v>
      </c>
      <c r="DP285" s="283" t="s">
        <v>1097</v>
      </c>
    </row>
    <row r="286" spans="113:120">
      <c r="DI286" s="51" t="s">
        <v>1317</v>
      </c>
      <c r="DJ286" s="175" t="s">
        <v>1316</v>
      </c>
      <c r="DL286" s="202" t="s">
        <v>2305</v>
      </c>
      <c r="DM286" s="273" t="s">
        <v>1095</v>
      </c>
      <c r="DN286" s="17"/>
      <c r="DO286" s="209" t="s">
        <v>5324</v>
      </c>
      <c r="DP286" s="283" t="s">
        <v>1099</v>
      </c>
    </row>
    <row r="287" spans="113:120">
      <c r="DI287" s="51" t="s">
        <v>1319</v>
      </c>
      <c r="DJ287" s="175" t="s">
        <v>1318</v>
      </c>
      <c r="DL287" s="202" t="s">
        <v>2306</v>
      </c>
      <c r="DM287" s="273" t="s">
        <v>1097</v>
      </c>
      <c r="DN287" s="17"/>
      <c r="DO287" s="209" t="s">
        <v>5325</v>
      </c>
      <c r="DP287" s="283" t="s">
        <v>1101</v>
      </c>
    </row>
    <row r="288" spans="113:120">
      <c r="DI288" s="51" t="s">
        <v>1321</v>
      </c>
      <c r="DJ288" s="175" t="s">
        <v>1320</v>
      </c>
      <c r="DL288" s="202" t="s">
        <v>2307</v>
      </c>
      <c r="DM288" s="273" t="s">
        <v>1099</v>
      </c>
      <c r="DN288" s="17"/>
      <c r="DO288" s="209" t="s">
        <v>5326</v>
      </c>
      <c r="DP288" s="283" t="s">
        <v>1103</v>
      </c>
    </row>
    <row r="289" spans="113:120">
      <c r="DI289" s="51" t="s">
        <v>1323</v>
      </c>
      <c r="DJ289" s="175" t="s">
        <v>1322</v>
      </c>
      <c r="DL289" s="202" t="s">
        <v>2308</v>
      </c>
      <c r="DM289" s="273" t="s">
        <v>1101</v>
      </c>
      <c r="DN289" s="17"/>
      <c r="DO289" s="209" t="s">
        <v>5327</v>
      </c>
      <c r="DP289" s="283" t="s">
        <v>1105</v>
      </c>
    </row>
    <row r="290" spans="113:120">
      <c r="DI290" s="51" t="s">
        <v>1325</v>
      </c>
      <c r="DJ290" s="175" t="s">
        <v>1324</v>
      </c>
      <c r="DL290" s="202" t="s">
        <v>2309</v>
      </c>
      <c r="DM290" s="273" t="s">
        <v>1103</v>
      </c>
      <c r="DN290" s="17"/>
      <c r="DO290" s="209" t="s">
        <v>4027</v>
      </c>
      <c r="DP290" s="283" t="s">
        <v>1107</v>
      </c>
    </row>
    <row r="291" spans="113:120">
      <c r="DI291" s="51" t="s">
        <v>1327</v>
      </c>
      <c r="DJ291" s="175" t="s">
        <v>1326</v>
      </c>
      <c r="DL291" s="202" t="s">
        <v>2310</v>
      </c>
      <c r="DM291" s="273" t="s">
        <v>1105</v>
      </c>
      <c r="DN291" s="17"/>
      <c r="DO291" s="209" t="s">
        <v>5328</v>
      </c>
      <c r="DP291" s="283" t="s">
        <v>1109</v>
      </c>
    </row>
    <row r="292" spans="113:120">
      <c r="DI292" s="51" t="s">
        <v>1329</v>
      </c>
      <c r="DJ292" s="175" t="s">
        <v>1328</v>
      </c>
      <c r="DL292" s="202" t="s">
        <v>2311</v>
      </c>
      <c r="DM292" s="273" t="s">
        <v>1107</v>
      </c>
      <c r="DN292" s="17"/>
      <c r="DO292" s="209" t="s">
        <v>5329</v>
      </c>
      <c r="DP292" s="283" t="s">
        <v>1111</v>
      </c>
    </row>
    <row r="293" spans="113:120">
      <c r="DI293" s="51" t="s">
        <v>1331</v>
      </c>
      <c r="DJ293" s="175" t="s">
        <v>1330</v>
      </c>
      <c r="DL293" s="202" t="s">
        <v>2312</v>
      </c>
      <c r="DM293" s="273" t="s">
        <v>1109</v>
      </c>
      <c r="DN293" s="17"/>
      <c r="DO293" s="209" t="s">
        <v>5330</v>
      </c>
      <c r="DP293" s="283" t="s">
        <v>1113</v>
      </c>
    </row>
    <row r="294" spans="113:120">
      <c r="DI294" s="51" t="s">
        <v>1333</v>
      </c>
      <c r="DJ294" s="175" t="s">
        <v>1332</v>
      </c>
      <c r="DL294" s="202" t="s">
        <v>2313</v>
      </c>
      <c r="DM294" s="273" t="s">
        <v>1111</v>
      </c>
      <c r="DN294" s="17"/>
      <c r="DO294" s="209" t="s">
        <v>5331</v>
      </c>
      <c r="DP294" s="283" t="s">
        <v>1115</v>
      </c>
    </row>
    <row r="295" spans="113:120">
      <c r="DI295" s="51" t="s">
        <v>1335</v>
      </c>
      <c r="DJ295" s="175" t="s">
        <v>1334</v>
      </c>
      <c r="DL295" s="202" t="s">
        <v>2314</v>
      </c>
      <c r="DM295" s="273" t="s">
        <v>1113</v>
      </c>
      <c r="DN295" s="17"/>
      <c r="DO295" s="209" t="s">
        <v>5332</v>
      </c>
      <c r="DP295" s="283" t="s">
        <v>1117</v>
      </c>
    </row>
    <row r="296" spans="113:120">
      <c r="DI296" s="51" t="s">
        <v>1337</v>
      </c>
      <c r="DJ296" s="175" t="s">
        <v>1336</v>
      </c>
      <c r="DL296" s="202" t="s">
        <v>2315</v>
      </c>
      <c r="DM296" s="273" t="s">
        <v>1115</v>
      </c>
      <c r="DN296" s="17"/>
      <c r="DO296" s="209" t="s">
        <v>5333</v>
      </c>
      <c r="DP296" s="283" t="s">
        <v>1119</v>
      </c>
    </row>
    <row r="297" spans="113:120">
      <c r="DI297" s="51" t="s">
        <v>1339</v>
      </c>
      <c r="DJ297" s="175" t="s">
        <v>1338</v>
      </c>
      <c r="DL297" s="202" t="s">
        <v>2316</v>
      </c>
      <c r="DM297" s="273" t="s">
        <v>1117</v>
      </c>
      <c r="DN297" s="17"/>
      <c r="DO297" s="209" t="s">
        <v>5334</v>
      </c>
      <c r="DP297" s="283" t="s">
        <v>1121</v>
      </c>
    </row>
    <row r="298" spans="113:120">
      <c r="DI298" s="51" t="s">
        <v>1341</v>
      </c>
      <c r="DJ298" s="175" t="s">
        <v>1340</v>
      </c>
      <c r="DL298" s="202" t="s">
        <v>2317</v>
      </c>
      <c r="DM298" s="273" t="s">
        <v>1119</v>
      </c>
      <c r="DN298" s="17"/>
      <c r="DO298" s="209" t="s">
        <v>5335</v>
      </c>
      <c r="DP298" s="283" t="s">
        <v>1123</v>
      </c>
    </row>
    <row r="299" spans="113:120">
      <c r="DI299" s="51" t="s">
        <v>1344</v>
      </c>
      <c r="DJ299" s="175" t="s">
        <v>1343</v>
      </c>
      <c r="DL299" s="202" t="s">
        <v>2318</v>
      </c>
      <c r="DM299" s="273" t="s">
        <v>1121</v>
      </c>
      <c r="DN299" s="17"/>
      <c r="DO299" s="209" t="s">
        <v>5336</v>
      </c>
      <c r="DP299" s="283" t="s">
        <v>2320</v>
      </c>
    </row>
    <row r="300" spans="113:120">
      <c r="DI300" s="51" t="s">
        <v>1346</v>
      </c>
      <c r="DJ300" s="175" t="s">
        <v>1345</v>
      </c>
      <c r="DL300" s="202" t="s">
        <v>2319</v>
      </c>
      <c r="DM300" s="273" t="s">
        <v>1123</v>
      </c>
      <c r="DN300" s="17"/>
      <c r="DO300" s="209" t="s">
        <v>5337</v>
      </c>
      <c r="DP300" s="283" t="s">
        <v>2322</v>
      </c>
    </row>
    <row r="301" spans="113:120">
      <c r="DI301" s="51" t="s">
        <v>1348</v>
      </c>
      <c r="DJ301" s="175" t="s">
        <v>1347</v>
      </c>
      <c r="DL301" s="202" t="s">
        <v>2321</v>
      </c>
      <c r="DM301" s="273" t="s">
        <v>2320</v>
      </c>
      <c r="DN301" s="17"/>
      <c r="DO301" s="209" t="s">
        <v>5338</v>
      </c>
      <c r="DP301" s="283" t="s">
        <v>1125</v>
      </c>
    </row>
    <row r="302" spans="113:120">
      <c r="DI302" s="51" t="s">
        <v>1350</v>
      </c>
      <c r="DJ302" s="175" t="s">
        <v>1349</v>
      </c>
      <c r="DL302" s="202" t="s">
        <v>2323</v>
      </c>
      <c r="DM302" s="273" t="s">
        <v>2322</v>
      </c>
      <c r="DN302" s="17"/>
      <c r="DO302" s="209" t="s">
        <v>5339</v>
      </c>
      <c r="DP302" s="283" t="s">
        <v>1127</v>
      </c>
    </row>
    <row r="303" spans="113:120">
      <c r="DI303" s="51" t="s">
        <v>1352</v>
      </c>
      <c r="DJ303" s="175" t="s">
        <v>1351</v>
      </c>
      <c r="DL303" s="202" t="s">
        <v>2324</v>
      </c>
      <c r="DM303" s="273" t="s">
        <v>1125</v>
      </c>
      <c r="DN303" s="17"/>
      <c r="DO303" s="209" t="s">
        <v>5340</v>
      </c>
      <c r="DP303" s="283" t="s">
        <v>1129</v>
      </c>
    </row>
    <row r="304" spans="113:120">
      <c r="DI304" s="51" t="s">
        <v>1354</v>
      </c>
      <c r="DJ304" s="175" t="s">
        <v>1353</v>
      </c>
      <c r="DL304" s="202" t="s">
        <v>2325</v>
      </c>
      <c r="DM304" s="273" t="s">
        <v>1127</v>
      </c>
      <c r="DN304" s="17"/>
      <c r="DO304" s="209" t="s">
        <v>5341</v>
      </c>
      <c r="DP304" s="283" t="s">
        <v>1131</v>
      </c>
    </row>
    <row r="305" spans="113:120">
      <c r="DI305" s="51" t="s">
        <v>1356</v>
      </c>
      <c r="DJ305" s="175" t="s">
        <v>1355</v>
      </c>
      <c r="DL305" s="202" t="s">
        <v>2326</v>
      </c>
      <c r="DM305" s="273" t="s">
        <v>1129</v>
      </c>
      <c r="DN305" s="17"/>
      <c r="DO305" s="209" t="s">
        <v>5342</v>
      </c>
      <c r="DP305" s="283" t="s">
        <v>1133</v>
      </c>
    </row>
    <row r="306" spans="113:120">
      <c r="DI306" s="51" t="s">
        <v>1358</v>
      </c>
      <c r="DJ306" s="175" t="s">
        <v>1357</v>
      </c>
      <c r="DL306" s="202" t="s">
        <v>2327</v>
      </c>
      <c r="DM306" s="273" t="s">
        <v>1131</v>
      </c>
      <c r="DN306" s="17"/>
      <c r="DO306" s="209" t="s">
        <v>5343</v>
      </c>
      <c r="DP306" s="283" t="s">
        <v>1135</v>
      </c>
    </row>
    <row r="307" spans="113:120">
      <c r="DI307" s="51" t="s">
        <v>1360</v>
      </c>
      <c r="DJ307" s="175" t="s">
        <v>1359</v>
      </c>
      <c r="DL307" s="202" t="s">
        <v>2328</v>
      </c>
      <c r="DM307" s="273" t="s">
        <v>1133</v>
      </c>
      <c r="DN307" s="17"/>
      <c r="DO307" s="209" t="s">
        <v>5344</v>
      </c>
      <c r="DP307" s="283" t="s">
        <v>1137</v>
      </c>
    </row>
    <row r="308" spans="113:120">
      <c r="DI308" s="51" t="s">
        <v>1362</v>
      </c>
      <c r="DJ308" s="175" t="s">
        <v>1361</v>
      </c>
      <c r="DL308" s="202" t="s">
        <v>2329</v>
      </c>
      <c r="DM308" s="273" t="s">
        <v>1135</v>
      </c>
      <c r="DN308" s="17"/>
      <c r="DO308" s="209" t="s">
        <v>5345</v>
      </c>
      <c r="DP308" s="283" t="s">
        <v>1139</v>
      </c>
    </row>
    <row r="309" spans="113:120">
      <c r="DI309" s="51" t="s">
        <v>1364</v>
      </c>
      <c r="DJ309" s="175" t="s">
        <v>1363</v>
      </c>
      <c r="DL309" s="202" t="s">
        <v>2330</v>
      </c>
      <c r="DM309" s="273" t="s">
        <v>1137</v>
      </c>
      <c r="DN309" s="17"/>
      <c r="DO309" s="209" t="s">
        <v>5346</v>
      </c>
      <c r="DP309" s="283" t="s">
        <v>1141</v>
      </c>
    </row>
    <row r="310" spans="113:120">
      <c r="DI310" s="51" t="s">
        <v>1366</v>
      </c>
      <c r="DJ310" s="175" t="s">
        <v>1365</v>
      </c>
      <c r="DL310" s="202" t="s">
        <v>2331</v>
      </c>
      <c r="DM310" s="273" t="s">
        <v>1139</v>
      </c>
      <c r="DN310" s="17"/>
      <c r="DO310" s="209" t="s">
        <v>5347</v>
      </c>
      <c r="DP310" s="283" t="s">
        <v>1143</v>
      </c>
    </row>
    <row r="311" spans="113:120">
      <c r="DI311" s="51" t="s">
        <v>1368</v>
      </c>
      <c r="DJ311" s="175" t="s">
        <v>1367</v>
      </c>
      <c r="DL311" s="202" t="s">
        <v>2332</v>
      </c>
      <c r="DM311" s="273" t="s">
        <v>1141</v>
      </c>
      <c r="DN311" s="17"/>
      <c r="DO311" s="209" t="s">
        <v>5348</v>
      </c>
      <c r="DP311" s="283" t="s">
        <v>1145</v>
      </c>
    </row>
    <row r="312" spans="113:120">
      <c r="DI312" s="51" t="s">
        <v>1370</v>
      </c>
      <c r="DJ312" s="175" t="s">
        <v>1369</v>
      </c>
      <c r="DL312" s="202" t="s">
        <v>2333</v>
      </c>
      <c r="DM312" s="273" t="s">
        <v>1143</v>
      </c>
      <c r="DN312" s="17"/>
      <c r="DO312" s="209" t="s">
        <v>5349</v>
      </c>
      <c r="DP312" s="283" t="s">
        <v>1147</v>
      </c>
    </row>
    <row r="313" spans="113:120">
      <c r="DI313" s="51" t="s">
        <v>1372</v>
      </c>
      <c r="DJ313" s="175" t="s">
        <v>1371</v>
      </c>
      <c r="DL313" s="202" t="s">
        <v>2334</v>
      </c>
      <c r="DM313" s="273" t="s">
        <v>1145</v>
      </c>
      <c r="DN313" s="17"/>
      <c r="DO313" s="209" t="s">
        <v>5350</v>
      </c>
      <c r="DP313" s="283" t="s">
        <v>1149</v>
      </c>
    </row>
    <row r="314" spans="113:120">
      <c r="DI314" s="51" t="s">
        <v>1374</v>
      </c>
      <c r="DJ314" s="175" t="s">
        <v>1373</v>
      </c>
      <c r="DL314" s="202" t="s">
        <v>2335</v>
      </c>
      <c r="DM314" s="273" t="s">
        <v>1147</v>
      </c>
      <c r="DN314" s="17"/>
      <c r="DO314" s="209" t="s">
        <v>5351</v>
      </c>
      <c r="DP314" s="283" t="s">
        <v>1151</v>
      </c>
    </row>
    <row r="315" spans="113:120">
      <c r="DI315" s="51" t="s">
        <v>1376</v>
      </c>
      <c r="DJ315" s="175" t="s">
        <v>1375</v>
      </c>
      <c r="DL315" s="202" t="s">
        <v>2336</v>
      </c>
      <c r="DM315" s="273" t="s">
        <v>1149</v>
      </c>
      <c r="DN315" s="17"/>
      <c r="DO315" s="209" t="s">
        <v>5352</v>
      </c>
      <c r="DP315" s="283" t="s">
        <v>1153</v>
      </c>
    </row>
    <row r="316" spans="113:120">
      <c r="DI316" s="51" t="s">
        <v>1378</v>
      </c>
      <c r="DJ316" s="175" t="s">
        <v>1377</v>
      </c>
      <c r="DL316" s="202" t="s">
        <v>2337</v>
      </c>
      <c r="DM316" s="273" t="s">
        <v>1151</v>
      </c>
      <c r="DN316" s="17"/>
      <c r="DO316" s="209" t="s">
        <v>5353</v>
      </c>
      <c r="DP316" s="283" t="s">
        <v>1155</v>
      </c>
    </row>
    <row r="317" spans="113:120">
      <c r="DI317" s="51" t="s">
        <v>1380</v>
      </c>
      <c r="DJ317" s="175" t="s">
        <v>1379</v>
      </c>
      <c r="DL317" s="202" t="s">
        <v>2338</v>
      </c>
      <c r="DM317" s="273" t="s">
        <v>1153</v>
      </c>
      <c r="DN317" s="17"/>
      <c r="DO317" s="209" t="s">
        <v>5354</v>
      </c>
      <c r="DP317" s="283" t="s">
        <v>1157</v>
      </c>
    </row>
    <row r="318" spans="113:120">
      <c r="DI318" s="51" t="s">
        <v>1382</v>
      </c>
      <c r="DJ318" s="175" t="s">
        <v>1381</v>
      </c>
      <c r="DL318" s="202" t="s">
        <v>2339</v>
      </c>
      <c r="DM318" s="273" t="s">
        <v>1155</v>
      </c>
      <c r="DN318" s="17"/>
      <c r="DO318" s="209" t="s">
        <v>5355</v>
      </c>
      <c r="DP318" s="283" t="s">
        <v>1159</v>
      </c>
    </row>
    <row r="319" spans="113:120">
      <c r="DI319" s="51" t="s">
        <v>1384</v>
      </c>
      <c r="DJ319" s="175" t="s">
        <v>1383</v>
      </c>
      <c r="DL319" s="202" t="s">
        <v>2340</v>
      </c>
      <c r="DM319" s="273" t="s">
        <v>1157</v>
      </c>
      <c r="DN319" s="17"/>
      <c r="DO319" s="209" t="s">
        <v>5356</v>
      </c>
      <c r="DP319" s="283" t="s">
        <v>1161</v>
      </c>
    </row>
    <row r="320" spans="113:120">
      <c r="DI320" s="51" t="s">
        <v>1386</v>
      </c>
      <c r="DJ320" s="175" t="s">
        <v>1385</v>
      </c>
      <c r="DL320" s="202" t="s">
        <v>2341</v>
      </c>
      <c r="DM320" s="273" t="s">
        <v>1159</v>
      </c>
      <c r="DN320" s="17"/>
      <c r="DO320" s="209" t="s">
        <v>5357</v>
      </c>
      <c r="DP320" s="283" t="s">
        <v>1163</v>
      </c>
    </row>
    <row r="321" spans="113:120">
      <c r="DI321" s="51" t="s">
        <v>1388</v>
      </c>
      <c r="DJ321" s="175" t="s">
        <v>1387</v>
      </c>
      <c r="DL321" s="202" t="s">
        <v>2342</v>
      </c>
      <c r="DM321" s="273" t="s">
        <v>1161</v>
      </c>
      <c r="DN321" s="17"/>
      <c r="DO321" s="209" t="s">
        <v>5358</v>
      </c>
      <c r="DP321" s="283" t="s">
        <v>1165</v>
      </c>
    </row>
    <row r="322" spans="113:120">
      <c r="DI322" s="51" t="s">
        <v>1390</v>
      </c>
      <c r="DJ322" s="175" t="s">
        <v>1389</v>
      </c>
      <c r="DL322" s="202" t="s">
        <v>2343</v>
      </c>
      <c r="DM322" s="273" t="s">
        <v>1163</v>
      </c>
      <c r="DN322" s="17"/>
      <c r="DO322" s="209" t="s">
        <v>5359</v>
      </c>
      <c r="DP322" s="283" t="s">
        <v>1167</v>
      </c>
    </row>
    <row r="323" spans="113:120">
      <c r="DI323" s="51" t="s">
        <v>1392</v>
      </c>
      <c r="DJ323" s="175" t="s">
        <v>1391</v>
      </c>
      <c r="DL323" s="202" t="s">
        <v>2344</v>
      </c>
      <c r="DM323" s="273" t="s">
        <v>1165</v>
      </c>
      <c r="DN323" s="17"/>
      <c r="DO323" s="209" t="s">
        <v>5360</v>
      </c>
      <c r="DP323" s="283" t="s">
        <v>1169</v>
      </c>
    </row>
    <row r="324" spans="113:120">
      <c r="DI324" s="51" t="s">
        <v>1394</v>
      </c>
      <c r="DJ324" s="175" t="s">
        <v>1393</v>
      </c>
      <c r="DL324" s="202" t="s">
        <v>2345</v>
      </c>
      <c r="DM324" s="273" t="s">
        <v>1167</v>
      </c>
      <c r="DN324" s="17"/>
      <c r="DO324" s="209" t="s">
        <v>5361</v>
      </c>
      <c r="DP324" s="283" t="s">
        <v>1171</v>
      </c>
    </row>
    <row r="325" spans="113:120">
      <c r="DI325" s="51" t="s">
        <v>1396</v>
      </c>
      <c r="DJ325" s="175" t="s">
        <v>1395</v>
      </c>
      <c r="DL325" s="202" t="s">
        <v>2346</v>
      </c>
      <c r="DM325" s="273" t="s">
        <v>1169</v>
      </c>
      <c r="DN325" s="17"/>
      <c r="DO325" s="209" t="s">
        <v>3472</v>
      </c>
      <c r="DP325" s="283" t="s">
        <v>1173</v>
      </c>
    </row>
    <row r="326" spans="113:120">
      <c r="DI326" s="51" t="s">
        <v>1398</v>
      </c>
      <c r="DJ326" s="175" t="s">
        <v>1397</v>
      </c>
      <c r="DL326" s="202" t="s">
        <v>2347</v>
      </c>
      <c r="DM326" s="273" t="s">
        <v>1171</v>
      </c>
      <c r="DN326" s="17"/>
      <c r="DO326" s="209" t="s">
        <v>5362</v>
      </c>
      <c r="DP326" s="283" t="s">
        <v>1175</v>
      </c>
    </row>
    <row r="327" spans="113:120">
      <c r="DI327" s="51" t="s">
        <v>1400</v>
      </c>
      <c r="DJ327" s="175" t="s">
        <v>1399</v>
      </c>
      <c r="DL327" s="202" t="s">
        <v>2348</v>
      </c>
      <c r="DM327" s="273" t="s">
        <v>1173</v>
      </c>
      <c r="DN327" s="17"/>
      <c r="DO327" s="209" t="s">
        <v>5363</v>
      </c>
      <c r="DP327" s="283" t="s">
        <v>1177</v>
      </c>
    </row>
    <row r="328" spans="113:120">
      <c r="DI328" s="51" t="s">
        <v>1402</v>
      </c>
      <c r="DJ328" s="175" t="s">
        <v>1401</v>
      </c>
      <c r="DL328" s="202" t="s">
        <v>2349</v>
      </c>
      <c r="DM328" s="273" t="s">
        <v>1175</v>
      </c>
      <c r="DN328" s="17"/>
      <c r="DO328" s="209" t="s">
        <v>5364</v>
      </c>
      <c r="DP328" s="283" t="s">
        <v>1179</v>
      </c>
    </row>
    <row r="329" spans="113:120">
      <c r="DI329" s="51" t="s">
        <v>1404</v>
      </c>
      <c r="DJ329" s="175" t="s">
        <v>1403</v>
      </c>
      <c r="DL329" s="202" t="s">
        <v>2350</v>
      </c>
      <c r="DM329" s="273" t="s">
        <v>1177</v>
      </c>
      <c r="DN329" s="17"/>
      <c r="DO329" s="209" t="s">
        <v>5365</v>
      </c>
      <c r="DP329" s="283" t="s">
        <v>1181</v>
      </c>
    </row>
    <row r="330" spans="113:120">
      <c r="DI330" s="51" t="s">
        <v>1406</v>
      </c>
      <c r="DJ330" s="175" t="s">
        <v>1405</v>
      </c>
      <c r="DL330" s="202" t="s">
        <v>2351</v>
      </c>
      <c r="DM330" s="273" t="s">
        <v>1179</v>
      </c>
      <c r="DN330" s="17"/>
      <c r="DO330" s="209" t="s">
        <v>5366</v>
      </c>
      <c r="DP330" s="283" t="s">
        <v>1183</v>
      </c>
    </row>
    <row r="331" spans="113:120">
      <c r="DI331" s="51" t="s">
        <v>1408</v>
      </c>
      <c r="DJ331" s="175" t="s">
        <v>1407</v>
      </c>
      <c r="DL331" s="202" t="s">
        <v>2352</v>
      </c>
      <c r="DM331" s="273" t="s">
        <v>1181</v>
      </c>
      <c r="DN331" s="17"/>
      <c r="DO331" s="209" t="s">
        <v>5367</v>
      </c>
      <c r="DP331" s="283" t="s">
        <v>1185</v>
      </c>
    </row>
    <row r="332" spans="113:120">
      <c r="DI332" s="51" t="s">
        <v>1410</v>
      </c>
      <c r="DJ332" s="175" t="s">
        <v>1409</v>
      </c>
      <c r="DL332" s="202" t="s">
        <v>2353</v>
      </c>
      <c r="DM332" s="273" t="s">
        <v>1183</v>
      </c>
      <c r="DN332" s="17"/>
      <c r="DO332" s="209" t="s">
        <v>5368</v>
      </c>
      <c r="DP332" s="283" t="s">
        <v>1187</v>
      </c>
    </row>
    <row r="333" spans="113:120">
      <c r="DI333" s="51" t="s">
        <v>1412</v>
      </c>
      <c r="DJ333" s="175" t="s">
        <v>1411</v>
      </c>
      <c r="DL333" s="202" t="s">
        <v>2354</v>
      </c>
      <c r="DM333" s="273" t="s">
        <v>1185</v>
      </c>
      <c r="DN333" s="17"/>
      <c r="DO333" s="209" t="s">
        <v>5369</v>
      </c>
      <c r="DP333" s="283" t="s">
        <v>1189</v>
      </c>
    </row>
    <row r="334" spans="113:120">
      <c r="DI334" s="51" t="s">
        <v>1414</v>
      </c>
      <c r="DJ334" s="175" t="s">
        <v>1413</v>
      </c>
      <c r="DL334" s="202" t="s">
        <v>2355</v>
      </c>
      <c r="DM334" s="273" t="s">
        <v>1187</v>
      </c>
      <c r="DN334" s="17"/>
      <c r="DO334" s="209" t="s">
        <v>5370</v>
      </c>
      <c r="DP334" s="283" t="s">
        <v>1191</v>
      </c>
    </row>
    <row r="335" spans="113:120">
      <c r="DI335" s="51" t="s">
        <v>1416</v>
      </c>
      <c r="DJ335" s="175" t="s">
        <v>1415</v>
      </c>
      <c r="DL335" s="202" t="s">
        <v>2356</v>
      </c>
      <c r="DM335" s="273" t="s">
        <v>1189</v>
      </c>
      <c r="DN335" s="17"/>
      <c r="DO335" s="209" t="s">
        <v>5371</v>
      </c>
      <c r="DP335" s="283" t="s">
        <v>1193</v>
      </c>
    </row>
    <row r="336" spans="113:120">
      <c r="DI336" s="51" t="s">
        <v>1418</v>
      </c>
      <c r="DJ336" s="175" t="s">
        <v>1417</v>
      </c>
      <c r="DL336" s="202" t="s">
        <v>2357</v>
      </c>
      <c r="DM336" s="273" t="s">
        <v>1191</v>
      </c>
      <c r="DN336" s="17"/>
      <c r="DO336" s="209" t="s">
        <v>5372</v>
      </c>
      <c r="DP336" s="283" t="s">
        <v>1195</v>
      </c>
    </row>
    <row r="337" spans="113:120">
      <c r="DI337" s="51" t="s">
        <v>1420</v>
      </c>
      <c r="DJ337" s="175" t="s">
        <v>1419</v>
      </c>
      <c r="DL337" s="202" t="s">
        <v>2358</v>
      </c>
      <c r="DM337" s="273" t="s">
        <v>1193</v>
      </c>
      <c r="DN337" s="17"/>
      <c r="DO337" s="209" t="s">
        <v>5373</v>
      </c>
      <c r="DP337" s="283" t="s">
        <v>1197</v>
      </c>
    </row>
    <row r="338" spans="113:120">
      <c r="DI338" s="51" t="s">
        <v>1422</v>
      </c>
      <c r="DJ338" s="175" t="s">
        <v>1421</v>
      </c>
      <c r="DL338" s="202" t="s">
        <v>2359</v>
      </c>
      <c r="DM338" s="273" t="s">
        <v>1195</v>
      </c>
      <c r="DN338" s="17"/>
      <c r="DO338" s="209" t="s">
        <v>5374</v>
      </c>
      <c r="DP338" s="283" t="s">
        <v>1199</v>
      </c>
    </row>
    <row r="339" spans="113:120">
      <c r="DI339" s="51" t="s">
        <v>1424</v>
      </c>
      <c r="DJ339" s="175" t="s">
        <v>1423</v>
      </c>
      <c r="DL339" s="202" t="s">
        <v>2360</v>
      </c>
      <c r="DM339" s="273" t="s">
        <v>1197</v>
      </c>
      <c r="DN339" s="17"/>
      <c r="DO339" s="209" t="s">
        <v>5375</v>
      </c>
      <c r="DP339" s="283" t="s">
        <v>1201</v>
      </c>
    </row>
    <row r="340" spans="113:120">
      <c r="DI340" s="51" t="s">
        <v>1426</v>
      </c>
      <c r="DJ340" s="175" t="s">
        <v>1425</v>
      </c>
      <c r="DL340" s="202" t="s">
        <v>2361</v>
      </c>
      <c r="DM340" s="273" t="s">
        <v>1199</v>
      </c>
      <c r="DN340" s="17"/>
      <c r="DO340" s="209" t="s">
        <v>5376</v>
      </c>
      <c r="DP340" s="283" t="s">
        <v>1203</v>
      </c>
    </row>
    <row r="341" spans="113:120">
      <c r="DI341" s="51" t="s">
        <v>1428</v>
      </c>
      <c r="DJ341" s="175" t="s">
        <v>1427</v>
      </c>
      <c r="DL341" s="202" t="s">
        <v>2362</v>
      </c>
      <c r="DM341" s="273" t="s">
        <v>1201</v>
      </c>
      <c r="DN341" s="17"/>
      <c r="DO341" s="209" t="s">
        <v>5377</v>
      </c>
      <c r="DP341" s="283" t="s">
        <v>1205</v>
      </c>
    </row>
    <row r="342" spans="113:120">
      <c r="DI342" s="51" t="s">
        <v>1430</v>
      </c>
      <c r="DJ342" s="175" t="s">
        <v>1429</v>
      </c>
      <c r="DL342" s="202" t="s">
        <v>2363</v>
      </c>
      <c r="DM342" s="273" t="s">
        <v>1203</v>
      </c>
      <c r="DN342" s="17"/>
      <c r="DO342" s="209" t="s">
        <v>5378</v>
      </c>
      <c r="DP342" s="283" t="s">
        <v>1207</v>
      </c>
    </row>
    <row r="343" spans="113:120">
      <c r="DI343" s="51" t="s">
        <v>1432</v>
      </c>
      <c r="DJ343" s="175" t="s">
        <v>1431</v>
      </c>
      <c r="DL343" s="202" t="s">
        <v>2364</v>
      </c>
      <c r="DM343" s="273" t="s">
        <v>1205</v>
      </c>
      <c r="DN343" s="17"/>
      <c r="DO343" s="209" t="s">
        <v>5379</v>
      </c>
      <c r="DP343" s="283" t="s">
        <v>1209</v>
      </c>
    </row>
    <row r="344" spans="113:120">
      <c r="DI344" s="51" t="s">
        <v>1434</v>
      </c>
      <c r="DJ344" s="175" t="s">
        <v>1433</v>
      </c>
      <c r="DL344" s="202" t="s">
        <v>2365</v>
      </c>
      <c r="DM344" s="273" t="s">
        <v>1207</v>
      </c>
      <c r="DN344" s="17"/>
      <c r="DO344" s="209" t="s">
        <v>5380</v>
      </c>
      <c r="DP344" s="283" t="s">
        <v>1211</v>
      </c>
    </row>
    <row r="345" spans="113:120">
      <c r="DI345" s="51" t="s">
        <v>1436</v>
      </c>
      <c r="DJ345" s="175" t="s">
        <v>1435</v>
      </c>
      <c r="DL345" s="202" t="s">
        <v>2366</v>
      </c>
      <c r="DM345" s="273" t="s">
        <v>1209</v>
      </c>
      <c r="DN345" s="17"/>
      <c r="DO345" s="209" t="s">
        <v>5381</v>
      </c>
      <c r="DP345" s="283" t="s">
        <v>1213</v>
      </c>
    </row>
    <row r="346" spans="113:120">
      <c r="DI346" s="51" t="s">
        <v>1438</v>
      </c>
      <c r="DJ346" s="175" t="s">
        <v>1437</v>
      </c>
      <c r="DL346" s="202" t="s">
        <v>2367</v>
      </c>
      <c r="DM346" s="273" t="s">
        <v>1211</v>
      </c>
      <c r="DN346" s="17"/>
      <c r="DO346" s="209" t="s">
        <v>5382</v>
      </c>
      <c r="DP346" s="283" t="s">
        <v>1215</v>
      </c>
    </row>
    <row r="347" spans="113:120">
      <c r="DI347" s="51" t="s">
        <v>1440</v>
      </c>
      <c r="DJ347" s="175" t="s">
        <v>1439</v>
      </c>
      <c r="DL347" s="202" t="s">
        <v>2368</v>
      </c>
      <c r="DM347" s="273" t="s">
        <v>1213</v>
      </c>
      <c r="DN347" s="17"/>
      <c r="DO347" s="209" t="s">
        <v>5383</v>
      </c>
      <c r="DP347" s="283" t="s">
        <v>1217</v>
      </c>
    </row>
    <row r="348" spans="113:120">
      <c r="DI348" s="51" t="s">
        <v>1442</v>
      </c>
      <c r="DJ348" s="175" t="s">
        <v>1441</v>
      </c>
      <c r="DL348" s="202" t="s">
        <v>2369</v>
      </c>
      <c r="DM348" s="273" t="s">
        <v>1215</v>
      </c>
      <c r="DN348" s="17"/>
      <c r="DO348" s="209" t="s">
        <v>5384</v>
      </c>
      <c r="DP348" s="283" t="s">
        <v>1219</v>
      </c>
    </row>
    <row r="349" spans="113:120">
      <c r="DI349" s="51" t="s">
        <v>1444</v>
      </c>
      <c r="DJ349" s="175" t="s">
        <v>1443</v>
      </c>
      <c r="DL349" s="202" t="s">
        <v>2370</v>
      </c>
      <c r="DM349" s="273" t="s">
        <v>1217</v>
      </c>
      <c r="DN349" s="17"/>
      <c r="DO349" s="209" t="s">
        <v>5385</v>
      </c>
      <c r="DP349" s="283" t="s">
        <v>1221</v>
      </c>
    </row>
    <row r="350" spans="113:120">
      <c r="DI350" s="51" t="s">
        <v>1446</v>
      </c>
      <c r="DJ350" s="175" t="s">
        <v>1445</v>
      </c>
      <c r="DL350" s="202" t="s">
        <v>2371</v>
      </c>
      <c r="DM350" s="273" t="s">
        <v>1219</v>
      </c>
      <c r="DN350" s="17"/>
      <c r="DO350" s="209" t="s">
        <v>5386</v>
      </c>
      <c r="DP350" s="283" t="s">
        <v>1223</v>
      </c>
    </row>
    <row r="351" spans="113:120">
      <c r="DI351" s="51" t="s">
        <v>1448</v>
      </c>
      <c r="DJ351" s="175" t="s">
        <v>1447</v>
      </c>
      <c r="DL351" s="202" t="s">
        <v>2372</v>
      </c>
      <c r="DM351" s="273" t="s">
        <v>1221</v>
      </c>
      <c r="DN351" s="17"/>
      <c r="DO351" s="209" t="s">
        <v>5387</v>
      </c>
      <c r="DP351" s="283" t="s">
        <v>1225</v>
      </c>
    </row>
    <row r="352" spans="113:120">
      <c r="DI352" s="51" t="s">
        <v>1450</v>
      </c>
      <c r="DJ352" s="175" t="s">
        <v>1449</v>
      </c>
      <c r="DL352" s="202" t="s">
        <v>2373</v>
      </c>
      <c r="DM352" s="273" t="s">
        <v>1223</v>
      </c>
      <c r="DN352" s="17"/>
      <c r="DO352" s="209" t="s">
        <v>5388</v>
      </c>
      <c r="DP352" s="283" t="s">
        <v>1227</v>
      </c>
    </row>
    <row r="353" spans="113:120">
      <c r="DI353" s="51" t="s">
        <v>1452</v>
      </c>
      <c r="DJ353" s="175" t="s">
        <v>1451</v>
      </c>
      <c r="DL353" s="202" t="s">
        <v>2374</v>
      </c>
      <c r="DM353" s="273" t="s">
        <v>1225</v>
      </c>
      <c r="DN353" s="17"/>
      <c r="DO353" s="209" t="s">
        <v>5389</v>
      </c>
      <c r="DP353" s="283" t="s">
        <v>1229</v>
      </c>
    </row>
    <row r="354" spans="113:120">
      <c r="DI354" s="51" t="s">
        <v>1454</v>
      </c>
      <c r="DJ354" s="175" t="s">
        <v>1453</v>
      </c>
      <c r="DL354" s="202" t="s">
        <v>2375</v>
      </c>
      <c r="DM354" s="273" t="s">
        <v>1227</v>
      </c>
      <c r="DN354" s="17"/>
      <c r="DO354" s="209" t="s">
        <v>5390</v>
      </c>
      <c r="DP354" s="283" t="s">
        <v>1231</v>
      </c>
    </row>
    <row r="355" spans="113:120">
      <c r="DI355" s="51" t="s">
        <v>1456</v>
      </c>
      <c r="DJ355" s="175" t="s">
        <v>1455</v>
      </c>
      <c r="DL355" s="202" t="s">
        <v>2376</v>
      </c>
      <c r="DM355" s="273" t="s">
        <v>1229</v>
      </c>
      <c r="DN355" s="17"/>
      <c r="DO355" s="209" t="s">
        <v>5391</v>
      </c>
      <c r="DP355" s="283" t="s">
        <v>1233</v>
      </c>
    </row>
    <row r="356" spans="113:120">
      <c r="DI356" s="51" t="s">
        <v>1458</v>
      </c>
      <c r="DJ356" s="175" t="s">
        <v>1457</v>
      </c>
      <c r="DL356" s="202" t="s">
        <v>2377</v>
      </c>
      <c r="DM356" s="273" t="s">
        <v>1231</v>
      </c>
      <c r="DN356" s="17"/>
      <c r="DO356" s="209" t="s">
        <v>5392</v>
      </c>
      <c r="DP356" s="283" t="s">
        <v>1235</v>
      </c>
    </row>
    <row r="357" spans="113:120">
      <c r="DI357" s="51" t="s">
        <v>1460</v>
      </c>
      <c r="DJ357" s="175" t="s">
        <v>1459</v>
      </c>
      <c r="DL357" s="202" t="s">
        <v>2378</v>
      </c>
      <c r="DM357" s="273" t="s">
        <v>1233</v>
      </c>
      <c r="DN357" s="17"/>
      <c r="DO357" s="209" t="s">
        <v>5393</v>
      </c>
      <c r="DP357" s="283" t="s">
        <v>1237</v>
      </c>
    </row>
    <row r="358" spans="113:120">
      <c r="DI358" s="51" t="s">
        <v>1462</v>
      </c>
      <c r="DJ358" s="175" t="s">
        <v>1461</v>
      </c>
      <c r="DL358" s="202" t="s">
        <v>2379</v>
      </c>
      <c r="DM358" s="273" t="s">
        <v>1235</v>
      </c>
      <c r="DN358" s="17"/>
      <c r="DO358" s="209" t="s">
        <v>5394</v>
      </c>
      <c r="DP358" s="283" t="s">
        <v>1239</v>
      </c>
    </row>
    <row r="359" spans="113:120">
      <c r="DI359" s="51" t="s">
        <v>9275</v>
      </c>
      <c r="DJ359" s="175" t="s">
        <v>1463</v>
      </c>
      <c r="DL359" s="202" t="s">
        <v>2380</v>
      </c>
      <c r="DM359" s="273" t="s">
        <v>1237</v>
      </c>
      <c r="DN359" s="17"/>
      <c r="DO359" s="209" t="s">
        <v>5395</v>
      </c>
      <c r="DP359" s="283" t="s">
        <v>1241</v>
      </c>
    </row>
    <row r="360" spans="113:120">
      <c r="DI360" s="51" t="s">
        <v>9276</v>
      </c>
      <c r="DJ360" s="175" t="s">
        <v>1464</v>
      </c>
      <c r="DL360" s="202" t="s">
        <v>2381</v>
      </c>
      <c r="DM360" s="273" t="s">
        <v>1239</v>
      </c>
      <c r="DN360" s="17"/>
      <c r="DO360" s="209" t="s">
        <v>5396</v>
      </c>
      <c r="DP360" s="283" t="s">
        <v>1243</v>
      </c>
    </row>
    <row r="361" spans="113:120">
      <c r="DI361" s="51" t="s">
        <v>9277</v>
      </c>
      <c r="DJ361" s="175" t="s">
        <v>1465</v>
      </c>
      <c r="DL361" s="202" t="s">
        <v>2382</v>
      </c>
      <c r="DM361" s="273" t="s">
        <v>1241</v>
      </c>
      <c r="DN361" s="17"/>
      <c r="DO361" s="209" t="s">
        <v>5397</v>
      </c>
      <c r="DP361" s="283" t="s">
        <v>1245</v>
      </c>
    </row>
    <row r="362" spans="113:120">
      <c r="DI362" s="51" t="s">
        <v>1467</v>
      </c>
      <c r="DJ362" s="175" t="s">
        <v>1466</v>
      </c>
      <c r="DL362" s="202" t="s">
        <v>2383</v>
      </c>
      <c r="DM362" s="273" t="s">
        <v>1243</v>
      </c>
      <c r="DN362" s="17"/>
      <c r="DO362" s="209" t="s">
        <v>2560</v>
      </c>
      <c r="DP362" s="283" t="s">
        <v>1247</v>
      </c>
    </row>
    <row r="363" spans="113:120">
      <c r="DI363" s="51" t="s">
        <v>1469</v>
      </c>
      <c r="DJ363" s="175" t="s">
        <v>1468</v>
      </c>
      <c r="DL363" s="202" t="s">
        <v>2384</v>
      </c>
      <c r="DM363" s="273" t="s">
        <v>1245</v>
      </c>
      <c r="DN363" s="17"/>
      <c r="DO363" s="209" t="s">
        <v>5398</v>
      </c>
      <c r="DP363" s="283" t="s">
        <v>1249</v>
      </c>
    </row>
    <row r="364" spans="113:120">
      <c r="DI364" s="51" t="s">
        <v>1471</v>
      </c>
      <c r="DJ364" s="175" t="s">
        <v>1470</v>
      </c>
      <c r="DL364" s="202" t="s">
        <v>2385</v>
      </c>
      <c r="DM364" s="273" t="s">
        <v>1247</v>
      </c>
      <c r="DN364" s="17"/>
      <c r="DO364" s="209" t="s">
        <v>5399</v>
      </c>
      <c r="DP364" s="283" t="s">
        <v>1251</v>
      </c>
    </row>
    <row r="365" spans="113:120">
      <c r="DI365" s="51" t="s">
        <v>1473</v>
      </c>
      <c r="DJ365" s="175" t="s">
        <v>1472</v>
      </c>
      <c r="DL365" s="202" t="s">
        <v>2386</v>
      </c>
      <c r="DM365" s="273" t="s">
        <v>1249</v>
      </c>
      <c r="DN365" s="17"/>
      <c r="DO365" s="209" t="s">
        <v>5400</v>
      </c>
      <c r="DP365" s="283" t="s">
        <v>1253</v>
      </c>
    </row>
    <row r="366" spans="113:120">
      <c r="DI366" s="51" t="s">
        <v>1475</v>
      </c>
      <c r="DJ366" s="175" t="s">
        <v>1474</v>
      </c>
      <c r="DL366" s="202" t="s">
        <v>2387</v>
      </c>
      <c r="DM366" s="273" t="s">
        <v>1251</v>
      </c>
      <c r="DN366" s="17"/>
      <c r="DO366" s="209" t="s">
        <v>5401</v>
      </c>
      <c r="DP366" s="283" t="s">
        <v>1255</v>
      </c>
    </row>
    <row r="367" spans="113:120">
      <c r="DI367" s="51" t="s">
        <v>9278</v>
      </c>
      <c r="DJ367" s="175" t="s">
        <v>1476</v>
      </c>
      <c r="DL367" s="202" t="s">
        <v>2388</v>
      </c>
      <c r="DM367" s="273" t="s">
        <v>1253</v>
      </c>
      <c r="DN367" s="17"/>
      <c r="DO367" s="209" t="s">
        <v>5402</v>
      </c>
      <c r="DP367" s="283" t="s">
        <v>1257</v>
      </c>
    </row>
    <row r="368" spans="113:120">
      <c r="DI368" s="51" t="s">
        <v>1478</v>
      </c>
      <c r="DJ368" s="175" t="s">
        <v>1477</v>
      </c>
      <c r="DL368" s="202" t="s">
        <v>2389</v>
      </c>
      <c r="DM368" s="273" t="s">
        <v>1255</v>
      </c>
      <c r="DN368" s="17"/>
      <c r="DO368" s="209" t="s">
        <v>5403</v>
      </c>
      <c r="DP368" s="283" t="s">
        <v>1259</v>
      </c>
    </row>
    <row r="369" spans="113:120">
      <c r="DI369" s="51" t="s">
        <v>1480</v>
      </c>
      <c r="DJ369" s="175" t="s">
        <v>1479</v>
      </c>
      <c r="DL369" s="202" t="s">
        <v>2390</v>
      </c>
      <c r="DM369" s="273" t="s">
        <v>1257</v>
      </c>
      <c r="DN369" s="17"/>
      <c r="DO369" s="209" t="s">
        <v>5404</v>
      </c>
      <c r="DP369" s="283" t="s">
        <v>2392</v>
      </c>
    </row>
    <row r="370" spans="113:120">
      <c r="DI370" s="51" t="s">
        <v>1483</v>
      </c>
      <c r="DJ370" s="175" t="s">
        <v>1482</v>
      </c>
      <c r="DL370" s="202" t="s">
        <v>2391</v>
      </c>
      <c r="DM370" s="273" t="s">
        <v>1259</v>
      </c>
      <c r="DN370" s="17"/>
      <c r="DO370" s="209" t="s">
        <v>5405</v>
      </c>
      <c r="DP370" s="283" t="s">
        <v>1261</v>
      </c>
    </row>
    <row r="371" spans="113:120">
      <c r="DI371" s="51" t="s">
        <v>1485</v>
      </c>
      <c r="DJ371" s="175" t="s">
        <v>1484</v>
      </c>
      <c r="DL371" s="202" t="s">
        <v>2393</v>
      </c>
      <c r="DM371" s="273" t="s">
        <v>2392</v>
      </c>
      <c r="DN371" s="17"/>
      <c r="DO371" s="209" t="s">
        <v>5406</v>
      </c>
      <c r="DP371" s="283" t="s">
        <v>2395</v>
      </c>
    </row>
    <row r="372" spans="113:120">
      <c r="DI372" s="51" t="s">
        <v>1487</v>
      </c>
      <c r="DJ372" s="175" t="s">
        <v>1486</v>
      </c>
      <c r="DL372" s="202" t="s">
        <v>2394</v>
      </c>
      <c r="DM372" s="273" t="s">
        <v>1261</v>
      </c>
      <c r="DN372" s="17"/>
      <c r="DO372" s="209" t="s">
        <v>5407</v>
      </c>
      <c r="DP372" s="283" t="s">
        <v>1263</v>
      </c>
    </row>
    <row r="373" spans="113:120">
      <c r="DI373" s="51" t="s">
        <v>1489</v>
      </c>
      <c r="DJ373" s="175" t="s">
        <v>1488</v>
      </c>
      <c r="DL373" s="202" t="s">
        <v>2396</v>
      </c>
      <c r="DM373" s="273" t="s">
        <v>2395</v>
      </c>
      <c r="DN373" s="17"/>
      <c r="DO373" s="209" t="s">
        <v>5408</v>
      </c>
      <c r="DP373" s="283" t="s">
        <v>1265</v>
      </c>
    </row>
    <row r="374" spans="113:120">
      <c r="DI374" s="51" t="s">
        <v>1491</v>
      </c>
      <c r="DJ374" s="175" t="s">
        <v>1490</v>
      </c>
      <c r="DL374" s="202" t="s">
        <v>2397</v>
      </c>
      <c r="DM374" s="273" t="s">
        <v>1263</v>
      </c>
      <c r="DN374" s="17"/>
      <c r="DO374" s="209" t="s">
        <v>5409</v>
      </c>
      <c r="DP374" s="283" t="s">
        <v>1267</v>
      </c>
    </row>
    <row r="375" spans="113:120">
      <c r="DI375" s="51" t="s">
        <v>1493</v>
      </c>
      <c r="DJ375" s="175" t="s">
        <v>1492</v>
      </c>
      <c r="DL375" s="202" t="s">
        <v>2398</v>
      </c>
      <c r="DM375" s="273" t="s">
        <v>1265</v>
      </c>
      <c r="DN375" s="17"/>
      <c r="DO375" s="209" t="s">
        <v>5410</v>
      </c>
      <c r="DP375" s="283" t="s">
        <v>1269</v>
      </c>
    </row>
    <row r="376" spans="113:120">
      <c r="DI376" s="51" t="s">
        <v>1495</v>
      </c>
      <c r="DJ376" s="175" t="s">
        <v>1494</v>
      </c>
      <c r="DL376" s="202" t="s">
        <v>2399</v>
      </c>
      <c r="DM376" s="273" t="s">
        <v>1267</v>
      </c>
      <c r="DN376" s="17"/>
      <c r="DO376" s="209" t="s">
        <v>5411</v>
      </c>
      <c r="DP376" s="283" t="s">
        <v>2401</v>
      </c>
    </row>
    <row r="377" spans="113:120">
      <c r="DI377" s="51" t="s">
        <v>1497</v>
      </c>
      <c r="DJ377" s="175" t="s">
        <v>1496</v>
      </c>
      <c r="DL377" s="202" t="s">
        <v>2400</v>
      </c>
      <c r="DM377" s="273" t="s">
        <v>1269</v>
      </c>
      <c r="DN377" s="17"/>
      <c r="DO377" s="209" t="s">
        <v>5412</v>
      </c>
      <c r="DP377" s="283" t="s">
        <v>2403</v>
      </c>
    </row>
    <row r="378" spans="113:120">
      <c r="DI378" s="51" t="s">
        <v>1499</v>
      </c>
      <c r="DJ378" s="175" t="s">
        <v>1498</v>
      </c>
      <c r="DL378" s="202" t="s">
        <v>2402</v>
      </c>
      <c r="DM378" s="273" t="s">
        <v>2401</v>
      </c>
      <c r="DN378" s="17"/>
      <c r="DO378" s="209" t="s">
        <v>5413</v>
      </c>
      <c r="DP378" s="283" t="s">
        <v>2405</v>
      </c>
    </row>
    <row r="379" spans="113:120">
      <c r="DI379" s="51" t="s">
        <v>1501</v>
      </c>
      <c r="DJ379" s="175" t="s">
        <v>1500</v>
      </c>
      <c r="DL379" s="202" t="s">
        <v>2404</v>
      </c>
      <c r="DM379" s="273" t="s">
        <v>2403</v>
      </c>
      <c r="DN379" s="17"/>
      <c r="DO379" s="209" t="s">
        <v>5414</v>
      </c>
      <c r="DP379" s="283" t="s">
        <v>1271</v>
      </c>
    </row>
    <row r="380" spans="113:120">
      <c r="DI380" s="51" t="s">
        <v>1503</v>
      </c>
      <c r="DJ380" s="175" t="s">
        <v>1502</v>
      </c>
      <c r="DL380" s="202" t="s">
        <v>2406</v>
      </c>
      <c r="DM380" s="273" t="s">
        <v>2405</v>
      </c>
      <c r="DN380" s="17"/>
      <c r="DO380" s="209" t="s">
        <v>5415</v>
      </c>
      <c r="DP380" s="283" t="s">
        <v>2408</v>
      </c>
    </row>
    <row r="381" spans="113:120">
      <c r="DI381" s="51" t="s">
        <v>1505</v>
      </c>
      <c r="DJ381" s="175" t="s">
        <v>1504</v>
      </c>
      <c r="DL381" s="202" t="s">
        <v>2407</v>
      </c>
      <c r="DM381" s="273" t="s">
        <v>1271</v>
      </c>
      <c r="DN381" s="17"/>
      <c r="DO381" s="209" t="s">
        <v>5416</v>
      </c>
      <c r="DP381" s="283" t="s">
        <v>2410</v>
      </c>
    </row>
    <row r="382" spans="113:120">
      <c r="DI382" s="51" t="s">
        <v>1507</v>
      </c>
      <c r="DJ382" s="175" t="s">
        <v>1506</v>
      </c>
      <c r="DL382" s="202" t="s">
        <v>2409</v>
      </c>
      <c r="DM382" s="273" t="s">
        <v>2408</v>
      </c>
      <c r="DN382" s="17"/>
      <c r="DO382" s="209" t="s">
        <v>5417</v>
      </c>
      <c r="DP382" s="283" t="s">
        <v>2412</v>
      </c>
    </row>
    <row r="383" spans="113:120">
      <c r="DI383" s="51" t="s">
        <v>1509</v>
      </c>
      <c r="DJ383" s="175" t="s">
        <v>1508</v>
      </c>
      <c r="DL383" s="202" t="s">
        <v>2411</v>
      </c>
      <c r="DM383" s="273" t="s">
        <v>2410</v>
      </c>
      <c r="DN383" s="17"/>
      <c r="DO383" s="209" t="s">
        <v>5418</v>
      </c>
      <c r="DP383" s="283" t="s">
        <v>1273</v>
      </c>
    </row>
    <row r="384" spans="113:120">
      <c r="DI384" s="51" t="s">
        <v>1511</v>
      </c>
      <c r="DJ384" s="175" t="s">
        <v>1510</v>
      </c>
      <c r="DL384" s="202" t="s">
        <v>2413</v>
      </c>
      <c r="DM384" s="273" t="s">
        <v>2412</v>
      </c>
      <c r="DN384" s="17"/>
      <c r="DO384" s="209" t="s">
        <v>5419</v>
      </c>
      <c r="DP384" s="283" t="s">
        <v>1275</v>
      </c>
    </row>
    <row r="385" spans="113:120">
      <c r="DI385" s="51" t="s">
        <v>1513</v>
      </c>
      <c r="DJ385" s="175" t="s">
        <v>1512</v>
      </c>
      <c r="DL385" s="202" t="s">
        <v>2414</v>
      </c>
      <c r="DM385" s="273" t="s">
        <v>1273</v>
      </c>
      <c r="DN385" s="17"/>
      <c r="DO385" s="209" t="s">
        <v>5420</v>
      </c>
      <c r="DP385" s="283" t="s">
        <v>1277</v>
      </c>
    </row>
    <row r="386" spans="113:120">
      <c r="DI386" s="51" t="s">
        <v>1515</v>
      </c>
      <c r="DJ386" s="175" t="s">
        <v>1514</v>
      </c>
      <c r="DL386" s="202" t="s">
        <v>2415</v>
      </c>
      <c r="DM386" s="273" t="s">
        <v>1275</v>
      </c>
      <c r="DN386" s="17"/>
      <c r="DO386" s="209" t="s">
        <v>5421</v>
      </c>
      <c r="DP386" s="283" t="s">
        <v>1279</v>
      </c>
    </row>
    <row r="387" spans="113:120">
      <c r="DI387" s="51" t="s">
        <v>1517</v>
      </c>
      <c r="DJ387" s="175" t="s">
        <v>1516</v>
      </c>
      <c r="DL387" s="202" t="s">
        <v>2416</v>
      </c>
      <c r="DM387" s="273" t="s">
        <v>1277</v>
      </c>
      <c r="DN387" s="17"/>
      <c r="DO387" s="209" t="s">
        <v>5422</v>
      </c>
      <c r="DP387" s="283" t="s">
        <v>1281</v>
      </c>
    </row>
    <row r="388" spans="113:120">
      <c r="DI388" s="51" t="s">
        <v>1519</v>
      </c>
      <c r="DJ388" s="175" t="s">
        <v>1518</v>
      </c>
      <c r="DL388" s="202" t="s">
        <v>2417</v>
      </c>
      <c r="DM388" s="273" t="s">
        <v>1279</v>
      </c>
      <c r="DN388" s="17"/>
      <c r="DO388" s="209" t="s">
        <v>5423</v>
      </c>
      <c r="DP388" s="283" t="s">
        <v>1283</v>
      </c>
    </row>
    <row r="389" spans="113:120">
      <c r="DI389" s="51" t="s">
        <v>1521</v>
      </c>
      <c r="DJ389" s="175" t="s">
        <v>1520</v>
      </c>
      <c r="DL389" s="202" t="s">
        <v>2418</v>
      </c>
      <c r="DM389" s="273" t="s">
        <v>1281</v>
      </c>
      <c r="DN389" s="17"/>
      <c r="DO389" s="209" t="s">
        <v>5424</v>
      </c>
      <c r="DP389" s="283" t="s">
        <v>1285</v>
      </c>
    </row>
    <row r="390" spans="113:120">
      <c r="DI390" s="51" t="s">
        <v>1523</v>
      </c>
      <c r="DJ390" s="175" t="s">
        <v>1522</v>
      </c>
      <c r="DL390" s="202" t="s">
        <v>2419</v>
      </c>
      <c r="DM390" s="273" t="s">
        <v>1283</v>
      </c>
      <c r="DN390" s="17"/>
      <c r="DO390" s="209" t="s">
        <v>5425</v>
      </c>
      <c r="DP390" s="283" t="s">
        <v>1287</v>
      </c>
    </row>
    <row r="391" spans="113:120">
      <c r="DI391" s="51" t="s">
        <v>1525</v>
      </c>
      <c r="DJ391" s="175" t="s">
        <v>1524</v>
      </c>
      <c r="DL391" s="202" t="s">
        <v>2420</v>
      </c>
      <c r="DM391" s="273" t="s">
        <v>1285</v>
      </c>
      <c r="DN391" s="17"/>
      <c r="DO391" s="209" t="s">
        <v>5426</v>
      </c>
      <c r="DP391" s="283" t="s">
        <v>1289</v>
      </c>
    </row>
    <row r="392" spans="113:120">
      <c r="DI392" s="51" t="s">
        <v>1527</v>
      </c>
      <c r="DJ392" s="175" t="s">
        <v>1526</v>
      </c>
      <c r="DL392" s="202" t="s">
        <v>2421</v>
      </c>
      <c r="DM392" s="273" t="s">
        <v>1287</v>
      </c>
      <c r="DN392" s="17"/>
      <c r="DO392" s="209" t="s">
        <v>5427</v>
      </c>
      <c r="DP392" s="283" t="s">
        <v>1291</v>
      </c>
    </row>
    <row r="393" spans="113:120">
      <c r="DI393" s="51" t="s">
        <v>1529</v>
      </c>
      <c r="DJ393" s="175" t="s">
        <v>1528</v>
      </c>
      <c r="DL393" s="202" t="s">
        <v>2422</v>
      </c>
      <c r="DM393" s="273" t="s">
        <v>1289</v>
      </c>
      <c r="DN393" s="17"/>
      <c r="DO393" s="209" t="s">
        <v>5428</v>
      </c>
      <c r="DP393" s="283" t="s">
        <v>1293</v>
      </c>
    </row>
    <row r="394" spans="113:120">
      <c r="DI394" s="51" t="s">
        <v>1531</v>
      </c>
      <c r="DJ394" s="175" t="s">
        <v>1530</v>
      </c>
      <c r="DL394" s="202" t="s">
        <v>2423</v>
      </c>
      <c r="DM394" s="273" t="s">
        <v>1291</v>
      </c>
      <c r="DN394" s="17"/>
      <c r="DO394" s="209" t="s">
        <v>5429</v>
      </c>
      <c r="DP394" s="283" t="s">
        <v>1295</v>
      </c>
    </row>
    <row r="395" spans="113:120">
      <c r="DI395" s="51" t="s">
        <v>1533</v>
      </c>
      <c r="DJ395" s="175" t="s">
        <v>1532</v>
      </c>
      <c r="DL395" s="202" t="s">
        <v>2424</v>
      </c>
      <c r="DM395" s="273" t="s">
        <v>1293</v>
      </c>
      <c r="DN395" s="17"/>
      <c r="DO395" s="209" t="s">
        <v>5430</v>
      </c>
      <c r="DP395" s="283" t="s">
        <v>1297</v>
      </c>
    </row>
    <row r="396" spans="113:120">
      <c r="DI396" s="51" t="s">
        <v>1535</v>
      </c>
      <c r="DJ396" s="175" t="s">
        <v>1534</v>
      </c>
      <c r="DL396" s="202" t="s">
        <v>2425</v>
      </c>
      <c r="DM396" s="273" t="s">
        <v>1295</v>
      </c>
      <c r="DN396" s="17"/>
      <c r="DO396" s="209" t="s">
        <v>5431</v>
      </c>
      <c r="DP396" s="283" t="s">
        <v>1299</v>
      </c>
    </row>
    <row r="397" spans="113:120">
      <c r="DI397" s="51" t="s">
        <v>1537</v>
      </c>
      <c r="DJ397" s="175" t="s">
        <v>1536</v>
      </c>
      <c r="DL397" s="202" t="s">
        <v>2426</v>
      </c>
      <c r="DM397" s="273" t="s">
        <v>1297</v>
      </c>
      <c r="DN397" s="17"/>
      <c r="DO397" s="209" t="s">
        <v>5432</v>
      </c>
      <c r="DP397" s="283" t="s">
        <v>1301</v>
      </c>
    </row>
    <row r="398" spans="113:120">
      <c r="DI398" s="51" t="s">
        <v>1539</v>
      </c>
      <c r="DJ398" s="175" t="s">
        <v>1538</v>
      </c>
      <c r="DL398" s="202" t="s">
        <v>2427</v>
      </c>
      <c r="DM398" s="273" t="s">
        <v>1299</v>
      </c>
      <c r="DN398" s="17"/>
      <c r="DO398" s="209" t="s">
        <v>5433</v>
      </c>
      <c r="DP398" s="283" t="s">
        <v>1303</v>
      </c>
    </row>
    <row r="399" spans="113:120">
      <c r="DI399" s="51" t="s">
        <v>1541</v>
      </c>
      <c r="DJ399" s="175" t="s">
        <v>1540</v>
      </c>
      <c r="DL399" s="202" t="s">
        <v>2428</v>
      </c>
      <c r="DM399" s="273" t="s">
        <v>1301</v>
      </c>
      <c r="DN399" s="17"/>
      <c r="DO399" s="209" t="s">
        <v>1499</v>
      </c>
      <c r="DP399" s="283" t="s">
        <v>1305</v>
      </c>
    </row>
    <row r="400" spans="113:120">
      <c r="DI400" s="51" t="s">
        <v>1543</v>
      </c>
      <c r="DJ400" s="175" t="s">
        <v>1542</v>
      </c>
      <c r="DL400" s="202" t="s">
        <v>2429</v>
      </c>
      <c r="DM400" s="273" t="s">
        <v>1303</v>
      </c>
      <c r="DN400" s="17"/>
      <c r="DO400" s="209" t="s">
        <v>5434</v>
      </c>
      <c r="DP400" s="283" t="s">
        <v>1307</v>
      </c>
    </row>
    <row r="401" spans="113:120">
      <c r="DI401" s="51" t="s">
        <v>1545</v>
      </c>
      <c r="DJ401" s="175" t="s">
        <v>1544</v>
      </c>
      <c r="DL401" s="202" t="s">
        <v>2430</v>
      </c>
      <c r="DM401" s="273" t="s">
        <v>1305</v>
      </c>
      <c r="DN401" s="17"/>
      <c r="DO401" s="209" t="s">
        <v>5435</v>
      </c>
      <c r="DP401" s="283" t="s">
        <v>1309</v>
      </c>
    </row>
    <row r="402" spans="113:120">
      <c r="DI402" s="51" t="s">
        <v>1547</v>
      </c>
      <c r="DJ402" s="175" t="s">
        <v>1546</v>
      </c>
      <c r="DL402" s="202" t="s">
        <v>2431</v>
      </c>
      <c r="DM402" s="273" t="s">
        <v>1307</v>
      </c>
      <c r="DN402" s="17"/>
      <c r="DO402" s="209" t="s">
        <v>5436</v>
      </c>
      <c r="DP402" s="283" t="s">
        <v>1311</v>
      </c>
    </row>
    <row r="403" spans="113:120">
      <c r="DI403" s="51" t="s">
        <v>1549</v>
      </c>
      <c r="DJ403" s="175" t="s">
        <v>1548</v>
      </c>
      <c r="DL403" s="202" t="s">
        <v>2432</v>
      </c>
      <c r="DM403" s="273" t="s">
        <v>1309</v>
      </c>
      <c r="DN403" s="17"/>
      <c r="DO403" s="209" t="s">
        <v>5437</v>
      </c>
      <c r="DP403" s="283" t="s">
        <v>1312</v>
      </c>
    </row>
    <row r="404" spans="113:120">
      <c r="DI404" s="51" t="s">
        <v>1551</v>
      </c>
      <c r="DJ404" s="175" t="s">
        <v>1550</v>
      </c>
      <c r="DL404" s="202" t="s">
        <v>2433</v>
      </c>
      <c r="DM404" s="273" t="s">
        <v>1311</v>
      </c>
      <c r="DN404" s="17"/>
      <c r="DO404" s="209" t="s">
        <v>5438</v>
      </c>
      <c r="DP404" s="283" t="s">
        <v>1314</v>
      </c>
    </row>
    <row r="405" spans="113:120">
      <c r="DI405" s="51" t="s">
        <v>1553</v>
      </c>
      <c r="DJ405" s="175" t="s">
        <v>1552</v>
      </c>
      <c r="DL405" s="202" t="s">
        <v>2434</v>
      </c>
      <c r="DM405" s="273" t="s">
        <v>1312</v>
      </c>
      <c r="DN405" s="17"/>
      <c r="DO405" s="209" t="s">
        <v>5439</v>
      </c>
      <c r="DP405" s="283" t="s">
        <v>1316</v>
      </c>
    </row>
    <row r="406" spans="113:120">
      <c r="DI406" s="51" t="s">
        <v>1555</v>
      </c>
      <c r="DJ406" s="175" t="s">
        <v>1554</v>
      </c>
      <c r="DL406" s="202" t="s">
        <v>2435</v>
      </c>
      <c r="DM406" s="273" t="s">
        <v>1314</v>
      </c>
      <c r="DN406" s="17"/>
      <c r="DO406" s="209" t="s">
        <v>5440</v>
      </c>
      <c r="DP406" s="283" t="s">
        <v>1318</v>
      </c>
    </row>
    <row r="407" spans="113:120">
      <c r="DI407" s="51" t="s">
        <v>1557</v>
      </c>
      <c r="DJ407" s="175" t="s">
        <v>1556</v>
      </c>
      <c r="DL407" s="202" t="s">
        <v>2436</v>
      </c>
      <c r="DM407" s="273" t="s">
        <v>1316</v>
      </c>
      <c r="DN407" s="17"/>
      <c r="DO407" s="209" t="s">
        <v>5441</v>
      </c>
      <c r="DP407" s="283" t="s">
        <v>1320</v>
      </c>
    </row>
    <row r="408" spans="113:120">
      <c r="DI408" s="51" t="s">
        <v>1559</v>
      </c>
      <c r="DJ408" s="175" t="s">
        <v>1558</v>
      </c>
      <c r="DL408" s="202" t="s">
        <v>2437</v>
      </c>
      <c r="DM408" s="273" t="s">
        <v>1318</v>
      </c>
      <c r="DN408" s="17"/>
      <c r="DO408" s="209" t="s">
        <v>5442</v>
      </c>
      <c r="DP408" s="283" t="s">
        <v>2439</v>
      </c>
    </row>
    <row r="409" spans="113:120">
      <c r="DI409" s="51" t="s">
        <v>1561</v>
      </c>
      <c r="DJ409" s="175" t="s">
        <v>1560</v>
      </c>
      <c r="DL409" s="202" t="s">
        <v>2438</v>
      </c>
      <c r="DM409" s="273" t="s">
        <v>1320</v>
      </c>
      <c r="DN409" s="17"/>
      <c r="DO409" s="209" t="s">
        <v>5443</v>
      </c>
      <c r="DP409" s="283" t="s">
        <v>1322</v>
      </c>
    </row>
    <row r="410" spans="113:120">
      <c r="DI410" s="51" t="s">
        <v>1563</v>
      </c>
      <c r="DJ410" s="175" t="s">
        <v>1562</v>
      </c>
      <c r="DL410" s="202" t="s">
        <v>2440</v>
      </c>
      <c r="DM410" s="273" t="s">
        <v>2439</v>
      </c>
      <c r="DN410" s="17"/>
      <c r="DO410" s="209" t="s">
        <v>5444</v>
      </c>
      <c r="DP410" s="283" t="s">
        <v>1324</v>
      </c>
    </row>
    <row r="411" spans="113:120">
      <c r="DI411" s="51" t="s">
        <v>1565</v>
      </c>
      <c r="DJ411" s="175" t="s">
        <v>1564</v>
      </c>
      <c r="DL411" s="202" t="s">
        <v>2441</v>
      </c>
      <c r="DM411" s="273" t="s">
        <v>1322</v>
      </c>
      <c r="DN411" s="17"/>
      <c r="DO411" s="209" t="s">
        <v>5445</v>
      </c>
      <c r="DP411" s="283" t="s">
        <v>1326</v>
      </c>
    </row>
    <row r="412" spans="113:120">
      <c r="DI412" s="51" t="s">
        <v>1567</v>
      </c>
      <c r="DJ412" s="175" t="s">
        <v>1566</v>
      </c>
      <c r="DL412" s="202" t="s">
        <v>2442</v>
      </c>
      <c r="DM412" s="273" t="s">
        <v>1324</v>
      </c>
      <c r="DN412" s="17"/>
      <c r="DO412" s="209" t="s">
        <v>5446</v>
      </c>
      <c r="DP412" s="283" t="s">
        <v>1328</v>
      </c>
    </row>
    <row r="413" spans="113:120">
      <c r="DI413" s="51" t="s">
        <v>1569</v>
      </c>
      <c r="DJ413" s="175" t="s">
        <v>1568</v>
      </c>
      <c r="DL413" s="202" t="s">
        <v>2443</v>
      </c>
      <c r="DM413" s="273" t="s">
        <v>1326</v>
      </c>
      <c r="DN413" s="17"/>
      <c r="DO413" s="209" t="s">
        <v>5447</v>
      </c>
      <c r="DP413" s="283" t="s">
        <v>1330</v>
      </c>
    </row>
    <row r="414" spans="113:120">
      <c r="DI414" s="51" t="s">
        <v>1571</v>
      </c>
      <c r="DJ414" s="175" t="s">
        <v>1570</v>
      </c>
      <c r="DL414" s="202" t="s">
        <v>2444</v>
      </c>
      <c r="DM414" s="273" t="s">
        <v>1328</v>
      </c>
      <c r="DN414" s="17"/>
      <c r="DO414" s="209" t="s">
        <v>5448</v>
      </c>
      <c r="DP414" s="283" t="s">
        <v>1332</v>
      </c>
    </row>
    <row r="415" spans="113:120">
      <c r="DI415" s="51" t="s">
        <v>1573</v>
      </c>
      <c r="DJ415" s="175" t="s">
        <v>1572</v>
      </c>
      <c r="DL415" s="202" t="s">
        <v>2445</v>
      </c>
      <c r="DM415" s="273" t="s">
        <v>1330</v>
      </c>
      <c r="DN415" s="17"/>
      <c r="DO415" s="209" t="s">
        <v>5449</v>
      </c>
      <c r="DP415" s="283" t="s">
        <v>1334</v>
      </c>
    </row>
    <row r="416" spans="113:120">
      <c r="DI416" s="51" t="s">
        <v>1575</v>
      </c>
      <c r="DJ416" s="175" t="s">
        <v>1574</v>
      </c>
      <c r="DL416" s="202" t="s">
        <v>2446</v>
      </c>
      <c r="DM416" s="273" t="s">
        <v>1332</v>
      </c>
      <c r="DN416" s="17"/>
      <c r="DO416" s="209" t="s">
        <v>5450</v>
      </c>
      <c r="DP416" s="283" t="s">
        <v>1336</v>
      </c>
    </row>
    <row r="417" spans="113:120">
      <c r="DI417" s="51" t="s">
        <v>1577</v>
      </c>
      <c r="DJ417" s="175" t="s">
        <v>1576</v>
      </c>
      <c r="DL417" s="202" t="s">
        <v>2447</v>
      </c>
      <c r="DM417" s="273" t="s">
        <v>1334</v>
      </c>
      <c r="DN417" s="17"/>
      <c r="DO417" s="209" t="s">
        <v>5451</v>
      </c>
      <c r="DP417" s="283" t="s">
        <v>1338</v>
      </c>
    </row>
    <row r="418" spans="113:120">
      <c r="DI418" s="51" t="s">
        <v>1579</v>
      </c>
      <c r="DJ418" s="175" t="s">
        <v>1578</v>
      </c>
      <c r="DL418" s="202" t="s">
        <v>2448</v>
      </c>
      <c r="DM418" s="273" t="s">
        <v>1336</v>
      </c>
      <c r="DN418" s="17"/>
      <c r="DO418" s="209" t="s">
        <v>5452</v>
      </c>
      <c r="DP418" s="283" t="s">
        <v>1340</v>
      </c>
    </row>
    <row r="419" spans="113:120">
      <c r="DI419" s="51" t="s">
        <v>1581</v>
      </c>
      <c r="DJ419" s="175" t="s">
        <v>1580</v>
      </c>
      <c r="DL419" s="202" t="s">
        <v>2449</v>
      </c>
      <c r="DM419" s="273" t="s">
        <v>1338</v>
      </c>
      <c r="DN419" s="17"/>
      <c r="DO419" s="209" t="s">
        <v>5453</v>
      </c>
      <c r="DP419" s="283" t="s">
        <v>1342</v>
      </c>
    </row>
    <row r="420" spans="113:120">
      <c r="DI420" s="51" t="s">
        <v>1583</v>
      </c>
      <c r="DJ420" s="175" t="s">
        <v>1582</v>
      </c>
      <c r="DL420" s="202" t="s">
        <v>2450</v>
      </c>
      <c r="DM420" s="273" t="s">
        <v>1340</v>
      </c>
      <c r="DN420" s="17"/>
      <c r="DO420" s="209" t="s">
        <v>5454</v>
      </c>
      <c r="DP420" s="283" t="s">
        <v>1343</v>
      </c>
    </row>
    <row r="421" spans="113:120">
      <c r="DI421" s="51" t="s">
        <v>1585</v>
      </c>
      <c r="DJ421" s="175" t="s">
        <v>1584</v>
      </c>
      <c r="DL421" s="202" t="s">
        <v>2451</v>
      </c>
      <c r="DM421" s="273" t="s">
        <v>1342</v>
      </c>
      <c r="DN421" s="17"/>
      <c r="DO421" s="209" t="s">
        <v>5455</v>
      </c>
      <c r="DP421" s="283" t="s">
        <v>1345</v>
      </c>
    </row>
    <row r="422" spans="113:120">
      <c r="DI422" s="51" t="s">
        <v>1587</v>
      </c>
      <c r="DJ422" s="175" t="s">
        <v>1586</v>
      </c>
      <c r="DL422" s="202" t="s">
        <v>2452</v>
      </c>
      <c r="DM422" s="273" t="s">
        <v>1343</v>
      </c>
      <c r="DN422" s="17"/>
      <c r="DO422" s="209" t="s">
        <v>5456</v>
      </c>
      <c r="DP422" s="283" t="s">
        <v>1347</v>
      </c>
    </row>
    <row r="423" spans="113:120">
      <c r="DI423" s="51" t="s">
        <v>1589</v>
      </c>
      <c r="DJ423" s="175" t="s">
        <v>1588</v>
      </c>
      <c r="DL423" s="202" t="s">
        <v>2453</v>
      </c>
      <c r="DM423" s="273" t="s">
        <v>1345</v>
      </c>
      <c r="DN423" s="17"/>
      <c r="DO423" s="209" t="s">
        <v>5457</v>
      </c>
      <c r="DP423" s="283" t="s">
        <v>1349</v>
      </c>
    </row>
    <row r="424" spans="113:120">
      <c r="DI424" s="51" t="s">
        <v>1591</v>
      </c>
      <c r="DJ424" s="175" t="s">
        <v>1590</v>
      </c>
      <c r="DL424" s="202" t="s">
        <v>2454</v>
      </c>
      <c r="DM424" s="273" t="s">
        <v>1347</v>
      </c>
      <c r="DN424" s="17"/>
      <c r="DO424" s="209" t="s">
        <v>5458</v>
      </c>
      <c r="DP424" s="283" t="s">
        <v>1351</v>
      </c>
    </row>
    <row r="425" spans="113:120">
      <c r="DI425" s="51" t="s">
        <v>1593</v>
      </c>
      <c r="DJ425" s="175" t="s">
        <v>1592</v>
      </c>
      <c r="DL425" s="202" t="s">
        <v>2455</v>
      </c>
      <c r="DM425" s="273" t="s">
        <v>1349</v>
      </c>
      <c r="DN425" s="17"/>
      <c r="DO425" s="209" t="s">
        <v>5459</v>
      </c>
      <c r="DP425" s="283" t="s">
        <v>1353</v>
      </c>
    </row>
    <row r="426" spans="113:120">
      <c r="DI426" s="51" t="s">
        <v>1595</v>
      </c>
      <c r="DJ426" s="175" t="s">
        <v>1594</v>
      </c>
      <c r="DL426" s="202" t="s">
        <v>2456</v>
      </c>
      <c r="DM426" s="273" t="s">
        <v>1351</v>
      </c>
      <c r="DN426" s="17"/>
      <c r="DO426" s="209" t="s">
        <v>5460</v>
      </c>
      <c r="DP426" s="283" t="s">
        <v>1355</v>
      </c>
    </row>
    <row r="427" spans="113:120">
      <c r="DI427" s="51" t="s">
        <v>1597</v>
      </c>
      <c r="DJ427" s="175" t="s">
        <v>1596</v>
      </c>
      <c r="DL427" s="202" t="s">
        <v>2457</v>
      </c>
      <c r="DM427" s="273" t="s">
        <v>1353</v>
      </c>
      <c r="DN427" s="17"/>
      <c r="DO427" s="209" t="s">
        <v>5461</v>
      </c>
      <c r="DP427" s="283" t="s">
        <v>1357</v>
      </c>
    </row>
    <row r="428" spans="113:120">
      <c r="DI428" s="51" t="s">
        <v>1599</v>
      </c>
      <c r="DJ428" s="175" t="s">
        <v>1598</v>
      </c>
      <c r="DL428" s="202" t="s">
        <v>2458</v>
      </c>
      <c r="DM428" s="273" t="s">
        <v>1355</v>
      </c>
      <c r="DN428" s="17"/>
      <c r="DO428" s="209" t="s">
        <v>5462</v>
      </c>
      <c r="DP428" s="283" t="s">
        <v>1359</v>
      </c>
    </row>
    <row r="429" spans="113:120">
      <c r="DI429" s="51" t="s">
        <v>1601</v>
      </c>
      <c r="DJ429" s="175" t="s">
        <v>1600</v>
      </c>
      <c r="DL429" s="202" t="s">
        <v>2459</v>
      </c>
      <c r="DM429" s="273" t="s">
        <v>1357</v>
      </c>
      <c r="DN429" s="17"/>
      <c r="DO429" s="209" t="s">
        <v>5463</v>
      </c>
      <c r="DP429" s="283" t="s">
        <v>1361</v>
      </c>
    </row>
    <row r="430" spans="113:120">
      <c r="DI430" s="51" t="s">
        <v>1603</v>
      </c>
      <c r="DJ430" s="175" t="s">
        <v>1602</v>
      </c>
      <c r="DL430" s="202" t="s">
        <v>2460</v>
      </c>
      <c r="DM430" s="273" t="s">
        <v>1359</v>
      </c>
      <c r="DN430" s="17"/>
      <c r="DO430" s="209" t="s">
        <v>5464</v>
      </c>
      <c r="DP430" s="283" t="s">
        <v>1363</v>
      </c>
    </row>
    <row r="431" spans="113:120">
      <c r="DI431" s="51" t="s">
        <v>1605</v>
      </c>
      <c r="DJ431" s="175" t="s">
        <v>1604</v>
      </c>
      <c r="DL431" s="202" t="s">
        <v>2461</v>
      </c>
      <c r="DM431" s="273" t="s">
        <v>1361</v>
      </c>
      <c r="DN431" s="17"/>
      <c r="DO431" s="209" t="s">
        <v>5465</v>
      </c>
      <c r="DP431" s="283" t="s">
        <v>1365</v>
      </c>
    </row>
    <row r="432" spans="113:120">
      <c r="DI432" s="51" t="s">
        <v>1607</v>
      </c>
      <c r="DJ432" s="175" t="s">
        <v>1606</v>
      </c>
      <c r="DL432" s="202" t="s">
        <v>2462</v>
      </c>
      <c r="DM432" s="273" t="s">
        <v>1363</v>
      </c>
      <c r="DN432" s="17"/>
      <c r="DO432" s="209" t="s">
        <v>5466</v>
      </c>
      <c r="DP432" s="283" t="s">
        <v>1367</v>
      </c>
    </row>
    <row r="433" spans="113:120">
      <c r="DI433" s="51" t="s">
        <v>1609</v>
      </c>
      <c r="DJ433" s="175" t="s">
        <v>1608</v>
      </c>
      <c r="DL433" s="202" t="s">
        <v>2463</v>
      </c>
      <c r="DM433" s="273" t="s">
        <v>1365</v>
      </c>
      <c r="DN433" s="17"/>
      <c r="DO433" s="209" t="s">
        <v>5467</v>
      </c>
      <c r="DP433" s="283" t="s">
        <v>1369</v>
      </c>
    </row>
    <row r="434" spans="113:120">
      <c r="DI434" s="51" t="s">
        <v>1611</v>
      </c>
      <c r="DJ434" s="175" t="s">
        <v>1610</v>
      </c>
      <c r="DL434" s="202" t="s">
        <v>2464</v>
      </c>
      <c r="DM434" s="273" t="s">
        <v>1367</v>
      </c>
      <c r="DN434" s="17"/>
      <c r="DO434" s="209" t="s">
        <v>5468</v>
      </c>
      <c r="DP434" s="283" t="s">
        <v>1371</v>
      </c>
    </row>
    <row r="435" spans="113:120">
      <c r="DI435" s="51" t="s">
        <v>1613</v>
      </c>
      <c r="DJ435" s="175" t="s">
        <v>1612</v>
      </c>
      <c r="DL435" s="202" t="s">
        <v>2465</v>
      </c>
      <c r="DM435" s="273" t="s">
        <v>1369</v>
      </c>
      <c r="DN435" s="17"/>
      <c r="DO435" s="209" t="s">
        <v>5469</v>
      </c>
      <c r="DP435" s="283" t="s">
        <v>1373</v>
      </c>
    </row>
    <row r="436" spans="113:120">
      <c r="DI436" s="51" t="s">
        <v>1615</v>
      </c>
      <c r="DJ436" s="175" t="s">
        <v>1614</v>
      </c>
      <c r="DL436" s="202" t="s">
        <v>2466</v>
      </c>
      <c r="DM436" s="273" t="s">
        <v>1371</v>
      </c>
      <c r="DN436" s="17"/>
      <c r="DO436" s="209" t="s">
        <v>5470</v>
      </c>
      <c r="DP436" s="283" t="s">
        <v>1375</v>
      </c>
    </row>
    <row r="437" spans="113:120">
      <c r="DI437" s="51" t="s">
        <v>1617</v>
      </c>
      <c r="DJ437" s="175" t="s">
        <v>1616</v>
      </c>
      <c r="DL437" s="202" t="s">
        <v>2467</v>
      </c>
      <c r="DM437" s="273" t="s">
        <v>1373</v>
      </c>
      <c r="DN437" s="17"/>
      <c r="DO437" s="209" t="s">
        <v>5471</v>
      </c>
      <c r="DP437" s="283" t="s">
        <v>1377</v>
      </c>
    </row>
    <row r="438" spans="113:120">
      <c r="DI438" s="51" t="s">
        <v>1619</v>
      </c>
      <c r="DJ438" s="175" t="s">
        <v>1618</v>
      </c>
      <c r="DL438" s="202" t="s">
        <v>2468</v>
      </c>
      <c r="DM438" s="273" t="s">
        <v>1375</v>
      </c>
      <c r="DN438" s="17"/>
      <c r="DO438" s="209" t="s">
        <v>5472</v>
      </c>
      <c r="DP438" s="283" t="s">
        <v>1379</v>
      </c>
    </row>
    <row r="439" spans="113:120">
      <c r="DI439" s="51" t="s">
        <v>1621</v>
      </c>
      <c r="DJ439" s="175" t="s">
        <v>1620</v>
      </c>
      <c r="DL439" s="202" t="s">
        <v>2469</v>
      </c>
      <c r="DM439" s="273" t="s">
        <v>1377</v>
      </c>
      <c r="DN439" s="17"/>
      <c r="DO439" s="209" t="s">
        <v>5473</v>
      </c>
      <c r="DP439" s="283" t="s">
        <v>1381</v>
      </c>
    </row>
    <row r="440" spans="113:120">
      <c r="DI440" s="51" t="s">
        <v>1623</v>
      </c>
      <c r="DJ440" s="175" t="s">
        <v>1622</v>
      </c>
      <c r="DL440" s="202" t="s">
        <v>2470</v>
      </c>
      <c r="DM440" s="273" t="s">
        <v>1379</v>
      </c>
      <c r="DN440" s="17"/>
      <c r="DO440" s="209" t="s">
        <v>5474</v>
      </c>
      <c r="DP440" s="283" t="s">
        <v>1383</v>
      </c>
    </row>
    <row r="441" spans="113:120">
      <c r="DI441" s="51" t="s">
        <v>1625</v>
      </c>
      <c r="DJ441" s="175" t="s">
        <v>1624</v>
      </c>
      <c r="DL441" s="202" t="s">
        <v>2471</v>
      </c>
      <c r="DM441" s="273" t="s">
        <v>1381</v>
      </c>
      <c r="DN441" s="17"/>
      <c r="DO441" s="209" t="s">
        <v>5475</v>
      </c>
      <c r="DP441" s="283" t="s">
        <v>1385</v>
      </c>
    </row>
    <row r="442" spans="113:120">
      <c r="DI442" s="51" t="s">
        <v>9279</v>
      </c>
      <c r="DJ442" s="175" t="s">
        <v>1626</v>
      </c>
      <c r="DL442" s="202" t="s">
        <v>2472</v>
      </c>
      <c r="DM442" s="273" t="s">
        <v>1383</v>
      </c>
      <c r="DN442" s="17"/>
      <c r="DO442" s="209" t="s">
        <v>5476</v>
      </c>
      <c r="DP442" s="283" t="s">
        <v>1387</v>
      </c>
    </row>
    <row r="443" spans="113:120">
      <c r="DI443" s="51" t="s">
        <v>1628</v>
      </c>
      <c r="DJ443" s="175" t="s">
        <v>1627</v>
      </c>
      <c r="DL443" s="202" t="s">
        <v>2473</v>
      </c>
      <c r="DM443" s="273" t="s">
        <v>1385</v>
      </c>
      <c r="DN443" s="17"/>
      <c r="DO443" s="209" t="s">
        <v>5477</v>
      </c>
      <c r="DP443" s="283" t="s">
        <v>1389</v>
      </c>
    </row>
    <row r="444" spans="113:120">
      <c r="DI444" s="51" t="s">
        <v>1630</v>
      </c>
      <c r="DJ444" s="175" t="s">
        <v>1629</v>
      </c>
      <c r="DL444" s="202" t="s">
        <v>2474</v>
      </c>
      <c r="DM444" s="273" t="s">
        <v>1387</v>
      </c>
      <c r="DN444" s="17"/>
      <c r="DO444" s="209" t="s">
        <v>5478</v>
      </c>
      <c r="DP444" s="283" t="s">
        <v>1391</v>
      </c>
    </row>
    <row r="445" spans="113:120">
      <c r="DI445" s="51" t="s">
        <v>1632</v>
      </c>
      <c r="DJ445" s="175" t="s">
        <v>1631</v>
      </c>
      <c r="DL445" s="202" t="s">
        <v>2475</v>
      </c>
      <c r="DM445" s="273" t="s">
        <v>1389</v>
      </c>
      <c r="DN445" s="17"/>
      <c r="DO445" s="209" t="s">
        <v>5479</v>
      </c>
      <c r="DP445" s="283" t="s">
        <v>1393</v>
      </c>
    </row>
    <row r="446" spans="113:120">
      <c r="DI446" s="51" t="s">
        <v>1634</v>
      </c>
      <c r="DJ446" s="175" t="s">
        <v>1633</v>
      </c>
      <c r="DL446" s="202" t="s">
        <v>2476</v>
      </c>
      <c r="DM446" s="273" t="s">
        <v>1391</v>
      </c>
      <c r="DN446" s="17"/>
      <c r="DO446" s="209" t="s">
        <v>5480</v>
      </c>
      <c r="DP446" s="283" t="s">
        <v>1395</v>
      </c>
    </row>
    <row r="447" spans="113:120">
      <c r="DI447" s="51" t="s">
        <v>1636</v>
      </c>
      <c r="DJ447" s="175" t="s">
        <v>1635</v>
      </c>
      <c r="DL447" s="202" t="s">
        <v>2477</v>
      </c>
      <c r="DM447" s="273" t="s">
        <v>1393</v>
      </c>
      <c r="DN447" s="17"/>
      <c r="DO447" s="209" t="s">
        <v>5481</v>
      </c>
      <c r="DP447" s="283" t="s">
        <v>1397</v>
      </c>
    </row>
    <row r="448" spans="113:120">
      <c r="DI448" s="51" t="s">
        <v>1638</v>
      </c>
      <c r="DJ448" s="175" t="s">
        <v>1637</v>
      </c>
      <c r="DL448" s="202" t="s">
        <v>2478</v>
      </c>
      <c r="DM448" s="273" t="s">
        <v>1395</v>
      </c>
      <c r="DN448" s="17"/>
      <c r="DO448" s="209" t="s">
        <v>5482</v>
      </c>
      <c r="DP448" s="283" t="s">
        <v>1399</v>
      </c>
    </row>
    <row r="449" spans="113:120">
      <c r="DI449" s="51" t="s">
        <v>1640</v>
      </c>
      <c r="DJ449" s="175" t="s">
        <v>1639</v>
      </c>
      <c r="DL449" s="202" t="s">
        <v>2479</v>
      </c>
      <c r="DM449" s="273" t="s">
        <v>1397</v>
      </c>
      <c r="DN449" s="17"/>
      <c r="DO449" s="209" t="s">
        <v>5483</v>
      </c>
      <c r="DP449" s="283" t="s">
        <v>1401</v>
      </c>
    </row>
    <row r="450" spans="113:120">
      <c r="DI450" s="51" t="s">
        <v>1642</v>
      </c>
      <c r="DJ450" s="175" t="s">
        <v>1641</v>
      </c>
      <c r="DL450" s="202" t="s">
        <v>2480</v>
      </c>
      <c r="DM450" s="273" t="s">
        <v>1399</v>
      </c>
      <c r="DN450" s="17"/>
      <c r="DO450" s="209" t="s">
        <v>5484</v>
      </c>
      <c r="DP450" s="283" t="s">
        <v>1403</v>
      </c>
    </row>
    <row r="451" spans="113:120">
      <c r="DI451" s="51" t="s">
        <v>1644</v>
      </c>
      <c r="DJ451" s="175" t="s">
        <v>1643</v>
      </c>
      <c r="DL451" s="202" t="s">
        <v>2481</v>
      </c>
      <c r="DM451" s="273" t="s">
        <v>1401</v>
      </c>
      <c r="DN451" s="17"/>
      <c r="DO451" s="209" t="s">
        <v>2621</v>
      </c>
      <c r="DP451" s="283" t="s">
        <v>1405</v>
      </c>
    </row>
    <row r="452" spans="113:120">
      <c r="DI452" s="51" t="s">
        <v>1646</v>
      </c>
      <c r="DJ452" s="175" t="s">
        <v>1645</v>
      </c>
      <c r="DL452" s="202" t="s">
        <v>2482</v>
      </c>
      <c r="DM452" s="273" t="s">
        <v>1403</v>
      </c>
      <c r="DN452" s="17"/>
      <c r="DO452" s="209" t="s">
        <v>2481</v>
      </c>
      <c r="DP452" s="283" t="s">
        <v>1407</v>
      </c>
    </row>
    <row r="453" spans="113:120">
      <c r="DI453" s="51" t="s">
        <v>1648</v>
      </c>
      <c r="DJ453" s="175" t="s">
        <v>1647</v>
      </c>
      <c r="DL453" s="202" t="s">
        <v>2483</v>
      </c>
      <c r="DM453" s="273" t="s">
        <v>1405</v>
      </c>
      <c r="DN453" s="17"/>
      <c r="DO453" s="209" t="s">
        <v>5485</v>
      </c>
      <c r="DP453" s="283" t="s">
        <v>1409</v>
      </c>
    </row>
    <row r="454" spans="113:120">
      <c r="DI454" s="51" t="s">
        <v>1650</v>
      </c>
      <c r="DJ454" s="175" t="s">
        <v>1649</v>
      </c>
      <c r="DL454" s="202" t="s">
        <v>2484</v>
      </c>
      <c r="DM454" s="273" t="s">
        <v>1407</v>
      </c>
      <c r="DN454" s="17"/>
      <c r="DO454" s="209" t="s">
        <v>2188</v>
      </c>
      <c r="DP454" s="283" t="s">
        <v>1411</v>
      </c>
    </row>
    <row r="455" spans="113:120">
      <c r="DI455" s="51" t="s">
        <v>1652</v>
      </c>
      <c r="DJ455" s="175" t="s">
        <v>1651</v>
      </c>
      <c r="DL455" s="202" t="s">
        <v>2485</v>
      </c>
      <c r="DM455" s="273" t="s">
        <v>1409</v>
      </c>
      <c r="DN455" s="17"/>
      <c r="DO455" s="209" t="s">
        <v>5486</v>
      </c>
      <c r="DP455" s="283" t="s">
        <v>1413</v>
      </c>
    </row>
    <row r="456" spans="113:120">
      <c r="DI456" s="51" t="s">
        <v>1654</v>
      </c>
      <c r="DJ456" s="175" t="s">
        <v>1653</v>
      </c>
      <c r="DL456" s="202" t="s">
        <v>2486</v>
      </c>
      <c r="DM456" s="273" t="s">
        <v>1411</v>
      </c>
      <c r="DN456" s="17"/>
      <c r="DO456" s="209" t="s">
        <v>5487</v>
      </c>
      <c r="DP456" s="283" t="s">
        <v>1415</v>
      </c>
    </row>
    <row r="457" spans="113:120">
      <c r="DI457" s="51" t="s">
        <v>1656</v>
      </c>
      <c r="DJ457" s="175" t="s">
        <v>1655</v>
      </c>
      <c r="DL457" s="202" t="s">
        <v>2487</v>
      </c>
      <c r="DM457" s="273" t="s">
        <v>1413</v>
      </c>
      <c r="DN457" s="17"/>
      <c r="DO457" s="209" t="s">
        <v>5488</v>
      </c>
      <c r="DP457" s="283" t="s">
        <v>1417</v>
      </c>
    </row>
    <row r="458" spans="113:120">
      <c r="DI458" s="51" t="s">
        <v>1658</v>
      </c>
      <c r="DJ458" s="175" t="s">
        <v>1657</v>
      </c>
      <c r="DL458" s="202" t="s">
        <v>2488</v>
      </c>
      <c r="DM458" s="273" t="s">
        <v>1415</v>
      </c>
      <c r="DN458" s="17"/>
      <c r="DO458" s="209" t="s">
        <v>5489</v>
      </c>
      <c r="DP458" s="283" t="s">
        <v>1419</v>
      </c>
    </row>
    <row r="459" spans="113:120">
      <c r="DI459" s="51" t="s">
        <v>1660</v>
      </c>
      <c r="DJ459" s="175" t="s">
        <v>1659</v>
      </c>
      <c r="DL459" s="202" t="s">
        <v>2489</v>
      </c>
      <c r="DM459" s="273" t="s">
        <v>1417</v>
      </c>
      <c r="DN459" s="17"/>
      <c r="DO459" s="209" t="s">
        <v>5490</v>
      </c>
      <c r="DP459" s="283" t="s">
        <v>1421</v>
      </c>
    </row>
    <row r="460" spans="113:120">
      <c r="DI460" s="51" t="s">
        <v>1662</v>
      </c>
      <c r="DJ460" s="175" t="s">
        <v>1661</v>
      </c>
      <c r="DL460" s="202" t="s">
        <v>2490</v>
      </c>
      <c r="DM460" s="273" t="s">
        <v>1419</v>
      </c>
      <c r="DN460" s="17"/>
      <c r="DO460" s="209" t="s">
        <v>5491</v>
      </c>
      <c r="DP460" s="283" t="s">
        <v>1423</v>
      </c>
    </row>
    <row r="461" spans="113:120">
      <c r="DI461" s="51" t="s">
        <v>1664</v>
      </c>
      <c r="DJ461" s="175" t="s">
        <v>1663</v>
      </c>
      <c r="DL461" s="202" t="s">
        <v>2491</v>
      </c>
      <c r="DM461" s="273" t="s">
        <v>1421</v>
      </c>
      <c r="DN461" s="17"/>
      <c r="DO461" s="209" t="s">
        <v>5492</v>
      </c>
      <c r="DP461" s="283" t="s">
        <v>1425</v>
      </c>
    </row>
    <row r="462" spans="113:120">
      <c r="DI462" s="51" t="s">
        <v>1666</v>
      </c>
      <c r="DJ462" s="175" t="s">
        <v>1665</v>
      </c>
      <c r="DL462" s="202" t="s">
        <v>2492</v>
      </c>
      <c r="DM462" s="273" t="s">
        <v>1423</v>
      </c>
      <c r="DN462" s="17"/>
      <c r="DO462" s="209" t="s">
        <v>5493</v>
      </c>
      <c r="DP462" s="283" t="s">
        <v>1427</v>
      </c>
    </row>
    <row r="463" spans="113:120">
      <c r="DI463" s="51" t="s">
        <v>1668</v>
      </c>
      <c r="DJ463" s="175" t="s">
        <v>1667</v>
      </c>
      <c r="DL463" s="202" t="s">
        <v>2493</v>
      </c>
      <c r="DM463" s="273" t="s">
        <v>1425</v>
      </c>
      <c r="DN463" s="17"/>
      <c r="DO463" s="209" t="s">
        <v>5494</v>
      </c>
      <c r="DP463" s="283" t="s">
        <v>1429</v>
      </c>
    </row>
    <row r="464" spans="113:120">
      <c r="DI464" s="51" t="s">
        <v>1670</v>
      </c>
      <c r="DJ464" s="175" t="s">
        <v>1669</v>
      </c>
      <c r="DL464" s="202" t="s">
        <v>2494</v>
      </c>
      <c r="DM464" s="273" t="s">
        <v>1427</v>
      </c>
      <c r="DN464" s="17"/>
      <c r="DO464" s="209" t="s">
        <v>5495</v>
      </c>
      <c r="DP464" s="283" t="s">
        <v>1431</v>
      </c>
    </row>
    <row r="465" spans="113:120">
      <c r="DI465" s="51" t="s">
        <v>1672</v>
      </c>
      <c r="DJ465" s="175" t="s">
        <v>1671</v>
      </c>
      <c r="DL465" s="202" t="s">
        <v>2495</v>
      </c>
      <c r="DM465" s="273" t="s">
        <v>1429</v>
      </c>
      <c r="DN465" s="17"/>
      <c r="DO465" s="209" t="s">
        <v>5496</v>
      </c>
      <c r="DP465" s="283" t="s">
        <v>1433</v>
      </c>
    </row>
    <row r="466" spans="113:120">
      <c r="DI466" s="51" t="s">
        <v>1674</v>
      </c>
      <c r="DJ466" s="175" t="s">
        <v>1673</v>
      </c>
      <c r="DL466" s="202" t="s">
        <v>2496</v>
      </c>
      <c r="DM466" s="273" t="s">
        <v>1431</v>
      </c>
      <c r="DN466" s="17"/>
      <c r="DO466" s="209" t="s">
        <v>5497</v>
      </c>
      <c r="DP466" s="283" t="s">
        <v>2497</v>
      </c>
    </row>
    <row r="467" spans="113:120">
      <c r="DI467" s="51" t="s">
        <v>1676</v>
      </c>
      <c r="DJ467" s="175" t="s">
        <v>1675</v>
      </c>
      <c r="DL467" s="202" t="s">
        <v>2498</v>
      </c>
      <c r="DM467" s="273" t="s">
        <v>2497</v>
      </c>
      <c r="DN467" s="17"/>
      <c r="DO467" s="209" t="s">
        <v>5498</v>
      </c>
      <c r="DP467" s="283" t="s">
        <v>1435</v>
      </c>
    </row>
    <row r="468" spans="113:120">
      <c r="DI468" s="51" t="s">
        <v>1678</v>
      </c>
      <c r="DJ468" s="175" t="s">
        <v>1677</v>
      </c>
      <c r="DL468" s="202" t="s">
        <v>2499</v>
      </c>
      <c r="DM468" s="273" t="s">
        <v>1435</v>
      </c>
      <c r="DN468" s="17"/>
      <c r="DO468" s="209" t="s">
        <v>5499</v>
      </c>
      <c r="DP468" s="283" t="s">
        <v>1437</v>
      </c>
    </row>
    <row r="469" spans="113:120">
      <c r="DI469" s="51" t="s">
        <v>1680</v>
      </c>
      <c r="DJ469" s="175" t="s">
        <v>1679</v>
      </c>
      <c r="DL469" s="202" t="s">
        <v>2500</v>
      </c>
      <c r="DM469" s="273" t="s">
        <v>1437</v>
      </c>
      <c r="DN469" s="17"/>
      <c r="DO469" s="209" t="s">
        <v>5500</v>
      </c>
      <c r="DP469" s="283" t="s">
        <v>1439</v>
      </c>
    </row>
    <row r="470" spans="113:120">
      <c r="DI470" s="51" t="s">
        <v>1682</v>
      </c>
      <c r="DJ470" s="175" t="s">
        <v>1681</v>
      </c>
      <c r="DL470" s="202" t="s">
        <v>2501</v>
      </c>
      <c r="DM470" s="273" t="s">
        <v>1439</v>
      </c>
      <c r="DN470" s="17"/>
      <c r="DO470" s="209" t="s">
        <v>5501</v>
      </c>
      <c r="DP470" s="283" t="s">
        <v>1441</v>
      </c>
    </row>
    <row r="471" spans="113:120">
      <c r="DI471" s="51" t="s">
        <v>1684</v>
      </c>
      <c r="DJ471" s="175" t="s">
        <v>1683</v>
      </c>
      <c r="DL471" s="202" t="s">
        <v>2502</v>
      </c>
      <c r="DM471" s="273" t="s">
        <v>1441</v>
      </c>
      <c r="DN471" s="17"/>
      <c r="DO471" s="209" t="s">
        <v>5502</v>
      </c>
      <c r="DP471" s="283" t="s">
        <v>1443</v>
      </c>
    </row>
    <row r="472" spans="113:120">
      <c r="DI472" s="51" t="s">
        <v>1686</v>
      </c>
      <c r="DJ472" s="175" t="s">
        <v>1685</v>
      </c>
      <c r="DL472" s="202" t="s">
        <v>2503</v>
      </c>
      <c r="DM472" s="273" t="s">
        <v>1443</v>
      </c>
      <c r="DN472" s="17"/>
      <c r="DO472" s="209" t="s">
        <v>5503</v>
      </c>
      <c r="DP472" s="283" t="s">
        <v>1445</v>
      </c>
    </row>
    <row r="473" spans="113:120">
      <c r="DI473" s="51" t="s">
        <v>1688</v>
      </c>
      <c r="DJ473" s="175" t="s">
        <v>1687</v>
      </c>
      <c r="DL473" s="202" t="s">
        <v>2504</v>
      </c>
      <c r="DM473" s="273" t="s">
        <v>1447</v>
      </c>
      <c r="DN473" s="17"/>
      <c r="DO473" s="209" t="s">
        <v>5504</v>
      </c>
      <c r="DP473" s="283" t="s">
        <v>1447</v>
      </c>
    </row>
    <row r="474" spans="113:120">
      <c r="DI474" s="51" t="s">
        <v>1690</v>
      </c>
      <c r="DJ474" s="175" t="s">
        <v>1689</v>
      </c>
      <c r="DL474" s="202" t="s">
        <v>2505</v>
      </c>
      <c r="DM474" s="273" t="s">
        <v>1449</v>
      </c>
      <c r="DN474" s="17"/>
      <c r="DO474" s="209" t="s">
        <v>5505</v>
      </c>
      <c r="DP474" s="283" t="s">
        <v>1449</v>
      </c>
    </row>
    <row r="475" spans="113:120">
      <c r="DI475" s="51" t="s">
        <v>1693</v>
      </c>
      <c r="DJ475" s="175" t="s">
        <v>1692</v>
      </c>
      <c r="DL475" s="202" t="s">
        <v>2506</v>
      </c>
      <c r="DM475" s="273" t="s">
        <v>1451</v>
      </c>
      <c r="DN475" s="17"/>
      <c r="DO475" s="209" t="s">
        <v>5506</v>
      </c>
      <c r="DP475" s="283" t="s">
        <v>1451</v>
      </c>
    </row>
    <row r="476" spans="113:120">
      <c r="DI476" s="51" t="s">
        <v>1695</v>
      </c>
      <c r="DJ476" s="175" t="s">
        <v>1694</v>
      </c>
      <c r="DL476" s="202" t="s">
        <v>819</v>
      </c>
      <c r="DM476" s="273" t="s">
        <v>1453</v>
      </c>
      <c r="DN476" s="17"/>
      <c r="DO476" s="209" t="s">
        <v>5507</v>
      </c>
      <c r="DP476" s="283" t="s">
        <v>1453</v>
      </c>
    </row>
    <row r="477" spans="113:120">
      <c r="DI477" s="51" t="s">
        <v>1698</v>
      </c>
      <c r="DJ477" s="175" t="s">
        <v>1697</v>
      </c>
      <c r="DL477" s="202" t="s">
        <v>2507</v>
      </c>
      <c r="DM477" s="273" t="s">
        <v>1455</v>
      </c>
      <c r="DN477" s="17"/>
      <c r="DO477" s="209" t="s">
        <v>5508</v>
      </c>
      <c r="DP477" s="283" t="s">
        <v>1455</v>
      </c>
    </row>
    <row r="478" spans="113:120">
      <c r="DI478" s="51" t="s">
        <v>1700</v>
      </c>
      <c r="DJ478" s="175" t="s">
        <v>1699</v>
      </c>
      <c r="DL478" s="202" t="s">
        <v>2508</v>
      </c>
      <c r="DM478" s="273" t="s">
        <v>1457</v>
      </c>
      <c r="DN478" s="17"/>
      <c r="DO478" s="209" t="s">
        <v>5509</v>
      </c>
      <c r="DP478" s="283" t="s">
        <v>1457</v>
      </c>
    </row>
    <row r="479" spans="113:120">
      <c r="DI479" s="51" t="s">
        <v>1702</v>
      </c>
      <c r="DJ479" s="175" t="s">
        <v>1701</v>
      </c>
      <c r="DL479" s="202" t="s">
        <v>2509</v>
      </c>
      <c r="DM479" s="273" t="s">
        <v>1461</v>
      </c>
      <c r="DN479" s="17"/>
      <c r="DO479" s="209" t="s">
        <v>5510</v>
      </c>
      <c r="DP479" s="283" t="s">
        <v>1459</v>
      </c>
    </row>
    <row r="480" spans="113:120">
      <c r="DI480" s="51" t="s">
        <v>1704</v>
      </c>
      <c r="DJ480" s="175" t="s">
        <v>1703</v>
      </c>
      <c r="DL480" s="202" t="s">
        <v>2510</v>
      </c>
      <c r="DM480" s="273" t="s">
        <v>1463</v>
      </c>
      <c r="DN480" s="17"/>
      <c r="DO480" s="209" t="s">
        <v>5511</v>
      </c>
      <c r="DP480" s="283" t="s">
        <v>1461</v>
      </c>
    </row>
    <row r="481" spans="113:120">
      <c r="DI481" s="51" t="s">
        <v>1706</v>
      </c>
      <c r="DJ481" s="175" t="s">
        <v>1705</v>
      </c>
      <c r="DL481" s="202" t="s">
        <v>2511</v>
      </c>
      <c r="DM481" s="273" t="s">
        <v>1465</v>
      </c>
      <c r="DN481" s="17"/>
      <c r="DO481" s="209" t="s">
        <v>5512</v>
      </c>
      <c r="DP481" s="283" t="s">
        <v>1463</v>
      </c>
    </row>
    <row r="482" spans="113:120">
      <c r="DI482" s="51" t="s">
        <v>1708</v>
      </c>
      <c r="DJ482" s="175" t="s">
        <v>1707</v>
      </c>
      <c r="DL482" s="202" t="s">
        <v>2512</v>
      </c>
      <c r="DM482" s="273" t="s">
        <v>1466</v>
      </c>
      <c r="DN482" s="17"/>
      <c r="DO482" s="209" t="s">
        <v>5513</v>
      </c>
      <c r="DP482" s="283" t="s">
        <v>1464</v>
      </c>
    </row>
    <row r="483" spans="113:120">
      <c r="DI483" s="51" t="s">
        <v>1710</v>
      </c>
      <c r="DJ483" s="175" t="s">
        <v>1709</v>
      </c>
      <c r="DL483" s="202" t="s">
        <v>2513</v>
      </c>
      <c r="DM483" s="273" t="s">
        <v>1468</v>
      </c>
      <c r="DN483" s="17"/>
      <c r="DO483" s="209" t="s">
        <v>5514</v>
      </c>
      <c r="DP483" s="283" t="s">
        <v>1465</v>
      </c>
    </row>
    <row r="484" spans="113:120">
      <c r="DI484" s="51" t="s">
        <v>1712</v>
      </c>
      <c r="DJ484" s="175" t="s">
        <v>1711</v>
      </c>
      <c r="DL484" s="202" t="s">
        <v>2514</v>
      </c>
      <c r="DM484" s="273" t="s">
        <v>1470</v>
      </c>
      <c r="DN484" s="17"/>
      <c r="DO484" s="209" t="s">
        <v>5515</v>
      </c>
      <c r="DP484" s="283" t="s">
        <v>1466</v>
      </c>
    </row>
    <row r="485" spans="113:120">
      <c r="DI485" s="51" t="s">
        <v>1714</v>
      </c>
      <c r="DJ485" s="175" t="s">
        <v>1713</v>
      </c>
      <c r="DL485" s="202" t="s">
        <v>2515</v>
      </c>
      <c r="DM485" s="273" t="s">
        <v>1472</v>
      </c>
      <c r="DN485" s="17"/>
      <c r="DO485" s="209" t="s">
        <v>5516</v>
      </c>
      <c r="DP485" s="283" t="s">
        <v>1468</v>
      </c>
    </row>
    <row r="486" spans="113:120">
      <c r="DI486" s="51" t="s">
        <v>1716</v>
      </c>
      <c r="DJ486" s="175" t="s">
        <v>1715</v>
      </c>
      <c r="DL486" s="202" t="s">
        <v>2516</v>
      </c>
      <c r="DM486" s="273" t="s">
        <v>1476</v>
      </c>
      <c r="DN486" s="17"/>
      <c r="DO486" s="209" t="s">
        <v>5517</v>
      </c>
      <c r="DP486" s="283" t="s">
        <v>1470</v>
      </c>
    </row>
    <row r="487" spans="113:120">
      <c r="DI487" s="51" t="s">
        <v>1718</v>
      </c>
      <c r="DJ487" s="175" t="s">
        <v>1717</v>
      </c>
      <c r="DL487" s="202" t="s">
        <v>2518</v>
      </c>
      <c r="DM487" s="273" t="s">
        <v>2517</v>
      </c>
      <c r="DN487" s="17"/>
      <c r="DO487" s="209" t="s">
        <v>5518</v>
      </c>
      <c r="DP487" s="283" t="s">
        <v>1472</v>
      </c>
    </row>
    <row r="488" spans="113:120">
      <c r="DI488" s="51" t="s">
        <v>1720</v>
      </c>
      <c r="DJ488" s="175" t="s">
        <v>1719</v>
      </c>
      <c r="DL488" s="202" t="s">
        <v>2520</v>
      </c>
      <c r="DM488" s="273" t="s">
        <v>2519</v>
      </c>
      <c r="DN488" s="17"/>
      <c r="DO488" s="209" t="s">
        <v>5519</v>
      </c>
      <c r="DP488" s="283" t="s">
        <v>1474</v>
      </c>
    </row>
    <row r="489" spans="113:120">
      <c r="DI489" s="51" t="s">
        <v>1722</v>
      </c>
      <c r="DJ489" s="175" t="s">
        <v>1721</v>
      </c>
      <c r="DL489" s="202" t="s">
        <v>2522</v>
      </c>
      <c r="DM489" s="273" t="s">
        <v>2521</v>
      </c>
      <c r="DN489" s="17"/>
      <c r="DO489" s="209" t="s">
        <v>5520</v>
      </c>
      <c r="DP489" s="283" t="s">
        <v>1476</v>
      </c>
    </row>
    <row r="490" spans="113:120">
      <c r="DI490" s="51" t="s">
        <v>1724</v>
      </c>
      <c r="DJ490" s="175" t="s">
        <v>1723</v>
      </c>
      <c r="DL490" s="202" t="s">
        <v>323</v>
      </c>
      <c r="DM490" s="273" t="s">
        <v>2523</v>
      </c>
      <c r="DN490" s="17"/>
      <c r="DO490" s="209" t="s">
        <v>5521</v>
      </c>
      <c r="DP490" s="283" t="s">
        <v>2517</v>
      </c>
    </row>
    <row r="491" spans="113:120">
      <c r="DI491" s="51" t="s">
        <v>1726</v>
      </c>
      <c r="DJ491" s="175" t="s">
        <v>1725</v>
      </c>
      <c r="DL491" s="202" t="s">
        <v>2525</v>
      </c>
      <c r="DM491" s="273" t="s">
        <v>2524</v>
      </c>
      <c r="DN491" s="17"/>
      <c r="DO491" s="209" t="s">
        <v>5522</v>
      </c>
      <c r="DP491" s="283" t="s">
        <v>2519</v>
      </c>
    </row>
    <row r="492" spans="113:120">
      <c r="DI492" s="51" t="s">
        <v>1728</v>
      </c>
      <c r="DJ492" s="175" t="s">
        <v>1727</v>
      </c>
      <c r="DL492" s="202" t="s">
        <v>2527</v>
      </c>
      <c r="DM492" s="273" t="s">
        <v>2526</v>
      </c>
      <c r="DN492" s="17"/>
      <c r="DO492" s="209" t="s">
        <v>5523</v>
      </c>
      <c r="DP492" s="283" t="s">
        <v>2521</v>
      </c>
    </row>
    <row r="493" spans="113:120">
      <c r="DI493" s="51" t="s">
        <v>1731</v>
      </c>
      <c r="DJ493" s="175" t="s">
        <v>1730</v>
      </c>
      <c r="DL493" s="202" t="s">
        <v>2529</v>
      </c>
      <c r="DM493" s="273" t="s">
        <v>2528</v>
      </c>
      <c r="DN493" s="17"/>
      <c r="DO493" s="209" t="s">
        <v>5524</v>
      </c>
      <c r="DP493" s="283" t="s">
        <v>2523</v>
      </c>
    </row>
    <row r="494" spans="113:120">
      <c r="DI494" s="51" t="s">
        <v>1733</v>
      </c>
      <c r="DJ494" s="175" t="s">
        <v>1732</v>
      </c>
      <c r="DL494" s="202" t="s">
        <v>2531</v>
      </c>
      <c r="DM494" s="273" t="s">
        <v>2530</v>
      </c>
      <c r="DN494" s="17"/>
      <c r="DO494" s="209" t="s">
        <v>5525</v>
      </c>
      <c r="DP494" s="283" t="s">
        <v>2524</v>
      </c>
    </row>
    <row r="495" spans="113:120">
      <c r="DI495" s="51" t="s">
        <v>1735</v>
      </c>
      <c r="DJ495" s="175" t="s">
        <v>1734</v>
      </c>
      <c r="DL495" s="202" t="s">
        <v>2533</v>
      </c>
      <c r="DM495" s="273" t="s">
        <v>2532</v>
      </c>
      <c r="DN495" s="17"/>
      <c r="DO495" s="209" t="s">
        <v>5526</v>
      </c>
      <c r="DP495" s="283" t="s">
        <v>2526</v>
      </c>
    </row>
    <row r="496" spans="113:120">
      <c r="DI496" s="51" t="s">
        <v>1737</v>
      </c>
      <c r="DJ496" s="175" t="s">
        <v>1736</v>
      </c>
      <c r="DL496" s="202" t="s">
        <v>2535</v>
      </c>
      <c r="DM496" s="273" t="s">
        <v>2534</v>
      </c>
      <c r="DN496" s="17"/>
      <c r="DO496" s="209" t="s">
        <v>5527</v>
      </c>
      <c r="DP496" s="283" t="s">
        <v>2528</v>
      </c>
    </row>
    <row r="497" spans="113:120">
      <c r="DI497" s="51" t="s">
        <v>1740</v>
      </c>
      <c r="DJ497" s="175" t="s">
        <v>1739</v>
      </c>
      <c r="DL497" s="202" t="s">
        <v>2536</v>
      </c>
      <c r="DM497" s="273" t="s">
        <v>1477</v>
      </c>
      <c r="DN497" s="17"/>
      <c r="DO497" s="209" t="s">
        <v>5528</v>
      </c>
      <c r="DP497" s="283" t="s">
        <v>2530</v>
      </c>
    </row>
    <row r="498" spans="113:120">
      <c r="DI498" s="51" t="s">
        <v>1742</v>
      </c>
      <c r="DJ498" s="175" t="s">
        <v>1741</v>
      </c>
      <c r="DL498" s="202" t="s">
        <v>2537</v>
      </c>
      <c r="DM498" s="273" t="s">
        <v>1479</v>
      </c>
      <c r="DN498" s="17"/>
      <c r="DO498" s="209" t="s">
        <v>5530</v>
      </c>
      <c r="DP498" s="283" t="s">
        <v>5529</v>
      </c>
    </row>
    <row r="499" spans="113:120">
      <c r="DI499" s="51" t="s">
        <v>1744</v>
      </c>
      <c r="DJ499" s="175" t="s">
        <v>1743</v>
      </c>
      <c r="DL499" s="202" t="s">
        <v>2538</v>
      </c>
      <c r="DM499" s="273" t="s">
        <v>1481</v>
      </c>
      <c r="DN499" s="17"/>
      <c r="DO499" s="209" t="s">
        <v>5531</v>
      </c>
      <c r="DP499" s="283" t="s">
        <v>2532</v>
      </c>
    </row>
    <row r="500" spans="113:120">
      <c r="DI500" s="51" t="s">
        <v>1746</v>
      </c>
      <c r="DJ500" s="175" t="s">
        <v>1745</v>
      </c>
      <c r="DL500" s="202" t="s">
        <v>2539</v>
      </c>
      <c r="DM500" s="273" t="s">
        <v>1482</v>
      </c>
      <c r="DN500" s="17"/>
      <c r="DO500" s="209" t="s">
        <v>5532</v>
      </c>
      <c r="DP500" s="283" t="s">
        <v>2534</v>
      </c>
    </row>
    <row r="501" spans="113:120">
      <c r="DI501" s="51" t="s">
        <v>1748</v>
      </c>
      <c r="DJ501" s="175" t="s">
        <v>1747</v>
      </c>
      <c r="DL501" s="202" t="s">
        <v>2540</v>
      </c>
      <c r="DM501" s="273" t="s">
        <v>1484</v>
      </c>
      <c r="DN501" s="17"/>
      <c r="DO501" s="209" t="s">
        <v>5533</v>
      </c>
      <c r="DP501" s="283" t="s">
        <v>1477</v>
      </c>
    </row>
    <row r="502" spans="113:120">
      <c r="DI502" s="51" t="s">
        <v>1750</v>
      </c>
      <c r="DJ502" s="175" t="s">
        <v>1749</v>
      </c>
      <c r="DL502" s="202" t="s">
        <v>2541</v>
      </c>
      <c r="DM502" s="273" t="s">
        <v>1486</v>
      </c>
      <c r="DN502" s="17"/>
      <c r="DO502" s="209" t="s">
        <v>5534</v>
      </c>
      <c r="DP502" s="283" t="s">
        <v>1479</v>
      </c>
    </row>
    <row r="503" spans="113:120">
      <c r="DI503" s="51" t="s">
        <v>1752</v>
      </c>
      <c r="DJ503" s="175" t="s">
        <v>1751</v>
      </c>
      <c r="DL503" s="202" t="s">
        <v>2542</v>
      </c>
      <c r="DM503" s="273" t="s">
        <v>1488</v>
      </c>
      <c r="DN503" s="17"/>
      <c r="DO503" s="209" t="s">
        <v>5535</v>
      </c>
      <c r="DP503" s="283" t="s">
        <v>1481</v>
      </c>
    </row>
    <row r="504" spans="113:120">
      <c r="DI504" s="51" t="s">
        <v>1754</v>
      </c>
      <c r="DJ504" s="175" t="s">
        <v>1753</v>
      </c>
      <c r="DL504" s="202" t="s">
        <v>2543</v>
      </c>
      <c r="DM504" s="273" t="s">
        <v>1490</v>
      </c>
      <c r="DN504" s="17"/>
      <c r="DO504" s="209" t="s">
        <v>5536</v>
      </c>
      <c r="DP504" s="283" t="s">
        <v>1482</v>
      </c>
    </row>
    <row r="505" spans="113:120">
      <c r="DI505" s="51" t="s">
        <v>1756</v>
      </c>
      <c r="DJ505" s="175" t="s">
        <v>1755</v>
      </c>
      <c r="DL505" s="202" t="s">
        <v>2544</v>
      </c>
      <c r="DM505" s="273" t="s">
        <v>1492</v>
      </c>
      <c r="DN505" s="17"/>
      <c r="DO505" s="209" t="s">
        <v>5537</v>
      </c>
      <c r="DP505" s="283" t="s">
        <v>1484</v>
      </c>
    </row>
    <row r="506" spans="113:120">
      <c r="DI506" s="51" t="s">
        <v>1758</v>
      </c>
      <c r="DJ506" s="175" t="s">
        <v>1757</v>
      </c>
      <c r="DL506" s="202" t="s">
        <v>2545</v>
      </c>
      <c r="DM506" s="273" t="s">
        <v>1494</v>
      </c>
      <c r="DN506" s="17"/>
      <c r="DO506" s="209" t="s">
        <v>5538</v>
      </c>
      <c r="DP506" s="283" t="s">
        <v>1486</v>
      </c>
    </row>
    <row r="507" spans="113:120">
      <c r="DI507" s="51" t="s">
        <v>1760</v>
      </c>
      <c r="DJ507" s="175" t="s">
        <v>1759</v>
      </c>
      <c r="DL507" s="202" t="s">
        <v>2546</v>
      </c>
      <c r="DM507" s="273" t="s">
        <v>1496</v>
      </c>
      <c r="DN507" s="17"/>
      <c r="DO507" s="209" t="s">
        <v>5539</v>
      </c>
      <c r="DP507" s="283" t="s">
        <v>1488</v>
      </c>
    </row>
    <row r="508" spans="113:120">
      <c r="DI508" s="51" t="s">
        <v>1762</v>
      </c>
      <c r="DJ508" s="175" t="s">
        <v>1761</v>
      </c>
      <c r="DL508" s="202" t="s">
        <v>2547</v>
      </c>
      <c r="DM508" s="273" t="s">
        <v>1498</v>
      </c>
      <c r="DN508" s="17"/>
      <c r="DO508" s="209" t="s">
        <v>5540</v>
      </c>
      <c r="DP508" s="283" t="s">
        <v>1490</v>
      </c>
    </row>
    <row r="509" spans="113:120">
      <c r="DI509" s="51" t="s">
        <v>1764</v>
      </c>
      <c r="DJ509" s="175" t="s">
        <v>1763</v>
      </c>
      <c r="DL509" s="202" t="s">
        <v>2548</v>
      </c>
      <c r="DM509" s="273" t="s">
        <v>1500</v>
      </c>
      <c r="DN509" s="17"/>
      <c r="DO509" s="209" t="s">
        <v>5541</v>
      </c>
      <c r="DP509" s="283" t="s">
        <v>1492</v>
      </c>
    </row>
    <row r="510" spans="113:120">
      <c r="DI510" s="51" t="s">
        <v>1766</v>
      </c>
      <c r="DJ510" s="175" t="s">
        <v>1765</v>
      </c>
      <c r="DL510" s="202" t="s">
        <v>2549</v>
      </c>
      <c r="DM510" s="273" t="s">
        <v>1502</v>
      </c>
      <c r="DN510" s="17"/>
      <c r="DO510" s="209" t="s">
        <v>5542</v>
      </c>
      <c r="DP510" s="283" t="s">
        <v>1494</v>
      </c>
    </row>
    <row r="511" spans="113:120">
      <c r="DI511" s="51" t="s">
        <v>1768</v>
      </c>
      <c r="DJ511" s="175" t="s">
        <v>1767</v>
      </c>
      <c r="DL511" s="202" t="s">
        <v>2550</v>
      </c>
      <c r="DM511" s="273" t="s">
        <v>1504</v>
      </c>
      <c r="DN511" s="17"/>
      <c r="DO511" s="209" t="s">
        <v>5543</v>
      </c>
      <c r="DP511" s="283" t="s">
        <v>1496</v>
      </c>
    </row>
    <row r="512" spans="113:120">
      <c r="DI512" s="51" t="s">
        <v>9280</v>
      </c>
      <c r="DJ512" s="175" t="s">
        <v>1769</v>
      </c>
      <c r="DL512" s="202" t="s">
        <v>1480</v>
      </c>
      <c r="DM512" s="273" t="s">
        <v>1506</v>
      </c>
      <c r="DN512" s="17"/>
      <c r="DO512" s="209" t="s">
        <v>5544</v>
      </c>
      <c r="DP512" s="283" t="s">
        <v>1498</v>
      </c>
    </row>
    <row r="513" spans="113:120">
      <c r="DI513" s="51" t="s">
        <v>1771</v>
      </c>
      <c r="DJ513" s="175" t="s">
        <v>1770</v>
      </c>
      <c r="DL513" s="202" t="s">
        <v>2551</v>
      </c>
      <c r="DM513" s="273" t="s">
        <v>1508</v>
      </c>
      <c r="DN513" s="17"/>
      <c r="DO513" s="209" t="s">
        <v>5545</v>
      </c>
      <c r="DP513" s="283" t="s">
        <v>1500</v>
      </c>
    </row>
    <row r="514" spans="113:120">
      <c r="DI514" s="51" t="s">
        <v>9281</v>
      </c>
      <c r="DJ514" s="175" t="s">
        <v>1772</v>
      </c>
      <c r="DL514" s="202" t="s">
        <v>2552</v>
      </c>
      <c r="DM514" s="273" t="s">
        <v>1510</v>
      </c>
      <c r="DN514" s="17"/>
      <c r="DO514" s="209" t="s">
        <v>5546</v>
      </c>
      <c r="DP514" s="283" t="s">
        <v>1502</v>
      </c>
    </row>
    <row r="515" spans="113:120">
      <c r="DI515" s="51" t="s">
        <v>9282</v>
      </c>
      <c r="DJ515" s="175" t="s">
        <v>1773</v>
      </c>
      <c r="DL515" s="202" t="s">
        <v>2554</v>
      </c>
      <c r="DM515" s="273" t="s">
        <v>2553</v>
      </c>
      <c r="DN515" s="17"/>
      <c r="DO515" s="209" t="s">
        <v>2438</v>
      </c>
      <c r="DP515" s="283" t="s">
        <v>1504</v>
      </c>
    </row>
    <row r="516" spans="113:120">
      <c r="DI516" s="51" t="s">
        <v>1775</v>
      </c>
      <c r="DJ516" s="175" t="s">
        <v>1774</v>
      </c>
      <c r="DL516" s="202" t="s">
        <v>2555</v>
      </c>
      <c r="DM516" s="273" t="s">
        <v>1512</v>
      </c>
      <c r="DN516" s="17"/>
      <c r="DO516" s="209" t="s">
        <v>5547</v>
      </c>
      <c r="DP516" s="283" t="s">
        <v>1506</v>
      </c>
    </row>
    <row r="517" spans="113:120">
      <c r="DI517" s="51" t="s">
        <v>9283</v>
      </c>
      <c r="DJ517" s="175" t="s">
        <v>1776</v>
      </c>
      <c r="DL517" s="202" t="s">
        <v>2556</v>
      </c>
      <c r="DM517" s="273" t="s">
        <v>1514</v>
      </c>
      <c r="DN517" s="17"/>
      <c r="DO517" s="209" t="s">
        <v>5548</v>
      </c>
      <c r="DP517" s="283" t="s">
        <v>1508</v>
      </c>
    </row>
    <row r="518" spans="113:120">
      <c r="DI518" s="51" t="s">
        <v>9284</v>
      </c>
      <c r="DJ518" s="175" t="s">
        <v>1777</v>
      </c>
      <c r="DL518" s="202" t="s">
        <v>2558</v>
      </c>
      <c r="DM518" s="273" t="s">
        <v>2557</v>
      </c>
      <c r="DN518" s="17"/>
      <c r="DO518" s="209" t="s">
        <v>5549</v>
      </c>
      <c r="DP518" s="283" t="s">
        <v>1510</v>
      </c>
    </row>
    <row r="519" spans="113:120">
      <c r="DI519" s="51" t="s">
        <v>9285</v>
      </c>
      <c r="DJ519" s="175" t="s">
        <v>1778</v>
      </c>
      <c r="DL519" s="202" t="s">
        <v>2559</v>
      </c>
      <c r="DM519" s="273" t="s">
        <v>1516</v>
      </c>
      <c r="DN519" s="17"/>
      <c r="DO519" s="209" t="s">
        <v>5550</v>
      </c>
      <c r="DP519" s="283" t="s">
        <v>2553</v>
      </c>
    </row>
    <row r="520" spans="113:120">
      <c r="DI520" s="51" t="s">
        <v>9286</v>
      </c>
      <c r="DJ520" s="175" t="s">
        <v>1779</v>
      </c>
      <c r="DL520" s="202" t="s">
        <v>2560</v>
      </c>
      <c r="DM520" s="273" t="s">
        <v>1518</v>
      </c>
      <c r="DN520" s="17"/>
      <c r="DO520" s="209" t="s">
        <v>5551</v>
      </c>
      <c r="DP520" s="283" t="s">
        <v>1512</v>
      </c>
    </row>
    <row r="521" spans="113:120">
      <c r="DI521" s="51" t="s">
        <v>9287</v>
      </c>
      <c r="DJ521" s="175" t="s">
        <v>1780</v>
      </c>
      <c r="DL521" s="202" t="s">
        <v>2561</v>
      </c>
      <c r="DM521" s="273" t="s">
        <v>1520</v>
      </c>
      <c r="DN521" s="17"/>
      <c r="DO521" s="209" t="s">
        <v>5552</v>
      </c>
      <c r="DP521" s="283" t="s">
        <v>1514</v>
      </c>
    </row>
    <row r="522" spans="113:120">
      <c r="DI522" s="51" t="s">
        <v>9288</v>
      </c>
      <c r="DJ522" s="175" t="s">
        <v>1781</v>
      </c>
      <c r="DL522" s="202" t="s">
        <v>2562</v>
      </c>
      <c r="DM522" s="273" t="s">
        <v>1522</v>
      </c>
      <c r="DN522" s="17"/>
      <c r="DO522" s="209" t="s">
        <v>5553</v>
      </c>
      <c r="DP522" s="283" t="s">
        <v>2557</v>
      </c>
    </row>
    <row r="523" spans="113:120">
      <c r="DI523" s="51" t="s">
        <v>9289</v>
      </c>
      <c r="DJ523" s="175" t="s">
        <v>1782</v>
      </c>
      <c r="DL523" s="202" t="s">
        <v>2563</v>
      </c>
      <c r="DM523" s="273" t="s">
        <v>1524</v>
      </c>
      <c r="DN523" s="17"/>
      <c r="DO523" s="209" t="s">
        <v>5554</v>
      </c>
      <c r="DP523" s="283" t="s">
        <v>1516</v>
      </c>
    </row>
    <row r="524" spans="113:120">
      <c r="DI524" s="51" t="s">
        <v>1784</v>
      </c>
      <c r="DJ524" s="175" t="s">
        <v>1783</v>
      </c>
      <c r="DL524" s="202" t="s">
        <v>2565</v>
      </c>
      <c r="DM524" s="273" t="s">
        <v>2564</v>
      </c>
      <c r="DN524" s="17"/>
      <c r="DO524" s="209" t="s">
        <v>5555</v>
      </c>
      <c r="DP524" s="283" t="s">
        <v>1518</v>
      </c>
    </row>
    <row r="525" spans="113:120">
      <c r="DI525" s="51" t="s">
        <v>1786</v>
      </c>
      <c r="DJ525" s="175" t="s">
        <v>1785</v>
      </c>
      <c r="DL525" s="202" t="s">
        <v>2566</v>
      </c>
      <c r="DM525" s="273" t="s">
        <v>1528</v>
      </c>
      <c r="DN525" s="17"/>
      <c r="DO525" s="209" t="s">
        <v>5556</v>
      </c>
      <c r="DP525" s="283" t="s">
        <v>1520</v>
      </c>
    </row>
    <row r="526" spans="113:120">
      <c r="DI526" s="51" t="s">
        <v>1788</v>
      </c>
      <c r="DJ526" s="175" t="s">
        <v>1787</v>
      </c>
      <c r="DL526" s="202" t="s">
        <v>2567</v>
      </c>
      <c r="DM526" s="273" t="s">
        <v>1530</v>
      </c>
      <c r="DN526" s="17"/>
      <c r="DO526" s="209" t="s">
        <v>5557</v>
      </c>
      <c r="DP526" s="283" t="s">
        <v>1522</v>
      </c>
    </row>
    <row r="527" spans="113:120">
      <c r="DI527" s="51" t="s">
        <v>1790</v>
      </c>
      <c r="DJ527" s="175" t="s">
        <v>1789</v>
      </c>
      <c r="DL527" s="202" t="s">
        <v>2568</v>
      </c>
      <c r="DM527" s="273" t="s">
        <v>1532</v>
      </c>
      <c r="DN527" s="17"/>
      <c r="DO527" s="209" t="s">
        <v>5558</v>
      </c>
      <c r="DP527" s="283" t="s">
        <v>1524</v>
      </c>
    </row>
    <row r="528" spans="113:120">
      <c r="DI528" s="51" t="s">
        <v>1792</v>
      </c>
      <c r="DJ528" s="175" t="s">
        <v>1791</v>
      </c>
      <c r="DL528" s="202" t="s">
        <v>2569</v>
      </c>
      <c r="DM528" s="273" t="s">
        <v>1534</v>
      </c>
      <c r="DN528" s="17"/>
      <c r="DO528" s="209" t="s">
        <v>5559</v>
      </c>
      <c r="DP528" s="283" t="s">
        <v>2564</v>
      </c>
    </row>
    <row r="529" spans="113:120">
      <c r="DI529" s="51" t="s">
        <v>1794</v>
      </c>
      <c r="DJ529" s="175" t="s">
        <v>1793</v>
      </c>
      <c r="DL529" s="202" t="s">
        <v>2570</v>
      </c>
      <c r="DM529" s="273" t="s">
        <v>1536</v>
      </c>
      <c r="DN529" s="17"/>
      <c r="DO529" s="209" t="s">
        <v>5560</v>
      </c>
      <c r="DP529" s="283" t="s">
        <v>1526</v>
      </c>
    </row>
    <row r="530" spans="113:120">
      <c r="DI530" s="51" t="s">
        <v>1796</v>
      </c>
      <c r="DJ530" s="175" t="s">
        <v>1795</v>
      </c>
      <c r="DL530" s="202" t="s">
        <v>2571</v>
      </c>
      <c r="DM530" s="273" t="s">
        <v>1538</v>
      </c>
      <c r="DN530" s="17"/>
      <c r="DO530" s="209" t="s">
        <v>5561</v>
      </c>
      <c r="DP530" s="283" t="s">
        <v>1528</v>
      </c>
    </row>
    <row r="531" spans="113:120">
      <c r="DI531" s="51" t="s">
        <v>1798</v>
      </c>
      <c r="DJ531" s="175" t="s">
        <v>1797</v>
      </c>
      <c r="DL531" s="202" t="s">
        <v>2572</v>
      </c>
      <c r="DM531" s="273" t="s">
        <v>1540</v>
      </c>
      <c r="DN531" s="17"/>
      <c r="DO531" s="209" t="s">
        <v>5562</v>
      </c>
      <c r="DP531" s="283" t="s">
        <v>1530</v>
      </c>
    </row>
    <row r="532" spans="113:120">
      <c r="DI532" s="51" t="s">
        <v>1800</v>
      </c>
      <c r="DJ532" s="175" t="s">
        <v>1799</v>
      </c>
      <c r="DL532" s="202" t="s">
        <v>2573</v>
      </c>
      <c r="DM532" s="273" t="s">
        <v>1542</v>
      </c>
      <c r="DN532" s="17"/>
      <c r="DO532" s="209" t="s">
        <v>5563</v>
      </c>
      <c r="DP532" s="283" t="s">
        <v>1532</v>
      </c>
    </row>
    <row r="533" spans="113:120">
      <c r="DI533" s="51" t="s">
        <v>1802</v>
      </c>
      <c r="DJ533" s="175" t="s">
        <v>1801</v>
      </c>
      <c r="DL533" s="202" t="s">
        <v>2574</v>
      </c>
      <c r="DM533" s="273" t="s">
        <v>1544</v>
      </c>
      <c r="DN533" s="17"/>
      <c r="DO533" s="209" t="s">
        <v>5564</v>
      </c>
      <c r="DP533" s="283" t="s">
        <v>1534</v>
      </c>
    </row>
    <row r="534" spans="113:120">
      <c r="DI534" s="51" t="s">
        <v>1804</v>
      </c>
      <c r="DJ534" s="175" t="s">
        <v>1803</v>
      </c>
      <c r="DL534" s="202" t="s">
        <v>2575</v>
      </c>
      <c r="DM534" s="273" t="s">
        <v>1546</v>
      </c>
      <c r="DN534" s="17"/>
      <c r="DO534" s="209" t="s">
        <v>5565</v>
      </c>
      <c r="DP534" s="283" t="s">
        <v>1536</v>
      </c>
    </row>
    <row r="535" spans="113:120">
      <c r="DI535" s="51" t="s">
        <v>1806</v>
      </c>
      <c r="DJ535" s="175" t="s">
        <v>1805</v>
      </c>
      <c r="DL535" s="202" t="s">
        <v>2576</v>
      </c>
      <c r="DM535" s="273" t="s">
        <v>1548</v>
      </c>
      <c r="DN535" s="17"/>
      <c r="DO535" s="209" t="s">
        <v>5566</v>
      </c>
      <c r="DP535" s="283" t="s">
        <v>1538</v>
      </c>
    </row>
    <row r="536" spans="113:120">
      <c r="DI536" s="51" t="s">
        <v>1808</v>
      </c>
      <c r="DJ536" s="175" t="s">
        <v>1807</v>
      </c>
      <c r="DL536" s="202" t="s">
        <v>2577</v>
      </c>
      <c r="DM536" s="273" t="s">
        <v>1550</v>
      </c>
      <c r="DN536" s="17"/>
      <c r="DO536" s="209" t="s">
        <v>5567</v>
      </c>
      <c r="DP536" s="283" t="s">
        <v>1540</v>
      </c>
    </row>
    <row r="537" spans="113:120">
      <c r="DI537" s="51" t="s">
        <v>1810</v>
      </c>
      <c r="DJ537" s="175" t="s">
        <v>1809</v>
      </c>
      <c r="DL537" s="202" t="s">
        <v>2578</v>
      </c>
      <c r="DM537" s="273" t="s">
        <v>1552</v>
      </c>
      <c r="DN537" s="17"/>
      <c r="DO537" s="209" t="s">
        <v>5568</v>
      </c>
      <c r="DP537" s="283" t="s">
        <v>1542</v>
      </c>
    </row>
    <row r="538" spans="113:120">
      <c r="DI538" s="51" t="s">
        <v>1812</v>
      </c>
      <c r="DJ538" s="175" t="s">
        <v>1811</v>
      </c>
      <c r="DL538" s="202" t="s">
        <v>2579</v>
      </c>
      <c r="DM538" s="273" t="s">
        <v>1554</v>
      </c>
      <c r="DN538" s="17"/>
      <c r="DO538" s="209" t="s">
        <v>5569</v>
      </c>
      <c r="DP538" s="283" t="s">
        <v>1544</v>
      </c>
    </row>
    <row r="539" spans="113:120">
      <c r="DI539" s="51" t="s">
        <v>1814</v>
      </c>
      <c r="DJ539" s="175" t="s">
        <v>1813</v>
      </c>
      <c r="DL539" s="202" t="s">
        <v>2580</v>
      </c>
      <c r="DM539" s="273" t="s">
        <v>1556</v>
      </c>
      <c r="DN539" s="17"/>
      <c r="DO539" s="209" t="s">
        <v>5570</v>
      </c>
      <c r="DP539" s="283" t="s">
        <v>1546</v>
      </c>
    </row>
    <row r="540" spans="113:120">
      <c r="DI540" s="51" t="s">
        <v>1816</v>
      </c>
      <c r="DJ540" s="175" t="s">
        <v>1815</v>
      </c>
      <c r="DL540" s="202" t="s">
        <v>2581</v>
      </c>
      <c r="DM540" s="273" t="s">
        <v>1558</v>
      </c>
      <c r="DN540" s="17"/>
      <c r="DO540" s="209" t="s">
        <v>5571</v>
      </c>
      <c r="DP540" s="283" t="s">
        <v>1548</v>
      </c>
    </row>
    <row r="541" spans="113:120">
      <c r="DI541" s="51" t="s">
        <v>1818</v>
      </c>
      <c r="DJ541" s="175" t="s">
        <v>1817</v>
      </c>
      <c r="DL541" s="202" t="s">
        <v>2582</v>
      </c>
      <c r="DM541" s="273" t="s">
        <v>1560</v>
      </c>
      <c r="DN541" s="17"/>
      <c r="DO541" s="209" t="s">
        <v>5572</v>
      </c>
      <c r="DP541" s="283" t="s">
        <v>1550</v>
      </c>
    </row>
    <row r="542" spans="113:120">
      <c r="DI542" s="51" t="s">
        <v>1820</v>
      </c>
      <c r="DJ542" s="175" t="s">
        <v>1819</v>
      </c>
      <c r="DL542" s="202" t="s">
        <v>2583</v>
      </c>
      <c r="DM542" s="273" t="s">
        <v>1562</v>
      </c>
      <c r="DN542" s="17"/>
      <c r="DO542" s="209" t="s">
        <v>5573</v>
      </c>
      <c r="DP542" s="283" t="s">
        <v>1552</v>
      </c>
    </row>
    <row r="543" spans="113:120">
      <c r="DI543" s="51" t="s">
        <v>1822</v>
      </c>
      <c r="DJ543" s="175" t="s">
        <v>1821</v>
      </c>
      <c r="DL543" s="202" t="s">
        <v>2584</v>
      </c>
      <c r="DM543" s="273" t="s">
        <v>1564</v>
      </c>
      <c r="DN543" s="17"/>
      <c r="DO543" s="209" t="s">
        <v>5574</v>
      </c>
      <c r="DP543" s="283" t="s">
        <v>1554</v>
      </c>
    </row>
    <row r="544" spans="113:120">
      <c r="DI544" s="51" t="s">
        <v>1824</v>
      </c>
      <c r="DJ544" s="175" t="s">
        <v>1823</v>
      </c>
      <c r="DL544" s="202" t="s">
        <v>2585</v>
      </c>
      <c r="DM544" s="273" t="s">
        <v>1566</v>
      </c>
      <c r="DN544" s="17"/>
      <c r="DO544" s="209" t="s">
        <v>5575</v>
      </c>
      <c r="DP544" s="283" t="s">
        <v>1556</v>
      </c>
    </row>
    <row r="545" spans="113:120">
      <c r="DI545" s="51" t="s">
        <v>1826</v>
      </c>
      <c r="DJ545" s="175" t="s">
        <v>1825</v>
      </c>
      <c r="DL545" s="202" t="s">
        <v>2586</v>
      </c>
      <c r="DM545" s="273" t="s">
        <v>1568</v>
      </c>
      <c r="DN545" s="17"/>
      <c r="DO545" s="209" t="s">
        <v>5576</v>
      </c>
      <c r="DP545" s="283" t="s">
        <v>1558</v>
      </c>
    </row>
    <row r="546" spans="113:120">
      <c r="DI546" s="51" t="s">
        <v>1828</v>
      </c>
      <c r="DJ546" s="175" t="s">
        <v>1827</v>
      </c>
      <c r="DL546" s="202" t="s">
        <v>2587</v>
      </c>
      <c r="DM546" s="273" t="s">
        <v>1570</v>
      </c>
      <c r="DN546" s="17"/>
      <c r="DO546" s="209" t="s">
        <v>2434</v>
      </c>
      <c r="DP546" s="283" t="s">
        <v>1560</v>
      </c>
    </row>
    <row r="547" spans="113:120">
      <c r="DI547" s="51" t="s">
        <v>1830</v>
      </c>
      <c r="DJ547" s="175" t="s">
        <v>1829</v>
      </c>
      <c r="DL547" s="202" t="s">
        <v>2588</v>
      </c>
      <c r="DM547" s="273" t="s">
        <v>1572</v>
      </c>
      <c r="DN547" s="17"/>
      <c r="DO547" s="209" t="s">
        <v>5577</v>
      </c>
      <c r="DP547" s="283" t="s">
        <v>1562</v>
      </c>
    </row>
    <row r="548" spans="113:120">
      <c r="DI548" s="51" t="s">
        <v>1832</v>
      </c>
      <c r="DJ548" s="175" t="s">
        <v>1831</v>
      </c>
      <c r="DL548" s="202" t="s">
        <v>2589</v>
      </c>
      <c r="DM548" s="273" t="s">
        <v>1574</v>
      </c>
      <c r="DN548" s="17"/>
      <c r="DO548" s="209" t="s">
        <v>2441</v>
      </c>
      <c r="DP548" s="283" t="s">
        <v>1564</v>
      </c>
    </row>
    <row r="549" spans="113:120">
      <c r="DI549" s="51" t="s">
        <v>1834</v>
      </c>
      <c r="DJ549" s="175" t="s">
        <v>1833</v>
      </c>
      <c r="DL549" s="202" t="s">
        <v>2590</v>
      </c>
      <c r="DM549" s="273" t="s">
        <v>1576</v>
      </c>
      <c r="DN549" s="17"/>
      <c r="DO549" s="209" t="s">
        <v>5578</v>
      </c>
      <c r="DP549" s="283" t="s">
        <v>1566</v>
      </c>
    </row>
    <row r="550" spans="113:120">
      <c r="DI550" s="51" t="s">
        <v>1836</v>
      </c>
      <c r="DJ550" s="175" t="s">
        <v>1835</v>
      </c>
      <c r="DL550" s="202" t="s">
        <v>2591</v>
      </c>
      <c r="DM550" s="273" t="s">
        <v>1578</v>
      </c>
      <c r="DN550" s="17"/>
      <c r="DO550" s="209" t="s">
        <v>5579</v>
      </c>
      <c r="DP550" s="283" t="s">
        <v>1568</v>
      </c>
    </row>
    <row r="551" spans="113:120">
      <c r="DI551" s="51" t="s">
        <v>1838</v>
      </c>
      <c r="DJ551" s="175" t="s">
        <v>1837</v>
      </c>
      <c r="DL551" s="202" t="s">
        <v>2592</v>
      </c>
      <c r="DM551" s="273" t="s">
        <v>1580</v>
      </c>
      <c r="DN551" s="17"/>
      <c r="DO551" s="209" t="s">
        <v>5580</v>
      </c>
      <c r="DP551" s="283" t="s">
        <v>1570</v>
      </c>
    </row>
    <row r="552" spans="113:120">
      <c r="DI552" s="51" t="s">
        <v>1840</v>
      </c>
      <c r="DJ552" s="175" t="s">
        <v>1839</v>
      </c>
      <c r="DL552" s="202" t="s">
        <v>2593</v>
      </c>
      <c r="DM552" s="273" t="s">
        <v>1582</v>
      </c>
      <c r="DN552" s="17"/>
      <c r="DO552" s="209" t="s">
        <v>2435</v>
      </c>
      <c r="DP552" s="283" t="s">
        <v>1572</v>
      </c>
    </row>
    <row r="553" spans="113:120">
      <c r="DI553" s="51" t="s">
        <v>1843</v>
      </c>
      <c r="DJ553" s="175" t="s">
        <v>1842</v>
      </c>
      <c r="DL553" s="202" t="s">
        <v>2594</v>
      </c>
      <c r="DM553" s="273" t="s">
        <v>1584</v>
      </c>
      <c r="DN553" s="17"/>
      <c r="DO553" s="209" t="s">
        <v>2436</v>
      </c>
      <c r="DP553" s="283" t="s">
        <v>1574</v>
      </c>
    </row>
    <row r="554" spans="113:120">
      <c r="DI554" s="51" t="s">
        <v>1845</v>
      </c>
      <c r="DJ554" s="175" t="s">
        <v>1844</v>
      </c>
      <c r="DL554" s="202" t="s">
        <v>2595</v>
      </c>
      <c r="DM554" s="273" t="s">
        <v>1586</v>
      </c>
      <c r="DN554" s="17"/>
      <c r="DO554" s="209" t="s">
        <v>5581</v>
      </c>
      <c r="DP554" s="283" t="s">
        <v>1576</v>
      </c>
    </row>
    <row r="555" spans="113:120">
      <c r="DI555" s="51" t="s">
        <v>1847</v>
      </c>
      <c r="DJ555" s="175" t="s">
        <v>1846</v>
      </c>
      <c r="DL555" s="202" t="s">
        <v>2596</v>
      </c>
      <c r="DM555" s="273" t="s">
        <v>1588</v>
      </c>
      <c r="DN555" s="17"/>
      <c r="DO555" s="209" t="s">
        <v>5582</v>
      </c>
      <c r="DP555" s="283" t="s">
        <v>1578</v>
      </c>
    </row>
    <row r="556" spans="113:120">
      <c r="DI556" s="51" t="s">
        <v>1849</v>
      </c>
      <c r="DJ556" s="175" t="s">
        <v>1848</v>
      </c>
      <c r="DL556" s="202" t="s">
        <v>2597</v>
      </c>
      <c r="DM556" s="273" t="s">
        <v>1590</v>
      </c>
      <c r="DN556" s="17"/>
      <c r="DO556" s="209" t="s">
        <v>5583</v>
      </c>
      <c r="DP556" s="283" t="s">
        <v>1580</v>
      </c>
    </row>
    <row r="557" spans="113:120">
      <c r="DI557" s="51" t="s">
        <v>1851</v>
      </c>
      <c r="DJ557" s="175" t="s">
        <v>1850</v>
      </c>
      <c r="DL557" s="202" t="s">
        <v>2598</v>
      </c>
      <c r="DM557" s="273" t="s">
        <v>1592</v>
      </c>
      <c r="DN557" s="17"/>
      <c r="DO557" s="209" t="s">
        <v>5584</v>
      </c>
      <c r="DP557" s="283" t="s">
        <v>1582</v>
      </c>
    </row>
    <row r="558" spans="113:120">
      <c r="DI558" s="51" t="s">
        <v>1853</v>
      </c>
      <c r="DJ558" s="175" t="s">
        <v>1852</v>
      </c>
      <c r="DL558" s="202" t="s">
        <v>1503</v>
      </c>
      <c r="DM558" s="273" t="s">
        <v>1594</v>
      </c>
      <c r="DN558" s="17"/>
      <c r="DO558" s="209" t="s">
        <v>5585</v>
      </c>
      <c r="DP558" s="283" t="s">
        <v>1584</v>
      </c>
    </row>
    <row r="559" spans="113:120">
      <c r="DI559" s="51" t="s">
        <v>1855</v>
      </c>
      <c r="DJ559" s="175" t="s">
        <v>1854</v>
      </c>
      <c r="DL559" s="202" t="s">
        <v>2599</v>
      </c>
      <c r="DM559" s="273" t="s">
        <v>1596</v>
      </c>
      <c r="DN559" s="17"/>
      <c r="DO559" s="209" t="s">
        <v>5586</v>
      </c>
      <c r="DP559" s="283" t="s">
        <v>1586</v>
      </c>
    </row>
    <row r="560" spans="113:120">
      <c r="DI560" s="51" t="s">
        <v>1857</v>
      </c>
      <c r="DJ560" s="175" t="s">
        <v>1856</v>
      </c>
      <c r="DL560" s="202" t="s">
        <v>2600</v>
      </c>
      <c r="DM560" s="273" t="s">
        <v>1598</v>
      </c>
      <c r="DN560" s="17"/>
      <c r="DO560" s="209" t="s">
        <v>5587</v>
      </c>
      <c r="DP560" s="283" t="s">
        <v>1588</v>
      </c>
    </row>
    <row r="561" spans="113:120">
      <c r="DI561" s="51" t="s">
        <v>1859</v>
      </c>
      <c r="DJ561" s="175" t="s">
        <v>1858</v>
      </c>
      <c r="DL561" s="202" t="s">
        <v>2601</v>
      </c>
      <c r="DM561" s="273" t="s">
        <v>1600</v>
      </c>
      <c r="DN561" s="17"/>
      <c r="DO561" s="209" t="s">
        <v>5588</v>
      </c>
      <c r="DP561" s="283" t="s">
        <v>1590</v>
      </c>
    </row>
    <row r="562" spans="113:120">
      <c r="DI562" s="51" t="s">
        <v>1861</v>
      </c>
      <c r="DJ562" s="175" t="s">
        <v>1860</v>
      </c>
      <c r="DL562" s="202" t="s">
        <v>2603</v>
      </c>
      <c r="DM562" s="273" t="s">
        <v>2602</v>
      </c>
      <c r="DN562" s="17"/>
      <c r="DO562" s="209" t="s">
        <v>5589</v>
      </c>
      <c r="DP562" s="283" t="s">
        <v>1592</v>
      </c>
    </row>
    <row r="563" spans="113:120">
      <c r="DI563" s="51" t="s">
        <v>1863</v>
      </c>
      <c r="DJ563" s="175" t="s">
        <v>1862</v>
      </c>
      <c r="DL563" s="202" t="s">
        <v>2605</v>
      </c>
      <c r="DM563" s="273" t="s">
        <v>2604</v>
      </c>
      <c r="DN563" s="17"/>
      <c r="DO563" s="209" t="s">
        <v>5590</v>
      </c>
      <c r="DP563" s="283" t="s">
        <v>1594</v>
      </c>
    </row>
    <row r="564" spans="113:120">
      <c r="DI564" s="51" t="s">
        <v>1865</v>
      </c>
      <c r="DJ564" s="175" t="s">
        <v>1864</v>
      </c>
      <c r="DL564" s="202" t="s">
        <v>2607</v>
      </c>
      <c r="DM564" s="273" t="s">
        <v>2606</v>
      </c>
      <c r="DN564" s="17"/>
      <c r="DO564" s="209" t="s">
        <v>5591</v>
      </c>
      <c r="DP564" s="283" t="s">
        <v>1596</v>
      </c>
    </row>
    <row r="565" spans="113:120">
      <c r="DI565" s="51" t="s">
        <v>1867</v>
      </c>
      <c r="DJ565" s="175" t="s">
        <v>1866</v>
      </c>
      <c r="DL565" s="202" t="s">
        <v>2609</v>
      </c>
      <c r="DM565" s="273" t="s">
        <v>2608</v>
      </c>
      <c r="DN565" s="17"/>
      <c r="DO565" s="209" t="s">
        <v>5592</v>
      </c>
      <c r="DP565" s="283" t="s">
        <v>1598</v>
      </c>
    </row>
    <row r="566" spans="113:120">
      <c r="DI566" s="51" t="s">
        <v>1869</v>
      </c>
      <c r="DJ566" s="175" t="s">
        <v>1868</v>
      </c>
      <c r="DL566" s="202" t="s">
        <v>2611</v>
      </c>
      <c r="DM566" s="273" t="s">
        <v>2610</v>
      </c>
      <c r="DN566" s="17"/>
      <c r="DO566" s="209" t="s">
        <v>5593</v>
      </c>
      <c r="DP566" s="283" t="s">
        <v>1600</v>
      </c>
    </row>
    <row r="567" spans="113:120">
      <c r="DI567" s="51" t="s">
        <v>1871</v>
      </c>
      <c r="DJ567" s="175" t="s">
        <v>1870</v>
      </c>
      <c r="DL567" s="202" t="s">
        <v>2613</v>
      </c>
      <c r="DM567" s="273" t="s">
        <v>2612</v>
      </c>
      <c r="DN567" s="17"/>
      <c r="DO567" s="209" t="s">
        <v>5594</v>
      </c>
      <c r="DP567" s="283" t="s">
        <v>2602</v>
      </c>
    </row>
    <row r="568" spans="113:120">
      <c r="DI568" s="51" t="s">
        <v>1873</v>
      </c>
      <c r="DJ568" s="175" t="s">
        <v>1872</v>
      </c>
      <c r="DL568" s="202" t="s">
        <v>2615</v>
      </c>
      <c r="DM568" s="273" t="s">
        <v>2614</v>
      </c>
      <c r="DN568" s="17"/>
      <c r="DO568" s="209" t="s">
        <v>5595</v>
      </c>
      <c r="DP568" s="283" t="s">
        <v>2604</v>
      </c>
    </row>
    <row r="569" spans="113:120">
      <c r="DI569" s="51" t="s">
        <v>1875</v>
      </c>
      <c r="DJ569" s="175" t="s">
        <v>1874</v>
      </c>
      <c r="DL569" s="202" t="s">
        <v>2617</v>
      </c>
      <c r="DM569" s="273" t="s">
        <v>2616</v>
      </c>
      <c r="DN569" s="17"/>
      <c r="DO569" s="209" t="s">
        <v>5596</v>
      </c>
      <c r="DP569" s="283" t="s">
        <v>2606</v>
      </c>
    </row>
    <row r="570" spans="113:120">
      <c r="DI570" s="51" t="s">
        <v>1877</v>
      </c>
      <c r="DJ570" s="175" t="s">
        <v>1876</v>
      </c>
      <c r="DL570" s="202" t="s">
        <v>2619</v>
      </c>
      <c r="DM570" s="273" t="s">
        <v>2618</v>
      </c>
      <c r="DN570" s="17"/>
      <c r="DO570" s="209" t="s">
        <v>5597</v>
      </c>
      <c r="DP570" s="283" t="s">
        <v>2608</v>
      </c>
    </row>
    <row r="571" spans="113:120">
      <c r="DI571" s="51" t="s">
        <v>1879</v>
      </c>
      <c r="DJ571" s="175" t="s">
        <v>1878</v>
      </c>
      <c r="DL571" s="202" t="s">
        <v>2621</v>
      </c>
      <c r="DM571" s="273" t="s">
        <v>2620</v>
      </c>
      <c r="DN571" s="17"/>
      <c r="DO571" s="209" t="s">
        <v>5598</v>
      </c>
      <c r="DP571" s="283" t="s">
        <v>2610</v>
      </c>
    </row>
    <row r="572" spans="113:120">
      <c r="DI572" s="51" t="s">
        <v>1881</v>
      </c>
      <c r="DJ572" s="175" t="s">
        <v>1880</v>
      </c>
      <c r="DL572" s="202" t="s">
        <v>2625</v>
      </c>
      <c r="DM572" s="273" t="s">
        <v>2624</v>
      </c>
      <c r="DN572" s="17"/>
      <c r="DO572" s="209" t="s">
        <v>5599</v>
      </c>
      <c r="DP572" s="283" t="s">
        <v>2612</v>
      </c>
    </row>
    <row r="573" spans="113:120">
      <c r="DI573" s="51" t="s">
        <v>1883</v>
      </c>
      <c r="DJ573" s="175" t="s">
        <v>1882</v>
      </c>
      <c r="DL573" s="202" t="s">
        <v>2627</v>
      </c>
      <c r="DM573" s="273" t="s">
        <v>2626</v>
      </c>
      <c r="DN573" s="17"/>
      <c r="DO573" s="209" t="s">
        <v>5600</v>
      </c>
      <c r="DP573" s="283" t="s">
        <v>2614</v>
      </c>
    </row>
    <row r="574" spans="113:120">
      <c r="DI574" s="51" t="s">
        <v>1885</v>
      </c>
      <c r="DJ574" s="175" t="s">
        <v>1884</v>
      </c>
      <c r="DL574" s="202" t="s">
        <v>2629</v>
      </c>
      <c r="DM574" s="273" t="s">
        <v>2628</v>
      </c>
      <c r="DN574" s="17"/>
      <c r="DO574" s="209" t="s">
        <v>5601</v>
      </c>
      <c r="DP574" s="283" t="s">
        <v>2616</v>
      </c>
    </row>
    <row r="575" spans="113:120">
      <c r="DI575" s="51" t="s">
        <v>1887</v>
      </c>
      <c r="DJ575" s="175" t="s">
        <v>1886</v>
      </c>
      <c r="DL575" s="202" t="s">
        <v>2631</v>
      </c>
      <c r="DM575" s="273" t="s">
        <v>2630</v>
      </c>
      <c r="DN575" s="17"/>
      <c r="DO575" s="209" t="s">
        <v>5602</v>
      </c>
      <c r="DP575" s="283" t="s">
        <v>2618</v>
      </c>
    </row>
    <row r="576" spans="113:120">
      <c r="DI576" s="51" t="s">
        <v>1889</v>
      </c>
      <c r="DJ576" s="175" t="s">
        <v>1888</v>
      </c>
      <c r="DL576" s="202" t="s">
        <v>2633</v>
      </c>
      <c r="DM576" s="273" t="s">
        <v>2632</v>
      </c>
      <c r="DN576" s="17"/>
      <c r="DO576" s="209" t="s">
        <v>5603</v>
      </c>
      <c r="DP576" s="283" t="s">
        <v>2620</v>
      </c>
    </row>
    <row r="577" spans="113:120">
      <c r="DI577" s="51" t="s">
        <v>1891</v>
      </c>
      <c r="DJ577" s="175" t="s">
        <v>1890</v>
      </c>
      <c r="DL577" s="202" t="s">
        <v>2635</v>
      </c>
      <c r="DM577" s="273" t="s">
        <v>2634</v>
      </c>
      <c r="DN577" s="17"/>
      <c r="DO577" s="209" t="s">
        <v>5605</v>
      </c>
      <c r="DP577" s="283" t="s">
        <v>5604</v>
      </c>
    </row>
    <row r="578" spans="113:120">
      <c r="DI578" s="51" t="s">
        <v>1893</v>
      </c>
      <c r="DJ578" s="175" t="s">
        <v>1892</v>
      </c>
      <c r="DL578" s="202" t="s">
        <v>2637</v>
      </c>
      <c r="DM578" s="273" t="s">
        <v>2636</v>
      </c>
      <c r="DN578" s="17"/>
      <c r="DO578" s="209" t="s">
        <v>5606</v>
      </c>
      <c r="DP578" s="283" t="s">
        <v>2622</v>
      </c>
    </row>
    <row r="579" spans="113:120">
      <c r="DI579" s="51" t="s">
        <v>1895</v>
      </c>
      <c r="DJ579" s="175" t="s">
        <v>1894</v>
      </c>
      <c r="DL579" s="202" t="s">
        <v>2639</v>
      </c>
      <c r="DM579" s="273" t="s">
        <v>2638</v>
      </c>
      <c r="DN579" s="17"/>
      <c r="DO579" s="209" t="s">
        <v>5607</v>
      </c>
      <c r="DP579" s="283" t="s">
        <v>2624</v>
      </c>
    </row>
    <row r="580" spans="113:120">
      <c r="DI580" s="51" t="s">
        <v>1897</v>
      </c>
      <c r="DJ580" s="175" t="s">
        <v>1896</v>
      </c>
      <c r="DL580" s="202" t="s">
        <v>2641</v>
      </c>
      <c r="DM580" s="273" t="s">
        <v>2640</v>
      </c>
      <c r="DN580" s="17"/>
      <c r="DO580" s="209" t="s">
        <v>5608</v>
      </c>
      <c r="DP580" s="283" t="s">
        <v>2626</v>
      </c>
    </row>
    <row r="581" spans="113:120">
      <c r="DI581" s="51" t="s">
        <v>1899</v>
      </c>
      <c r="DJ581" s="175" t="s">
        <v>1898</v>
      </c>
      <c r="DL581" s="202" t="s">
        <v>2643</v>
      </c>
      <c r="DM581" s="273" t="s">
        <v>2642</v>
      </c>
      <c r="DN581" s="17"/>
      <c r="DO581" s="209" t="s">
        <v>5609</v>
      </c>
      <c r="DP581" s="283" t="s">
        <v>2628</v>
      </c>
    </row>
    <row r="582" spans="113:120">
      <c r="DI582" s="51" t="s">
        <v>1901</v>
      </c>
      <c r="DJ582" s="175" t="s">
        <v>1900</v>
      </c>
      <c r="DL582" s="202" t="s">
        <v>2645</v>
      </c>
      <c r="DM582" s="273" t="s">
        <v>2644</v>
      </c>
      <c r="DN582" s="17"/>
      <c r="DO582" s="209" t="s">
        <v>5610</v>
      </c>
      <c r="DP582" s="283" t="s">
        <v>2630</v>
      </c>
    </row>
    <row r="583" spans="113:120">
      <c r="DI583" s="51" t="s">
        <v>1903</v>
      </c>
      <c r="DJ583" s="175" t="s">
        <v>1902</v>
      </c>
      <c r="DL583" s="202" t="s">
        <v>2647</v>
      </c>
      <c r="DM583" s="273" t="s">
        <v>2646</v>
      </c>
      <c r="DN583" s="17"/>
      <c r="DO583" s="209" t="s">
        <v>5611</v>
      </c>
      <c r="DP583" s="283" t="s">
        <v>2632</v>
      </c>
    </row>
    <row r="584" spans="113:120">
      <c r="DI584" s="51" t="s">
        <v>1905</v>
      </c>
      <c r="DJ584" s="175" t="s">
        <v>1904</v>
      </c>
      <c r="DL584" s="202" t="s">
        <v>2649</v>
      </c>
      <c r="DM584" s="273" t="s">
        <v>2648</v>
      </c>
      <c r="DN584" s="17"/>
      <c r="DO584" s="209" t="s">
        <v>5612</v>
      </c>
      <c r="DP584" s="283" t="s">
        <v>2634</v>
      </c>
    </row>
    <row r="585" spans="113:120">
      <c r="DI585" s="51" t="s">
        <v>1906</v>
      </c>
      <c r="DJ585" s="175" t="s">
        <v>405</v>
      </c>
      <c r="DL585" s="202" t="s">
        <v>2651</v>
      </c>
      <c r="DM585" s="273" t="s">
        <v>2650</v>
      </c>
      <c r="DN585" s="17"/>
      <c r="DO585" s="209" t="s">
        <v>5613</v>
      </c>
      <c r="DP585" s="283" t="s">
        <v>2636</v>
      </c>
    </row>
    <row r="586" spans="113:120">
      <c r="DI586" s="51" t="s">
        <v>1908</v>
      </c>
      <c r="DJ586" s="175" t="s">
        <v>1907</v>
      </c>
      <c r="DL586" s="202" t="s">
        <v>2653</v>
      </c>
      <c r="DM586" s="273" t="s">
        <v>2652</v>
      </c>
      <c r="DN586" s="17"/>
      <c r="DO586" s="209" t="s">
        <v>5614</v>
      </c>
      <c r="DP586" s="283" t="s">
        <v>2638</v>
      </c>
    </row>
    <row r="587" spans="113:120">
      <c r="DI587" s="51" t="s">
        <v>1910</v>
      </c>
      <c r="DJ587" s="175" t="s">
        <v>1909</v>
      </c>
      <c r="DL587" s="202" t="s">
        <v>2655</v>
      </c>
      <c r="DM587" s="273" t="s">
        <v>2654</v>
      </c>
      <c r="DN587" s="17"/>
      <c r="DO587" s="209" t="s">
        <v>5615</v>
      </c>
      <c r="DP587" s="283" t="s">
        <v>2640</v>
      </c>
    </row>
    <row r="588" spans="113:120">
      <c r="DI588" s="51" t="s">
        <v>1912</v>
      </c>
      <c r="DJ588" s="175" t="s">
        <v>1911</v>
      </c>
      <c r="DL588" s="202" t="s">
        <v>2657</v>
      </c>
      <c r="DM588" s="273" t="s">
        <v>2656</v>
      </c>
      <c r="DN588" s="17"/>
      <c r="DO588" s="209" t="s">
        <v>5616</v>
      </c>
      <c r="DP588" s="283" t="s">
        <v>2642</v>
      </c>
    </row>
    <row r="589" spans="113:120">
      <c r="DI589" s="51" t="s">
        <v>1914</v>
      </c>
      <c r="DJ589" s="175" t="s">
        <v>1913</v>
      </c>
      <c r="DL589" s="202" t="s">
        <v>2659</v>
      </c>
      <c r="DM589" s="273" t="s">
        <v>2658</v>
      </c>
      <c r="DN589" s="17"/>
      <c r="DO589" s="209" t="s">
        <v>5617</v>
      </c>
      <c r="DP589" s="283" t="s">
        <v>2644</v>
      </c>
    </row>
    <row r="590" spans="113:120">
      <c r="DI590" s="51" t="s">
        <v>1916</v>
      </c>
      <c r="DJ590" s="175" t="s">
        <v>1915</v>
      </c>
      <c r="DL590" s="202" t="s">
        <v>2661</v>
      </c>
      <c r="DM590" s="273" t="s">
        <v>2660</v>
      </c>
      <c r="DN590" s="17"/>
      <c r="DO590" s="209" t="s">
        <v>5618</v>
      </c>
      <c r="DP590" s="283" t="s">
        <v>2646</v>
      </c>
    </row>
    <row r="591" spans="113:120">
      <c r="DI591" s="51" t="s">
        <v>1918</v>
      </c>
      <c r="DJ591" s="175" t="s">
        <v>1917</v>
      </c>
      <c r="DL591" s="202" t="s">
        <v>2663</v>
      </c>
      <c r="DM591" s="273" t="s">
        <v>2662</v>
      </c>
      <c r="DN591" s="17"/>
      <c r="DO591" s="209" t="s">
        <v>5619</v>
      </c>
      <c r="DP591" s="283" t="s">
        <v>2648</v>
      </c>
    </row>
    <row r="592" spans="113:120">
      <c r="DI592" s="51" t="s">
        <v>1920</v>
      </c>
      <c r="DJ592" s="175" t="s">
        <v>1919</v>
      </c>
      <c r="DL592" s="202" t="s">
        <v>2665</v>
      </c>
      <c r="DM592" s="273" t="s">
        <v>2664</v>
      </c>
      <c r="DN592" s="17"/>
      <c r="DO592" s="209" t="s">
        <v>5620</v>
      </c>
      <c r="DP592" s="283" t="s">
        <v>2650</v>
      </c>
    </row>
    <row r="593" spans="113:120">
      <c r="DI593" s="51" t="s">
        <v>1922</v>
      </c>
      <c r="DJ593" s="175" t="s">
        <v>1921</v>
      </c>
      <c r="DL593" s="202" t="s">
        <v>2667</v>
      </c>
      <c r="DM593" s="273" t="s">
        <v>2666</v>
      </c>
      <c r="DN593" s="17"/>
      <c r="DO593" s="209" t="s">
        <v>5621</v>
      </c>
      <c r="DP593" s="283" t="s">
        <v>2652</v>
      </c>
    </row>
    <row r="594" spans="113:120">
      <c r="DI594" s="51" t="s">
        <v>1924</v>
      </c>
      <c r="DJ594" s="175" t="s">
        <v>1923</v>
      </c>
      <c r="DL594" s="202" t="s">
        <v>2669</v>
      </c>
      <c r="DM594" s="273" t="s">
        <v>2668</v>
      </c>
      <c r="DN594" s="17"/>
      <c r="DO594" s="209" t="s">
        <v>5622</v>
      </c>
      <c r="DP594" s="283" t="s">
        <v>2654</v>
      </c>
    </row>
    <row r="595" spans="113:120">
      <c r="DI595" s="51" t="s">
        <v>1926</v>
      </c>
      <c r="DJ595" s="175" t="s">
        <v>1925</v>
      </c>
      <c r="DL595" s="202" t="s">
        <v>2671</v>
      </c>
      <c r="DM595" s="273" t="s">
        <v>2670</v>
      </c>
      <c r="DN595" s="17"/>
      <c r="DO595" s="209" t="s">
        <v>5623</v>
      </c>
      <c r="DP595" s="283" t="s">
        <v>2656</v>
      </c>
    </row>
    <row r="596" spans="113:120">
      <c r="DI596" s="51" t="s">
        <v>1928</v>
      </c>
      <c r="DJ596" s="175" t="s">
        <v>1927</v>
      </c>
      <c r="DL596" s="202" t="s">
        <v>2673</v>
      </c>
      <c r="DM596" s="273" t="s">
        <v>2672</v>
      </c>
      <c r="DN596" s="17"/>
      <c r="DO596" s="209" t="s">
        <v>5624</v>
      </c>
      <c r="DP596" s="283" t="s">
        <v>2658</v>
      </c>
    </row>
    <row r="597" spans="113:120">
      <c r="DI597" s="51" t="s">
        <v>1930</v>
      </c>
      <c r="DJ597" s="175" t="s">
        <v>1929</v>
      </c>
      <c r="DL597" s="202" t="s">
        <v>2675</v>
      </c>
      <c r="DM597" s="273" t="s">
        <v>2674</v>
      </c>
      <c r="DN597" s="17"/>
      <c r="DO597" s="209" t="s">
        <v>5625</v>
      </c>
      <c r="DP597" s="283" t="s">
        <v>2660</v>
      </c>
    </row>
    <row r="598" spans="113:120">
      <c r="DI598" s="51" t="s">
        <v>1932</v>
      </c>
      <c r="DJ598" s="175" t="s">
        <v>1931</v>
      </c>
      <c r="DL598" s="202" t="s">
        <v>2677</v>
      </c>
      <c r="DM598" s="273" t="s">
        <v>2676</v>
      </c>
      <c r="DN598" s="17"/>
      <c r="DO598" s="209" t="s">
        <v>5626</v>
      </c>
      <c r="DP598" s="283" t="s">
        <v>2662</v>
      </c>
    </row>
    <row r="599" spans="113:120">
      <c r="DI599" s="51" t="s">
        <v>1934</v>
      </c>
      <c r="DJ599" s="175" t="s">
        <v>1933</v>
      </c>
      <c r="DL599" s="202" t="s">
        <v>2679</v>
      </c>
      <c r="DM599" s="273" t="s">
        <v>2678</v>
      </c>
      <c r="DN599" s="17"/>
      <c r="DO599" s="209" t="s">
        <v>5627</v>
      </c>
      <c r="DP599" s="283" t="s">
        <v>2664</v>
      </c>
    </row>
    <row r="600" spans="113:120">
      <c r="DI600" s="51" t="s">
        <v>1936</v>
      </c>
      <c r="DJ600" s="175" t="s">
        <v>1935</v>
      </c>
      <c r="DL600" s="202" t="s">
        <v>2681</v>
      </c>
      <c r="DM600" s="273" t="s">
        <v>2680</v>
      </c>
      <c r="DN600" s="17"/>
      <c r="DO600" s="209" t="s">
        <v>5628</v>
      </c>
      <c r="DP600" s="283" t="s">
        <v>2666</v>
      </c>
    </row>
    <row r="601" spans="113:120">
      <c r="DI601" s="51" t="s">
        <v>1938</v>
      </c>
      <c r="DJ601" s="175" t="s">
        <v>1937</v>
      </c>
      <c r="DL601" s="202" t="s">
        <v>2683</v>
      </c>
      <c r="DM601" s="273" t="s">
        <v>2682</v>
      </c>
      <c r="DN601" s="17"/>
      <c r="DO601" s="209" t="s">
        <v>5629</v>
      </c>
      <c r="DP601" s="283" t="s">
        <v>2668</v>
      </c>
    </row>
    <row r="602" spans="113:120">
      <c r="DI602" s="51" t="s">
        <v>1940</v>
      </c>
      <c r="DJ602" s="175" t="s">
        <v>1939</v>
      </c>
      <c r="DL602" s="202" t="s">
        <v>2685</v>
      </c>
      <c r="DM602" s="273" t="s">
        <v>2684</v>
      </c>
      <c r="DN602" s="17"/>
      <c r="DO602" s="209" t="s">
        <v>2433</v>
      </c>
      <c r="DP602" s="283" t="s">
        <v>2670</v>
      </c>
    </row>
    <row r="603" spans="113:120">
      <c r="DI603" s="51" t="s">
        <v>1942</v>
      </c>
      <c r="DJ603" s="175" t="s">
        <v>1941</v>
      </c>
      <c r="DL603" s="202" t="s">
        <v>2687</v>
      </c>
      <c r="DM603" s="273" t="s">
        <v>2686</v>
      </c>
      <c r="DN603" s="17"/>
      <c r="DO603" s="209" t="s">
        <v>2437</v>
      </c>
      <c r="DP603" s="283" t="s">
        <v>2672</v>
      </c>
    </row>
    <row r="604" spans="113:120">
      <c r="DI604" s="51" t="s">
        <v>1944</v>
      </c>
      <c r="DJ604" s="175" t="s">
        <v>1943</v>
      </c>
      <c r="DL604" s="202" t="s">
        <v>2689</v>
      </c>
      <c r="DM604" s="273" t="s">
        <v>2688</v>
      </c>
      <c r="DN604" s="17"/>
      <c r="DO604" s="209" t="s">
        <v>5630</v>
      </c>
      <c r="DP604" s="283" t="s">
        <v>2674</v>
      </c>
    </row>
    <row r="605" spans="113:120">
      <c r="DI605" s="51" t="s">
        <v>1946</v>
      </c>
      <c r="DJ605" s="175" t="s">
        <v>1945</v>
      </c>
      <c r="DL605" s="202" t="s">
        <v>2691</v>
      </c>
      <c r="DM605" s="273" t="s">
        <v>2690</v>
      </c>
      <c r="DN605" s="17"/>
      <c r="DO605" s="209" t="s">
        <v>5631</v>
      </c>
      <c r="DP605" s="283" t="s">
        <v>2676</v>
      </c>
    </row>
    <row r="606" spans="113:120">
      <c r="DI606" s="51" t="s">
        <v>1948</v>
      </c>
      <c r="DJ606" s="175" t="s">
        <v>1947</v>
      </c>
      <c r="DL606" s="202" t="s">
        <v>2693</v>
      </c>
      <c r="DM606" s="273" t="s">
        <v>2692</v>
      </c>
      <c r="DN606" s="17"/>
      <c r="DO606" s="209" t="s">
        <v>5632</v>
      </c>
      <c r="DP606" s="283" t="s">
        <v>2678</v>
      </c>
    </row>
    <row r="607" spans="113:120">
      <c r="DI607" s="51" t="s">
        <v>1950</v>
      </c>
      <c r="DJ607" s="175" t="s">
        <v>1949</v>
      </c>
      <c r="DL607" s="202" t="s">
        <v>2695</v>
      </c>
      <c r="DM607" s="273" t="s">
        <v>2694</v>
      </c>
      <c r="DN607" s="17"/>
      <c r="DO607" s="209" t="s">
        <v>5633</v>
      </c>
      <c r="DP607" s="283" t="s">
        <v>2680</v>
      </c>
    </row>
    <row r="608" spans="113:120">
      <c r="DI608" s="51" t="s">
        <v>1952</v>
      </c>
      <c r="DJ608" s="175" t="s">
        <v>1951</v>
      </c>
      <c r="DL608" s="202" t="s">
        <v>2697</v>
      </c>
      <c r="DM608" s="273" t="s">
        <v>2696</v>
      </c>
      <c r="DN608" s="17"/>
      <c r="DO608" s="209" t="s">
        <v>5634</v>
      </c>
      <c r="DP608" s="283" t="s">
        <v>2682</v>
      </c>
    </row>
    <row r="609" spans="113:120">
      <c r="DI609" s="51" t="s">
        <v>1954</v>
      </c>
      <c r="DJ609" s="175" t="s">
        <v>1953</v>
      </c>
      <c r="DL609" s="202" t="s">
        <v>2699</v>
      </c>
      <c r="DM609" s="273" t="s">
        <v>2698</v>
      </c>
      <c r="DN609" s="17"/>
      <c r="DO609" s="209" t="s">
        <v>5635</v>
      </c>
      <c r="DP609" s="283" t="s">
        <v>2684</v>
      </c>
    </row>
    <row r="610" spans="113:120">
      <c r="DI610" s="51" t="s">
        <v>1956</v>
      </c>
      <c r="DJ610" s="175" t="s">
        <v>1955</v>
      </c>
      <c r="DL610" s="202" t="s">
        <v>2701</v>
      </c>
      <c r="DM610" s="273" t="s">
        <v>2700</v>
      </c>
      <c r="DN610" s="17"/>
      <c r="DO610" s="209" t="s">
        <v>5636</v>
      </c>
      <c r="DP610" s="283" t="s">
        <v>2686</v>
      </c>
    </row>
    <row r="611" spans="113:120">
      <c r="DI611" s="51" t="s">
        <v>1958</v>
      </c>
      <c r="DJ611" s="175" t="s">
        <v>1957</v>
      </c>
      <c r="DL611" s="202" t="s">
        <v>2703</v>
      </c>
      <c r="DM611" s="273" t="s">
        <v>2702</v>
      </c>
      <c r="DN611" s="17"/>
      <c r="DO611" s="209" t="s">
        <v>5637</v>
      </c>
      <c r="DP611" s="283" t="s">
        <v>2688</v>
      </c>
    </row>
    <row r="612" spans="113:120">
      <c r="DI612" s="51" t="s">
        <v>1960</v>
      </c>
      <c r="DJ612" s="175" t="s">
        <v>1959</v>
      </c>
      <c r="DL612" s="202" t="s">
        <v>2705</v>
      </c>
      <c r="DM612" s="273" t="s">
        <v>2704</v>
      </c>
      <c r="DN612" s="17"/>
      <c r="DO612" s="209" t="s">
        <v>5638</v>
      </c>
      <c r="DP612" s="283" t="s">
        <v>2690</v>
      </c>
    </row>
    <row r="613" spans="113:120">
      <c r="DI613" s="51" t="s">
        <v>1962</v>
      </c>
      <c r="DJ613" s="175" t="s">
        <v>1961</v>
      </c>
      <c r="DL613" s="202" t="s">
        <v>2707</v>
      </c>
      <c r="DM613" s="273" t="s">
        <v>2706</v>
      </c>
      <c r="DN613" s="17"/>
      <c r="DO613" s="209" t="s">
        <v>5639</v>
      </c>
      <c r="DP613" s="283" t="s">
        <v>2692</v>
      </c>
    </row>
    <row r="614" spans="113:120">
      <c r="DI614" s="51" t="s">
        <v>1964</v>
      </c>
      <c r="DJ614" s="175" t="s">
        <v>1963</v>
      </c>
      <c r="DL614" s="202" t="s">
        <v>2709</v>
      </c>
      <c r="DM614" s="273" t="s">
        <v>2708</v>
      </c>
      <c r="DN614" s="17"/>
      <c r="DO614" s="209" t="s">
        <v>5640</v>
      </c>
      <c r="DP614" s="283" t="s">
        <v>2696</v>
      </c>
    </row>
    <row r="615" spans="113:120">
      <c r="DI615" s="51" t="s">
        <v>1966</v>
      </c>
      <c r="DJ615" s="175" t="s">
        <v>1965</v>
      </c>
      <c r="DL615" s="202" t="s">
        <v>2711</v>
      </c>
      <c r="DM615" s="273" t="s">
        <v>2710</v>
      </c>
      <c r="DN615" s="17"/>
      <c r="DO615" s="209" t="s">
        <v>5641</v>
      </c>
      <c r="DP615" s="283" t="s">
        <v>2698</v>
      </c>
    </row>
    <row r="616" spans="113:120">
      <c r="DI616" s="51" t="s">
        <v>1968</v>
      </c>
      <c r="DJ616" s="175" t="s">
        <v>1967</v>
      </c>
      <c r="DL616" s="202" t="s">
        <v>2713</v>
      </c>
      <c r="DM616" s="273" t="s">
        <v>2712</v>
      </c>
      <c r="DN616" s="17"/>
      <c r="DO616" s="209" t="s">
        <v>5642</v>
      </c>
      <c r="DP616" s="283" t="s">
        <v>2700</v>
      </c>
    </row>
    <row r="617" spans="113:120">
      <c r="DI617" s="51" t="s">
        <v>1970</v>
      </c>
      <c r="DJ617" s="175" t="s">
        <v>1969</v>
      </c>
      <c r="DL617" s="202" t="s">
        <v>2715</v>
      </c>
      <c r="DM617" s="273" t="s">
        <v>2714</v>
      </c>
      <c r="DN617" s="17"/>
      <c r="DO617" s="209" t="s">
        <v>5643</v>
      </c>
      <c r="DP617" s="283" t="s">
        <v>2702</v>
      </c>
    </row>
    <row r="618" spans="113:120">
      <c r="DI618" s="51" t="s">
        <v>1972</v>
      </c>
      <c r="DJ618" s="175" t="s">
        <v>1971</v>
      </c>
      <c r="DL618" s="202" t="s">
        <v>2717</v>
      </c>
      <c r="DM618" s="273" t="s">
        <v>2716</v>
      </c>
      <c r="DN618" s="17"/>
      <c r="DO618" s="209" t="s">
        <v>5644</v>
      </c>
      <c r="DP618" s="283" t="s">
        <v>2704</v>
      </c>
    </row>
    <row r="619" spans="113:120">
      <c r="DI619" s="51" t="s">
        <v>1974</v>
      </c>
      <c r="DJ619" s="175" t="s">
        <v>1973</v>
      </c>
      <c r="DL619" s="202" t="s">
        <v>2719</v>
      </c>
      <c r="DM619" s="273" t="s">
        <v>2718</v>
      </c>
      <c r="DN619" s="17"/>
      <c r="DO619" s="209" t="s">
        <v>5645</v>
      </c>
      <c r="DP619" s="283" t="s">
        <v>2706</v>
      </c>
    </row>
    <row r="620" spans="113:120">
      <c r="DI620" s="51" t="s">
        <v>1976</v>
      </c>
      <c r="DJ620" s="175" t="s">
        <v>1975</v>
      </c>
      <c r="DL620" s="202" t="s">
        <v>2721</v>
      </c>
      <c r="DM620" s="273" t="s">
        <v>2720</v>
      </c>
      <c r="DN620" s="17"/>
      <c r="DO620" s="209" t="s">
        <v>5646</v>
      </c>
      <c r="DP620" s="283" t="s">
        <v>2708</v>
      </c>
    </row>
    <row r="621" spans="113:120">
      <c r="DI621" s="51" t="s">
        <v>1978</v>
      </c>
      <c r="DJ621" s="175" t="s">
        <v>1977</v>
      </c>
      <c r="DL621" s="202" t="s">
        <v>2723</v>
      </c>
      <c r="DM621" s="273" t="s">
        <v>2722</v>
      </c>
      <c r="DN621" s="17"/>
      <c r="DO621" s="209" t="s">
        <v>5647</v>
      </c>
      <c r="DP621" s="283" t="s">
        <v>2710</v>
      </c>
    </row>
    <row r="622" spans="113:120">
      <c r="DI622" s="51" t="s">
        <v>1980</v>
      </c>
      <c r="DJ622" s="175" t="s">
        <v>1979</v>
      </c>
      <c r="DL622" s="202" t="s">
        <v>2725</v>
      </c>
      <c r="DM622" s="273" t="s">
        <v>2724</v>
      </c>
      <c r="DN622" s="17"/>
      <c r="DO622" s="209" t="s">
        <v>5648</v>
      </c>
      <c r="DP622" s="283" t="s">
        <v>2712</v>
      </c>
    </row>
    <row r="623" spans="113:120">
      <c r="DI623" s="51" t="s">
        <v>1982</v>
      </c>
      <c r="DJ623" s="175" t="s">
        <v>1981</v>
      </c>
      <c r="DL623" s="202" t="s">
        <v>2727</v>
      </c>
      <c r="DM623" s="273" t="s">
        <v>2726</v>
      </c>
      <c r="DN623" s="17"/>
      <c r="DO623" s="209" t="s">
        <v>5649</v>
      </c>
      <c r="DP623" s="283" t="s">
        <v>2714</v>
      </c>
    </row>
    <row r="624" spans="113:120">
      <c r="DI624" s="51" t="s">
        <v>1984</v>
      </c>
      <c r="DJ624" s="175" t="s">
        <v>1983</v>
      </c>
      <c r="DL624" s="202" t="s">
        <v>2729</v>
      </c>
      <c r="DM624" s="273" t="s">
        <v>2728</v>
      </c>
      <c r="DN624" s="17"/>
      <c r="DO624" s="209" t="s">
        <v>5650</v>
      </c>
      <c r="DP624" s="283" t="s">
        <v>2716</v>
      </c>
    </row>
    <row r="625" spans="113:120">
      <c r="DI625" s="51" t="s">
        <v>1985</v>
      </c>
      <c r="DJ625" s="175" t="s">
        <v>406</v>
      </c>
      <c r="DL625" s="202" t="s">
        <v>2731</v>
      </c>
      <c r="DM625" s="273" t="s">
        <v>2730</v>
      </c>
      <c r="DN625" s="17"/>
      <c r="DO625" s="209" t="s">
        <v>5651</v>
      </c>
      <c r="DP625" s="283" t="s">
        <v>2718</v>
      </c>
    </row>
    <row r="626" spans="113:120">
      <c r="DI626" s="51" t="s">
        <v>1987</v>
      </c>
      <c r="DJ626" s="175" t="s">
        <v>1986</v>
      </c>
      <c r="DL626" s="202" t="s">
        <v>2733</v>
      </c>
      <c r="DM626" s="273" t="s">
        <v>2732</v>
      </c>
      <c r="DN626" s="17"/>
      <c r="DO626" s="209" t="s">
        <v>5652</v>
      </c>
      <c r="DP626" s="283" t="s">
        <v>2720</v>
      </c>
    </row>
    <row r="627" spans="113:120">
      <c r="DI627" s="51" t="s">
        <v>1989</v>
      </c>
      <c r="DJ627" s="175" t="s">
        <v>1988</v>
      </c>
      <c r="DL627" s="202" t="s">
        <v>2735</v>
      </c>
      <c r="DM627" s="273" t="s">
        <v>2734</v>
      </c>
      <c r="DN627" s="17"/>
      <c r="DO627" s="209" t="s">
        <v>5653</v>
      </c>
      <c r="DP627" s="283" t="s">
        <v>2722</v>
      </c>
    </row>
    <row r="628" spans="113:120">
      <c r="DI628" s="51" t="s">
        <v>1991</v>
      </c>
      <c r="DJ628" s="175" t="s">
        <v>1990</v>
      </c>
      <c r="DL628" s="202" t="s">
        <v>2737</v>
      </c>
      <c r="DM628" s="273" t="s">
        <v>2736</v>
      </c>
      <c r="DN628" s="17"/>
      <c r="DO628" s="209" t="s">
        <v>5654</v>
      </c>
      <c r="DP628" s="283" t="s">
        <v>2724</v>
      </c>
    </row>
    <row r="629" spans="113:120">
      <c r="DI629" s="51" t="s">
        <v>1993</v>
      </c>
      <c r="DJ629" s="175" t="s">
        <v>1992</v>
      </c>
      <c r="DL629" s="202" t="s">
        <v>2739</v>
      </c>
      <c r="DM629" s="273" t="s">
        <v>2738</v>
      </c>
      <c r="DN629" s="17"/>
      <c r="DO629" s="209" t="s">
        <v>5655</v>
      </c>
      <c r="DP629" s="283" t="s">
        <v>2726</v>
      </c>
    </row>
    <row r="630" spans="113:120">
      <c r="DI630" s="51" t="s">
        <v>1995</v>
      </c>
      <c r="DJ630" s="175" t="s">
        <v>1994</v>
      </c>
      <c r="DL630" s="202" t="s">
        <v>2741</v>
      </c>
      <c r="DM630" s="273" t="s">
        <v>2740</v>
      </c>
      <c r="DN630" s="17"/>
      <c r="DO630" s="209" t="s">
        <v>5656</v>
      </c>
      <c r="DP630" s="283" t="s">
        <v>2728</v>
      </c>
    </row>
    <row r="631" spans="113:120">
      <c r="DI631" s="51" t="s">
        <v>1997</v>
      </c>
      <c r="DJ631" s="175" t="s">
        <v>1996</v>
      </c>
      <c r="DL631" s="202" t="s">
        <v>2743</v>
      </c>
      <c r="DM631" s="273" t="s">
        <v>2742</v>
      </c>
      <c r="DN631" s="17"/>
      <c r="DO631" s="209" t="s">
        <v>5657</v>
      </c>
      <c r="DP631" s="283" t="s">
        <v>2730</v>
      </c>
    </row>
    <row r="632" spans="113:120">
      <c r="DI632" s="51" t="s">
        <v>1999</v>
      </c>
      <c r="DJ632" s="175" t="s">
        <v>1998</v>
      </c>
      <c r="DL632" s="202" t="s">
        <v>2745</v>
      </c>
      <c r="DM632" s="273" t="s">
        <v>2744</v>
      </c>
      <c r="DN632" s="17"/>
      <c r="DO632" s="209" t="s">
        <v>5659</v>
      </c>
      <c r="DP632" s="283" t="s">
        <v>5658</v>
      </c>
    </row>
    <row r="633" spans="113:120">
      <c r="DI633" s="51" t="s">
        <v>2001</v>
      </c>
      <c r="DJ633" s="175" t="s">
        <v>2000</v>
      </c>
      <c r="DL633" s="202" t="s">
        <v>2747</v>
      </c>
      <c r="DM633" s="273" t="s">
        <v>2746</v>
      </c>
      <c r="DN633" s="17"/>
      <c r="DO633" s="209" t="s">
        <v>5660</v>
      </c>
      <c r="DP633" s="283" t="s">
        <v>2732</v>
      </c>
    </row>
    <row r="634" spans="113:120">
      <c r="DI634" s="51" t="s">
        <v>2003</v>
      </c>
      <c r="DJ634" s="175" t="s">
        <v>2002</v>
      </c>
      <c r="DL634" s="202" t="s">
        <v>2749</v>
      </c>
      <c r="DM634" s="273" t="s">
        <v>2748</v>
      </c>
      <c r="DN634" s="17"/>
      <c r="DO634" s="209" t="s">
        <v>5661</v>
      </c>
      <c r="DP634" s="283" t="s">
        <v>2734</v>
      </c>
    </row>
    <row r="635" spans="113:120">
      <c r="DI635" s="51" t="s">
        <v>2005</v>
      </c>
      <c r="DJ635" s="175" t="s">
        <v>2004</v>
      </c>
      <c r="DL635" s="202" t="s">
        <v>2751</v>
      </c>
      <c r="DM635" s="273" t="s">
        <v>2750</v>
      </c>
      <c r="DN635" s="17"/>
      <c r="DO635" s="209" t="s">
        <v>5662</v>
      </c>
      <c r="DP635" s="283" t="s">
        <v>2736</v>
      </c>
    </row>
    <row r="636" spans="113:120">
      <c r="DI636" s="51" t="s">
        <v>2007</v>
      </c>
      <c r="DJ636" s="175" t="s">
        <v>2006</v>
      </c>
      <c r="DL636" s="202" t="s">
        <v>2753</v>
      </c>
      <c r="DM636" s="273" t="s">
        <v>2752</v>
      </c>
      <c r="DN636" s="17"/>
      <c r="DO636" s="209" t="s">
        <v>5663</v>
      </c>
      <c r="DP636" s="283" t="s">
        <v>2738</v>
      </c>
    </row>
    <row r="637" spans="113:120">
      <c r="DI637" s="51" t="s">
        <v>2009</v>
      </c>
      <c r="DJ637" s="175" t="s">
        <v>2008</v>
      </c>
      <c r="DL637" s="202" t="s">
        <v>2755</v>
      </c>
      <c r="DM637" s="273" t="s">
        <v>2754</v>
      </c>
      <c r="DN637" s="17"/>
      <c r="DO637" s="209" t="s">
        <v>5664</v>
      </c>
      <c r="DP637" s="283" t="s">
        <v>2740</v>
      </c>
    </row>
    <row r="638" spans="113:120">
      <c r="DI638" s="51" t="s">
        <v>9290</v>
      </c>
      <c r="DJ638" s="175" t="s">
        <v>3363</v>
      </c>
      <c r="DL638" s="202" t="s">
        <v>2757</v>
      </c>
      <c r="DM638" s="273" t="s">
        <v>2756</v>
      </c>
      <c r="DN638" s="17"/>
      <c r="DO638" s="209" t="s">
        <v>5665</v>
      </c>
      <c r="DP638" s="283" t="s">
        <v>2742</v>
      </c>
    </row>
    <row r="639" spans="113:120">
      <c r="DI639" s="51" t="s">
        <v>9291</v>
      </c>
      <c r="DJ639" s="175" t="s">
        <v>3365</v>
      </c>
      <c r="DL639" s="202" t="s">
        <v>2759</v>
      </c>
      <c r="DM639" s="273" t="s">
        <v>2758</v>
      </c>
      <c r="DN639" s="17"/>
      <c r="DO639" s="209" t="s">
        <v>5666</v>
      </c>
      <c r="DP639" s="283" t="s">
        <v>2744</v>
      </c>
    </row>
    <row r="640" spans="113:120">
      <c r="DI640" s="51" t="s">
        <v>9292</v>
      </c>
      <c r="DJ640" s="175" t="s">
        <v>3367</v>
      </c>
      <c r="DL640" s="202" t="s">
        <v>2761</v>
      </c>
      <c r="DM640" s="273" t="s">
        <v>2760</v>
      </c>
      <c r="DN640" s="17"/>
      <c r="DO640" s="209" t="s">
        <v>5667</v>
      </c>
      <c r="DP640" s="283" t="s">
        <v>2746</v>
      </c>
    </row>
    <row r="641" spans="113:120">
      <c r="DI641" s="51" t="s">
        <v>9293</v>
      </c>
      <c r="DJ641" s="175" t="s">
        <v>3369</v>
      </c>
      <c r="DL641" s="202" t="s">
        <v>2763</v>
      </c>
      <c r="DM641" s="273" t="s">
        <v>2762</v>
      </c>
      <c r="DN641" s="17"/>
      <c r="DO641" s="209" t="s">
        <v>5668</v>
      </c>
      <c r="DP641" s="283" t="s">
        <v>2748</v>
      </c>
    </row>
    <row r="642" spans="113:120">
      <c r="DI642" s="51" t="s">
        <v>9294</v>
      </c>
      <c r="DJ642" s="175" t="s">
        <v>3371</v>
      </c>
      <c r="DL642" s="202" t="s">
        <v>2765</v>
      </c>
      <c r="DM642" s="273" t="s">
        <v>2764</v>
      </c>
      <c r="DN642" s="17"/>
      <c r="DO642" s="209" t="s">
        <v>2440</v>
      </c>
      <c r="DP642" s="283" t="s">
        <v>2750</v>
      </c>
    </row>
    <row r="643" spans="113:120">
      <c r="DI643" s="51" t="s">
        <v>9295</v>
      </c>
      <c r="DJ643" s="175" t="s">
        <v>3373</v>
      </c>
      <c r="DL643" s="202" t="s">
        <v>2767</v>
      </c>
      <c r="DM643" s="273" t="s">
        <v>2766</v>
      </c>
      <c r="DN643" s="17"/>
      <c r="DO643" s="209" t="s">
        <v>5669</v>
      </c>
      <c r="DP643" s="283" t="s">
        <v>2752</v>
      </c>
    </row>
    <row r="644" spans="113:120">
      <c r="DI644" s="51" t="s">
        <v>9296</v>
      </c>
      <c r="DJ644" s="175" t="s">
        <v>3375</v>
      </c>
      <c r="DL644" s="202" t="s">
        <v>2769</v>
      </c>
      <c r="DM644" s="273" t="s">
        <v>2768</v>
      </c>
      <c r="DN644" s="17"/>
      <c r="DO644" s="209" t="s">
        <v>5670</v>
      </c>
      <c r="DP644" s="283" t="s">
        <v>2754</v>
      </c>
    </row>
    <row r="645" spans="113:120">
      <c r="DI645" s="51" t="s">
        <v>9297</v>
      </c>
      <c r="DJ645" s="177" t="s">
        <v>3377</v>
      </c>
      <c r="DL645" s="202" t="s">
        <v>2771</v>
      </c>
      <c r="DM645" s="273" t="s">
        <v>2770</v>
      </c>
      <c r="DN645" s="17"/>
      <c r="DO645" s="209" t="s">
        <v>5671</v>
      </c>
      <c r="DP645" s="283" t="s">
        <v>2756</v>
      </c>
    </row>
    <row r="646" spans="113:120">
      <c r="DI646" s="51" t="s">
        <v>9298</v>
      </c>
      <c r="DJ646" s="177" t="s">
        <v>3379</v>
      </c>
      <c r="DL646" s="202" t="s">
        <v>2773</v>
      </c>
      <c r="DM646" s="273" t="s">
        <v>2772</v>
      </c>
      <c r="DN646" s="17"/>
      <c r="DO646" s="209" t="s">
        <v>5672</v>
      </c>
      <c r="DP646" s="283" t="s">
        <v>2758</v>
      </c>
    </row>
    <row r="647" spans="113:120">
      <c r="DI647" s="51" t="s">
        <v>9299</v>
      </c>
      <c r="DJ647" s="177" t="s">
        <v>3381</v>
      </c>
      <c r="DL647" s="202" t="s">
        <v>2775</v>
      </c>
      <c r="DM647" s="273" t="s">
        <v>2774</v>
      </c>
      <c r="DN647" s="17"/>
      <c r="DO647" s="209" t="s">
        <v>5673</v>
      </c>
      <c r="DP647" s="283" t="s">
        <v>2760</v>
      </c>
    </row>
    <row r="648" spans="113:120">
      <c r="DI648" s="51" t="s">
        <v>9300</v>
      </c>
      <c r="DJ648" s="177" t="s">
        <v>3383</v>
      </c>
      <c r="DL648" s="202" t="s">
        <v>2777</v>
      </c>
      <c r="DM648" s="273" t="s">
        <v>2776</v>
      </c>
      <c r="DN648" s="17"/>
      <c r="DO648" s="209" t="s">
        <v>5674</v>
      </c>
      <c r="DP648" s="283" t="s">
        <v>2762</v>
      </c>
    </row>
    <row r="649" spans="113:120">
      <c r="DI649" s="51" t="s">
        <v>9301</v>
      </c>
      <c r="DJ649" s="177" t="s">
        <v>3385</v>
      </c>
      <c r="DL649" s="202" t="s">
        <v>2779</v>
      </c>
      <c r="DM649" s="273" t="s">
        <v>2778</v>
      </c>
      <c r="DN649" s="17"/>
      <c r="DO649" s="209" t="s">
        <v>5675</v>
      </c>
      <c r="DP649" s="283" t="s">
        <v>2764</v>
      </c>
    </row>
    <row r="650" spans="113:120">
      <c r="DI650" s="51" t="s">
        <v>9302</v>
      </c>
      <c r="DJ650" s="177" t="s">
        <v>3387</v>
      </c>
      <c r="DL650" s="202" t="s">
        <v>2781</v>
      </c>
      <c r="DM650" s="273" t="s">
        <v>2780</v>
      </c>
      <c r="DN650" s="17"/>
      <c r="DO650" s="209" t="s">
        <v>5676</v>
      </c>
      <c r="DP650" s="283" t="s">
        <v>2766</v>
      </c>
    </row>
    <row r="651" spans="113:120">
      <c r="DI651" s="51" t="s">
        <v>9303</v>
      </c>
      <c r="DJ651" s="177" t="s">
        <v>3389</v>
      </c>
      <c r="DL651" s="202" t="s">
        <v>2783</v>
      </c>
      <c r="DM651" s="273" t="s">
        <v>2782</v>
      </c>
      <c r="DN651" s="17"/>
      <c r="DO651" s="209" t="s">
        <v>5677</v>
      </c>
      <c r="DP651" s="283" t="s">
        <v>2768</v>
      </c>
    </row>
    <row r="652" spans="113:120">
      <c r="DI652" s="51" t="s">
        <v>9304</v>
      </c>
      <c r="DJ652" s="177" t="s">
        <v>3391</v>
      </c>
      <c r="DL652" s="202" t="s">
        <v>2785</v>
      </c>
      <c r="DM652" s="273" t="s">
        <v>2784</v>
      </c>
      <c r="DN652" s="17"/>
      <c r="DO652" s="209" t="s">
        <v>5678</v>
      </c>
      <c r="DP652" s="283" t="s">
        <v>2770</v>
      </c>
    </row>
    <row r="653" spans="113:120">
      <c r="DI653" s="51" t="s">
        <v>9305</v>
      </c>
      <c r="DJ653" s="177" t="s">
        <v>3393</v>
      </c>
      <c r="DL653" s="202" t="s">
        <v>2787</v>
      </c>
      <c r="DM653" s="273" t="s">
        <v>2786</v>
      </c>
      <c r="DN653" s="17"/>
      <c r="DO653" s="209" t="s">
        <v>5679</v>
      </c>
      <c r="DP653" s="283" t="s">
        <v>2772</v>
      </c>
    </row>
    <row r="654" spans="113:120">
      <c r="DI654" s="51" t="s">
        <v>9306</v>
      </c>
      <c r="DJ654" s="177" t="s">
        <v>3395</v>
      </c>
      <c r="DL654" s="202" t="s">
        <v>2789</v>
      </c>
      <c r="DM654" s="273" t="s">
        <v>2788</v>
      </c>
      <c r="DN654" s="17"/>
      <c r="DO654" s="209" t="s">
        <v>5680</v>
      </c>
      <c r="DP654" s="283" t="s">
        <v>2774</v>
      </c>
    </row>
    <row r="655" spans="113:120">
      <c r="DI655" s="51" t="s">
        <v>9307</v>
      </c>
      <c r="DJ655" s="177" t="s">
        <v>3397</v>
      </c>
      <c r="DL655" s="202" t="s">
        <v>2791</v>
      </c>
      <c r="DM655" s="273" t="s">
        <v>2790</v>
      </c>
      <c r="DN655" s="17"/>
      <c r="DO655" s="209" t="s">
        <v>5681</v>
      </c>
      <c r="DP655" s="283" t="s">
        <v>2776</v>
      </c>
    </row>
    <row r="656" spans="113:120">
      <c r="DI656" s="51" t="s">
        <v>9308</v>
      </c>
      <c r="DJ656" s="178" t="s">
        <v>3399</v>
      </c>
      <c r="DL656" s="202" t="s">
        <v>2793</v>
      </c>
      <c r="DM656" s="273" t="s">
        <v>2792</v>
      </c>
      <c r="DN656" s="17"/>
      <c r="DO656" s="209" t="s">
        <v>5682</v>
      </c>
      <c r="DP656" s="283" t="s">
        <v>2778</v>
      </c>
    </row>
    <row r="657" spans="113:120">
      <c r="DI657" s="51" t="s">
        <v>9309</v>
      </c>
      <c r="DJ657" s="178" t="s">
        <v>3401</v>
      </c>
      <c r="DL657" s="202" t="s">
        <v>2795</v>
      </c>
      <c r="DM657" s="273" t="s">
        <v>2794</v>
      </c>
      <c r="DN657" s="17"/>
      <c r="DO657" s="209" t="s">
        <v>5683</v>
      </c>
      <c r="DP657" s="283" t="s">
        <v>2780</v>
      </c>
    </row>
    <row r="658" spans="113:120">
      <c r="DI658" s="51" t="s">
        <v>9310</v>
      </c>
      <c r="DJ658" s="178" t="s">
        <v>3403</v>
      </c>
      <c r="DL658" s="202" t="s">
        <v>2797</v>
      </c>
      <c r="DM658" s="273" t="s">
        <v>2796</v>
      </c>
      <c r="DN658" s="17"/>
      <c r="DO658" s="209" t="s">
        <v>5684</v>
      </c>
      <c r="DP658" s="283" t="s">
        <v>2782</v>
      </c>
    </row>
    <row r="659" spans="113:120">
      <c r="DI659" s="51" t="s">
        <v>9311</v>
      </c>
      <c r="DJ659" s="178" t="s">
        <v>3405</v>
      </c>
      <c r="DL659" s="202" t="s">
        <v>2799</v>
      </c>
      <c r="DM659" s="273" t="s">
        <v>2798</v>
      </c>
      <c r="DN659" s="17"/>
      <c r="DO659" s="209" t="s">
        <v>5685</v>
      </c>
      <c r="DP659" s="283" t="s">
        <v>2784</v>
      </c>
    </row>
    <row r="660" spans="113:120">
      <c r="DI660" s="51" t="s">
        <v>8893</v>
      </c>
      <c r="DJ660" s="178" t="s">
        <v>3407</v>
      </c>
      <c r="DL660" s="202" t="s">
        <v>2801</v>
      </c>
      <c r="DM660" s="273" t="s">
        <v>2800</v>
      </c>
      <c r="DN660" s="17"/>
      <c r="DO660" s="209" t="s">
        <v>5686</v>
      </c>
      <c r="DP660" s="283" t="s">
        <v>2786</v>
      </c>
    </row>
    <row r="661" spans="113:120">
      <c r="DI661" s="51" t="s">
        <v>9312</v>
      </c>
      <c r="DJ661" s="178" t="s">
        <v>3409</v>
      </c>
      <c r="DL661" s="202" t="s">
        <v>2803</v>
      </c>
      <c r="DM661" s="273" t="s">
        <v>2802</v>
      </c>
      <c r="DN661" s="17"/>
      <c r="DO661" s="209" t="s">
        <v>5687</v>
      </c>
      <c r="DP661" s="283" t="s">
        <v>2788</v>
      </c>
    </row>
    <row r="662" spans="113:120">
      <c r="DI662" s="51" t="s">
        <v>9313</v>
      </c>
      <c r="DJ662" s="178" t="s">
        <v>3411</v>
      </c>
      <c r="DL662" s="202" t="s">
        <v>2805</v>
      </c>
      <c r="DM662" s="273" t="s">
        <v>2804</v>
      </c>
      <c r="DN662" s="17"/>
      <c r="DO662" s="209" t="s">
        <v>5688</v>
      </c>
      <c r="DP662" s="283" t="s">
        <v>2790</v>
      </c>
    </row>
    <row r="663" spans="113:120">
      <c r="DI663" s="51" t="s">
        <v>9314</v>
      </c>
      <c r="DJ663" s="178" t="s">
        <v>3413</v>
      </c>
      <c r="DL663" s="202" t="s">
        <v>2807</v>
      </c>
      <c r="DM663" s="273" t="s">
        <v>2806</v>
      </c>
      <c r="DN663" s="17"/>
      <c r="DO663" s="209" t="s">
        <v>5689</v>
      </c>
      <c r="DP663" s="283" t="s">
        <v>2792</v>
      </c>
    </row>
    <row r="664" spans="113:120">
      <c r="DI664" s="51" t="s">
        <v>8894</v>
      </c>
      <c r="DJ664" s="178" t="s">
        <v>3415</v>
      </c>
      <c r="DL664" s="202" t="s">
        <v>2809</v>
      </c>
      <c r="DM664" s="273" t="s">
        <v>2808</v>
      </c>
      <c r="DN664" s="17"/>
      <c r="DO664" s="209" t="s">
        <v>5690</v>
      </c>
      <c r="DP664" s="283" t="s">
        <v>2794</v>
      </c>
    </row>
    <row r="665" spans="113:120">
      <c r="DI665" s="51" t="s">
        <v>8895</v>
      </c>
      <c r="DJ665" s="178" t="s">
        <v>3417</v>
      </c>
      <c r="DL665" s="202" t="s">
        <v>2811</v>
      </c>
      <c r="DM665" s="273" t="s">
        <v>2810</v>
      </c>
      <c r="DN665" s="17"/>
      <c r="DO665" s="209" t="s">
        <v>5691</v>
      </c>
      <c r="DP665" s="283" t="s">
        <v>2796</v>
      </c>
    </row>
    <row r="666" spans="113:120">
      <c r="DI666" s="51" t="s">
        <v>9315</v>
      </c>
      <c r="DJ666" s="178" t="s">
        <v>3419</v>
      </c>
      <c r="DL666" s="202" t="s">
        <v>2813</v>
      </c>
      <c r="DM666" s="273" t="s">
        <v>2812</v>
      </c>
      <c r="DN666" s="17"/>
      <c r="DO666" s="209" t="s">
        <v>5692</v>
      </c>
      <c r="DP666" s="283" t="s">
        <v>2798</v>
      </c>
    </row>
    <row r="667" spans="113:120">
      <c r="DI667" s="51" t="s">
        <v>9316</v>
      </c>
      <c r="DJ667" s="178" t="s">
        <v>3421</v>
      </c>
      <c r="DL667" s="202" t="s">
        <v>2815</v>
      </c>
      <c r="DM667" s="273" t="s">
        <v>2814</v>
      </c>
      <c r="DN667" s="17"/>
      <c r="DO667" s="209" t="s">
        <v>5693</v>
      </c>
      <c r="DP667" s="283" t="s">
        <v>2800</v>
      </c>
    </row>
    <row r="668" spans="113:120">
      <c r="DI668" s="51" t="s">
        <v>9317</v>
      </c>
      <c r="DJ668" s="178" t="s">
        <v>3423</v>
      </c>
      <c r="DL668" s="202" t="s">
        <v>2817</v>
      </c>
      <c r="DM668" s="273" t="s">
        <v>2816</v>
      </c>
      <c r="DN668" s="17"/>
      <c r="DO668" s="209" t="s">
        <v>5694</v>
      </c>
      <c r="DP668" s="283" t="s">
        <v>2802</v>
      </c>
    </row>
    <row r="669" spans="113:120">
      <c r="DI669" s="51" t="s">
        <v>9318</v>
      </c>
      <c r="DJ669" s="178" t="s">
        <v>3425</v>
      </c>
      <c r="DL669" s="202" t="s">
        <v>2819</v>
      </c>
      <c r="DM669" s="273" t="s">
        <v>2818</v>
      </c>
      <c r="DN669" s="17"/>
      <c r="DO669" s="209" t="s">
        <v>5695</v>
      </c>
      <c r="DP669" s="283" t="s">
        <v>2804</v>
      </c>
    </row>
    <row r="670" spans="113:120">
      <c r="DI670" s="51" t="s">
        <v>9319</v>
      </c>
      <c r="DJ670" s="178" t="s">
        <v>3427</v>
      </c>
      <c r="DL670" s="202" t="s">
        <v>2821</v>
      </c>
      <c r="DM670" s="273" t="s">
        <v>2820</v>
      </c>
      <c r="DN670" s="17"/>
      <c r="DO670" s="209" t="s">
        <v>5696</v>
      </c>
      <c r="DP670" s="283" t="s">
        <v>2806</v>
      </c>
    </row>
    <row r="671" spans="113:120">
      <c r="DI671" s="51" t="s">
        <v>9320</v>
      </c>
      <c r="DJ671" s="178">
        <v>1090</v>
      </c>
      <c r="DL671" s="202" t="s">
        <v>2823</v>
      </c>
      <c r="DM671" s="273" t="s">
        <v>2822</v>
      </c>
      <c r="DN671" s="17"/>
      <c r="DO671" s="209" t="s">
        <v>5697</v>
      </c>
      <c r="DP671" s="283" t="s">
        <v>2808</v>
      </c>
    </row>
    <row r="672" spans="113:120">
      <c r="DI672" s="51" t="s">
        <v>9321</v>
      </c>
      <c r="DJ672" s="178">
        <v>1091</v>
      </c>
      <c r="DL672" s="202" t="s">
        <v>2825</v>
      </c>
      <c r="DM672" s="273" t="s">
        <v>2824</v>
      </c>
      <c r="DN672" s="17"/>
      <c r="DO672" s="209" t="s">
        <v>5698</v>
      </c>
      <c r="DP672" s="283" t="s">
        <v>2810</v>
      </c>
    </row>
    <row r="673" spans="113:120">
      <c r="DI673" s="51" t="s">
        <v>9322</v>
      </c>
      <c r="DJ673" s="178">
        <v>1092</v>
      </c>
      <c r="DL673" s="202" t="s">
        <v>2827</v>
      </c>
      <c r="DM673" s="273" t="s">
        <v>2826</v>
      </c>
      <c r="DN673" s="17"/>
      <c r="DO673" s="209" t="s">
        <v>5699</v>
      </c>
      <c r="DP673" s="283" t="s">
        <v>2812</v>
      </c>
    </row>
    <row r="674" spans="113:120">
      <c r="DI674" s="51" t="s">
        <v>9323</v>
      </c>
      <c r="DJ674" s="178">
        <v>1093</v>
      </c>
      <c r="DL674" s="202" t="s">
        <v>2829</v>
      </c>
      <c r="DM674" s="273" t="s">
        <v>2828</v>
      </c>
      <c r="DN674" s="17"/>
      <c r="DO674" s="209" t="s">
        <v>5700</v>
      </c>
      <c r="DP674" s="283" t="s">
        <v>2814</v>
      </c>
    </row>
    <row r="675" spans="113:120">
      <c r="DI675" s="51" t="s">
        <v>9324</v>
      </c>
      <c r="DJ675" s="178">
        <v>1094</v>
      </c>
      <c r="DL675" s="202" t="s">
        <v>2831</v>
      </c>
      <c r="DM675" s="273" t="s">
        <v>2830</v>
      </c>
      <c r="DN675" s="17"/>
      <c r="DO675" s="209" t="s">
        <v>5701</v>
      </c>
      <c r="DP675" s="283" t="s">
        <v>2816</v>
      </c>
    </row>
    <row r="676" spans="113:120">
      <c r="DL676" s="202" t="s">
        <v>2833</v>
      </c>
      <c r="DM676" s="273" t="s">
        <v>2832</v>
      </c>
      <c r="DN676" s="17"/>
      <c r="DO676" s="209" t="s">
        <v>5702</v>
      </c>
      <c r="DP676" s="283" t="s">
        <v>2818</v>
      </c>
    </row>
    <row r="677" spans="113:120">
      <c r="DL677" s="202" t="s">
        <v>2835</v>
      </c>
      <c r="DM677" s="273" t="s">
        <v>2834</v>
      </c>
      <c r="DN677" s="17"/>
      <c r="DO677" s="209" t="s">
        <v>5703</v>
      </c>
      <c r="DP677" s="283" t="s">
        <v>2820</v>
      </c>
    </row>
    <row r="678" spans="113:120">
      <c r="DL678" s="202" t="s">
        <v>2837</v>
      </c>
      <c r="DM678" s="273" t="s">
        <v>2836</v>
      </c>
      <c r="DN678" s="17"/>
      <c r="DO678" s="209" t="s">
        <v>2060</v>
      </c>
      <c r="DP678" s="283" t="s">
        <v>2822</v>
      </c>
    </row>
    <row r="679" spans="113:120">
      <c r="DL679" s="202" t="s">
        <v>2839</v>
      </c>
      <c r="DM679" s="273" t="s">
        <v>2838</v>
      </c>
      <c r="DN679" s="17"/>
      <c r="DO679" s="209" t="s">
        <v>5704</v>
      </c>
      <c r="DP679" s="283" t="s">
        <v>2824</v>
      </c>
    </row>
    <row r="680" spans="113:120">
      <c r="DL680" s="202" t="s">
        <v>2841</v>
      </c>
      <c r="DM680" s="273" t="s">
        <v>2840</v>
      </c>
      <c r="DN680" s="17"/>
      <c r="DO680" s="209" t="s">
        <v>5705</v>
      </c>
      <c r="DP680" s="283" t="s">
        <v>2826</v>
      </c>
    </row>
    <row r="681" spans="113:120">
      <c r="DL681" s="202" t="s">
        <v>2843</v>
      </c>
      <c r="DM681" s="273" t="s">
        <v>2842</v>
      </c>
      <c r="DN681" s="17"/>
      <c r="DO681" s="209" t="s">
        <v>5706</v>
      </c>
      <c r="DP681" s="283" t="s">
        <v>2828</v>
      </c>
    </row>
    <row r="682" spans="113:120">
      <c r="DL682" s="202" t="s">
        <v>2845</v>
      </c>
      <c r="DM682" s="273" t="s">
        <v>2844</v>
      </c>
      <c r="DN682" s="17"/>
      <c r="DO682" s="209" t="s">
        <v>5707</v>
      </c>
      <c r="DP682" s="283" t="s">
        <v>2830</v>
      </c>
    </row>
    <row r="683" spans="113:120">
      <c r="DL683" s="202" t="s">
        <v>2847</v>
      </c>
      <c r="DM683" s="273" t="s">
        <v>2846</v>
      </c>
      <c r="DN683" s="17"/>
      <c r="DO683" s="209" t="s">
        <v>5708</v>
      </c>
      <c r="DP683" s="283" t="s">
        <v>2832</v>
      </c>
    </row>
    <row r="684" spans="113:120">
      <c r="DL684" s="202" t="s">
        <v>2849</v>
      </c>
      <c r="DM684" s="273" t="s">
        <v>2848</v>
      </c>
      <c r="DN684" s="17"/>
      <c r="DO684" s="209" t="s">
        <v>5709</v>
      </c>
      <c r="DP684" s="283" t="s">
        <v>2834</v>
      </c>
    </row>
    <row r="685" spans="113:120">
      <c r="DL685" s="202" t="s">
        <v>2851</v>
      </c>
      <c r="DM685" s="273" t="s">
        <v>2850</v>
      </c>
      <c r="DN685" s="17"/>
      <c r="DO685" s="209" t="s">
        <v>5710</v>
      </c>
      <c r="DP685" s="283" t="s">
        <v>2836</v>
      </c>
    </row>
    <row r="686" spans="113:120">
      <c r="DL686" s="202" t="s">
        <v>2853</v>
      </c>
      <c r="DM686" s="273" t="s">
        <v>2852</v>
      </c>
      <c r="DN686" s="17"/>
      <c r="DO686" s="209" t="s">
        <v>5711</v>
      </c>
      <c r="DP686" s="283" t="s">
        <v>2838</v>
      </c>
    </row>
    <row r="687" spans="113:120">
      <c r="DL687" s="202" t="s">
        <v>2855</v>
      </c>
      <c r="DM687" s="273" t="s">
        <v>2854</v>
      </c>
      <c r="DN687" s="17"/>
      <c r="DO687" s="209" t="s">
        <v>5712</v>
      </c>
      <c r="DP687" s="283" t="s">
        <v>2840</v>
      </c>
    </row>
    <row r="688" spans="113:120">
      <c r="DL688" s="202" t="s">
        <v>2857</v>
      </c>
      <c r="DM688" s="273" t="s">
        <v>2856</v>
      </c>
      <c r="DN688" s="17"/>
      <c r="DO688" s="209" t="s">
        <v>5713</v>
      </c>
      <c r="DP688" s="283" t="s">
        <v>2842</v>
      </c>
    </row>
    <row r="689" spans="116:120">
      <c r="DL689" s="202" t="s">
        <v>2859</v>
      </c>
      <c r="DM689" s="273" t="s">
        <v>2858</v>
      </c>
      <c r="DN689" s="17"/>
      <c r="DO689" s="209" t="s">
        <v>5714</v>
      </c>
      <c r="DP689" s="283" t="s">
        <v>2844</v>
      </c>
    </row>
    <row r="690" spans="116:120">
      <c r="DL690" s="202" t="s">
        <v>2861</v>
      </c>
      <c r="DM690" s="273" t="s">
        <v>2860</v>
      </c>
      <c r="DN690" s="17"/>
      <c r="DO690" s="209" t="s">
        <v>5715</v>
      </c>
      <c r="DP690" s="283" t="s">
        <v>2846</v>
      </c>
    </row>
    <row r="691" spans="116:120">
      <c r="DL691" s="202" t="s">
        <v>2863</v>
      </c>
      <c r="DM691" s="273" t="s">
        <v>2862</v>
      </c>
      <c r="DN691" s="17"/>
      <c r="DO691" s="209" t="s">
        <v>5716</v>
      </c>
      <c r="DP691" s="283" t="s">
        <v>2848</v>
      </c>
    </row>
    <row r="692" spans="116:120">
      <c r="DL692" s="202" t="s">
        <v>2864</v>
      </c>
      <c r="DM692" s="273" t="s">
        <v>1602</v>
      </c>
      <c r="DN692" s="17"/>
      <c r="DO692" s="209" t="s">
        <v>5717</v>
      </c>
      <c r="DP692" s="283" t="s">
        <v>2850</v>
      </c>
    </row>
    <row r="693" spans="116:120">
      <c r="DL693" s="202" t="s">
        <v>2865</v>
      </c>
      <c r="DM693" s="273" t="s">
        <v>1604</v>
      </c>
      <c r="DN693" s="17"/>
      <c r="DO693" s="209" t="s">
        <v>5718</v>
      </c>
      <c r="DP693" s="283" t="s">
        <v>2852</v>
      </c>
    </row>
    <row r="694" spans="116:120">
      <c r="DL694" s="202" t="s">
        <v>2866</v>
      </c>
      <c r="DM694" s="273" t="s">
        <v>1606</v>
      </c>
      <c r="DN694" s="17"/>
      <c r="DO694" s="209" t="s">
        <v>5719</v>
      </c>
      <c r="DP694" s="283" t="s">
        <v>2854</v>
      </c>
    </row>
    <row r="695" spans="116:120">
      <c r="DL695" s="202" t="s">
        <v>2867</v>
      </c>
      <c r="DM695" s="273" t="s">
        <v>1608</v>
      </c>
      <c r="DN695" s="17"/>
      <c r="DO695" s="209" t="s">
        <v>5720</v>
      </c>
      <c r="DP695" s="283" t="s">
        <v>2856</v>
      </c>
    </row>
    <row r="696" spans="116:120">
      <c r="DL696" s="202" t="s">
        <v>2868</v>
      </c>
      <c r="DM696" s="273" t="s">
        <v>1610</v>
      </c>
      <c r="DN696" s="17"/>
      <c r="DO696" s="209" t="s">
        <v>5721</v>
      </c>
      <c r="DP696" s="283" t="s">
        <v>2858</v>
      </c>
    </row>
    <row r="697" spans="116:120">
      <c r="DL697" s="202" t="s">
        <v>2869</v>
      </c>
      <c r="DM697" s="273" t="s">
        <v>1612</v>
      </c>
      <c r="DN697" s="17"/>
      <c r="DO697" s="209" t="s">
        <v>5722</v>
      </c>
      <c r="DP697" s="283" t="s">
        <v>2860</v>
      </c>
    </row>
    <row r="698" spans="116:120">
      <c r="DL698" s="202" t="s">
        <v>2870</v>
      </c>
      <c r="DM698" s="273" t="s">
        <v>1614</v>
      </c>
      <c r="DN698" s="17"/>
      <c r="DO698" s="209" t="s">
        <v>5723</v>
      </c>
      <c r="DP698" s="283" t="s">
        <v>2862</v>
      </c>
    </row>
    <row r="699" spans="116:120">
      <c r="DL699" s="202" t="s">
        <v>2871</v>
      </c>
      <c r="DM699" s="273" t="s">
        <v>1616</v>
      </c>
      <c r="DN699" s="17"/>
      <c r="DO699" s="209" t="s">
        <v>5724</v>
      </c>
      <c r="DP699" s="283" t="s">
        <v>1602</v>
      </c>
    </row>
    <row r="700" spans="116:120">
      <c r="DL700" s="202" t="s">
        <v>2872</v>
      </c>
      <c r="DM700" s="273" t="s">
        <v>1618</v>
      </c>
      <c r="DN700" s="17"/>
      <c r="DO700" s="209" t="s">
        <v>5725</v>
      </c>
      <c r="DP700" s="283" t="s">
        <v>1604</v>
      </c>
    </row>
    <row r="701" spans="116:120">
      <c r="DL701" s="202" t="s">
        <v>2873</v>
      </c>
      <c r="DM701" s="273" t="s">
        <v>1620</v>
      </c>
      <c r="DN701" s="17"/>
      <c r="DO701" s="209" t="s">
        <v>5726</v>
      </c>
      <c r="DP701" s="283" t="s">
        <v>1606</v>
      </c>
    </row>
    <row r="702" spans="116:120">
      <c r="DL702" s="202" t="s">
        <v>2874</v>
      </c>
      <c r="DM702" s="273" t="s">
        <v>1622</v>
      </c>
      <c r="DN702" s="17"/>
      <c r="DO702" s="209" t="s">
        <v>5727</v>
      </c>
      <c r="DP702" s="283" t="s">
        <v>1608</v>
      </c>
    </row>
    <row r="703" spans="116:120">
      <c r="DL703" s="202" t="s">
        <v>2875</v>
      </c>
      <c r="DM703" s="273" t="s">
        <v>1624</v>
      </c>
      <c r="DN703" s="17"/>
      <c r="DO703" s="209" t="s">
        <v>5728</v>
      </c>
      <c r="DP703" s="283" t="s">
        <v>1610</v>
      </c>
    </row>
    <row r="704" spans="116:120">
      <c r="DL704" s="202" t="s">
        <v>2876</v>
      </c>
      <c r="DM704" s="273" t="s">
        <v>1626</v>
      </c>
      <c r="DN704" s="17"/>
      <c r="DO704" s="209" t="s">
        <v>5729</v>
      </c>
      <c r="DP704" s="283" t="s">
        <v>1612</v>
      </c>
    </row>
    <row r="705" spans="116:120">
      <c r="DL705" s="202" t="s">
        <v>2878</v>
      </c>
      <c r="DM705" s="273" t="s">
        <v>2877</v>
      </c>
      <c r="DN705" s="17"/>
      <c r="DO705" s="209" t="s">
        <v>5730</v>
      </c>
      <c r="DP705" s="283" t="s">
        <v>1614</v>
      </c>
    </row>
    <row r="706" spans="116:120">
      <c r="DL706" s="202" t="s">
        <v>2879</v>
      </c>
      <c r="DM706" s="273" t="s">
        <v>1627</v>
      </c>
      <c r="DN706" s="17"/>
      <c r="DO706" s="209" t="s">
        <v>5731</v>
      </c>
      <c r="DP706" s="283" t="s">
        <v>1616</v>
      </c>
    </row>
    <row r="707" spans="116:120">
      <c r="DL707" s="202" t="s">
        <v>2880</v>
      </c>
      <c r="DM707" s="273" t="s">
        <v>1629</v>
      </c>
      <c r="DN707" s="17"/>
      <c r="DO707" s="209" t="s">
        <v>5732</v>
      </c>
      <c r="DP707" s="283" t="s">
        <v>1618</v>
      </c>
    </row>
    <row r="708" spans="116:120">
      <c r="DL708" s="202" t="s">
        <v>2881</v>
      </c>
      <c r="DM708" s="273" t="s">
        <v>1631</v>
      </c>
      <c r="DN708" s="17"/>
      <c r="DO708" s="209" t="s">
        <v>5733</v>
      </c>
      <c r="DP708" s="283" t="s">
        <v>1620</v>
      </c>
    </row>
    <row r="709" spans="116:120">
      <c r="DL709" s="202" t="s">
        <v>2882</v>
      </c>
      <c r="DM709" s="273" t="s">
        <v>1633</v>
      </c>
      <c r="DN709" s="17"/>
      <c r="DO709" s="209" t="s">
        <v>5734</v>
      </c>
      <c r="DP709" s="283" t="s">
        <v>1622</v>
      </c>
    </row>
    <row r="710" spans="116:120">
      <c r="DL710" s="202" t="s">
        <v>2883</v>
      </c>
      <c r="DM710" s="273" t="s">
        <v>1635</v>
      </c>
      <c r="DN710" s="17"/>
      <c r="DO710" s="209" t="s">
        <v>5735</v>
      </c>
      <c r="DP710" s="283" t="s">
        <v>1624</v>
      </c>
    </row>
    <row r="711" spans="116:120">
      <c r="DL711" s="202" t="s">
        <v>2884</v>
      </c>
      <c r="DM711" s="273" t="s">
        <v>1637</v>
      </c>
      <c r="DN711" s="17"/>
      <c r="DO711" s="209" t="s">
        <v>5736</v>
      </c>
      <c r="DP711" s="283" t="s">
        <v>1626</v>
      </c>
    </row>
    <row r="712" spans="116:120">
      <c r="DL712" s="202" t="s">
        <v>2885</v>
      </c>
      <c r="DM712" s="273" t="s">
        <v>1639</v>
      </c>
      <c r="DN712" s="17"/>
      <c r="DO712" s="209" t="s">
        <v>5737</v>
      </c>
      <c r="DP712" s="283" t="s">
        <v>2877</v>
      </c>
    </row>
    <row r="713" spans="116:120">
      <c r="DL713" s="202" t="s">
        <v>2886</v>
      </c>
      <c r="DM713" s="273" t="s">
        <v>1641</v>
      </c>
      <c r="DN713" s="17"/>
      <c r="DO713" s="209" t="s">
        <v>5738</v>
      </c>
      <c r="DP713" s="283" t="s">
        <v>1627</v>
      </c>
    </row>
    <row r="714" spans="116:120">
      <c r="DL714" s="202" t="s">
        <v>2887</v>
      </c>
      <c r="DM714" s="273" t="s">
        <v>1643</v>
      </c>
      <c r="DN714" s="17"/>
      <c r="DO714" s="209" t="s">
        <v>5739</v>
      </c>
      <c r="DP714" s="283" t="s">
        <v>1629</v>
      </c>
    </row>
    <row r="715" spans="116:120">
      <c r="DL715" s="202" t="s">
        <v>2888</v>
      </c>
      <c r="DM715" s="273" t="s">
        <v>1645</v>
      </c>
      <c r="DN715" s="17"/>
      <c r="DO715" s="209" t="s">
        <v>5740</v>
      </c>
      <c r="DP715" s="283" t="s">
        <v>1631</v>
      </c>
    </row>
    <row r="716" spans="116:120">
      <c r="DL716" s="202" t="s">
        <v>2889</v>
      </c>
      <c r="DM716" s="273" t="s">
        <v>1647</v>
      </c>
      <c r="DN716" s="17"/>
      <c r="DO716" s="209" t="s">
        <v>5741</v>
      </c>
      <c r="DP716" s="283" t="s">
        <v>1633</v>
      </c>
    </row>
    <row r="717" spans="116:120">
      <c r="DL717" s="202" t="s">
        <v>2890</v>
      </c>
      <c r="DM717" s="273" t="s">
        <v>1649</v>
      </c>
      <c r="DN717" s="17"/>
      <c r="DO717" s="209" t="s">
        <v>5742</v>
      </c>
      <c r="DP717" s="283" t="s">
        <v>1635</v>
      </c>
    </row>
    <row r="718" spans="116:120">
      <c r="DL718" s="202" t="s">
        <v>2891</v>
      </c>
      <c r="DM718" s="273" t="s">
        <v>1651</v>
      </c>
      <c r="DN718" s="17"/>
      <c r="DO718" s="209" t="s">
        <v>5743</v>
      </c>
      <c r="DP718" s="283" t="s">
        <v>1637</v>
      </c>
    </row>
    <row r="719" spans="116:120">
      <c r="DL719" s="202" t="s">
        <v>2892</v>
      </c>
      <c r="DM719" s="273" t="s">
        <v>1653</v>
      </c>
      <c r="DN719" s="17"/>
      <c r="DO719" s="209" t="s">
        <v>5744</v>
      </c>
      <c r="DP719" s="283" t="s">
        <v>1639</v>
      </c>
    </row>
    <row r="720" spans="116:120">
      <c r="DL720" s="202" t="s">
        <v>2893</v>
      </c>
      <c r="DM720" s="273" t="s">
        <v>1655</v>
      </c>
      <c r="DN720" s="17"/>
      <c r="DO720" s="209" t="s">
        <v>5745</v>
      </c>
      <c r="DP720" s="283" t="s">
        <v>1641</v>
      </c>
    </row>
    <row r="721" spans="116:120">
      <c r="DL721" s="202" t="s">
        <v>2894</v>
      </c>
      <c r="DM721" s="273" t="s">
        <v>1657</v>
      </c>
      <c r="DN721" s="17"/>
      <c r="DO721" s="209" t="s">
        <v>5746</v>
      </c>
      <c r="DP721" s="283" t="s">
        <v>1643</v>
      </c>
    </row>
    <row r="722" spans="116:120">
      <c r="DL722" s="202" t="s">
        <v>2895</v>
      </c>
      <c r="DM722" s="273" t="s">
        <v>1659</v>
      </c>
      <c r="DN722" s="17"/>
      <c r="DO722" s="209" t="s">
        <v>5747</v>
      </c>
      <c r="DP722" s="283" t="s">
        <v>1645</v>
      </c>
    </row>
    <row r="723" spans="116:120">
      <c r="DL723" s="202" t="s">
        <v>2896</v>
      </c>
      <c r="DM723" s="273" t="s">
        <v>1663</v>
      </c>
      <c r="DN723" s="17"/>
      <c r="DO723" s="209" t="s">
        <v>5748</v>
      </c>
      <c r="DP723" s="283" t="s">
        <v>1647</v>
      </c>
    </row>
    <row r="724" spans="116:120">
      <c r="DL724" s="202" t="s">
        <v>2897</v>
      </c>
      <c r="DM724" s="273" t="s">
        <v>1665</v>
      </c>
      <c r="DN724" s="17"/>
      <c r="DO724" s="209" t="s">
        <v>5749</v>
      </c>
      <c r="DP724" s="283" t="s">
        <v>1649</v>
      </c>
    </row>
    <row r="725" spans="116:120">
      <c r="DL725" s="202" t="s">
        <v>2898</v>
      </c>
      <c r="DM725" s="273" t="s">
        <v>1667</v>
      </c>
      <c r="DN725" s="17"/>
      <c r="DO725" s="209" t="s">
        <v>5750</v>
      </c>
      <c r="DP725" s="283" t="s">
        <v>1651</v>
      </c>
    </row>
    <row r="726" spans="116:120">
      <c r="DL726" s="202" t="s">
        <v>2899</v>
      </c>
      <c r="DM726" s="273" t="s">
        <v>1669</v>
      </c>
      <c r="DN726" s="17"/>
      <c r="DO726" s="209" t="s">
        <v>5751</v>
      </c>
      <c r="DP726" s="283" t="s">
        <v>1653</v>
      </c>
    </row>
    <row r="727" spans="116:120">
      <c r="DL727" s="202" t="s">
        <v>2900</v>
      </c>
      <c r="DM727" s="273" t="s">
        <v>1671</v>
      </c>
      <c r="DN727" s="17"/>
      <c r="DO727" s="209" t="s">
        <v>5752</v>
      </c>
      <c r="DP727" s="283" t="s">
        <v>1655</v>
      </c>
    </row>
    <row r="728" spans="116:120">
      <c r="DL728" s="202" t="s">
        <v>2901</v>
      </c>
      <c r="DM728" s="273" t="s">
        <v>1673</v>
      </c>
      <c r="DN728" s="17"/>
      <c r="DO728" s="209" t="s">
        <v>5753</v>
      </c>
      <c r="DP728" s="283" t="s">
        <v>1657</v>
      </c>
    </row>
    <row r="729" spans="116:120">
      <c r="DL729" s="202" t="s">
        <v>2902</v>
      </c>
      <c r="DM729" s="273" t="s">
        <v>1675</v>
      </c>
      <c r="DN729" s="17"/>
      <c r="DO729" s="209" t="s">
        <v>5754</v>
      </c>
      <c r="DP729" s="283" t="s">
        <v>1659</v>
      </c>
    </row>
    <row r="730" spans="116:120">
      <c r="DL730" s="202" t="s">
        <v>2903</v>
      </c>
      <c r="DM730" s="273" t="s">
        <v>1677</v>
      </c>
      <c r="DN730" s="17"/>
      <c r="DO730" s="209" t="s">
        <v>5755</v>
      </c>
      <c r="DP730" s="283" t="s">
        <v>1661</v>
      </c>
    </row>
    <row r="731" spans="116:120">
      <c r="DL731" s="202" t="s">
        <v>2904</v>
      </c>
      <c r="DM731" s="273" t="s">
        <v>1679</v>
      </c>
      <c r="DN731" s="17"/>
      <c r="DO731" s="209" t="s">
        <v>5756</v>
      </c>
      <c r="DP731" s="283" t="s">
        <v>1663</v>
      </c>
    </row>
    <row r="732" spans="116:120">
      <c r="DL732" s="202" t="s">
        <v>2905</v>
      </c>
      <c r="DM732" s="273" t="s">
        <v>1681</v>
      </c>
      <c r="DN732" s="17"/>
      <c r="DO732" s="209" t="s">
        <v>5757</v>
      </c>
      <c r="DP732" s="283" t="s">
        <v>1665</v>
      </c>
    </row>
    <row r="733" spans="116:120">
      <c r="DL733" s="202" t="s">
        <v>2906</v>
      </c>
      <c r="DM733" s="273" t="s">
        <v>1683</v>
      </c>
      <c r="DN733" s="17"/>
      <c r="DO733" s="209" t="s">
        <v>5758</v>
      </c>
      <c r="DP733" s="283" t="s">
        <v>1667</v>
      </c>
    </row>
    <row r="734" spans="116:120">
      <c r="DL734" s="202" t="s">
        <v>2907</v>
      </c>
      <c r="DM734" s="273" t="s">
        <v>1685</v>
      </c>
      <c r="DN734" s="17"/>
      <c r="DO734" s="209" t="s">
        <v>5759</v>
      </c>
      <c r="DP734" s="283" t="s">
        <v>1669</v>
      </c>
    </row>
    <row r="735" spans="116:120">
      <c r="DL735" s="202" t="s">
        <v>2908</v>
      </c>
      <c r="DM735" s="273" t="s">
        <v>1687</v>
      </c>
      <c r="DN735" s="17"/>
      <c r="DO735" s="209" t="s">
        <v>5760</v>
      </c>
      <c r="DP735" s="283" t="s">
        <v>1671</v>
      </c>
    </row>
    <row r="736" spans="116:120">
      <c r="DL736" s="202" t="s">
        <v>2909</v>
      </c>
      <c r="DM736" s="273" t="s">
        <v>1689</v>
      </c>
      <c r="DN736" s="17"/>
      <c r="DO736" s="209" t="s">
        <v>5761</v>
      </c>
      <c r="DP736" s="283" t="s">
        <v>1673</v>
      </c>
    </row>
    <row r="737" spans="116:120">
      <c r="DL737" s="202" t="s">
        <v>2910</v>
      </c>
      <c r="DM737" s="273" t="s">
        <v>1691</v>
      </c>
      <c r="DN737" s="17"/>
      <c r="DO737" s="209" t="s">
        <v>5762</v>
      </c>
      <c r="DP737" s="283" t="s">
        <v>1675</v>
      </c>
    </row>
    <row r="738" spans="116:120">
      <c r="DL738" s="202" t="s">
        <v>2911</v>
      </c>
      <c r="DM738" s="273" t="s">
        <v>1692</v>
      </c>
      <c r="DN738" s="17"/>
      <c r="DO738" s="209" t="s">
        <v>5763</v>
      </c>
      <c r="DP738" s="283" t="s">
        <v>1677</v>
      </c>
    </row>
    <row r="739" spans="116:120">
      <c r="DL739" s="202" t="s">
        <v>2912</v>
      </c>
      <c r="DM739" s="273" t="s">
        <v>1694</v>
      </c>
      <c r="DN739" s="17"/>
      <c r="DO739" s="209" t="s">
        <v>5764</v>
      </c>
      <c r="DP739" s="283" t="s">
        <v>1679</v>
      </c>
    </row>
    <row r="740" spans="116:120">
      <c r="DL740" s="202" t="s">
        <v>2913</v>
      </c>
      <c r="DM740" s="273" t="s">
        <v>1696</v>
      </c>
      <c r="DN740" s="17"/>
      <c r="DO740" s="209" t="s">
        <v>5765</v>
      </c>
      <c r="DP740" s="283" t="s">
        <v>1681</v>
      </c>
    </row>
    <row r="741" spans="116:120">
      <c r="DL741" s="202" t="s">
        <v>2914</v>
      </c>
      <c r="DM741" s="273" t="s">
        <v>1697</v>
      </c>
      <c r="DN741" s="17"/>
      <c r="DO741" s="209" t="s">
        <v>5766</v>
      </c>
      <c r="DP741" s="283" t="s">
        <v>1683</v>
      </c>
    </row>
    <row r="742" spans="116:120">
      <c r="DL742" s="202" t="s">
        <v>2915</v>
      </c>
      <c r="DM742" s="273" t="s">
        <v>1699</v>
      </c>
      <c r="DN742" s="17"/>
      <c r="DO742" s="209" t="s">
        <v>5767</v>
      </c>
      <c r="DP742" s="283" t="s">
        <v>1685</v>
      </c>
    </row>
    <row r="743" spans="116:120">
      <c r="DL743" s="202" t="s">
        <v>2916</v>
      </c>
      <c r="DM743" s="273" t="s">
        <v>1701</v>
      </c>
      <c r="DN743" s="17"/>
      <c r="DO743" s="209" t="s">
        <v>5768</v>
      </c>
      <c r="DP743" s="283" t="s">
        <v>1687</v>
      </c>
    </row>
    <row r="744" spans="116:120">
      <c r="DL744" s="202" t="s">
        <v>2917</v>
      </c>
      <c r="DM744" s="273" t="s">
        <v>1703</v>
      </c>
      <c r="DN744" s="17"/>
      <c r="DO744" s="209" t="s">
        <v>5769</v>
      </c>
      <c r="DP744" s="283" t="s">
        <v>1689</v>
      </c>
    </row>
    <row r="745" spans="116:120">
      <c r="DL745" s="202" t="s">
        <v>2918</v>
      </c>
      <c r="DM745" s="273" t="s">
        <v>1705</v>
      </c>
      <c r="DN745" s="17"/>
      <c r="DO745" s="209" t="s">
        <v>5770</v>
      </c>
      <c r="DP745" s="283" t="s">
        <v>1691</v>
      </c>
    </row>
    <row r="746" spans="116:120">
      <c r="DL746" s="202" t="s">
        <v>2919</v>
      </c>
      <c r="DM746" s="273" t="s">
        <v>1707</v>
      </c>
      <c r="DN746" s="17"/>
      <c r="DO746" s="209" t="s">
        <v>5771</v>
      </c>
      <c r="DP746" s="283" t="s">
        <v>1692</v>
      </c>
    </row>
    <row r="747" spans="116:120">
      <c r="DL747" s="202" t="s">
        <v>2920</v>
      </c>
      <c r="DM747" s="273" t="s">
        <v>1709</v>
      </c>
      <c r="DN747" s="17"/>
      <c r="DO747" s="209" t="s">
        <v>5772</v>
      </c>
      <c r="DP747" s="283" t="s">
        <v>1694</v>
      </c>
    </row>
    <row r="748" spans="116:120">
      <c r="DL748" s="202" t="s">
        <v>2921</v>
      </c>
      <c r="DM748" s="273" t="s">
        <v>1711</v>
      </c>
      <c r="DN748" s="17"/>
      <c r="DO748" s="209" t="s">
        <v>5773</v>
      </c>
      <c r="DP748" s="283" t="s">
        <v>1696</v>
      </c>
    </row>
    <row r="749" spans="116:120">
      <c r="DL749" s="202" t="s">
        <v>2922</v>
      </c>
      <c r="DM749" s="273" t="s">
        <v>1713</v>
      </c>
      <c r="DN749" s="17"/>
      <c r="DO749" s="209" t="s">
        <v>5774</v>
      </c>
      <c r="DP749" s="283" t="s">
        <v>1697</v>
      </c>
    </row>
    <row r="750" spans="116:120">
      <c r="DL750" s="202" t="s">
        <v>2923</v>
      </c>
      <c r="DM750" s="273" t="s">
        <v>1715</v>
      </c>
      <c r="DN750" s="17"/>
      <c r="DO750" s="209" t="s">
        <v>5775</v>
      </c>
      <c r="DP750" s="283" t="s">
        <v>1699</v>
      </c>
    </row>
    <row r="751" spans="116:120">
      <c r="DL751" s="202" t="s">
        <v>2924</v>
      </c>
      <c r="DM751" s="273" t="s">
        <v>1717</v>
      </c>
      <c r="DN751" s="17"/>
      <c r="DO751" s="209" t="s">
        <v>5776</v>
      </c>
      <c r="DP751" s="283" t="s">
        <v>1701</v>
      </c>
    </row>
    <row r="752" spans="116:120">
      <c r="DL752" s="202" t="s">
        <v>2925</v>
      </c>
      <c r="DM752" s="273" t="s">
        <v>1719</v>
      </c>
      <c r="DN752" s="17"/>
      <c r="DO752" s="209" t="s">
        <v>5777</v>
      </c>
      <c r="DP752" s="283" t="s">
        <v>1703</v>
      </c>
    </row>
    <row r="753" spans="116:120">
      <c r="DL753" s="202" t="s">
        <v>2926</v>
      </c>
      <c r="DM753" s="273" t="s">
        <v>1721</v>
      </c>
      <c r="DN753" s="17"/>
      <c r="DO753" s="209" t="s">
        <v>5778</v>
      </c>
      <c r="DP753" s="283" t="s">
        <v>1705</v>
      </c>
    </row>
    <row r="754" spans="116:120">
      <c r="DL754" s="202" t="s">
        <v>2927</v>
      </c>
      <c r="DM754" s="273" t="s">
        <v>1723</v>
      </c>
      <c r="DN754" s="17"/>
      <c r="DO754" s="209" t="s">
        <v>5779</v>
      </c>
      <c r="DP754" s="283" t="s">
        <v>1707</v>
      </c>
    </row>
    <row r="755" spans="116:120">
      <c r="DL755" s="202" t="s">
        <v>2928</v>
      </c>
      <c r="DM755" s="273" t="s">
        <v>1725</v>
      </c>
      <c r="DN755" s="17"/>
      <c r="DO755" s="209" t="s">
        <v>5780</v>
      </c>
      <c r="DP755" s="283" t="s">
        <v>1709</v>
      </c>
    </row>
    <row r="756" spans="116:120">
      <c r="DL756" s="202" t="s">
        <v>2929</v>
      </c>
      <c r="DM756" s="273" t="s">
        <v>1727</v>
      </c>
      <c r="DN756" s="17"/>
      <c r="DO756" s="209" t="s">
        <v>5781</v>
      </c>
      <c r="DP756" s="283" t="s">
        <v>1711</v>
      </c>
    </row>
    <row r="757" spans="116:120">
      <c r="DL757" s="202" t="s">
        <v>2930</v>
      </c>
      <c r="DM757" s="273" t="s">
        <v>1729</v>
      </c>
      <c r="DN757" s="17"/>
      <c r="DO757" s="209" t="s">
        <v>5782</v>
      </c>
      <c r="DP757" s="283" t="s">
        <v>1713</v>
      </c>
    </row>
    <row r="758" spans="116:120">
      <c r="DL758" s="202" t="s">
        <v>2931</v>
      </c>
      <c r="DM758" s="273" t="s">
        <v>1730</v>
      </c>
      <c r="DN758" s="17"/>
      <c r="DO758" s="209" t="s">
        <v>5783</v>
      </c>
      <c r="DP758" s="283" t="s">
        <v>1715</v>
      </c>
    </row>
    <row r="759" spans="116:120">
      <c r="DL759" s="202" t="s">
        <v>2932</v>
      </c>
      <c r="DM759" s="273" t="s">
        <v>1732</v>
      </c>
      <c r="DN759" s="17"/>
      <c r="DO759" s="209" t="s">
        <v>5784</v>
      </c>
      <c r="DP759" s="283" t="s">
        <v>1717</v>
      </c>
    </row>
    <row r="760" spans="116:120">
      <c r="DL760" s="202" t="s">
        <v>2933</v>
      </c>
      <c r="DM760" s="273" t="s">
        <v>1734</v>
      </c>
      <c r="DN760" s="17"/>
      <c r="DO760" s="209" t="s">
        <v>5785</v>
      </c>
      <c r="DP760" s="283" t="s">
        <v>1719</v>
      </c>
    </row>
    <row r="761" spans="116:120">
      <c r="DL761" s="202" t="s">
        <v>2934</v>
      </c>
      <c r="DM761" s="273" t="s">
        <v>1736</v>
      </c>
      <c r="DN761" s="17"/>
      <c r="DO761" s="209" t="s">
        <v>5786</v>
      </c>
      <c r="DP761" s="283" t="s">
        <v>1721</v>
      </c>
    </row>
    <row r="762" spans="116:120">
      <c r="DL762" s="202" t="s">
        <v>2935</v>
      </c>
      <c r="DM762" s="273" t="s">
        <v>1738</v>
      </c>
      <c r="DN762" s="17"/>
      <c r="DO762" s="209" t="s">
        <v>5787</v>
      </c>
      <c r="DP762" s="283" t="s">
        <v>1723</v>
      </c>
    </row>
    <row r="763" spans="116:120">
      <c r="DL763" s="202" t="s">
        <v>2937</v>
      </c>
      <c r="DM763" s="273" t="s">
        <v>2936</v>
      </c>
      <c r="DN763" s="17"/>
      <c r="DO763" s="209" t="s">
        <v>5788</v>
      </c>
      <c r="DP763" s="283" t="s">
        <v>1725</v>
      </c>
    </row>
    <row r="764" spans="116:120">
      <c r="DL764" s="202" t="s">
        <v>2938</v>
      </c>
      <c r="DM764" s="273" t="s">
        <v>1739</v>
      </c>
      <c r="DN764" s="17"/>
      <c r="DO764" s="209" t="s">
        <v>5789</v>
      </c>
      <c r="DP764" s="283" t="s">
        <v>1727</v>
      </c>
    </row>
    <row r="765" spans="116:120">
      <c r="DL765" s="202" t="s">
        <v>2939</v>
      </c>
      <c r="DM765" s="273" t="s">
        <v>1741</v>
      </c>
      <c r="DN765" s="17"/>
      <c r="DO765" s="209" t="s">
        <v>5790</v>
      </c>
      <c r="DP765" s="283" t="s">
        <v>1729</v>
      </c>
    </row>
    <row r="766" spans="116:120">
      <c r="DL766" s="202" t="s">
        <v>2940</v>
      </c>
      <c r="DM766" s="273" t="s">
        <v>1743</v>
      </c>
      <c r="DN766" s="17"/>
      <c r="DO766" s="209" t="s">
        <v>5791</v>
      </c>
      <c r="DP766" s="283" t="s">
        <v>1730</v>
      </c>
    </row>
    <row r="767" spans="116:120">
      <c r="DL767" s="202" t="s">
        <v>2941</v>
      </c>
      <c r="DM767" s="273" t="s">
        <v>1745</v>
      </c>
      <c r="DN767" s="17"/>
      <c r="DO767" s="209" t="s">
        <v>5792</v>
      </c>
      <c r="DP767" s="283" t="s">
        <v>1732</v>
      </c>
    </row>
    <row r="768" spans="116:120">
      <c r="DL768" s="202" t="s">
        <v>2942</v>
      </c>
      <c r="DM768" s="273" t="s">
        <v>1747</v>
      </c>
      <c r="DN768" s="17"/>
      <c r="DO768" s="209" t="s">
        <v>5793</v>
      </c>
      <c r="DP768" s="283" t="s">
        <v>1734</v>
      </c>
    </row>
    <row r="769" spans="116:120">
      <c r="DL769" s="202" t="s">
        <v>2943</v>
      </c>
      <c r="DM769" s="273" t="s">
        <v>1749</v>
      </c>
      <c r="DN769" s="17"/>
      <c r="DO769" s="209" t="s">
        <v>5794</v>
      </c>
      <c r="DP769" s="283" t="s">
        <v>1736</v>
      </c>
    </row>
    <row r="770" spans="116:120">
      <c r="DL770" s="202" t="s">
        <v>2944</v>
      </c>
      <c r="DM770" s="273" t="s">
        <v>1751</v>
      </c>
      <c r="DN770" s="17"/>
      <c r="DO770" s="209" t="s">
        <v>5795</v>
      </c>
      <c r="DP770" s="283" t="s">
        <v>1738</v>
      </c>
    </row>
    <row r="771" spans="116:120">
      <c r="DL771" s="202" t="s">
        <v>2945</v>
      </c>
      <c r="DM771" s="273" t="s">
        <v>1753</v>
      </c>
      <c r="DN771" s="17"/>
      <c r="DO771" s="209" t="s">
        <v>5796</v>
      </c>
      <c r="DP771" s="283" t="s">
        <v>2936</v>
      </c>
    </row>
    <row r="772" spans="116:120">
      <c r="DL772" s="202" t="s">
        <v>2946</v>
      </c>
      <c r="DM772" s="273" t="s">
        <v>1755</v>
      </c>
      <c r="DN772" s="17"/>
      <c r="DO772" s="209" t="s">
        <v>5797</v>
      </c>
      <c r="DP772" s="283" t="s">
        <v>1739</v>
      </c>
    </row>
    <row r="773" spans="116:120">
      <c r="DL773" s="202" t="s">
        <v>2947</v>
      </c>
      <c r="DM773" s="273" t="s">
        <v>1757</v>
      </c>
      <c r="DN773" s="17"/>
      <c r="DO773" s="209" t="s">
        <v>5798</v>
      </c>
      <c r="DP773" s="283" t="s">
        <v>1741</v>
      </c>
    </row>
    <row r="774" spans="116:120">
      <c r="DL774" s="202" t="s">
        <v>2948</v>
      </c>
      <c r="DM774" s="273" t="s">
        <v>1759</v>
      </c>
      <c r="DN774" s="17"/>
      <c r="DO774" s="209" t="s">
        <v>3382</v>
      </c>
      <c r="DP774" s="283" t="s">
        <v>1743</v>
      </c>
    </row>
    <row r="775" spans="116:120">
      <c r="DL775" s="202" t="s">
        <v>2949</v>
      </c>
      <c r="DM775" s="273" t="s">
        <v>1761</v>
      </c>
      <c r="DN775" s="17"/>
      <c r="DO775" s="209" t="s">
        <v>5799</v>
      </c>
      <c r="DP775" s="283" t="s">
        <v>1745</v>
      </c>
    </row>
    <row r="776" spans="116:120">
      <c r="DL776" s="202" t="s">
        <v>2950</v>
      </c>
      <c r="DM776" s="273" t="s">
        <v>1763</v>
      </c>
      <c r="DN776" s="17"/>
      <c r="DO776" s="209" t="s">
        <v>5800</v>
      </c>
      <c r="DP776" s="283" t="s">
        <v>1747</v>
      </c>
    </row>
    <row r="777" spans="116:120">
      <c r="DL777" s="202" t="s">
        <v>2951</v>
      </c>
      <c r="DM777" s="273" t="s">
        <v>1765</v>
      </c>
      <c r="DN777" s="17"/>
      <c r="DO777" s="209" t="s">
        <v>5801</v>
      </c>
      <c r="DP777" s="283" t="s">
        <v>1749</v>
      </c>
    </row>
    <row r="778" spans="116:120">
      <c r="DL778" s="202" t="s">
        <v>2952</v>
      </c>
      <c r="DM778" s="273" t="s">
        <v>1767</v>
      </c>
      <c r="DN778" s="17"/>
      <c r="DO778" s="209" t="s">
        <v>5802</v>
      </c>
      <c r="DP778" s="283" t="s">
        <v>1751</v>
      </c>
    </row>
    <row r="779" spans="116:120">
      <c r="DL779" s="202" t="s">
        <v>2953</v>
      </c>
      <c r="DM779" s="273" t="s">
        <v>1769</v>
      </c>
      <c r="DN779" s="17"/>
      <c r="DO779" s="209" t="s">
        <v>5803</v>
      </c>
      <c r="DP779" s="283" t="s">
        <v>1753</v>
      </c>
    </row>
    <row r="780" spans="116:120">
      <c r="DL780" s="202" t="s">
        <v>2954</v>
      </c>
      <c r="DM780" s="273" t="s">
        <v>1770</v>
      </c>
      <c r="DN780" s="17"/>
      <c r="DO780" s="209" t="s">
        <v>5804</v>
      </c>
      <c r="DP780" s="283" t="s">
        <v>1755</v>
      </c>
    </row>
    <row r="781" spans="116:120">
      <c r="DL781" s="202" t="s">
        <v>2955</v>
      </c>
      <c r="DM781" s="273" t="s">
        <v>1772</v>
      </c>
      <c r="DN781" s="17"/>
      <c r="DO781" s="209" t="s">
        <v>5805</v>
      </c>
      <c r="DP781" s="283" t="s">
        <v>1757</v>
      </c>
    </row>
    <row r="782" spans="116:120">
      <c r="DL782" s="202" t="s">
        <v>2956</v>
      </c>
      <c r="DM782" s="273" t="s">
        <v>1773</v>
      </c>
      <c r="DN782" s="17"/>
      <c r="DO782" s="209" t="s">
        <v>5806</v>
      </c>
      <c r="DP782" s="283" t="s">
        <v>1759</v>
      </c>
    </row>
    <row r="783" spans="116:120">
      <c r="DL783" s="202" t="s">
        <v>2957</v>
      </c>
      <c r="DM783" s="273" t="s">
        <v>1774</v>
      </c>
      <c r="DN783" s="17"/>
      <c r="DO783" s="209" t="s">
        <v>5807</v>
      </c>
      <c r="DP783" s="283" t="s">
        <v>1761</v>
      </c>
    </row>
    <row r="784" spans="116:120">
      <c r="DL784" s="202" t="s">
        <v>2958</v>
      </c>
      <c r="DM784" s="273" t="s">
        <v>1776</v>
      </c>
      <c r="DN784" s="17"/>
      <c r="DO784" s="209" t="s">
        <v>5808</v>
      </c>
      <c r="DP784" s="283" t="s">
        <v>1763</v>
      </c>
    </row>
    <row r="785" spans="116:120">
      <c r="DL785" s="202" t="s">
        <v>2959</v>
      </c>
      <c r="DM785" s="273" t="s">
        <v>1777</v>
      </c>
      <c r="DN785" s="17"/>
      <c r="DO785" s="209" t="s">
        <v>5809</v>
      </c>
      <c r="DP785" s="283" t="s">
        <v>1765</v>
      </c>
    </row>
    <row r="786" spans="116:120">
      <c r="DL786" s="202" t="s">
        <v>2960</v>
      </c>
      <c r="DM786" s="273" t="s">
        <v>1778</v>
      </c>
      <c r="DN786" s="17"/>
      <c r="DO786" s="209" t="s">
        <v>5810</v>
      </c>
      <c r="DP786" s="283" t="s">
        <v>1767</v>
      </c>
    </row>
    <row r="787" spans="116:120">
      <c r="DL787" s="202" t="s">
        <v>2961</v>
      </c>
      <c r="DM787" s="273" t="s">
        <v>1779</v>
      </c>
      <c r="DN787" s="17"/>
      <c r="DO787" s="209" t="s">
        <v>5811</v>
      </c>
      <c r="DP787" s="283" t="s">
        <v>1769</v>
      </c>
    </row>
    <row r="788" spans="116:120">
      <c r="DL788" s="202" t="s">
        <v>2962</v>
      </c>
      <c r="DM788" s="273" t="s">
        <v>1780</v>
      </c>
      <c r="DN788" s="17"/>
      <c r="DO788" s="209" t="s">
        <v>5812</v>
      </c>
      <c r="DP788" s="283" t="s">
        <v>1770</v>
      </c>
    </row>
    <row r="789" spans="116:120">
      <c r="DL789" s="202" t="s">
        <v>2963</v>
      </c>
      <c r="DM789" s="273" t="s">
        <v>1781</v>
      </c>
      <c r="DN789" s="17"/>
      <c r="DO789" s="209" t="s">
        <v>5813</v>
      </c>
      <c r="DP789" s="283" t="s">
        <v>1772</v>
      </c>
    </row>
    <row r="790" spans="116:120">
      <c r="DL790" s="202" t="s">
        <v>2964</v>
      </c>
      <c r="DM790" s="273" t="s">
        <v>1782</v>
      </c>
      <c r="DN790" s="17"/>
      <c r="DO790" s="209" t="s">
        <v>5814</v>
      </c>
      <c r="DP790" s="283" t="s">
        <v>1773</v>
      </c>
    </row>
    <row r="791" spans="116:120">
      <c r="DL791" s="202" t="s">
        <v>2966</v>
      </c>
      <c r="DM791" s="273" t="s">
        <v>2965</v>
      </c>
      <c r="DN791" s="17"/>
      <c r="DO791" s="209" t="s">
        <v>5815</v>
      </c>
      <c r="DP791" s="283" t="s">
        <v>1774</v>
      </c>
    </row>
    <row r="792" spans="116:120">
      <c r="DL792" s="202" t="s">
        <v>2968</v>
      </c>
      <c r="DM792" s="273" t="s">
        <v>2967</v>
      </c>
      <c r="DN792" s="17"/>
      <c r="DO792" s="209" t="s">
        <v>5816</v>
      </c>
      <c r="DP792" s="283" t="s">
        <v>1776</v>
      </c>
    </row>
    <row r="793" spans="116:120">
      <c r="DL793" s="202" t="s">
        <v>2970</v>
      </c>
      <c r="DM793" s="273" t="s">
        <v>2969</v>
      </c>
      <c r="DN793" s="17"/>
      <c r="DO793" s="209" t="s">
        <v>5817</v>
      </c>
      <c r="DP793" s="283" t="s">
        <v>1777</v>
      </c>
    </row>
    <row r="794" spans="116:120">
      <c r="DL794" s="202" t="s">
        <v>2972</v>
      </c>
      <c r="DM794" s="273" t="s">
        <v>2971</v>
      </c>
      <c r="DN794" s="17"/>
      <c r="DO794" s="209" t="s">
        <v>5818</v>
      </c>
      <c r="DP794" s="283" t="s">
        <v>1778</v>
      </c>
    </row>
    <row r="795" spans="116:120">
      <c r="DL795" s="202" t="s">
        <v>2974</v>
      </c>
      <c r="DM795" s="273" t="s">
        <v>2973</v>
      </c>
      <c r="DN795" s="17"/>
      <c r="DO795" s="209" t="s">
        <v>5819</v>
      </c>
      <c r="DP795" s="283" t="s">
        <v>1779</v>
      </c>
    </row>
    <row r="796" spans="116:120">
      <c r="DL796" s="202" t="s">
        <v>2976</v>
      </c>
      <c r="DM796" s="273" t="s">
        <v>2975</v>
      </c>
      <c r="DN796" s="17"/>
      <c r="DO796" s="209" t="s">
        <v>5820</v>
      </c>
      <c r="DP796" s="283" t="s">
        <v>1780</v>
      </c>
    </row>
    <row r="797" spans="116:120">
      <c r="DL797" s="202" t="s">
        <v>2978</v>
      </c>
      <c r="DM797" s="273" t="s">
        <v>2977</v>
      </c>
      <c r="DN797" s="17"/>
      <c r="DO797" s="209" t="s">
        <v>5821</v>
      </c>
      <c r="DP797" s="283" t="s">
        <v>1781</v>
      </c>
    </row>
    <row r="798" spans="116:120">
      <c r="DL798" s="202" t="s">
        <v>2980</v>
      </c>
      <c r="DM798" s="273" t="s">
        <v>2979</v>
      </c>
      <c r="DN798" s="17"/>
      <c r="DO798" s="209" t="s">
        <v>5822</v>
      </c>
      <c r="DP798" s="283" t="s">
        <v>1782</v>
      </c>
    </row>
    <row r="799" spans="116:120">
      <c r="DL799" s="202" t="s">
        <v>2982</v>
      </c>
      <c r="DM799" s="273" t="s">
        <v>2981</v>
      </c>
      <c r="DN799" s="17"/>
      <c r="DO799" s="209" t="s">
        <v>5823</v>
      </c>
      <c r="DP799" s="283" t="s">
        <v>2965</v>
      </c>
    </row>
    <row r="800" spans="116:120">
      <c r="DL800" s="202" t="s">
        <v>2984</v>
      </c>
      <c r="DM800" s="273" t="s">
        <v>2983</v>
      </c>
      <c r="DN800" s="17"/>
      <c r="DO800" s="209" t="s">
        <v>5824</v>
      </c>
      <c r="DP800" s="283" t="s">
        <v>2967</v>
      </c>
    </row>
    <row r="801" spans="116:120">
      <c r="DL801" s="202" t="s">
        <v>2986</v>
      </c>
      <c r="DM801" s="273" t="s">
        <v>2985</v>
      </c>
      <c r="DN801" s="17"/>
      <c r="DO801" s="209" t="s">
        <v>5825</v>
      </c>
      <c r="DP801" s="283" t="s">
        <v>2969</v>
      </c>
    </row>
    <row r="802" spans="116:120">
      <c r="DL802" s="202" t="s">
        <v>2988</v>
      </c>
      <c r="DM802" s="273" t="s">
        <v>2987</v>
      </c>
      <c r="DN802" s="17"/>
      <c r="DO802" s="209" t="s">
        <v>5826</v>
      </c>
      <c r="DP802" s="283" t="s">
        <v>2971</v>
      </c>
    </row>
    <row r="803" spans="116:120">
      <c r="DL803" s="202" t="s">
        <v>2990</v>
      </c>
      <c r="DM803" s="273" t="s">
        <v>2989</v>
      </c>
      <c r="DN803" s="17"/>
      <c r="DO803" s="209" t="s">
        <v>5827</v>
      </c>
      <c r="DP803" s="283" t="s">
        <v>2973</v>
      </c>
    </row>
    <row r="804" spans="116:120">
      <c r="DL804" s="202" t="s">
        <v>2992</v>
      </c>
      <c r="DM804" s="273" t="s">
        <v>2991</v>
      </c>
      <c r="DN804" s="17"/>
      <c r="DO804" s="209" t="s">
        <v>5828</v>
      </c>
      <c r="DP804" s="283" t="s">
        <v>2975</v>
      </c>
    </row>
    <row r="805" spans="116:120">
      <c r="DL805" s="202" t="s">
        <v>2994</v>
      </c>
      <c r="DM805" s="273" t="s">
        <v>2993</v>
      </c>
      <c r="DN805" s="17"/>
      <c r="DO805" s="209" t="s">
        <v>5829</v>
      </c>
      <c r="DP805" s="283" t="s">
        <v>2977</v>
      </c>
    </row>
    <row r="806" spans="116:120">
      <c r="DL806" s="202" t="s">
        <v>2996</v>
      </c>
      <c r="DM806" s="273" t="s">
        <v>2995</v>
      </c>
      <c r="DN806" s="17"/>
      <c r="DO806" s="209" t="s">
        <v>5830</v>
      </c>
      <c r="DP806" s="283" t="s">
        <v>2979</v>
      </c>
    </row>
    <row r="807" spans="116:120">
      <c r="DL807" s="202" t="s">
        <v>2998</v>
      </c>
      <c r="DM807" s="273" t="s">
        <v>2997</v>
      </c>
      <c r="DN807" s="17"/>
      <c r="DO807" s="209" t="s">
        <v>5831</v>
      </c>
      <c r="DP807" s="283" t="s">
        <v>2981</v>
      </c>
    </row>
    <row r="808" spans="116:120">
      <c r="DL808" s="202" t="s">
        <v>3000</v>
      </c>
      <c r="DM808" s="273" t="s">
        <v>2999</v>
      </c>
      <c r="DN808" s="17"/>
      <c r="DO808" s="209" t="s">
        <v>5832</v>
      </c>
      <c r="DP808" s="283" t="s">
        <v>2983</v>
      </c>
    </row>
    <row r="809" spans="116:120">
      <c r="DL809" s="202" t="s">
        <v>1625</v>
      </c>
      <c r="DM809" s="273" t="s">
        <v>3001</v>
      </c>
      <c r="DN809" s="17"/>
      <c r="DO809" s="209" t="s">
        <v>5833</v>
      </c>
      <c r="DP809" s="283" t="s">
        <v>2985</v>
      </c>
    </row>
    <row r="810" spans="116:120">
      <c r="DL810" s="202" t="s">
        <v>3003</v>
      </c>
      <c r="DM810" s="273" t="s">
        <v>3002</v>
      </c>
      <c r="DN810" s="17"/>
      <c r="DO810" s="209" t="s">
        <v>5834</v>
      </c>
      <c r="DP810" s="283" t="s">
        <v>2987</v>
      </c>
    </row>
    <row r="811" spans="116:120">
      <c r="DL811" s="202" t="s">
        <v>3005</v>
      </c>
      <c r="DM811" s="273" t="s">
        <v>3004</v>
      </c>
      <c r="DN811" s="17"/>
      <c r="DO811" s="209" t="s">
        <v>5835</v>
      </c>
      <c r="DP811" s="283" t="s">
        <v>2989</v>
      </c>
    </row>
    <row r="812" spans="116:120">
      <c r="DL812" s="202" t="s">
        <v>3007</v>
      </c>
      <c r="DM812" s="273" t="s">
        <v>3006</v>
      </c>
      <c r="DN812" s="17"/>
      <c r="DO812" s="209" t="s">
        <v>5836</v>
      </c>
      <c r="DP812" s="283" t="s">
        <v>2991</v>
      </c>
    </row>
    <row r="813" spans="116:120">
      <c r="DL813" s="202" t="s">
        <v>3009</v>
      </c>
      <c r="DM813" s="273" t="s">
        <v>3008</v>
      </c>
      <c r="DN813" s="17"/>
      <c r="DO813" s="209" t="s">
        <v>5837</v>
      </c>
      <c r="DP813" s="283" t="s">
        <v>2993</v>
      </c>
    </row>
    <row r="814" spans="116:120">
      <c r="DL814" s="202" t="s">
        <v>3011</v>
      </c>
      <c r="DM814" s="273" t="s">
        <v>3010</v>
      </c>
      <c r="DN814" s="17"/>
      <c r="DO814" s="209" t="s">
        <v>5838</v>
      </c>
      <c r="DP814" s="283" t="s">
        <v>2995</v>
      </c>
    </row>
    <row r="815" spans="116:120">
      <c r="DL815" s="202" t="s">
        <v>3013</v>
      </c>
      <c r="DM815" s="273" t="s">
        <v>3012</v>
      </c>
      <c r="DN815" s="17"/>
      <c r="DO815" s="209" t="s">
        <v>5839</v>
      </c>
      <c r="DP815" s="283" t="s">
        <v>2997</v>
      </c>
    </row>
    <row r="816" spans="116:120">
      <c r="DL816" s="202" t="s">
        <v>3015</v>
      </c>
      <c r="DM816" s="273" t="s">
        <v>3014</v>
      </c>
      <c r="DN816" s="17"/>
      <c r="DO816" s="209" t="s">
        <v>5840</v>
      </c>
      <c r="DP816" s="283" t="s">
        <v>2999</v>
      </c>
    </row>
    <row r="817" spans="116:120">
      <c r="DL817" s="202" t="s">
        <v>3017</v>
      </c>
      <c r="DM817" s="273" t="s">
        <v>3016</v>
      </c>
      <c r="DN817" s="17"/>
      <c r="DO817" s="209" t="s">
        <v>5841</v>
      </c>
      <c r="DP817" s="283" t="s">
        <v>3001</v>
      </c>
    </row>
    <row r="818" spans="116:120">
      <c r="DL818" s="202" t="s">
        <v>3019</v>
      </c>
      <c r="DM818" s="273" t="s">
        <v>3018</v>
      </c>
      <c r="DN818" s="17"/>
      <c r="DO818" s="209" t="s">
        <v>5842</v>
      </c>
      <c r="DP818" s="283" t="s">
        <v>3002</v>
      </c>
    </row>
    <row r="819" spans="116:120">
      <c r="DL819" s="202" t="s">
        <v>3021</v>
      </c>
      <c r="DM819" s="273" t="s">
        <v>3020</v>
      </c>
      <c r="DN819" s="17"/>
      <c r="DO819" s="209" t="s">
        <v>5843</v>
      </c>
      <c r="DP819" s="283" t="s">
        <v>3004</v>
      </c>
    </row>
    <row r="820" spans="116:120">
      <c r="DL820" s="202" t="s">
        <v>3023</v>
      </c>
      <c r="DM820" s="273" t="s">
        <v>3022</v>
      </c>
      <c r="DN820" s="17"/>
      <c r="DO820" s="209" t="s">
        <v>5844</v>
      </c>
      <c r="DP820" s="283" t="s">
        <v>3006</v>
      </c>
    </row>
    <row r="821" spans="116:120">
      <c r="DL821" s="202" t="s">
        <v>3025</v>
      </c>
      <c r="DM821" s="273" t="s">
        <v>3024</v>
      </c>
      <c r="DN821" s="17"/>
      <c r="DO821" s="209" t="s">
        <v>5845</v>
      </c>
      <c r="DP821" s="283" t="s">
        <v>3008</v>
      </c>
    </row>
    <row r="822" spans="116:120">
      <c r="DL822" s="202" t="s">
        <v>3027</v>
      </c>
      <c r="DM822" s="273" t="s">
        <v>3026</v>
      </c>
      <c r="DN822" s="17"/>
      <c r="DO822" s="209" t="s">
        <v>2493</v>
      </c>
      <c r="DP822" s="283" t="s">
        <v>3010</v>
      </c>
    </row>
    <row r="823" spans="116:120">
      <c r="DL823" s="202" t="s">
        <v>3029</v>
      </c>
      <c r="DM823" s="273" t="s">
        <v>3028</v>
      </c>
      <c r="DN823" s="17"/>
      <c r="DO823" s="209" t="s">
        <v>5846</v>
      </c>
      <c r="DP823" s="283" t="s">
        <v>3012</v>
      </c>
    </row>
    <row r="824" spans="116:120">
      <c r="DL824" s="202" t="s">
        <v>3031</v>
      </c>
      <c r="DM824" s="273" t="s">
        <v>3030</v>
      </c>
      <c r="DN824" s="17"/>
      <c r="DO824" s="209" t="s">
        <v>5847</v>
      </c>
      <c r="DP824" s="283" t="s">
        <v>3014</v>
      </c>
    </row>
    <row r="825" spans="116:120">
      <c r="DL825" s="202" t="s">
        <v>3033</v>
      </c>
      <c r="DM825" s="273" t="s">
        <v>3032</v>
      </c>
      <c r="DN825" s="17"/>
      <c r="DO825" s="209" t="s">
        <v>5848</v>
      </c>
      <c r="DP825" s="283" t="s">
        <v>3016</v>
      </c>
    </row>
    <row r="826" spans="116:120">
      <c r="DL826" s="202" t="s">
        <v>3035</v>
      </c>
      <c r="DM826" s="273" t="s">
        <v>3034</v>
      </c>
      <c r="DN826" s="17"/>
      <c r="DO826" s="209" t="s">
        <v>5849</v>
      </c>
      <c r="DP826" s="283" t="s">
        <v>3018</v>
      </c>
    </row>
    <row r="827" spans="116:120">
      <c r="DL827" s="202" t="s">
        <v>3037</v>
      </c>
      <c r="DM827" s="273" t="s">
        <v>3036</v>
      </c>
      <c r="DN827" s="17"/>
      <c r="DO827" s="209" t="s">
        <v>5850</v>
      </c>
      <c r="DP827" s="283" t="s">
        <v>3020</v>
      </c>
    </row>
    <row r="828" spans="116:120">
      <c r="DL828" s="202" t="s">
        <v>3039</v>
      </c>
      <c r="DM828" s="273" t="s">
        <v>3038</v>
      </c>
      <c r="DN828" s="17"/>
      <c r="DO828" s="209" t="s">
        <v>5851</v>
      </c>
      <c r="DP828" s="283" t="s">
        <v>3022</v>
      </c>
    </row>
    <row r="829" spans="116:120">
      <c r="DL829" s="202" t="s">
        <v>3041</v>
      </c>
      <c r="DM829" s="273" t="s">
        <v>3040</v>
      </c>
      <c r="DN829" s="17"/>
      <c r="DO829" s="209" t="s">
        <v>5852</v>
      </c>
      <c r="DP829" s="283" t="s">
        <v>3024</v>
      </c>
    </row>
    <row r="830" spans="116:120">
      <c r="DL830" s="202" t="s">
        <v>3043</v>
      </c>
      <c r="DM830" s="273" t="s">
        <v>3042</v>
      </c>
      <c r="DN830" s="17"/>
      <c r="DO830" s="209" t="s">
        <v>5853</v>
      </c>
      <c r="DP830" s="283" t="s">
        <v>3026</v>
      </c>
    </row>
    <row r="831" spans="116:120">
      <c r="DL831" s="202" t="s">
        <v>3045</v>
      </c>
      <c r="DM831" s="273" t="s">
        <v>3044</v>
      </c>
      <c r="DN831" s="17"/>
      <c r="DO831" s="209" t="s">
        <v>5854</v>
      </c>
      <c r="DP831" s="283" t="s">
        <v>3028</v>
      </c>
    </row>
    <row r="832" spans="116:120">
      <c r="DL832" s="202" t="s">
        <v>3047</v>
      </c>
      <c r="DM832" s="273" t="s">
        <v>3046</v>
      </c>
      <c r="DN832" s="17"/>
      <c r="DO832" s="209" t="s">
        <v>5855</v>
      </c>
      <c r="DP832" s="283" t="s">
        <v>3030</v>
      </c>
    </row>
    <row r="833" spans="116:120">
      <c r="DL833" s="202" t="s">
        <v>3049</v>
      </c>
      <c r="DM833" s="273" t="s">
        <v>3048</v>
      </c>
      <c r="DN833" s="17"/>
      <c r="DO833" s="209" t="s">
        <v>5856</v>
      </c>
      <c r="DP833" s="283" t="s">
        <v>3032</v>
      </c>
    </row>
    <row r="834" spans="116:120">
      <c r="DL834" s="202" t="s">
        <v>3051</v>
      </c>
      <c r="DM834" s="273" t="s">
        <v>3050</v>
      </c>
      <c r="DN834" s="17"/>
      <c r="DO834" s="209" t="s">
        <v>5857</v>
      </c>
      <c r="DP834" s="283" t="s">
        <v>3034</v>
      </c>
    </row>
    <row r="835" spans="116:120">
      <c r="DL835" s="202" t="s">
        <v>3053</v>
      </c>
      <c r="DM835" s="273" t="s">
        <v>3052</v>
      </c>
      <c r="DN835" s="17"/>
      <c r="DO835" s="209" t="s">
        <v>5858</v>
      </c>
      <c r="DP835" s="283" t="s">
        <v>3036</v>
      </c>
    </row>
    <row r="836" spans="116:120">
      <c r="DL836" s="202" t="s">
        <v>3055</v>
      </c>
      <c r="DM836" s="273" t="s">
        <v>3054</v>
      </c>
      <c r="DN836" s="17"/>
      <c r="DO836" s="209" t="s">
        <v>5859</v>
      </c>
      <c r="DP836" s="283" t="s">
        <v>3038</v>
      </c>
    </row>
    <row r="837" spans="116:120">
      <c r="DL837" s="202" t="s">
        <v>3057</v>
      </c>
      <c r="DM837" s="273" t="s">
        <v>3056</v>
      </c>
      <c r="DN837" s="17"/>
      <c r="DO837" s="209" t="s">
        <v>5860</v>
      </c>
      <c r="DP837" s="283" t="s">
        <v>3040</v>
      </c>
    </row>
    <row r="838" spans="116:120">
      <c r="DL838" s="202" t="s">
        <v>3059</v>
      </c>
      <c r="DM838" s="273" t="s">
        <v>3058</v>
      </c>
      <c r="DN838" s="17"/>
      <c r="DO838" s="209" t="s">
        <v>5861</v>
      </c>
      <c r="DP838" s="283" t="s">
        <v>3042</v>
      </c>
    </row>
    <row r="839" spans="116:120">
      <c r="DL839" s="202" t="s">
        <v>3061</v>
      </c>
      <c r="DM839" s="273" t="s">
        <v>3060</v>
      </c>
      <c r="DN839" s="17"/>
      <c r="DO839" s="209" t="s">
        <v>5862</v>
      </c>
      <c r="DP839" s="283" t="s">
        <v>3044</v>
      </c>
    </row>
    <row r="840" spans="116:120">
      <c r="DL840" s="202" t="s">
        <v>3063</v>
      </c>
      <c r="DM840" s="273" t="s">
        <v>3062</v>
      </c>
      <c r="DN840" s="17"/>
      <c r="DO840" s="209" t="s">
        <v>5863</v>
      </c>
      <c r="DP840" s="283" t="s">
        <v>3046</v>
      </c>
    </row>
    <row r="841" spans="116:120">
      <c r="DL841" s="202" t="s">
        <v>3065</v>
      </c>
      <c r="DM841" s="273" t="s">
        <v>3064</v>
      </c>
      <c r="DN841" s="17"/>
      <c r="DO841" s="209" t="s">
        <v>5864</v>
      </c>
      <c r="DP841" s="283" t="s">
        <v>3048</v>
      </c>
    </row>
    <row r="842" spans="116:120">
      <c r="DL842" s="202" t="s">
        <v>3067</v>
      </c>
      <c r="DM842" s="273" t="s">
        <v>3066</v>
      </c>
      <c r="DN842" s="17"/>
      <c r="DO842" s="209" t="s">
        <v>5865</v>
      </c>
      <c r="DP842" s="283" t="s">
        <v>3050</v>
      </c>
    </row>
    <row r="843" spans="116:120">
      <c r="DL843" s="202" t="s">
        <v>3069</v>
      </c>
      <c r="DM843" s="273" t="s">
        <v>3068</v>
      </c>
      <c r="DN843" s="17"/>
      <c r="DO843" s="209" t="s">
        <v>5866</v>
      </c>
      <c r="DP843" s="283" t="s">
        <v>3052</v>
      </c>
    </row>
    <row r="844" spans="116:120">
      <c r="DL844" s="202" t="s">
        <v>3071</v>
      </c>
      <c r="DM844" s="273" t="s">
        <v>3070</v>
      </c>
      <c r="DN844" s="17"/>
      <c r="DO844" s="209" t="s">
        <v>5867</v>
      </c>
      <c r="DP844" s="283" t="s">
        <v>3054</v>
      </c>
    </row>
    <row r="845" spans="116:120">
      <c r="DL845" s="202" t="s">
        <v>3073</v>
      </c>
      <c r="DM845" s="273" t="s">
        <v>3072</v>
      </c>
      <c r="DN845" s="17"/>
      <c r="DO845" s="209" t="s">
        <v>5868</v>
      </c>
      <c r="DP845" s="283" t="s">
        <v>3056</v>
      </c>
    </row>
    <row r="846" spans="116:120">
      <c r="DL846" s="202" t="s">
        <v>3075</v>
      </c>
      <c r="DM846" s="273" t="s">
        <v>3074</v>
      </c>
      <c r="DN846" s="17"/>
      <c r="DO846" s="209" t="s">
        <v>5869</v>
      </c>
      <c r="DP846" s="283" t="s">
        <v>3058</v>
      </c>
    </row>
    <row r="847" spans="116:120">
      <c r="DL847" s="202" t="s">
        <v>3077</v>
      </c>
      <c r="DM847" s="273" t="s">
        <v>3076</v>
      </c>
      <c r="DN847" s="17"/>
      <c r="DO847" s="209" t="s">
        <v>5870</v>
      </c>
      <c r="DP847" s="283" t="s">
        <v>3060</v>
      </c>
    </row>
    <row r="848" spans="116:120">
      <c r="DL848" s="202" t="s">
        <v>3079</v>
      </c>
      <c r="DM848" s="273" t="s">
        <v>3078</v>
      </c>
      <c r="DN848" s="17"/>
      <c r="DO848" s="209" t="s">
        <v>5871</v>
      </c>
      <c r="DP848" s="283" t="s">
        <v>3062</v>
      </c>
    </row>
    <row r="849" spans="116:120">
      <c r="DL849" s="202" t="s">
        <v>3081</v>
      </c>
      <c r="DM849" s="273" t="s">
        <v>3080</v>
      </c>
      <c r="DN849" s="17"/>
      <c r="DO849" s="209" t="s">
        <v>5872</v>
      </c>
      <c r="DP849" s="283" t="s">
        <v>3064</v>
      </c>
    </row>
    <row r="850" spans="116:120">
      <c r="DL850" s="202" t="s">
        <v>3083</v>
      </c>
      <c r="DM850" s="273" t="s">
        <v>3082</v>
      </c>
      <c r="DN850" s="17"/>
      <c r="DO850" s="209" t="s">
        <v>5873</v>
      </c>
      <c r="DP850" s="283" t="s">
        <v>3066</v>
      </c>
    </row>
    <row r="851" spans="116:120">
      <c r="DL851" s="202" t="s">
        <v>3085</v>
      </c>
      <c r="DM851" s="273" t="s">
        <v>3084</v>
      </c>
      <c r="DN851" s="17"/>
      <c r="DO851" s="209" t="s">
        <v>5874</v>
      </c>
      <c r="DP851" s="283" t="s">
        <v>3068</v>
      </c>
    </row>
    <row r="852" spans="116:120">
      <c r="DL852" s="202" t="s">
        <v>3087</v>
      </c>
      <c r="DM852" s="273" t="s">
        <v>3086</v>
      </c>
      <c r="DN852" s="17"/>
      <c r="DO852" s="209" t="s">
        <v>5875</v>
      </c>
      <c r="DP852" s="283" t="s">
        <v>3070</v>
      </c>
    </row>
    <row r="853" spans="116:120">
      <c r="DL853" s="202" t="s">
        <v>3089</v>
      </c>
      <c r="DM853" s="273" t="s">
        <v>3088</v>
      </c>
      <c r="DN853" s="17"/>
      <c r="DO853" s="209" t="s">
        <v>5876</v>
      </c>
      <c r="DP853" s="283" t="s">
        <v>3072</v>
      </c>
    </row>
    <row r="854" spans="116:120">
      <c r="DL854" s="202" t="s">
        <v>3091</v>
      </c>
      <c r="DM854" s="273" t="s">
        <v>3090</v>
      </c>
      <c r="DN854" s="17"/>
      <c r="DO854" s="209" t="s">
        <v>5877</v>
      </c>
      <c r="DP854" s="283" t="s">
        <v>3074</v>
      </c>
    </row>
    <row r="855" spans="116:120">
      <c r="DL855" s="202" t="s">
        <v>3093</v>
      </c>
      <c r="DM855" s="273" t="s">
        <v>3092</v>
      </c>
      <c r="DN855" s="17"/>
      <c r="DO855" s="209" t="s">
        <v>5878</v>
      </c>
      <c r="DP855" s="283" t="s">
        <v>3076</v>
      </c>
    </row>
    <row r="856" spans="116:120">
      <c r="DL856" s="202" t="s">
        <v>3095</v>
      </c>
      <c r="DM856" s="273" t="s">
        <v>3094</v>
      </c>
      <c r="DN856" s="17"/>
      <c r="DO856" s="209" t="s">
        <v>5879</v>
      </c>
      <c r="DP856" s="283" t="s">
        <v>3078</v>
      </c>
    </row>
    <row r="857" spans="116:120">
      <c r="DL857" s="202" t="s">
        <v>3097</v>
      </c>
      <c r="DM857" s="273" t="s">
        <v>3096</v>
      </c>
      <c r="DN857" s="17"/>
      <c r="DO857" s="209" t="s">
        <v>5880</v>
      </c>
      <c r="DP857" s="283" t="s">
        <v>3080</v>
      </c>
    </row>
    <row r="858" spans="116:120">
      <c r="DL858" s="202" t="s">
        <v>3099</v>
      </c>
      <c r="DM858" s="273" t="s">
        <v>3098</v>
      </c>
      <c r="DN858" s="17"/>
      <c r="DO858" s="209" t="s">
        <v>5881</v>
      </c>
      <c r="DP858" s="283" t="s">
        <v>3082</v>
      </c>
    </row>
    <row r="859" spans="116:120">
      <c r="DL859" s="202" t="s">
        <v>3101</v>
      </c>
      <c r="DM859" s="273" t="s">
        <v>3100</v>
      </c>
      <c r="DN859" s="17"/>
      <c r="DO859" s="209" t="s">
        <v>5882</v>
      </c>
      <c r="DP859" s="283" t="s">
        <v>3084</v>
      </c>
    </row>
    <row r="860" spans="116:120">
      <c r="DL860" s="202" t="s">
        <v>3103</v>
      </c>
      <c r="DM860" s="273" t="s">
        <v>3102</v>
      </c>
      <c r="DN860" s="17"/>
      <c r="DO860" s="209" t="s">
        <v>5883</v>
      </c>
      <c r="DP860" s="283" t="s">
        <v>3086</v>
      </c>
    </row>
    <row r="861" spans="116:120">
      <c r="DL861" s="202" t="s">
        <v>3105</v>
      </c>
      <c r="DM861" s="273" t="s">
        <v>3104</v>
      </c>
      <c r="DN861" s="17"/>
      <c r="DO861" s="209" t="s">
        <v>5884</v>
      </c>
      <c r="DP861" s="283" t="s">
        <v>3088</v>
      </c>
    </row>
    <row r="862" spans="116:120">
      <c r="DL862" s="202" t="s">
        <v>3107</v>
      </c>
      <c r="DM862" s="273" t="s">
        <v>3106</v>
      </c>
      <c r="DN862" s="17"/>
      <c r="DO862" s="209" t="s">
        <v>5885</v>
      </c>
      <c r="DP862" s="283" t="s">
        <v>3090</v>
      </c>
    </row>
    <row r="863" spans="116:120">
      <c r="DL863" s="202" t="s">
        <v>3109</v>
      </c>
      <c r="DM863" s="273" t="s">
        <v>3108</v>
      </c>
      <c r="DN863" s="17"/>
      <c r="DO863" s="209" t="s">
        <v>5886</v>
      </c>
      <c r="DP863" s="283" t="s">
        <v>3092</v>
      </c>
    </row>
    <row r="864" spans="116:120">
      <c r="DL864" s="202" t="s">
        <v>3111</v>
      </c>
      <c r="DM864" s="273" t="s">
        <v>3110</v>
      </c>
      <c r="DN864" s="17"/>
      <c r="DO864" s="209" t="s">
        <v>5887</v>
      </c>
      <c r="DP864" s="283" t="s">
        <v>3094</v>
      </c>
    </row>
    <row r="865" spans="116:120">
      <c r="DL865" s="202" t="s">
        <v>3113</v>
      </c>
      <c r="DM865" s="273" t="s">
        <v>3112</v>
      </c>
      <c r="DN865" s="17"/>
      <c r="DO865" s="209" t="s">
        <v>5888</v>
      </c>
      <c r="DP865" s="283" t="s">
        <v>3096</v>
      </c>
    </row>
    <row r="866" spans="116:120">
      <c r="DL866" s="202" t="s">
        <v>3115</v>
      </c>
      <c r="DM866" s="273" t="s">
        <v>3114</v>
      </c>
      <c r="DN866" s="17"/>
      <c r="DO866" s="209" t="s">
        <v>5889</v>
      </c>
      <c r="DP866" s="283" t="s">
        <v>3098</v>
      </c>
    </row>
    <row r="867" spans="116:120">
      <c r="DL867" s="202" t="s">
        <v>3117</v>
      </c>
      <c r="DM867" s="273" t="s">
        <v>3116</v>
      </c>
      <c r="DN867" s="17"/>
      <c r="DO867" s="209" t="s">
        <v>5890</v>
      </c>
      <c r="DP867" s="283" t="s">
        <v>3100</v>
      </c>
    </row>
    <row r="868" spans="116:120">
      <c r="DL868" s="202" t="s">
        <v>3119</v>
      </c>
      <c r="DM868" s="273" t="s">
        <v>3118</v>
      </c>
      <c r="DN868" s="17"/>
      <c r="DO868" s="209" t="s">
        <v>5891</v>
      </c>
      <c r="DP868" s="283" t="s">
        <v>3102</v>
      </c>
    </row>
    <row r="869" spans="116:120">
      <c r="DL869" s="202" t="s">
        <v>3121</v>
      </c>
      <c r="DM869" s="273" t="s">
        <v>3120</v>
      </c>
      <c r="DN869" s="17"/>
      <c r="DO869" s="209" t="s">
        <v>5892</v>
      </c>
      <c r="DP869" s="283" t="s">
        <v>3104</v>
      </c>
    </row>
    <row r="870" spans="116:120">
      <c r="DL870" s="202" t="s">
        <v>3123</v>
      </c>
      <c r="DM870" s="273" t="s">
        <v>3122</v>
      </c>
      <c r="DN870" s="17"/>
      <c r="DO870" s="209" t="s">
        <v>5893</v>
      </c>
      <c r="DP870" s="283" t="s">
        <v>3106</v>
      </c>
    </row>
    <row r="871" spans="116:120">
      <c r="DL871" s="202" t="s">
        <v>3125</v>
      </c>
      <c r="DM871" s="273" t="s">
        <v>3124</v>
      </c>
      <c r="DN871" s="17"/>
      <c r="DO871" s="209" t="s">
        <v>5894</v>
      </c>
      <c r="DP871" s="283" t="s">
        <v>3108</v>
      </c>
    </row>
    <row r="872" spans="116:120">
      <c r="DL872" s="202" t="s">
        <v>3127</v>
      </c>
      <c r="DM872" s="273" t="s">
        <v>3126</v>
      </c>
      <c r="DN872" s="17"/>
      <c r="DO872" s="209" t="s">
        <v>5895</v>
      </c>
      <c r="DP872" s="283" t="s">
        <v>3110</v>
      </c>
    </row>
    <row r="873" spans="116:120">
      <c r="DL873" s="202" t="s">
        <v>3129</v>
      </c>
      <c r="DM873" s="273" t="s">
        <v>3128</v>
      </c>
      <c r="DN873" s="17"/>
      <c r="DO873" s="209" t="s">
        <v>5896</v>
      </c>
      <c r="DP873" s="283" t="s">
        <v>3112</v>
      </c>
    </row>
    <row r="874" spans="116:120">
      <c r="DL874" s="202" t="s">
        <v>3131</v>
      </c>
      <c r="DM874" s="273" t="s">
        <v>3130</v>
      </c>
      <c r="DN874" s="17"/>
      <c r="DO874" s="209" t="s">
        <v>5897</v>
      </c>
      <c r="DP874" s="283" t="s">
        <v>3114</v>
      </c>
    </row>
    <row r="875" spans="116:120">
      <c r="DL875" s="202" t="s">
        <v>3133</v>
      </c>
      <c r="DM875" s="273" t="s">
        <v>3132</v>
      </c>
      <c r="DN875" s="17"/>
      <c r="DO875" s="209" t="s">
        <v>5898</v>
      </c>
      <c r="DP875" s="283" t="s">
        <v>3116</v>
      </c>
    </row>
    <row r="876" spans="116:120">
      <c r="DL876" s="202" t="s">
        <v>3135</v>
      </c>
      <c r="DM876" s="273" t="s">
        <v>3134</v>
      </c>
      <c r="DN876" s="17"/>
      <c r="DO876" s="209" t="s">
        <v>5899</v>
      </c>
      <c r="DP876" s="283" t="s">
        <v>3118</v>
      </c>
    </row>
    <row r="877" spans="116:120">
      <c r="DL877" s="202" t="s">
        <v>3137</v>
      </c>
      <c r="DM877" s="273" t="s">
        <v>3136</v>
      </c>
      <c r="DN877" s="17"/>
      <c r="DO877" s="209" t="s">
        <v>5900</v>
      </c>
      <c r="DP877" s="283" t="s">
        <v>3120</v>
      </c>
    </row>
    <row r="878" spans="116:120">
      <c r="DL878" s="202" t="s">
        <v>3139</v>
      </c>
      <c r="DM878" s="273" t="s">
        <v>3138</v>
      </c>
      <c r="DN878" s="17"/>
      <c r="DO878" s="209" t="s">
        <v>5901</v>
      </c>
      <c r="DP878" s="283" t="s">
        <v>3122</v>
      </c>
    </row>
    <row r="879" spans="116:120">
      <c r="DL879" s="202" t="s">
        <v>3141</v>
      </c>
      <c r="DM879" s="273" t="s">
        <v>3140</v>
      </c>
      <c r="DN879" s="17"/>
      <c r="DO879" s="209" t="s">
        <v>5902</v>
      </c>
      <c r="DP879" s="283" t="s">
        <v>3124</v>
      </c>
    </row>
    <row r="880" spans="116:120">
      <c r="DL880" s="202" t="s">
        <v>3143</v>
      </c>
      <c r="DM880" s="273" t="s">
        <v>3142</v>
      </c>
      <c r="DN880" s="17"/>
      <c r="DO880" s="209" t="s">
        <v>5903</v>
      </c>
      <c r="DP880" s="283" t="s">
        <v>3126</v>
      </c>
    </row>
    <row r="881" spans="116:120">
      <c r="DL881" s="202" t="s">
        <v>3145</v>
      </c>
      <c r="DM881" s="273" t="s">
        <v>3144</v>
      </c>
      <c r="DN881" s="17"/>
      <c r="DO881" s="209" t="s">
        <v>5904</v>
      </c>
      <c r="DP881" s="283" t="s">
        <v>3128</v>
      </c>
    </row>
    <row r="882" spans="116:120">
      <c r="DL882" s="202" t="s">
        <v>3147</v>
      </c>
      <c r="DM882" s="273" t="s">
        <v>3146</v>
      </c>
      <c r="DN882" s="17"/>
      <c r="DO882" s="209" t="s">
        <v>5905</v>
      </c>
      <c r="DP882" s="283" t="s">
        <v>3130</v>
      </c>
    </row>
    <row r="883" spans="116:120">
      <c r="DL883" s="202" t="s">
        <v>3149</v>
      </c>
      <c r="DM883" s="273" t="s">
        <v>3148</v>
      </c>
      <c r="DN883" s="17"/>
      <c r="DO883" s="209" t="s">
        <v>5906</v>
      </c>
      <c r="DP883" s="283" t="s">
        <v>3132</v>
      </c>
    </row>
    <row r="884" spans="116:120">
      <c r="DL884" s="202" t="s">
        <v>3151</v>
      </c>
      <c r="DM884" s="273" t="s">
        <v>3150</v>
      </c>
      <c r="DN884" s="17"/>
      <c r="DO884" s="209" t="s">
        <v>5907</v>
      </c>
      <c r="DP884" s="283" t="s">
        <v>3134</v>
      </c>
    </row>
    <row r="885" spans="116:120">
      <c r="DL885" s="202" t="s">
        <v>3153</v>
      </c>
      <c r="DM885" s="273" t="s">
        <v>3152</v>
      </c>
      <c r="DN885" s="17"/>
      <c r="DO885" s="209" t="s">
        <v>5908</v>
      </c>
      <c r="DP885" s="283" t="s">
        <v>3136</v>
      </c>
    </row>
    <row r="886" spans="116:120">
      <c r="DL886" s="202" t="s">
        <v>3155</v>
      </c>
      <c r="DM886" s="273" t="s">
        <v>3154</v>
      </c>
      <c r="DN886" s="17"/>
      <c r="DO886" s="209" t="s">
        <v>5909</v>
      </c>
      <c r="DP886" s="283" t="s">
        <v>3138</v>
      </c>
    </row>
    <row r="887" spans="116:120">
      <c r="DL887" s="202" t="s">
        <v>3157</v>
      </c>
      <c r="DM887" s="273" t="s">
        <v>3156</v>
      </c>
      <c r="DN887" s="17"/>
      <c r="DO887" s="209" t="s">
        <v>5910</v>
      </c>
      <c r="DP887" s="283" t="s">
        <v>3140</v>
      </c>
    </row>
    <row r="888" spans="116:120">
      <c r="DL888" s="202" t="s">
        <v>3159</v>
      </c>
      <c r="DM888" s="273" t="s">
        <v>3158</v>
      </c>
      <c r="DN888" s="17"/>
      <c r="DO888" s="209" t="s">
        <v>5911</v>
      </c>
      <c r="DP888" s="283" t="s">
        <v>3142</v>
      </c>
    </row>
    <row r="889" spans="116:120">
      <c r="DL889" s="202" t="s">
        <v>3161</v>
      </c>
      <c r="DM889" s="273" t="s">
        <v>3160</v>
      </c>
      <c r="DN889" s="17"/>
      <c r="DO889" s="209" t="s">
        <v>5912</v>
      </c>
      <c r="DP889" s="283" t="s">
        <v>3144</v>
      </c>
    </row>
    <row r="890" spans="116:120">
      <c r="DL890" s="202" t="s">
        <v>3163</v>
      </c>
      <c r="DM890" s="273" t="s">
        <v>3162</v>
      </c>
      <c r="DN890" s="17"/>
      <c r="DO890" s="209" t="s">
        <v>5913</v>
      </c>
      <c r="DP890" s="283" t="s">
        <v>3146</v>
      </c>
    </row>
    <row r="891" spans="116:120">
      <c r="DL891" s="202" t="s">
        <v>3165</v>
      </c>
      <c r="DM891" s="273" t="s">
        <v>3164</v>
      </c>
      <c r="DN891" s="17"/>
      <c r="DO891" s="209" t="s">
        <v>5914</v>
      </c>
      <c r="DP891" s="283" t="s">
        <v>3148</v>
      </c>
    </row>
    <row r="892" spans="116:120">
      <c r="DL892" s="202" t="s">
        <v>3166</v>
      </c>
      <c r="DM892" s="273" t="s">
        <v>1783</v>
      </c>
      <c r="DN892" s="17"/>
      <c r="DO892" s="209" t="s">
        <v>5915</v>
      </c>
      <c r="DP892" s="283" t="s">
        <v>3150</v>
      </c>
    </row>
    <row r="893" spans="116:120">
      <c r="DL893" s="202" t="s">
        <v>3167</v>
      </c>
      <c r="DM893" s="273" t="s">
        <v>1785</v>
      </c>
      <c r="DN893" s="17"/>
      <c r="DO893" s="209" t="s">
        <v>5916</v>
      </c>
      <c r="DP893" s="283" t="s">
        <v>3152</v>
      </c>
    </row>
    <row r="894" spans="116:120">
      <c r="DL894" s="202" t="s">
        <v>3168</v>
      </c>
      <c r="DM894" s="273" t="s">
        <v>1787</v>
      </c>
      <c r="DN894" s="17"/>
      <c r="DO894" s="209" t="s">
        <v>5917</v>
      </c>
      <c r="DP894" s="283" t="s">
        <v>3154</v>
      </c>
    </row>
    <row r="895" spans="116:120">
      <c r="DL895" s="202" t="s">
        <v>3169</v>
      </c>
      <c r="DM895" s="273" t="s">
        <v>1789</v>
      </c>
      <c r="DN895" s="17"/>
      <c r="DO895" s="209" t="s">
        <v>5918</v>
      </c>
      <c r="DP895" s="283" t="s">
        <v>3156</v>
      </c>
    </row>
    <row r="896" spans="116:120">
      <c r="DL896" s="202" t="s">
        <v>3170</v>
      </c>
      <c r="DM896" s="273" t="s">
        <v>1791</v>
      </c>
      <c r="DN896" s="17"/>
      <c r="DO896" s="209" t="s">
        <v>5919</v>
      </c>
      <c r="DP896" s="283" t="s">
        <v>3158</v>
      </c>
    </row>
    <row r="897" spans="116:120">
      <c r="DL897" s="202" t="s">
        <v>3171</v>
      </c>
      <c r="DM897" s="273" t="s">
        <v>1793</v>
      </c>
      <c r="DN897" s="17"/>
      <c r="DO897" s="209" t="s">
        <v>5920</v>
      </c>
      <c r="DP897" s="283" t="s">
        <v>3160</v>
      </c>
    </row>
    <row r="898" spans="116:120">
      <c r="DL898" s="202" t="s">
        <v>3172</v>
      </c>
      <c r="DM898" s="273" t="s">
        <v>1795</v>
      </c>
      <c r="DN898" s="17"/>
      <c r="DO898" s="209" t="s">
        <v>5921</v>
      </c>
      <c r="DP898" s="283" t="s">
        <v>3162</v>
      </c>
    </row>
    <row r="899" spans="116:120">
      <c r="DL899" s="202" t="s">
        <v>3173</v>
      </c>
      <c r="DM899" s="273" t="s">
        <v>1797</v>
      </c>
      <c r="DN899" s="17"/>
      <c r="DO899" s="209" t="s">
        <v>5922</v>
      </c>
      <c r="DP899" s="283" t="s">
        <v>3164</v>
      </c>
    </row>
    <row r="900" spans="116:120">
      <c r="DL900" s="202" t="s">
        <v>3174</v>
      </c>
      <c r="DM900" s="273" t="s">
        <v>1799</v>
      </c>
      <c r="DN900" s="17"/>
      <c r="DO900" s="209" t="s">
        <v>5923</v>
      </c>
      <c r="DP900" s="283" t="s">
        <v>1783</v>
      </c>
    </row>
    <row r="901" spans="116:120">
      <c r="DL901" s="202" t="s">
        <v>3175</v>
      </c>
      <c r="DM901" s="273" t="s">
        <v>1801</v>
      </c>
      <c r="DN901" s="17"/>
      <c r="DO901" s="209" t="s">
        <v>5924</v>
      </c>
      <c r="DP901" s="283" t="s">
        <v>1785</v>
      </c>
    </row>
    <row r="902" spans="116:120">
      <c r="DL902" s="202" t="s">
        <v>3177</v>
      </c>
      <c r="DM902" s="273" t="s">
        <v>3176</v>
      </c>
      <c r="DN902" s="17"/>
      <c r="DO902" s="209" t="s">
        <v>5925</v>
      </c>
      <c r="DP902" s="283" t="s">
        <v>1787</v>
      </c>
    </row>
    <row r="903" spans="116:120">
      <c r="DL903" s="202" t="s">
        <v>3179</v>
      </c>
      <c r="DM903" s="273" t="s">
        <v>3178</v>
      </c>
      <c r="DN903" s="17"/>
      <c r="DO903" s="209" t="s">
        <v>5926</v>
      </c>
      <c r="DP903" s="283" t="s">
        <v>1789</v>
      </c>
    </row>
    <row r="904" spans="116:120">
      <c r="DL904" s="202" t="s">
        <v>3181</v>
      </c>
      <c r="DM904" s="273" t="s">
        <v>3180</v>
      </c>
      <c r="DN904" s="17"/>
      <c r="DO904" s="209" t="s">
        <v>5927</v>
      </c>
      <c r="DP904" s="283" t="s">
        <v>1791</v>
      </c>
    </row>
    <row r="905" spans="116:120">
      <c r="DL905" s="202" t="s">
        <v>3183</v>
      </c>
      <c r="DM905" s="273" t="s">
        <v>3182</v>
      </c>
      <c r="DN905" s="17"/>
      <c r="DO905" s="209" t="s">
        <v>5928</v>
      </c>
      <c r="DP905" s="283" t="s">
        <v>1793</v>
      </c>
    </row>
    <row r="906" spans="116:120">
      <c r="DL906" s="202" t="s">
        <v>3185</v>
      </c>
      <c r="DM906" s="273" t="s">
        <v>3184</v>
      </c>
      <c r="DN906" s="17"/>
      <c r="DO906" s="209" t="s">
        <v>5929</v>
      </c>
      <c r="DP906" s="283" t="s">
        <v>1795</v>
      </c>
    </row>
    <row r="907" spans="116:120">
      <c r="DL907" s="202" t="s">
        <v>3187</v>
      </c>
      <c r="DM907" s="273" t="s">
        <v>3186</v>
      </c>
      <c r="DN907" s="17"/>
      <c r="DO907" s="209" t="s">
        <v>5930</v>
      </c>
      <c r="DP907" s="283" t="s">
        <v>1797</v>
      </c>
    </row>
    <row r="908" spans="116:120">
      <c r="DL908" s="202" t="s">
        <v>3189</v>
      </c>
      <c r="DM908" s="273" t="s">
        <v>3188</v>
      </c>
      <c r="DN908" s="17"/>
      <c r="DO908" s="209" t="s">
        <v>5931</v>
      </c>
      <c r="DP908" s="283" t="s">
        <v>1799</v>
      </c>
    </row>
    <row r="909" spans="116:120">
      <c r="DL909" s="202" t="s">
        <v>3191</v>
      </c>
      <c r="DM909" s="273" t="s">
        <v>3190</v>
      </c>
      <c r="DN909" s="17"/>
      <c r="DO909" s="209" t="s">
        <v>5932</v>
      </c>
      <c r="DP909" s="283" t="s">
        <v>1801</v>
      </c>
    </row>
    <row r="910" spans="116:120">
      <c r="DL910" s="202" t="s">
        <v>3193</v>
      </c>
      <c r="DM910" s="273" t="s">
        <v>3192</v>
      </c>
      <c r="DN910" s="17"/>
      <c r="DO910" s="209" t="s">
        <v>5933</v>
      </c>
      <c r="DP910" s="283" t="s">
        <v>3176</v>
      </c>
    </row>
    <row r="911" spans="116:120">
      <c r="DL911" s="202" t="s">
        <v>3195</v>
      </c>
      <c r="DM911" s="273" t="s">
        <v>3194</v>
      </c>
      <c r="DN911" s="17"/>
      <c r="DO911" s="209" t="s">
        <v>5934</v>
      </c>
      <c r="DP911" s="283" t="s">
        <v>3178</v>
      </c>
    </row>
    <row r="912" spans="116:120">
      <c r="DL912" s="202" t="s">
        <v>3197</v>
      </c>
      <c r="DM912" s="273" t="s">
        <v>3196</v>
      </c>
      <c r="DN912" s="17"/>
      <c r="DO912" s="209" t="s">
        <v>5935</v>
      </c>
      <c r="DP912" s="283" t="s">
        <v>3180</v>
      </c>
    </row>
    <row r="913" spans="116:120">
      <c r="DL913" s="202" t="s">
        <v>3199</v>
      </c>
      <c r="DM913" s="273" t="s">
        <v>3198</v>
      </c>
      <c r="DN913" s="17"/>
      <c r="DO913" s="209" t="s">
        <v>5936</v>
      </c>
      <c r="DP913" s="283" t="s">
        <v>3182</v>
      </c>
    </row>
    <row r="914" spans="116:120">
      <c r="DL914" s="202" t="s">
        <v>3201</v>
      </c>
      <c r="DM914" s="273" t="s">
        <v>3200</v>
      </c>
      <c r="DN914" s="17"/>
      <c r="DO914" s="209" t="s">
        <v>5937</v>
      </c>
      <c r="DP914" s="283" t="s">
        <v>3184</v>
      </c>
    </row>
    <row r="915" spans="116:120">
      <c r="DL915" s="202" t="s">
        <v>3203</v>
      </c>
      <c r="DM915" s="273" t="s">
        <v>3202</v>
      </c>
      <c r="DN915" s="17"/>
      <c r="DO915" s="209" t="s">
        <v>5938</v>
      </c>
      <c r="DP915" s="283" t="s">
        <v>3186</v>
      </c>
    </row>
    <row r="916" spans="116:120">
      <c r="DL916" s="202" t="s">
        <v>3205</v>
      </c>
      <c r="DM916" s="273" t="s">
        <v>3204</v>
      </c>
      <c r="DN916" s="17"/>
      <c r="DO916" s="209" t="s">
        <v>5939</v>
      </c>
      <c r="DP916" s="283" t="s">
        <v>3188</v>
      </c>
    </row>
    <row r="917" spans="116:120">
      <c r="DL917" s="202" t="s">
        <v>3207</v>
      </c>
      <c r="DM917" s="273" t="s">
        <v>3206</v>
      </c>
      <c r="DN917" s="17"/>
      <c r="DO917" s="209" t="s">
        <v>5940</v>
      </c>
      <c r="DP917" s="283" t="s">
        <v>3190</v>
      </c>
    </row>
    <row r="918" spans="116:120">
      <c r="DL918" s="202" t="s">
        <v>3209</v>
      </c>
      <c r="DM918" s="273" t="s">
        <v>3208</v>
      </c>
      <c r="DN918" s="17"/>
      <c r="DO918" s="209" t="s">
        <v>5941</v>
      </c>
      <c r="DP918" s="283" t="s">
        <v>3192</v>
      </c>
    </row>
    <row r="919" spans="116:120">
      <c r="DL919" s="202" t="s">
        <v>3211</v>
      </c>
      <c r="DM919" s="273" t="s">
        <v>3210</v>
      </c>
      <c r="DN919" s="17"/>
      <c r="DO919" s="209" t="s">
        <v>5942</v>
      </c>
      <c r="DP919" s="283" t="s">
        <v>3194</v>
      </c>
    </row>
    <row r="920" spans="116:120">
      <c r="DL920" s="202" t="s">
        <v>3213</v>
      </c>
      <c r="DM920" s="273" t="s">
        <v>3212</v>
      </c>
      <c r="DN920" s="17"/>
      <c r="DO920" s="209" t="s">
        <v>5943</v>
      </c>
      <c r="DP920" s="283" t="s">
        <v>3196</v>
      </c>
    </row>
    <row r="921" spans="116:120">
      <c r="DL921" s="202" t="s">
        <v>3215</v>
      </c>
      <c r="DM921" s="273" t="s">
        <v>3214</v>
      </c>
      <c r="DN921" s="17"/>
      <c r="DO921" s="209" t="s">
        <v>5944</v>
      </c>
      <c r="DP921" s="283" t="s">
        <v>3198</v>
      </c>
    </row>
    <row r="922" spans="116:120">
      <c r="DL922" s="202" t="s">
        <v>3217</v>
      </c>
      <c r="DM922" s="273" t="s">
        <v>3216</v>
      </c>
      <c r="DN922" s="17"/>
      <c r="DO922" s="209" t="s">
        <v>5945</v>
      </c>
      <c r="DP922" s="283" t="s">
        <v>3200</v>
      </c>
    </row>
    <row r="923" spans="116:120">
      <c r="DL923" s="202" t="s">
        <v>3219</v>
      </c>
      <c r="DM923" s="273" t="s">
        <v>3218</v>
      </c>
      <c r="DN923" s="17"/>
      <c r="DO923" s="209" t="s">
        <v>5946</v>
      </c>
      <c r="DP923" s="283" t="s">
        <v>3202</v>
      </c>
    </row>
    <row r="924" spans="116:120">
      <c r="DL924" s="202" t="s">
        <v>3221</v>
      </c>
      <c r="DM924" s="273" t="s">
        <v>3220</v>
      </c>
      <c r="DN924" s="17"/>
      <c r="DO924" s="209" t="s">
        <v>5947</v>
      </c>
      <c r="DP924" s="283" t="s">
        <v>3204</v>
      </c>
    </row>
    <row r="925" spans="116:120">
      <c r="DL925" s="202" t="s">
        <v>3223</v>
      </c>
      <c r="DM925" s="273" t="s">
        <v>3222</v>
      </c>
      <c r="DN925" s="17"/>
      <c r="DO925" s="209" t="s">
        <v>5948</v>
      </c>
      <c r="DP925" s="283" t="s">
        <v>3208</v>
      </c>
    </row>
    <row r="926" spans="116:120">
      <c r="DL926" s="202" t="s">
        <v>3225</v>
      </c>
      <c r="DM926" s="273" t="s">
        <v>3224</v>
      </c>
      <c r="DN926" s="17"/>
      <c r="DO926" s="209" t="s">
        <v>5949</v>
      </c>
      <c r="DP926" s="283" t="s">
        <v>3210</v>
      </c>
    </row>
    <row r="927" spans="116:120">
      <c r="DL927" s="202" t="s">
        <v>3227</v>
      </c>
      <c r="DM927" s="273" t="s">
        <v>3226</v>
      </c>
      <c r="DN927" s="17"/>
      <c r="DO927" s="209" t="s">
        <v>5950</v>
      </c>
      <c r="DP927" s="283" t="s">
        <v>3212</v>
      </c>
    </row>
    <row r="928" spans="116:120">
      <c r="DL928" s="202" t="s">
        <v>3229</v>
      </c>
      <c r="DM928" s="273" t="s">
        <v>3228</v>
      </c>
      <c r="DN928" s="17"/>
      <c r="DO928" s="209" t="s">
        <v>5951</v>
      </c>
      <c r="DP928" s="283" t="s">
        <v>3214</v>
      </c>
    </row>
    <row r="929" spans="116:120">
      <c r="DL929" s="202" t="s">
        <v>3231</v>
      </c>
      <c r="DM929" s="273" t="s">
        <v>3230</v>
      </c>
      <c r="DN929" s="17"/>
      <c r="DO929" s="209" t="s">
        <v>5952</v>
      </c>
      <c r="DP929" s="283" t="s">
        <v>3216</v>
      </c>
    </row>
    <row r="930" spans="116:120">
      <c r="DL930" s="202" t="s">
        <v>3233</v>
      </c>
      <c r="DM930" s="273" t="s">
        <v>3232</v>
      </c>
      <c r="DN930" s="17"/>
      <c r="DO930" s="209" t="s">
        <v>5953</v>
      </c>
      <c r="DP930" s="283" t="s">
        <v>3218</v>
      </c>
    </row>
    <row r="931" spans="116:120">
      <c r="DL931" s="202" t="s">
        <v>3235</v>
      </c>
      <c r="DM931" s="273" t="s">
        <v>3234</v>
      </c>
      <c r="DN931" s="17"/>
      <c r="DO931" s="209" t="s">
        <v>5954</v>
      </c>
      <c r="DP931" s="283" t="s">
        <v>3220</v>
      </c>
    </row>
    <row r="932" spans="116:120">
      <c r="DL932" s="202" t="s">
        <v>3237</v>
      </c>
      <c r="DM932" s="273" t="s">
        <v>3236</v>
      </c>
      <c r="DN932" s="17"/>
      <c r="DO932" s="209" t="s">
        <v>5955</v>
      </c>
      <c r="DP932" s="283" t="s">
        <v>3222</v>
      </c>
    </row>
    <row r="933" spans="116:120">
      <c r="DL933" s="202" t="s">
        <v>3239</v>
      </c>
      <c r="DM933" s="273" t="s">
        <v>3238</v>
      </c>
      <c r="DN933" s="17"/>
      <c r="DO933" s="209" t="s">
        <v>5956</v>
      </c>
      <c r="DP933" s="283" t="s">
        <v>3224</v>
      </c>
    </row>
    <row r="934" spans="116:120">
      <c r="DL934" s="202" t="s">
        <v>3241</v>
      </c>
      <c r="DM934" s="273" t="s">
        <v>3240</v>
      </c>
      <c r="DN934" s="17"/>
      <c r="DO934" s="209" t="s">
        <v>5957</v>
      </c>
      <c r="DP934" s="283" t="s">
        <v>3226</v>
      </c>
    </row>
    <row r="935" spans="116:120">
      <c r="DL935" s="202" t="s">
        <v>3243</v>
      </c>
      <c r="DM935" s="273" t="s">
        <v>3242</v>
      </c>
      <c r="DN935" s="17"/>
      <c r="DO935" s="209" t="s">
        <v>5958</v>
      </c>
      <c r="DP935" s="283" t="s">
        <v>3228</v>
      </c>
    </row>
    <row r="936" spans="116:120">
      <c r="DL936" s="202" t="s">
        <v>3245</v>
      </c>
      <c r="DM936" s="273" t="s">
        <v>3244</v>
      </c>
      <c r="DN936" s="17"/>
      <c r="DO936" s="209" t="s">
        <v>5959</v>
      </c>
      <c r="DP936" s="283" t="s">
        <v>3230</v>
      </c>
    </row>
    <row r="937" spans="116:120">
      <c r="DL937" s="202" t="s">
        <v>3247</v>
      </c>
      <c r="DM937" s="273" t="s">
        <v>3246</v>
      </c>
      <c r="DN937" s="17"/>
      <c r="DO937" s="209" t="s">
        <v>5960</v>
      </c>
      <c r="DP937" s="283" t="s">
        <v>3232</v>
      </c>
    </row>
    <row r="938" spans="116:120">
      <c r="DL938" s="202" t="s">
        <v>3249</v>
      </c>
      <c r="DM938" s="273" t="s">
        <v>3248</v>
      </c>
      <c r="DN938" s="17"/>
      <c r="DO938" s="209" t="s">
        <v>5961</v>
      </c>
      <c r="DP938" s="283" t="s">
        <v>3234</v>
      </c>
    </row>
    <row r="939" spans="116:120">
      <c r="DL939" s="202" t="s">
        <v>3251</v>
      </c>
      <c r="DM939" s="273" t="s">
        <v>3250</v>
      </c>
      <c r="DN939" s="17"/>
      <c r="DO939" s="209" t="s">
        <v>5962</v>
      </c>
      <c r="DP939" s="283" t="s">
        <v>3236</v>
      </c>
    </row>
    <row r="940" spans="116:120">
      <c r="DL940" s="202" t="s">
        <v>3253</v>
      </c>
      <c r="DM940" s="273" t="s">
        <v>3252</v>
      </c>
      <c r="DN940" s="17"/>
      <c r="DO940" s="209" t="s">
        <v>5963</v>
      </c>
      <c r="DP940" s="283" t="s">
        <v>3238</v>
      </c>
    </row>
    <row r="941" spans="116:120">
      <c r="DL941" s="202" t="s">
        <v>3255</v>
      </c>
      <c r="DM941" s="273" t="s">
        <v>3254</v>
      </c>
      <c r="DN941" s="17"/>
      <c r="DO941" s="209" t="s">
        <v>5964</v>
      </c>
      <c r="DP941" s="283" t="s">
        <v>3240</v>
      </c>
    </row>
    <row r="942" spans="116:120">
      <c r="DL942" s="202" t="s">
        <v>3256</v>
      </c>
      <c r="DM942" s="273" t="s">
        <v>1803</v>
      </c>
      <c r="DN942" s="17"/>
      <c r="DO942" s="209" t="s">
        <v>5965</v>
      </c>
      <c r="DP942" s="283" t="s">
        <v>3242</v>
      </c>
    </row>
    <row r="943" spans="116:120">
      <c r="DL943" s="202" t="s">
        <v>3257</v>
      </c>
      <c r="DM943" s="273" t="s">
        <v>1805</v>
      </c>
      <c r="DN943" s="17"/>
      <c r="DO943" s="209" t="s">
        <v>5966</v>
      </c>
      <c r="DP943" s="283" t="s">
        <v>3244</v>
      </c>
    </row>
    <row r="944" spans="116:120">
      <c r="DL944" s="202" t="s">
        <v>3258</v>
      </c>
      <c r="DM944" s="273" t="s">
        <v>1807</v>
      </c>
      <c r="DN944" s="17"/>
      <c r="DO944" s="209" t="s">
        <v>5967</v>
      </c>
      <c r="DP944" s="283" t="s">
        <v>3246</v>
      </c>
    </row>
    <row r="945" spans="116:120">
      <c r="DL945" s="202" t="s">
        <v>3259</v>
      </c>
      <c r="DM945" s="273" t="s">
        <v>1809</v>
      </c>
      <c r="DN945" s="17"/>
      <c r="DO945" s="209" t="s">
        <v>5968</v>
      </c>
      <c r="DP945" s="283" t="s">
        <v>3248</v>
      </c>
    </row>
    <row r="946" spans="116:120">
      <c r="DL946" s="202" t="s">
        <v>3260</v>
      </c>
      <c r="DM946" s="273" t="s">
        <v>1811</v>
      </c>
      <c r="DN946" s="17"/>
      <c r="DO946" s="209" t="s">
        <v>5969</v>
      </c>
      <c r="DP946" s="283" t="s">
        <v>3250</v>
      </c>
    </row>
    <row r="947" spans="116:120">
      <c r="DL947" s="202" t="s">
        <v>3261</v>
      </c>
      <c r="DM947" s="273" t="s">
        <v>1813</v>
      </c>
      <c r="DN947" s="17"/>
      <c r="DO947" s="209" t="s">
        <v>5970</v>
      </c>
      <c r="DP947" s="283" t="s">
        <v>3252</v>
      </c>
    </row>
    <row r="948" spans="116:120">
      <c r="DL948" s="202" t="s">
        <v>3262</v>
      </c>
      <c r="DM948" s="273" t="s">
        <v>1815</v>
      </c>
      <c r="DN948" s="17"/>
      <c r="DO948" s="209" t="s">
        <v>5971</v>
      </c>
      <c r="DP948" s="283" t="s">
        <v>3254</v>
      </c>
    </row>
    <row r="949" spans="116:120">
      <c r="DL949" s="202" t="s">
        <v>3263</v>
      </c>
      <c r="DM949" s="273" t="s">
        <v>1817</v>
      </c>
      <c r="DN949" s="17"/>
      <c r="DO949" s="209" t="s">
        <v>5972</v>
      </c>
      <c r="DP949" s="283" t="s">
        <v>1803</v>
      </c>
    </row>
    <row r="950" spans="116:120">
      <c r="DL950" s="202" t="s">
        <v>3264</v>
      </c>
      <c r="DM950" s="273" t="s">
        <v>1819</v>
      </c>
      <c r="DN950" s="17"/>
      <c r="DO950" s="209" t="s">
        <v>5973</v>
      </c>
      <c r="DP950" s="283" t="s">
        <v>1805</v>
      </c>
    </row>
    <row r="951" spans="116:120">
      <c r="DL951" s="202" t="s">
        <v>3265</v>
      </c>
      <c r="DM951" s="273" t="s">
        <v>1821</v>
      </c>
      <c r="DN951" s="17"/>
      <c r="DO951" s="209" t="s">
        <v>5974</v>
      </c>
      <c r="DP951" s="283" t="s">
        <v>1807</v>
      </c>
    </row>
    <row r="952" spans="116:120">
      <c r="DL952" s="202" t="s">
        <v>3266</v>
      </c>
      <c r="DM952" s="273" t="s">
        <v>1823</v>
      </c>
      <c r="DN952" s="17"/>
      <c r="DO952" s="209" t="s">
        <v>5975</v>
      </c>
      <c r="DP952" s="283" t="s">
        <v>1809</v>
      </c>
    </row>
    <row r="953" spans="116:120">
      <c r="DL953" s="202" t="s">
        <v>3267</v>
      </c>
      <c r="DM953" s="273" t="s">
        <v>1825</v>
      </c>
      <c r="DN953" s="17"/>
      <c r="DO953" s="209" t="s">
        <v>5976</v>
      </c>
      <c r="DP953" s="283" t="s">
        <v>1811</v>
      </c>
    </row>
    <row r="954" spans="116:120">
      <c r="DL954" s="202" t="s">
        <v>3268</v>
      </c>
      <c r="DM954" s="273" t="s">
        <v>1827</v>
      </c>
      <c r="DN954" s="17"/>
      <c r="DO954" s="209" t="s">
        <v>5977</v>
      </c>
      <c r="DP954" s="283" t="s">
        <v>1813</v>
      </c>
    </row>
    <row r="955" spans="116:120">
      <c r="DL955" s="202" t="s">
        <v>3269</v>
      </c>
      <c r="DM955" s="273" t="s">
        <v>1829</v>
      </c>
      <c r="DN955" s="17"/>
      <c r="DO955" s="209" t="s">
        <v>5978</v>
      </c>
      <c r="DP955" s="283" t="s">
        <v>1815</v>
      </c>
    </row>
    <row r="956" spans="116:120">
      <c r="DL956" s="202" t="s">
        <v>3270</v>
      </c>
      <c r="DM956" s="273" t="s">
        <v>1831</v>
      </c>
      <c r="DN956" s="17"/>
      <c r="DO956" s="209" t="s">
        <v>5979</v>
      </c>
      <c r="DP956" s="283" t="s">
        <v>1817</v>
      </c>
    </row>
    <row r="957" spans="116:120">
      <c r="DL957" s="202" t="s">
        <v>3271</v>
      </c>
      <c r="DM957" s="273" t="s">
        <v>1833</v>
      </c>
      <c r="DN957" s="17"/>
      <c r="DO957" s="209" t="s">
        <v>5980</v>
      </c>
      <c r="DP957" s="283" t="s">
        <v>1819</v>
      </c>
    </row>
    <row r="958" spans="116:120">
      <c r="DL958" s="202" t="s">
        <v>3272</v>
      </c>
      <c r="DM958" s="273" t="s">
        <v>1835</v>
      </c>
      <c r="DN958" s="17"/>
      <c r="DO958" s="209" t="s">
        <v>5981</v>
      </c>
      <c r="DP958" s="283" t="s">
        <v>1821</v>
      </c>
    </row>
    <row r="959" spans="116:120">
      <c r="DL959" s="202" t="s">
        <v>3273</v>
      </c>
      <c r="DM959" s="273" t="s">
        <v>1837</v>
      </c>
      <c r="DN959" s="17"/>
      <c r="DO959" s="209" t="s">
        <v>5982</v>
      </c>
      <c r="DP959" s="283" t="s">
        <v>1823</v>
      </c>
    </row>
    <row r="960" spans="116:120">
      <c r="DL960" s="202" t="s">
        <v>3274</v>
      </c>
      <c r="DM960" s="273" t="s">
        <v>1839</v>
      </c>
      <c r="DN960" s="17"/>
      <c r="DO960" s="209" t="s">
        <v>5983</v>
      </c>
      <c r="DP960" s="283" t="s">
        <v>1825</v>
      </c>
    </row>
    <row r="961" spans="116:120">
      <c r="DL961" s="202" t="s">
        <v>3275</v>
      </c>
      <c r="DM961" s="273" t="s">
        <v>1841</v>
      </c>
      <c r="DN961" s="17"/>
      <c r="DO961" s="209" t="s">
        <v>5984</v>
      </c>
      <c r="DP961" s="283" t="s">
        <v>1827</v>
      </c>
    </row>
    <row r="962" spans="116:120">
      <c r="DL962" s="202" t="s">
        <v>3276</v>
      </c>
      <c r="DM962" s="273" t="s">
        <v>1842</v>
      </c>
      <c r="DN962" s="17"/>
      <c r="DO962" s="209" t="s">
        <v>5985</v>
      </c>
      <c r="DP962" s="283" t="s">
        <v>1829</v>
      </c>
    </row>
    <row r="963" spans="116:120">
      <c r="DL963" s="202" t="s">
        <v>3277</v>
      </c>
      <c r="DM963" s="273" t="s">
        <v>1844</v>
      </c>
      <c r="DN963" s="17"/>
      <c r="DO963" s="209" t="s">
        <v>5986</v>
      </c>
      <c r="DP963" s="283" t="s">
        <v>1831</v>
      </c>
    </row>
    <row r="964" spans="116:120">
      <c r="DL964" s="202" t="s">
        <v>3278</v>
      </c>
      <c r="DM964" s="273" t="s">
        <v>1846</v>
      </c>
      <c r="DN964" s="17"/>
      <c r="DO964" s="209" t="s">
        <v>5987</v>
      </c>
      <c r="DP964" s="283" t="s">
        <v>1833</v>
      </c>
    </row>
    <row r="965" spans="116:120">
      <c r="DL965" s="202" t="s">
        <v>3279</v>
      </c>
      <c r="DM965" s="273" t="s">
        <v>1848</v>
      </c>
      <c r="DN965" s="17"/>
      <c r="DO965" s="209" t="s">
        <v>5988</v>
      </c>
      <c r="DP965" s="283" t="s">
        <v>1835</v>
      </c>
    </row>
    <row r="966" spans="116:120">
      <c r="DL966" s="202" t="s">
        <v>3280</v>
      </c>
      <c r="DM966" s="273" t="s">
        <v>1850</v>
      </c>
      <c r="DN966" s="17"/>
      <c r="DO966" s="209" t="s">
        <v>5989</v>
      </c>
      <c r="DP966" s="283" t="s">
        <v>1837</v>
      </c>
    </row>
    <row r="967" spans="116:120">
      <c r="DL967" s="202" t="s">
        <v>3281</v>
      </c>
      <c r="DM967" s="273" t="s">
        <v>1852</v>
      </c>
      <c r="DN967" s="17"/>
      <c r="DO967" s="209" t="s">
        <v>5990</v>
      </c>
      <c r="DP967" s="283" t="s">
        <v>1839</v>
      </c>
    </row>
    <row r="968" spans="116:120">
      <c r="DL968" s="202" t="s">
        <v>3282</v>
      </c>
      <c r="DM968" s="273" t="s">
        <v>1854</v>
      </c>
      <c r="DN968" s="17"/>
      <c r="DO968" s="209" t="s">
        <v>5991</v>
      </c>
      <c r="DP968" s="283" t="s">
        <v>1841</v>
      </c>
    </row>
    <row r="969" spans="116:120">
      <c r="DL969" s="202" t="s">
        <v>3283</v>
      </c>
      <c r="DM969" s="273" t="s">
        <v>1856</v>
      </c>
      <c r="DN969" s="17"/>
      <c r="DO969" s="209" t="s">
        <v>5992</v>
      </c>
      <c r="DP969" s="283" t="s">
        <v>1842</v>
      </c>
    </row>
    <row r="970" spans="116:120">
      <c r="DL970" s="202" t="s">
        <v>3285</v>
      </c>
      <c r="DM970" s="273" t="s">
        <v>3284</v>
      </c>
      <c r="DN970" s="17"/>
      <c r="DO970" s="209" t="s">
        <v>5993</v>
      </c>
      <c r="DP970" s="283" t="s">
        <v>1844</v>
      </c>
    </row>
    <row r="971" spans="116:120">
      <c r="DL971" s="202" t="s">
        <v>3286</v>
      </c>
      <c r="DM971" s="273" t="s">
        <v>1858</v>
      </c>
      <c r="DN971" s="17"/>
      <c r="DO971" s="209" t="s">
        <v>5994</v>
      </c>
      <c r="DP971" s="283" t="s">
        <v>1846</v>
      </c>
    </row>
    <row r="972" spans="116:120">
      <c r="DL972" s="202" t="s">
        <v>3287</v>
      </c>
      <c r="DM972" s="273" t="s">
        <v>1860</v>
      </c>
      <c r="DN972" s="17"/>
      <c r="DO972" s="209" t="s">
        <v>5995</v>
      </c>
      <c r="DP972" s="283" t="s">
        <v>1848</v>
      </c>
    </row>
    <row r="973" spans="116:120">
      <c r="DL973" s="202" t="s">
        <v>3288</v>
      </c>
      <c r="DM973" s="273" t="s">
        <v>1862</v>
      </c>
      <c r="DN973" s="17"/>
      <c r="DO973" s="209" t="s">
        <v>5996</v>
      </c>
      <c r="DP973" s="283" t="s">
        <v>1850</v>
      </c>
    </row>
    <row r="974" spans="116:120">
      <c r="DL974" s="202" t="s">
        <v>3289</v>
      </c>
      <c r="DM974" s="273" t="s">
        <v>1864</v>
      </c>
      <c r="DN974" s="17"/>
      <c r="DO974" s="209" t="s">
        <v>5997</v>
      </c>
      <c r="DP974" s="283" t="s">
        <v>1852</v>
      </c>
    </row>
    <row r="975" spans="116:120">
      <c r="DL975" s="202" t="s">
        <v>3290</v>
      </c>
      <c r="DM975" s="273" t="s">
        <v>1866</v>
      </c>
      <c r="DN975" s="17"/>
      <c r="DO975" s="209" t="s">
        <v>5998</v>
      </c>
      <c r="DP975" s="283" t="s">
        <v>1854</v>
      </c>
    </row>
    <row r="976" spans="116:120">
      <c r="DL976" s="202" t="s">
        <v>3291</v>
      </c>
      <c r="DM976" s="273" t="s">
        <v>1868</v>
      </c>
      <c r="DN976" s="17"/>
      <c r="DO976" s="209" t="s">
        <v>5999</v>
      </c>
      <c r="DP976" s="283" t="s">
        <v>1856</v>
      </c>
    </row>
    <row r="977" spans="116:120">
      <c r="DL977" s="202" t="s">
        <v>3292</v>
      </c>
      <c r="DM977" s="273" t="s">
        <v>1870</v>
      </c>
      <c r="DN977" s="17"/>
      <c r="DO977" s="209" t="s">
        <v>6000</v>
      </c>
      <c r="DP977" s="283" t="s">
        <v>3284</v>
      </c>
    </row>
    <row r="978" spans="116:120">
      <c r="DL978" s="202" t="s">
        <v>3293</v>
      </c>
      <c r="DM978" s="273" t="s">
        <v>1872</v>
      </c>
      <c r="DN978" s="17"/>
      <c r="DO978" s="209" t="s">
        <v>6001</v>
      </c>
      <c r="DP978" s="283" t="s">
        <v>1858</v>
      </c>
    </row>
    <row r="979" spans="116:120">
      <c r="DL979" s="202" t="s">
        <v>3294</v>
      </c>
      <c r="DM979" s="273" t="s">
        <v>1874</v>
      </c>
      <c r="DN979" s="17"/>
      <c r="DO979" s="209" t="s">
        <v>6002</v>
      </c>
      <c r="DP979" s="283" t="s">
        <v>1860</v>
      </c>
    </row>
    <row r="980" spans="116:120">
      <c r="DL980" s="202" t="s">
        <v>3295</v>
      </c>
      <c r="DM980" s="273" t="s">
        <v>1876</v>
      </c>
      <c r="DN980" s="17"/>
      <c r="DO980" s="209" t="s">
        <v>6003</v>
      </c>
      <c r="DP980" s="283" t="s">
        <v>1862</v>
      </c>
    </row>
    <row r="981" spans="116:120">
      <c r="DL981" s="202" t="s">
        <v>3296</v>
      </c>
      <c r="DM981" s="273" t="s">
        <v>1878</v>
      </c>
      <c r="DN981" s="17"/>
      <c r="DO981" s="209" t="s">
        <v>6004</v>
      </c>
      <c r="DP981" s="283" t="s">
        <v>1864</v>
      </c>
    </row>
    <row r="982" spans="116:120">
      <c r="DL982" s="202" t="s">
        <v>3297</v>
      </c>
      <c r="DM982" s="273" t="s">
        <v>1880</v>
      </c>
      <c r="DN982" s="17"/>
      <c r="DO982" s="209" t="s">
        <v>6005</v>
      </c>
      <c r="DP982" s="283" t="s">
        <v>1866</v>
      </c>
    </row>
    <row r="983" spans="116:120">
      <c r="DL983" s="202" t="s">
        <v>3298</v>
      </c>
      <c r="DM983" s="273" t="s">
        <v>1882</v>
      </c>
      <c r="DN983" s="17"/>
      <c r="DO983" s="209" t="s">
        <v>6006</v>
      </c>
      <c r="DP983" s="283" t="s">
        <v>1868</v>
      </c>
    </row>
    <row r="984" spans="116:120">
      <c r="DL984" s="202" t="s">
        <v>3299</v>
      </c>
      <c r="DM984" s="273" t="s">
        <v>1884</v>
      </c>
      <c r="DN984" s="17"/>
      <c r="DO984" s="209" t="s">
        <v>6007</v>
      </c>
      <c r="DP984" s="283" t="s">
        <v>1870</v>
      </c>
    </row>
    <row r="985" spans="116:120">
      <c r="DL985" s="202" t="s">
        <v>3300</v>
      </c>
      <c r="DM985" s="273" t="s">
        <v>1886</v>
      </c>
      <c r="DN985" s="17"/>
      <c r="DO985" s="209" t="s">
        <v>6008</v>
      </c>
      <c r="DP985" s="283" t="s">
        <v>1872</v>
      </c>
    </row>
    <row r="986" spans="116:120">
      <c r="DL986" s="202" t="s">
        <v>3301</v>
      </c>
      <c r="DM986" s="273" t="s">
        <v>1888</v>
      </c>
      <c r="DN986" s="17"/>
      <c r="DO986" s="209" t="s">
        <v>6009</v>
      </c>
      <c r="DP986" s="283" t="s">
        <v>1874</v>
      </c>
    </row>
    <row r="987" spans="116:120">
      <c r="DL987" s="202" t="s">
        <v>3302</v>
      </c>
      <c r="DM987" s="273" t="s">
        <v>1890</v>
      </c>
      <c r="DN987" s="17"/>
      <c r="DO987" s="209" t="s">
        <v>6010</v>
      </c>
      <c r="DP987" s="283" t="s">
        <v>1876</v>
      </c>
    </row>
    <row r="988" spans="116:120">
      <c r="DL988" s="202" t="s">
        <v>3303</v>
      </c>
      <c r="DM988" s="273" t="s">
        <v>1892</v>
      </c>
      <c r="DN988" s="17"/>
      <c r="DO988" s="209" t="s">
        <v>6011</v>
      </c>
      <c r="DP988" s="283" t="s">
        <v>1878</v>
      </c>
    </row>
    <row r="989" spans="116:120">
      <c r="DL989" s="202" t="s">
        <v>3304</v>
      </c>
      <c r="DM989" s="273" t="s">
        <v>1894</v>
      </c>
      <c r="DN989" s="17"/>
      <c r="DO989" s="209" t="s">
        <v>6012</v>
      </c>
      <c r="DP989" s="283" t="s">
        <v>1880</v>
      </c>
    </row>
    <row r="990" spans="116:120">
      <c r="DL990" s="202" t="s">
        <v>3305</v>
      </c>
      <c r="DM990" s="273" t="s">
        <v>1896</v>
      </c>
      <c r="DN990" s="17"/>
      <c r="DO990" s="209" t="s">
        <v>6013</v>
      </c>
      <c r="DP990" s="283" t="s">
        <v>1882</v>
      </c>
    </row>
    <row r="991" spans="116:120">
      <c r="DL991" s="202" t="s">
        <v>3306</v>
      </c>
      <c r="DM991" s="273" t="s">
        <v>1898</v>
      </c>
      <c r="DN991" s="17"/>
      <c r="DO991" s="209" t="s">
        <v>6014</v>
      </c>
      <c r="DP991" s="283" t="s">
        <v>1884</v>
      </c>
    </row>
    <row r="992" spans="116:120">
      <c r="DL992" s="202" t="s">
        <v>3307</v>
      </c>
      <c r="DM992" s="273" t="s">
        <v>1900</v>
      </c>
      <c r="DN992" s="17"/>
      <c r="DO992" s="209" t="s">
        <v>6015</v>
      </c>
      <c r="DP992" s="283" t="s">
        <v>1886</v>
      </c>
    </row>
    <row r="993" spans="116:120">
      <c r="DL993" s="202" t="s">
        <v>3308</v>
      </c>
      <c r="DM993" s="273" t="s">
        <v>1902</v>
      </c>
      <c r="DN993" s="17"/>
      <c r="DO993" s="209" t="s">
        <v>6016</v>
      </c>
      <c r="DP993" s="283" t="s">
        <v>1888</v>
      </c>
    </row>
    <row r="994" spans="116:120">
      <c r="DL994" s="202" t="s">
        <v>3309</v>
      </c>
      <c r="DM994" s="273" t="s">
        <v>1904</v>
      </c>
      <c r="DN994" s="17"/>
      <c r="DO994" s="209" t="s">
        <v>6017</v>
      </c>
      <c r="DP994" s="283" t="s">
        <v>1890</v>
      </c>
    </row>
    <row r="995" spans="116:120">
      <c r="DL995" s="202" t="s">
        <v>3310</v>
      </c>
      <c r="DM995" s="273" t="s">
        <v>405</v>
      </c>
      <c r="DN995" s="17"/>
      <c r="DO995" s="209" t="s">
        <v>6018</v>
      </c>
      <c r="DP995" s="283" t="s">
        <v>1892</v>
      </c>
    </row>
    <row r="996" spans="116:120">
      <c r="DL996" s="202" t="s">
        <v>3311</v>
      </c>
      <c r="DM996" s="273" t="s">
        <v>1907</v>
      </c>
      <c r="DN996" s="17"/>
      <c r="DO996" s="209" t="s">
        <v>6019</v>
      </c>
      <c r="DP996" s="283" t="s">
        <v>1894</v>
      </c>
    </row>
    <row r="997" spans="116:120">
      <c r="DL997" s="202" t="s">
        <v>3312</v>
      </c>
      <c r="DM997" s="273" t="s">
        <v>1909</v>
      </c>
      <c r="DN997" s="17"/>
      <c r="DO997" s="209" t="s">
        <v>6020</v>
      </c>
      <c r="DP997" s="283" t="s">
        <v>1896</v>
      </c>
    </row>
    <row r="998" spans="116:120">
      <c r="DL998" s="202" t="s">
        <v>3313</v>
      </c>
      <c r="DM998" s="273" t="s">
        <v>1911</v>
      </c>
      <c r="DN998" s="17"/>
      <c r="DO998" s="209" t="s">
        <v>6021</v>
      </c>
      <c r="DP998" s="283" t="s">
        <v>1898</v>
      </c>
    </row>
    <row r="999" spans="116:120">
      <c r="DL999" s="202" t="s">
        <v>3314</v>
      </c>
      <c r="DM999" s="273" t="s">
        <v>1913</v>
      </c>
      <c r="DN999" s="17"/>
      <c r="DO999" s="209" t="s">
        <v>6022</v>
      </c>
      <c r="DP999" s="283" t="s">
        <v>1900</v>
      </c>
    </row>
    <row r="1000" spans="116:120">
      <c r="DL1000" s="202" t="s">
        <v>3315</v>
      </c>
      <c r="DM1000" s="273" t="s">
        <v>1915</v>
      </c>
      <c r="DN1000" s="17"/>
      <c r="DO1000" s="209" t="s">
        <v>6023</v>
      </c>
      <c r="DP1000" s="283" t="s">
        <v>1902</v>
      </c>
    </row>
    <row r="1001" spans="116:120">
      <c r="DL1001" s="202" t="s">
        <v>3316</v>
      </c>
      <c r="DM1001" s="273" t="s">
        <v>1917</v>
      </c>
      <c r="DN1001" s="17"/>
      <c r="DO1001" s="209" t="s">
        <v>6024</v>
      </c>
      <c r="DP1001" s="283" t="s">
        <v>1904</v>
      </c>
    </row>
    <row r="1002" spans="116:120">
      <c r="DL1002" s="202" t="s">
        <v>3317</v>
      </c>
      <c r="DM1002" s="273" t="s">
        <v>1919</v>
      </c>
      <c r="DN1002" s="17"/>
      <c r="DO1002" s="209" t="s">
        <v>6025</v>
      </c>
      <c r="DP1002" s="283" t="s">
        <v>405</v>
      </c>
    </row>
    <row r="1003" spans="116:120">
      <c r="DL1003" s="202" t="s">
        <v>3318</v>
      </c>
      <c r="DM1003" s="273" t="s">
        <v>1921</v>
      </c>
      <c r="DN1003" s="17"/>
      <c r="DO1003" s="209" t="s">
        <v>6026</v>
      </c>
      <c r="DP1003" s="283" t="s">
        <v>1907</v>
      </c>
    </row>
    <row r="1004" spans="116:120">
      <c r="DL1004" s="202" t="s">
        <v>3319</v>
      </c>
      <c r="DM1004" s="273" t="s">
        <v>1923</v>
      </c>
      <c r="DN1004" s="17"/>
      <c r="DO1004" s="209" t="s">
        <v>6027</v>
      </c>
      <c r="DP1004" s="283" t="s">
        <v>1909</v>
      </c>
    </row>
    <row r="1005" spans="116:120">
      <c r="DL1005" s="202" t="s">
        <v>3320</v>
      </c>
      <c r="DM1005" s="273" t="s">
        <v>1925</v>
      </c>
      <c r="DN1005" s="17"/>
      <c r="DO1005" s="209" t="s">
        <v>6028</v>
      </c>
      <c r="DP1005" s="283" t="s">
        <v>1911</v>
      </c>
    </row>
    <row r="1006" spans="116:120">
      <c r="DL1006" s="202" t="s">
        <v>3321</v>
      </c>
      <c r="DM1006" s="273" t="s">
        <v>1927</v>
      </c>
      <c r="DN1006" s="17"/>
      <c r="DO1006" s="209" t="s">
        <v>6029</v>
      </c>
      <c r="DP1006" s="283" t="s">
        <v>1913</v>
      </c>
    </row>
    <row r="1007" spans="116:120">
      <c r="DL1007" s="202" t="s">
        <v>3322</v>
      </c>
      <c r="DM1007" s="273" t="s">
        <v>1929</v>
      </c>
      <c r="DN1007" s="17"/>
      <c r="DO1007" s="209" t="s">
        <v>6030</v>
      </c>
      <c r="DP1007" s="283" t="s">
        <v>1915</v>
      </c>
    </row>
    <row r="1008" spans="116:120">
      <c r="DL1008" s="202" t="s">
        <v>3323</v>
      </c>
      <c r="DM1008" s="273" t="s">
        <v>1931</v>
      </c>
      <c r="DN1008" s="17"/>
      <c r="DO1008" s="209" t="s">
        <v>6031</v>
      </c>
      <c r="DP1008" s="283" t="s">
        <v>1917</v>
      </c>
    </row>
    <row r="1009" spans="116:120">
      <c r="DL1009" s="202" t="s">
        <v>3324</v>
      </c>
      <c r="DM1009" s="273" t="s">
        <v>1933</v>
      </c>
      <c r="DN1009" s="17"/>
      <c r="DO1009" s="209" t="s">
        <v>6032</v>
      </c>
      <c r="DP1009" s="283" t="s">
        <v>1919</v>
      </c>
    </row>
    <row r="1010" spans="116:120">
      <c r="DL1010" s="202" t="s">
        <v>3325</v>
      </c>
      <c r="DM1010" s="273" t="s">
        <v>1935</v>
      </c>
      <c r="DN1010" s="17"/>
      <c r="DO1010" s="209" t="s">
        <v>6033</v>
      </c>
      <c r="DP1010" s="283" t="s">
        <v>1921</v>
      </c>
    </row>
    <row r="1011" spans="116:120">
      <c r="DL1011" s="202" t="s">
        <v>3326</v>
      </c>
      <c r="DM1011" s="273" t="s">
        <v>1937</v>
      </c>
      <c r="DN1011" s="17"/>
      <c r="DO1011" s="209" t="s">
        <v>6034</v>
      </c>
      <c r="DP1011" s="283" t="s">
        <v>1923</v>
      </c>
    </row>
    <row r="1012" spans="116:120">
      <c r="DL1012" s="202" t="s">
        <v>3327</v>
      </c>
      <c r="DM1012" s="273" t="s">
        <v>1939</v>
      </c>
      <c r="DN1012" s="17"/>
      <c r="DO1012" s="209" t="s">
        <v>6035</v>
      </c>
      <c r="DP1012" s="283" t="s">
        <v>1925</v>
      </c>
    </row>
    <row r="1013" spans="116:120">
      <c r="DL1013" s="202" t="s">
        <v>3328</v>
      </c>
      <c r="DM1013" s="273" t="s">
        <v>1941</v>
      </c>
      <c r="DN1013" s="17"/>
      <c r="DO1013" s="209" t="s">
        <v>6036</v>
      </c>
      <c r="DP1013" s="283" t="s">
        <v>1927</v>
      </c>
    </row>
    <row r="1014" spans="116:120">
      <c r="DL1014" s="202" t="s">
        <v>3329</v>
      </c>
      <c r="DM1014" s="273" t="s">
        <v>1943</v>
      </c>
      <c r="DN1014" s="17"/>
      <c r="DO1014" s="209" t="s">
        <v>6037</v>
      </c>
      <c r="DP1014" s="283" t="s">
        <v>1929</v>
      </c>
    </row>
    <row r="1015" spans="116:120">
      <c r="DL1015" s="202" t="s">
        <v>3330</v>
      </c>
      <c r="DM1015" s="273" t="s">
        <v>1945</v>
      </c>
      <c r="DN1015" s="17"/>
      <c r="DO1015" s="209" t="s">
        <v>6038</v>
      </c>
      <c r="DP1015" s="283" t="s">
        <v>1931</v>
      </c>
    </row>
    <row r="1016" spans="116:120">
      <c r="DL1016" s="202" t="s">
        <v>3331</v>
      </c>
      <c r="DM1016" s="273" t="s">
        <v>1947</v>
      </c>
      <c r="DN1016" s="17"/>
      <c r="DO1016" s="209" t="s">
        <v>6039</v>
      </c>
      <c r="DP1016" s="283" t="s">
        <v>1933</v>
      </c>
    </row>
    <row r="1017" spans="116:120">
      <c r="DL1017" s="202" t="s">
        <v>3332</v>
      </c>
      <c r="DM1017" s="273" t="s">
        <v>1949</v>
      </c>
      <c r="DN1017" s="17"/>
      <c r="DO1017" s="209" t="s">
        <v>6040</v>
      </c>
      <c r="DP1017" s="283" t="s">
        <v>1935</v>
      </c>
    </row>
    <row r="1018" spans="116:120">
      <c r="DL1018" s="202" t="s">
        <v>3333</v>
      </c>
      <c r="DM1018" s="273" t="s">
        <v>1951</v>
      </c>
      <c r="DN1018" s="17"/>
      <c r="DO1018" s="209" t="s">
        <v>6041</v>
      </c>
      <c r="DP1018" s="283" t="s">
        <v>1937</v>
      </c>
    </row>
    <row r="1019" spans="116:120">
      <c r="DL1019" s="202" t="s">
        <v>3334</v>
      </c>
      <c r="DM1019" s="273" t="s">
        <v>1953</v>
      </c>
      <c r="DN1019" s="17"/>
      <c r="DO1019" s="209" t="s">
        <v>6042</v>
      </c>
      <c r="DP1019" s="283" t="s">
        <v>1939</v>
      </c>
    </row>
    <row r="1020" spans="116:120">
      <c r="DL1020" s="202" t="s">
        <v>3335</v>
      </c>
      <c r="DM1020" s="273" t="s">
        <v>1955</v>
      </c>
      <c r="DN1020" s="17"/>
      <c r="DO1020" s="209" t="s">
        <v>6043</v>
      </c>
      <c r="DP1020" s="283" t="s">
        <v>1941</v>
      </c>
    </row>
    <row r="1021" spans="116:120">
      <c r="DL1021" s="202" t="s">
        <v>3336</v>
      </c>
      <c r="DM1021" s="273" t="s">
        <v>1957</v>
      </c>
      <c r="DN1021" s="17"/>
      <c r="DO1021" s="209" t="s">
        <v>6044</v>
      </c>
      <c r="DP1021" s="283" t="s">
        <v>1943</v>
      </c>
    </row>
    <row r="1022" spans="116:120">
      <c r="DL1022" s="202" t="s">
        <v>3337</v>
      </c>
      <c r="DM1022" s="273" t="s">
        <v>1959</v>
      </c>
      <c r="DN1022" s="17"/>
      <c r="DO1022" s="209" t="s">
        <v>6045</v>
      </c>
      <c r="DP1022" s="283" t="s">
        <v>1945</v>
      </c>
    </row>
    <row r="1023" spans="116:120">
      <c r="DL1023" s="202" t="s">
        <v>3338</v>
      </c>
      <c r="DM1023" s="273" t="s">
        <v>1961</v>
      </c>
      <c r="DN1023" s="17"/>
      <c r="DO1023" s="209" t="s">
        <v>6046</v>
      </c>
      <c r="DP1023" s="283" t="s">
        <v>1947</v>
      </c>
    </row>
    <row r="1024" spans="116:120">
      <c r="DL1024" s="202" t="s">
        <v>3339</v>
      </c>
      <c r="DM1024" s="273" t="s">
        <v>1963</v>
      </c>
      <c r="DN1024" s="17"/>
      <c r="DO1024" s="209" t="s">
        <v>6047</v>
      </c>
      <c r="DP1024" s="283" t="s">
        <v>1949</v>
      </c>
    </row>
    <row r="1025" spans="116:120">
      <c r="DL1025" s="202" t="s">
        <v>3340</v>
      </c>
      <c r="DM1025" s="273" t="s">
        <v>1965</v>
      </c>
      <c r="DN1025" s="17"/>
      <c r="DO1025" s="209" t="s">
        <v>6048</v>
      </c>
      <c r="DP1025" s="283" t="s">
        <v>1951</v>
      </c>
    </row>
    <row r="1026" spans="116:120">
      <c r="DL1026" s="202" t="s">
        <v>3341</v>
      </c>
      <c r="DM1026" s="273" t="s">
        <v>1967</v>
      </c>
      <c r="DN1026" s="17"/>
      <c r="DO1026" s="209" t="s">
        <v>6049</v>
      </c>
      <c r="DP1026" s="283" t="s">
        <v>1953</v>
      </c>
    </row>
    <row r="1027" spans="116:120">
      <c r="DL1027" s="202" t="s">
        <v>3342</v>
      </c>
      <c r="DM1027" s="273" t="s">
        <v>1969</v>
      </c>
      <c r="DN1027" s="17"/>
      <c r="DO1027" s="209" t="s">
        <v>6050</v>
      </c>
      <c r="DP1027" s="283" t="s">
        <v>1955</v>
      </c>
    </row>
    <row r="1028" spans="116:120">
      <c r="DL1028" s="202" t="s">
        <v>3343</v>
      </c>
      <c r="DM1028" s="273" t="s">
        <v>1971</v>
      </c>
      <c r="DN1028" s="17"/>
      <c r="DO1028" s="209" t="s">
        <v>6051</v>
      </c>
      <c r="DP1028" s="283" t="s">
        <v>1957</v>
      </c>
    </row>
    <row r="1029" spans="116:120">
      <c r="DL1029" s="202" t="s">
        <v>3344</v>
      </c>
      <c r="DM1029" s="273" t="s">
        <v>1973</v>
      </c>
      <c r="DN1029" s="17"/>
      <c r="DO1029" s="209" t="s">
        <v>6052</v>
      </c>
      <c r="DP1029" s="283" t="s">
        <v>1959</v>
      </c>
    </row>
    <row r="1030" spans="116:120">
      <c r="DL1030" s="202" t="s">
        <v>3345</v>
      </c>
      <c r="DM1030" s="273" t="s">
        <v>1975</v>
      </c>
      <c r="DN1030" s="17"/>
      <c r="DO1030" s="209" t="s">
        <v>6053</v>
      </c>
      <c r="DP1030" s="283" t="s">
        <v>1961</v>
      </c>
    </row>
    <row r="1031" spans="116:120">
      <c r="DL1031" s="202" t="s">
        <v>3346</v>
      </c>
      <c r="DM1031" s="273" t="s">
        <v>1977</v>
      </c>
      <c r="DN1031" s="17"/>
      <c r="DO1031" s="209" t="s">
        <v>6054</v>
      </c>
      <c r="DP1031" s="283" t="s">
        <v>1963</v>
      </c>
    </row>
    <row r="1032" spans="116:120">
      <c r="DL1032" s="202" t="s">
        <v>3347</v>
      </c>
      <c r="DM1032" s="273" t="s">
        <v>1979</v>
      </c>
      <c r="DN1032" s="17"/>
      <c r="DO1032" s="209" t="s">
        <v>6055</v>
      </c>
      <c r="DP1032" s="283" t="s">
        <v>1965</v>
      </c>
    </row>
    <row r="1033" spans="116:120">
      <c r="DL1033" s="202" t="s">
        <v>3348</v>
      </c>
      <c r="DM1033" s="273" t="s">
        <v>1981</v>
      </c>
      <c r="DN1033" s="17"/>
      <c r="DO1033" s="209" t="s">
        <v>6056</v>
      </c>
      <c r="DP1033" s="283" t="s">
        <v>1967</v>
      </c>
    </row>
    <row r="1034" spans="116:120">
      <c r="DL1034" s="202" t="s">
        <v>3349</v>
      </c>
      <c r="DM1034" s="273" t="s">
        <v>1983</v>
      </c>
      <c r="DN1034" s="17"/>
      <c r="DO1034" s="209" t="s">
        <v>6057</v>
      </c>
      <c r="DP1034" s="283" t="s">
        <v>1969</v>
      </c>
    </row>
    <row r="1035" spans="116:120">
      <c r="DL1035" s="202" t="s">
        <v>3350</v>
      </c>
      <c r="DM1035" s="273" t="s">
        <v>406</v>
      </c>
      <c r="DN1035" s="17"/>
      <c r="DO1035" s="209" t="s">
        <v>6058</v>
      </c>
      <c r="DP1035" s="283" t="s">
        <v>1971</v>
      </c>
    </row>
    <row r="1036" spans="116:120">
      <c r="DL1036" s="202" t="s">
        <v>3351</v>
      </c>
      <c r="DM1036" s="273" t="s">
        <v>1986</v>
      </c>
      <c r="DN1036" s="17"/>
      <c r="DO1036" s="209" t="s">
        <v>6059</v>
      </c>
      <c r="DP1036" s="283" t="s">
        <v>1973</v>
      </c>
    </row>
    <row r="1037" spans="116:120">
      <c r="DL1037" s="202" t="s">
        <v>3352</v>
      </c>
      <c r="DM1037" s="273" t="s">
        <v>1988</v>
      </c>
      <c r="DN1037" s="17"/>
      <c r="DO1037" s="209" t="s">
        <v>6060</v>
      </c>
      <c r="DP1037" s="283" t="s">
        <v>1975</v>
      </c>
    </row>
    <row r="1038" spans="116:120">
      <c r="DL1038" s="202" t="s">
        <v>3353</v>
      </c>
      <c r="DM1038" s="273" t="s">
        <v>1990</v>
      </c>
      <c r="DN1038" s="17"/>
      <c r="DO1038" s="209" t="s">
        <v>6061</v>
      </c>
      <c r="DP1038" s="283" t="s">
        <v>1977</v>
      </c>
    </row>
    <row r="1039" spans="116:120">
      <c r="DL1039" s="202" t="s">
        <v>3354</v>
      </c>
      <c r="DM1039" s="273" t="s">
        <v>1992</v>
      </c>
      <c r="DN1039" s="17"/>
      <c r="DO1039" s="209" t="s">
        <v>6062</v>
      </c>
      <c r="DP1039" s="283" t="s">
        <v>1979</v>
      </c>
    </row>
    <row r="1040" spans="116:120">
      <c r="DL1040" s="202" t="s">
        <v>3355</v>
      </c>
      <c r="DM1040" s="273" t="s">
        <v>1994</v>
      </c>
      <c r="DN1040" s="17"/>
      <c r="DO1040" s="209" t="s">
        <v>6063</v>
      </c>
      <c r="DP1040" s="283" t="s">
        <v>1981</v>
      </c>
    </row>
    <row r="1041" spans="116:120">
      <c r="DL1041" s="202" t="s">
        <v>3356</v>
      </c>
      <c r="DM1041" s="273" t="s">
        <v>1996</v>
      </c>
      <c r="DN1041" s="17"/>
      <c r="DO1041" s="209" t="s">
        <v>6064</v>
      </c>
      <c r="DP1041" s="283" t="s">
        <v>1983</v>
      </c>
    </row>
    <row r="1042" spans="116:120">
      <c r="DL1042" s="202" t="s">
        <v>3357</v>
      </c>
      <c r="DM1042" s="273" t="s">
        <v>1998</v>
      </c>
      <c r="DN1042" s="17"/>
      <c r="DO1042" s="209" t="s">
        <v>6065</v>
      </c>
      <c r="DP1042" s="283" t="s">
        <v>406</v>
      </c>
    </row>
    <row r="1043" spans="116:120">
      <c r="DL1043" s="202" t="s">
        <v>3358</v>
      </c>
      <c r="DM1043" s="273" t="s">
        <v>2000</v>
      </c>
      <c r="DN1043" s="17"/>
      <c r="DO1043" s="209" t="s">
        <v>6066</v>
      </c>
      <c r="DP1043" s="283" t="s">
        <v>1986</v>
      </c>
    </row>
    <row r="1044" spans="116:120">
      <c r="DL1044" s="202" t="s">
        <v>3359</v>
      </c>
      <c r="DM1044" s="273" t="s">
        <v>2002</v>
      </c>
      <c r="DN1044" s="17"/>
      <c r="DO1044" s="209" t="s">
        <v>6067</v>
      </c>
      <c r="DP1044" s="283" t="s">
        <v>1988</v>
      </c>
    </row>
    <row r="1045" spans="116:120">
      <c r="DL1045" s="202" t="s">
        <v>3360</v>
      </c>
      <c r="DM1045" s="273" t="s">
        <v>2004</v>
      </c>
      <c r="DN1045" s="17"/>
      <c r="DO1045" s="209" t="s">
        <v>6068</v>
      </c>
      <c r="DP1045" s="283" t="s">
        <v>1990</v>
      </c>
    </row>
    <row r="1046" spans="116:120">
      <c r="DL1046" s="202" t="s">
        <v>3361</v>
      </c>
      <c r="DM1046" s="273" t="s">
        <v>2006</v>
      </c>
      <c r="DN1046" s="17"/>
      <c r="DO1046" s="209" t="s">
        <v>6069</v>
      </c>
      <c r="DP1046" s="283" t="s">
        <v>1992</v>
      </c>
    </row>
    <row r="1047" spans="116:120">
      <c r="DL1047" s="202" t="s">
        <v>3362</v>
      </c>
      <c r="DM1047" s="273" t="s">
        <v>2008</v>
      </c>
      <c r="DN1047" s="17"/>
      <c r="DO1047" s="209" t="s">
        <v>6070</v>
      </c>
      <c r="DP1047" s="283" t="s">
        <v>1994</v>
      </c>
    </row>
    <row r="1048" spans="116:120">
      <c r="DL1048" s="202" t="s">
        <v>3364</v>
      </c>
      <c r="DM1048" s="273" t="s">
        <v>3363</v>
      </c>
      <c r="DN1048" s="17"/>
      <c r="DO1048" s="209" t="s">
        <v>6071</v>
      </c>
      <c r="DP1048" s="283" t="s">
        <v>1996</v>
      </c>
    </row>
    <row r="1049" spans="116:120">
      <c r="DL1049" s="202" t="s">
        <v>3366</v>
      </c>
      <c r="DM1049" s="273" t="s">
        <v>3365</v>
      </c>
      <c r="DN1049" s="17"/>
      <c r="DO1049" s="209" t="s">
        <v>6072</v>
      </c>
      <c r="DP1049" s="283" t="s">
        <v>1998</v>
      </c>
    </row>
    <row r="1050" spans="116:120">
      <c r="DL1050" s="202" t="s">
        <v>3368</v>
      </c>
      <c r="DM1050" s="273" t="s">
        <v>3367</v>
      </c>
      <c r="DN1050" s="17"/>
      <c r="DO1050" s="209" t="s">
        <v>6073</v>
      </c>
      <c r="DP1050" s="283" t="s">
        <v>2000</v>
      </c>
    </row>
    <row r="1051" spans="116:120">
      <c r="DL1051" s="202" t="s">
        <v>3370</v>
      </c>
      <c r="DM1051" s="273" t="s">
        <v>3369</v>
      </c>
      <c r="DN1051" s="17"/>
      <c r="DO1051" s="209" t="s">
        <v>6074</v>
      </c>
      <c r="DP1051" s="283" t="s">
        <v>2002</v>
      </c>
    </row>
    <row r="1052" spans="116:120">
      <c r="DL1052" s="202" t="s">
        <v>3374</v>
      </c>
      <c r="DM1052" s="273" t="s">
        <v>3373</v>
      </c>
      <c r="DN1052" s="17"/>
      <c r="DO1052" s="209" t="s">
        <v>6075</v>
      </c>
      <c r="DP1052" s="283" t="s">
        <v>2004</v>
      </c>
    </row>
    <row r="1053" spans="116:120">
      <c r="DL1053" s="202" t="s">
        <v>3376</v>
      </c>
      <c r="DM1053" s="273" t="s">
        <v>3375</v>
      </c>
      <c r="DN1053" s="17"/>
      <c r="DO1053" s="209" t="s">
        <v>6076</v>
      </c>
      <c r="DP1053" s="283" t="s">
        <v>2006</v>
      </c>
    </row>
    <row r="1054" spans="116:120">
      <c r="DL1054" s="202" t="s">
        <v>3378</v>
      </c>
      <c r="DM1054" s="273" t="s">
        <v>3377</v>
      </c>
      <c r="DN1054" s="17"/>
      <c r="DO1054" s="209" t="s">
        <v>6077</v>
      </c>
      <c r="DP1054" s="283" t="s">
        <v>2008</v>
      </c>
    </row>
    <row r="1055" spans="116:120">
      <c r="DL1055" s="202" t="s">
        <v>3380</v>
      </c>
      <c r="DM1055" s="273" t="s">
        <v>3379</v>
      </c>
      <c r="DN1055" s="17"/>
      <c r="DO1055" s="209" t="s">
        <v>6078</v>
      </c>
      <c r="DP1055" s="283" t="s">
        <v>3363</v>
      </c>
    </row>
    <row r="1056" spans="116:120">
      <c r="DL1056" s="202" t="s">
        <v>3382</v>
      </c>
      <c r="DM1056" s="273" t="s">
        <v>3381</v>
      </c>
      <c r="DN1056" s="17"/>
      <c r="DO1056" s="209" t="s">
        <v>6079</v>
      </c>
      <c r="DP1056" s="283" t="s">
        <v>3365</v>
      </c>
    </row>
    <row r="1057" spans="116:120">
      <c r="DL1057" s="202" t="s">
        <v>3384</v>
      </c>
      <c r="DM1057" s="273" t="s">
        <v>3383</v>
      </c>
      <c r="DN1057" s="17"/>
      <c r="DO1057" s="209" t="s">
        <v>6080</v>
      </c>
      <c r="DP1057" s="283" t="s">
        <v>3367</v>
      </c>
    </row>
    <row r="1058" spans="116:120">
      <c r="DL1058" s="202" t="s">
        <v>3386</v>
      </c>
      <c r="DM1058" s="273" t="s">
        <v>3385</v>
      </c>
      <c r="DN1058" s="17"/>
      <c r="DO1058" s="209" t="s">
        <v>6081</v>
      </c>
      <c r="DP1058" s="283" t="s">
        <v>3369</v>
      </c>
    </row>
    <row r="1059" spans="116:120">
      <c r="DL1059" s="202" t="s">
        <v>3388</v>
      </c>
      <c r="DM1059" s="273" t="s">
        <v>3387</v>
      </c>
      <c r="DN1059" s="17"/>
      <c r="DO1059" s="209" t="s">
        <v>6082</v>
      </c>
      <c r="DP1059" s="283" t="s">
        <v>3371</v>
      </c>
    </row>
    <row r="1060" spans="116:120">
      <c r="DL1060" s="202" t="s">
        <v>3390</v>
      </c>
      <c r="DM1060" s="273" t="s">
        <v>3389</v>
      </c>
      <c r="DN1060" s="17"/>
      <c r="DO1060" s="209" t="s">
        <v>6083</v>
      </c>
      <c r="DP1060" s="283" t="s">
        <v>3373</v>
      </c>
    </row>
    <row r="1061" spans="116:120">
      <c r="DL1061" s="202" t="s">
        <v>3392</v>
      </c>
      <c r="DM1061" s="273" t="s">
        <v>3391</v>
      </c>
      <c r="DN1061" s="17"/>
      <c r="DO1061" s="209" t="s">
        <v>6084</v>
      </c>
      <c r="DP1061" s="283" t="s">
        <v>3375</v>
      </c>
    </row>
    <row r="1062" spans="116:120">
      <c r="DL1062" s="202" t="s">
        <v>3394</v>
      </c>
      <c r="DM1062" s="273" t="s">
        <v>3393</v>
      </c>
      <c r="DN1062" s="17"/>
      <c r="DO1062" s="209" t="s">
        <v>6085</v>
      </c>
      <c r="DP1062" s="283" t="s">
        <v>3377</v>
      </c>
    </row>
    <row r="1063" spans="116:120">
      <c r="DL1063" s="202" t="s">
        <v>3396</v>
      </c>
      <c r="DM1063" s="273" t="s">
        <v>3395</v>
      </c>
      <c r="DN1063" s="17"/>
      <c r="DO1063" s="209" t="s">
        <v>6086</v>
      </c>
      <c r="DP1063" s="283" t="s">
        <v>3379</v>
      </c>
    </row>
    <row r="1064" spans="116:120">
      <c r="DL1064" s="202" t="s">
        <v>3398</v>
      </c>
      <c r="DM1064" s="273" t="s">
        <v>3397</v>
      </c>
      <c r="DN1064" s="17"/>
      <c r="DO1064" s="209" t="s">
        <v>6087</v>
      </c>
      <c r="DP1064" s="283" t="s">
        <v>3381</v>
      </c>
    </row>
    <row r="1065" spans="116:120">
      <c r="DL1065" s="202" t="s">
        <v>3400</v>
      </c>
      <c r="DM1065" s="273" t="s">
        <v>3399</v>
      </c>
      <c r="DN1065" s="17"/>
      <c r="DO1065" s="209" t="s">
        <v>6088</v>
      </c>
      <c r="DP1065" s="283" t="s">
        <v>3383</v>
      </c>
    </row>
    <row r="1066" spans="116:120">
      <c r="DL1066" s="202" t="s">
        <v>3402</v>
      </c>
      <c r="DM1066" s="273" t="s">
        <v>3401</v>
      </c>
      <c r="DN1066" s="17"/>
      <c r="DO1066" s="209" t="s">
        <v>6089</v>
      </c>
      <c r="DP1066" s="283" t="s">
        <v>3385</v>
      </c>
    </row>
    <row r="1067" spans="116:120">
      <c r="DL1067" s="202" t="s">
        <v>3404</v>
      </c>
      <c r="DM1067" s="273" t="s">
        <v>3403</v>
      </c>
      <c r="DN1067" s="17"/>
      <c r="DO1067" s="209" t="s">
        <v>6090</v>
      </c>
      <c r="DP1067" s="283" t="s">
        <v>3387</v>
      </c>
    </row>
    <row r="1068" spans="116:120">
      <c r="DL1068" s="202" t="s">
        <v>3406</v>
      </c>
      <c r="DM1068" s="273" t="s">
        <v>3405</v>
      </c>
      <c r="DN1068" s="17"/>
      <c r="DO1068" s="209" t="s">
        <v>6091</v>
      </c>
      <c r="DP1068" s="283" t="s">
        <v>3389</v>
      </c>
    </row>
    <row r="1069" spans="116:120">
      <c r="DL1069" s="202" t="s">
        <v>3408</v>
      </c>
      <c r="DM1069" s="273" t="s">
        <v>3407</v>
      </c>
      <c r="DN1069" s="17"/>
      <c r="DO1069" s="209" t="s">
        <v>6092</v>
      </c>
      <c r="DP1069" s="283" t="s">
        <v>3391</v>
      </c>
    </row>
    <row r="1070" spans="116:120">
      <c r="DL1070" s="202" t="s">
        <v>3410</v>
      </c>
      <c r="DM1070" s="273" t="s">
        <v>3409</v>
      </c>
      <c r="DN1070" s="17"/>
      <c r="DO1070" s="209" t="s">
        <v>6093</v>
      </c>
      <c r="DP1070" s="283" t="s">
        <v>3393</v>
      </c>
    </row>
    <row r="1071" spans="116:120">
      <c r="DL1071" s="202" t="s">
        <v>3412</v>
      </c>
      <c r="DM1071" s="273" t="s">
        <v>3411</v>
      </c>
      <c r="DN1071" s="17"/>
      <c r="DO1071" s="209" t="s">
        <v>6094</v>
      </c>
      <c r="DP1071" s="283" t="s">
        <v>3395</v>
      </c>
    </row>
    <row r="1072" spans="116:120">
      <c r="DL1072" s="202" t="s">
        <v>3414</v>
      </c>
      <c r="DM1072" s="273" t="s">
        <v>3413</v>
      </c>
      <c r="DN1072" s="17"/>
      <c r="DO1072" s="209" t="s">
        <v>6095</v>
      </c>
      <c r="DP1072" s="283" t="s">
        <v>3397</v>
      </c>
    </row>
    <row r="1073" spans="116:120">
      <c r="DL1073" s="202" t="s">
        <v>3416</v>
      </c>
      <c r="DM1073" s="273" t="s">
        <v>3415</v>
      </c>
      <c r="DN1073" s="17"/>
      <c r="DO1073" s="209" t="s">
        <v>6096</v>
      </c>
      <c r="DP1073" s="283" t="s">
        <v>3399</v>
      </c>
    </row>
    <row r="1074" spans="116:120">
      <c r="DL1074" s="202" t="s">
        <v>3418</v>
      </c>
      <c r="DM1074" s="273" t="s">
        <v>3417</v>
      </c>
      <c r="DN1074" s="17"/>
      <c r="DO1074" s="209" t="s">
        <v>6097</v>
      </c>
      <c r="DP1074" s="283" t="s">
        <v>3401</v>
      </c>
    </row>
    <row r="1075" spans="116:120">
      <c r="DL1075" s="202" t="s">
        <v>3420</v>
      </c>
      <c r="DM1075" s="273" t="s">
        <v>3419</v>
      </c>
      <c r="DN1075" s="17"/>
      <c r="DO1075" s="209" t="s">
        <v>6098</v>
      </c>
      <c r="DP1075" s="283" t="s">
        <v>3403</v>
      </c>
    </row>
    <row r="1076" spans="116:120">
      <c r="DL1076" s="202" t="s">
        <v>3422</v>
      </c>
      <c r="DM1076" s="273" t="s">
        <v>3421</v>
      </c>
      <c r="DN1076" s="17"/>
      <c r="DO1076" s="209" t="s">
        <v>6099</v>
      </c>
      <c r="DP1076" s="283" t="s">
        <v>3405</v>
      </c>
    </row>
    <row r="1077" spans="116:120">
      <c r="DL1077" s="202" t="s">
        <v>3424</v>
      </c>
      <c r="DM1077" s="273" t="s">
        <v>3423</v>
      </c>
      <c r="DN1077" s="17"/>
      <c r="DO1077" s="209" t="s">
        <v>6100</v>
      </c>
      <c r="DP1077" s="283" t="s">
        <v>3407</v>
      </c>
    </row>
    <row r="1078" spans="116:120">
      <c r="DL1078" s="202" t="s">
        <v>3426</v>
      </c>
      <c r="DM1078" s="273" t="s">
        <v>3425</v>
      </c>
      <c r="DN1078" s="17"/>
      <c r="DO1078" s="209" t="s">
        <v>6101</v>
      </c>
      <c r="DP1078" s="283" t="s">
        <v>3409</v>
      </c>
    </row>
    <row r="1079" spans="116:120">
      <c r="DL1079" s="202" t="s">
        <v>3428</v>
      </c>
      <c r="DM1079" s="273" t="s">
        <v>3427</v>
      </c>
      <c r="DN1079" s="17"/>
      <c r="DO1079" s="209" t="s">
        <v>6102</v>
      </c>
      <c r="DP1079" s="283" t="s">
        <v>3411</v>
      </c>
    </row>
    <row r="1080" spans="116:120">
      <c r="DL1080" s="202" t="s">
        <v>3430</v>
      </c>
      <c r="DM1080" s="273" t="s">
        <v>3429</v>
      </c>
      <c r="DN1080" s="17"/>
      <c r="DO1080" s="209" t="s">
        <v>6103</v>
      </c>
      <c r="DP1080" s="283" t="s">
        <v>3413</v>
      </c>
    </row>
    <row r="1081" spans="116:120">
      <c r="DL1081" s="202" t="s">
        <v>3432</v>
      </c>
      <c r="DM1081" s="273" t="s">
        <v>3431</v>
      </c>
      <c r="DN1081" s="17"/>
      <c r="DO1081" s="209" t="s">
        <v>6104</v>
      </c>
      <c r="DP1081" s="283" t="s">
        <v>3415</v>
      </c>
    </row>
    <row r="1082" spans="116:120">
      <c r="DL1082" s="202" t="s">
        <v>3434</v>
      </c>
      <c r="DM1082" s="273" t="s">
        <v>3433</v>
      </c>
      <c r="DN1082" s="17"/>
      <c r="DO1082" s="209" t="s">
        <v>6105</v>
      </c>
      <c r="DP1082" s="283" t="s">
        <v>3417</v>
      </c>
    </row>
    <row r="1083" spans="116:120">
      <c r="DL1083" s="202" t="s">
        <v>3436</v>
      </c>
      <c r="DM1083" s="273" t="s">
        <v>3435</v>
      </c>
      <c r="DN1083" s="17"/>
      <c r="DO1083" s="209" t="s">
        <v>6106</v>
      </c>
      <c r="DP1083" s="283" t="s">
        <v>3419</v>
      </c>
    </row>
    <row r="1084" spans="116:120">
      <c r="DL1084" s="202" t="s">
        <v>3438</v>
      </c>
      <c r="DM1084" s="273" t="s">
        <v>3437</v>
      </c>
      <c r="DN1084" s="17"/>
      <c r="DO1084" s="209" t="s">
        <v>6107</v>
      </c>
      <c r="DP1084" s="283" t="s">
        <v>3421</v>
      </c>
    </row>
    <row r="1085" spans="116:120">
      <c r="DL1085" s="202" t="s">
        <v>3440</v>
      </c>
      <c r="DM1085" s="273" t="s">
        <v>3439</v>
      </c>
      <c r="DN1085" s="17"/>
      <c r="DO1085" s="209" t="s">
        <v>6108</v>
      </c>
      <c r="DP1085" s="283" t="s">
        <v>3423</v>
      </c>
    </row>
    <row r="1086" spans="116:120">
      <c r="DL1086" s="202" t="s">
        <v>3442</v>
      </c>
      <c r="DM1086" s="273" t="s">
        <v>3441</v>
      </c>
      <c r="DN1086" s="17"/>
      <c r="DO1086" s="209" t="s">
        <v>6109</v>
      </c>
      <c r="DP1086" s="283" t="s">
        <v>3425</v>
      </c>
    </row>
    <row r="1087" spans="116:120">
      <c r="DL1087" s="202" t="s">
        <v>3444</v>
      </c>
      <c r="DM1087" s="273" t="s">
        <v>3443</v>
      </c>
      <c r="DN1087" s="17"/>
      <c r="DO1087" s="209" t="s">
        <v>6110</v>
      </c>
      <c r="DP1087" s="283" t="s">
        <v>3427</v>
      </c>
    </row>
    <row r="1088" spans="116:120">
      <c r="DL1088" s="202" t="s">
        <v>3446</v>
      </c>
      <c r="DM1088" s="273" t="s">
        <v>3445</v>
      </c>
      <c r="DN1088" s="17"/>
      <c r="DO1088" s="209" t="s">
        <v>6111</v>
      </c>
      <c r="DP1088" s="283" t="s">
        <v>3429</v>
      </c>
    </row>
    <row r="1089" spans="116:120">
      <c r="DL1089" s="202" t="s">
        <v>3448</v>
      </c>
      <c r="DM1089" s="273" t="s">
        <v>3447</v>
      </c>
      <c r="DN1089" s="17"/>
      <c r="DO1089" s="209" t="s">
        <v>6112</v>
      </c>
      <c r="DP1089" s="283" t="s">
        <v>3431</v>
      </c>
    </row>
    <row r="1090" spans="116:120">
      <c r="DL1090" s="202" t="s">
        <v>3450</v>
      </c>
      <c r="DM1090" s="273" t="s">
        <v>3449</v>
      </c>
      <c r="DN1090" s="17"/>
      <c r="DO1090" s="209" t="s">
        <v>6113</v>
      </c>
      <c r="DP1090" s="283" t="s">
        <v>3433</v>
      </c>
    </row>
    <row r="1091" spans="116:120">
      <c r="DL1091" s="202" t="s">
        <v>3452</v>
      </c>
      <c r="DM1091" s="273" t="s">
        <v>3451</v>
      </c>
      <c r="DN1091" s="17"/>
      <c r="DO1091" s="209" t="s">
        <v>6114</v>
      </c>
      <c r="DP1091" s="283" t="s">
        <v>3435</v>
      </c>
    </row>
    <row r="1092" spans="116:120">
      <c r="DL1092" s="202" t="s">
        <v>3454</v>
      </c>
      <c r="DM1092" s="273" t="s">
        <v>3453</v>
      </c>
      <c r="DN1092" s="17"/>
      <c r="DO1092" s="209" t="s">
        <v>6115</v>
      </c>
      <c r="DP1092" s="283" t="s">
        <v>3437</v>
      </c>
    </row>
    <row r="1093" spans="116:120">
      <c r="DL1093" s="202" t="s">
        <v>3456</v>
      </c>
      <c r="DM1093" s="273" t="s">
        <v>3455</v>
      </c>
      <c r="DN1093" s="17"/>
      <c r="DO1093" s="209" t="s">
        <v>6116</v>
      </c>
      <c r="DP1093" s="283" t="s">
        <v>3439</v>
      </c>
    </row>
    <row r="1094" spans="116:120">
      <c r="DL1094" s="202" t="s">
        <v>3458</v>
      </c>
      <c r="DM1094" s="273" t="s">
        <v>3457</v>
      </c>
      <c r="DN1094" s="17"/>
      <c r="DO1094" s="209" t="s">
        <v>6117</v>
      </c>
      <c r="DP1094" s="283" t="s">
        <v>3441</v>
      </c>
    </row>
    <row r="1095" spans="116:120">
      <c r="DL1095" s="202" t="s">
        <v>3460</v>
      </c>
      <c r="DM1095" s="273" t="s">
        <v>3459</v>
      </c>
      <c r="DN1095" s="17"/>
      <c r="DO1095" s="209" t="s">
        <v>6118</v>
      </c>
      <c r="DP1095" s="283" t="s">
        <v>3443</v>
      </c>
    </row>
    <row r="1096" spans="116:120">
      <c r="DL1096" s="202" t="s">
        <v>3462</v>
      </c>
      <c r="DM1096" s="273" t="s">
        <v>3461</v>
      </c>
      <c r="DN1096" s="17"/>
      <c r="DO1096" s="209" t="s">
        <v>6119</v>
      </c>
      <c r="DP1096" s="283" t="s">
        <v>3445</v>
      </c>
    </row>
    <row r="1097" spans="116:120">
      <c r="DL1097" s="202" t="s">
        <v>3464</v>
      </c>
      <c r="DM1097" s="273" t="s">
        <v>3463</v>
      </c>
      <c r="DN1097" s="17"/>
      <c r="DO1097" s="209" t="s">
        <v>6120</v>
      </c>
      <c r="DP1097" s="283" t="s">
        <v>3447</v>
      </c>
    </row>
    <row r="1098" spans="116:120">
      <c r="DL1098" s="202" t="s">
        <v>3466</v>
      </c>
      <c r="DM1098" s="273" t="s">
        <v>3465</v>
      </c>
      <c r="DN1098" s="17"/>
      <c r="DO1098" s="209" t="s">
        <v>6121</v>
      </c>
      <c r="DP1098" s="283" t="s">
        <v>3449</v>
      </c>
    </row>
    <row r="1099" spans="116:120">
      <c r="DL1099" s="202" t="s">
        <v>3468</v>
      </c>
      <c r="DM1099" s="273" t="s">
        <v>3467</v>
      </c>
      <c r="DN1099" s="17"/>
      <c r="DO1099" s="209" t="s">
        <v>6122</v>
      </c>
      <c r="DP1099" s="283" t="s">
        <v>3451</v>
      </c>
    </row>
    <row r="1100" spans="116:120">
      <c r="DL1100" s="202" t="s">
        <v>3470</v>
      </c>
      <c r="DM1100" s="273" t="s">
        <v>3469</v>
      </c>
      <c r="DN1100" s="17"/>
      <c r="DO1100" s="209" t="s">
        <v>6123</v>
      </c>
      <c r="DP1100" s="283" t="s">
        <v>3453</v>
      </c>
    </row>
    <row r="1101" spans="116:120">
      <c r="DL1101" s="202" t="s">
        <v>3472</v>
      </c>
      <c r="DM1101" s="273" t="s">
        <v>3471</v>
      </c>
      <c r="DN1101" s="17"/>
      <c r="DO1101" s="209" t="s">
        <v>6124</v>
      </c>
      <c r="DP1101" s="283" t="s">
        <v>3455</v>
      </c>
    </row>
    <row r="1102" spans="116:120">
      <c r="DL1102" s="202" t="s">
        <v>3474</v>
      </c>
      <c r="DM1102" s="273" t="s">
        <v>3473</v>
      </c>
      <c r="DN1102" s="17"/>
      <c r="DO1102" s="209" t="s">
        <v>6125</v>
      </c>
      <c r="DP1102" s="283" t="s">
        <v>3457</v>
      </c>
    </row>
    <row r="1103" spans="116:120">
      <c r="DL1103" s="202" t="s">
        <v>3476</v>
      </c>
      <c r="DM1103" s="273" t="s">
        <v>3475</v>
      </c>
      <c r="DN1103" s="17"/>
      <c r="DO1103" s="209" t="s">
        <v>1541</v>
      </c>
      <c r="DP1103" s="283" t="s">
        <v>3459</v>
      </c>
    </row>
    <row r="1104" spans="116:120">
      <c r="DL1104" s="202" t="s">
        <v>3478</v>
      </c>
      <c r="DM1104" s="273" t="s">
        <v>3477</v>
      </c>
      <c r="DN1104" s="17"/>
      <c r="DO1104" s="209" t="s">
        <v>6126</v>
      </c>
      <c r="DP1104" s="283" t="s">
        <v>3461</v>
      </c>
    </row>
    <row r="1105" spans="116:120">
      <c r="DL1105" s="202" t="s">
        <v>3480</v>
      </c>
      <c r="DM1105" s="273" t="s">
        <v>3479</v>
      </c>
      <c r="DN1105" s="17"/>
      <c r="DO1105" s="209" t="s">
        <v>6127</v>
      </c>
      <c r="DP1105" s="283" t="s">
        <v>3463</v>
      </c>
    </row>
    <row r="1106" spans="116:120">
      <c r="DL1106" s="202" t="s">
        <v>3482</v>
      </c>
      <c r="DM1106" s="273" t="s">
        <v>3481</v>
      </c>
      <c r="DN1106" s="17"/>
      <c r="DO1106" s="209" t="s">
        <v>6128</v>
      </c>
      <c r="DP1106" s="283" t="s">
        <v>3465</v>
      </c>
    </row>
    <row r="1107" spans="116:120">
      <c r="DL1107" s="202" t="s">
        <v>3484</v>
      </c>
      <c r="DM1107" s="273" t="s">
        <v>3483</v>
      </c>
      <c r="DN1107" s="17"/>
      <c r="DO1107" s="209" t="s">
        <v>6129</v>
      </c>
      <c r="DP1107" s="283" t="s">
        <v>3467</v>
      </c>
    </row>
    <row r="1108" spans="116:120">
      <c r="DL1108" s="202" t="s">
        <v>3486</v>
      </c>
      <c r="DM1108" s="273" t="s">
        <v>3485</v>
      </c>
      <c r="DN1108" s="17"/>
      <c r="DO1108" s="209" t="s">
        <v>6130</v>
      </c>
      <c r="DP1108" s="283" t="s">
        <v>3469</v>
      </c>
    </row>
    <row r="1109" spans="116:120">
      <c r="DL1109" s="202" t="s">
        <v>3488</v>
      </c>
      <c r="DM1109" s="273" t="s">
        <v>3487</v>
      </c>
      <c r="DN1109" s="17"/>
      <c r="DO1109" s="209" t="s">
        <v>6131</v>
      </c>
      <c r="DP1109" s="283" t="s">
        <v>3471</v>
      </c>
    </row>
    <row r="1110" spans="116:120">
      <c r="DL1110" s="202" t="s">
        <v>3490</v>
      </c>
      <c r="DM1110" s="273" t="s">
        <v>3489</v>
      </c>
      <c r="DN1110" s="17"/>
      <c r="DO1110" s="209" t="s">
        <v>6132</v>
      </c>
      <c r="DP1110" s="283" t="s">
        <v>3473</v>
      </c>
    </row>
    <row r="1111" spans="116:120">
      <c r="DL1111" s="202" t="s">
        <v>3492</v>
      </c>
      <c r="DM1111" s="273" t="s">
        <v>3491</v>
      </c>
      <c r="DN1111" s="17"/>
      <c r="DO1111" s="209" t="s">
        <v>6133</v>
      </c>
      <c r="DP1111" s="283" t="s">
        <v>3475</v>
      </c>
    </row>
    <row r="1112" spans="116:120">
      <c r="DL1112" s="202" t="s">
        <v>3494</v>
      </c>
      <c r="DM1112" s="273" t="s">
        <v>3493</v>
      </c>
      <c r="DN1112" s="17"/>
      <c r="DO1112" s="209" t="s">
        <v>6134</v>
      </c>
      <c r="DP1112" s="283" t="s">
        <v>3477</v>
      </c>
    </row>
    <row r="1113" spans="116:120">
      <c r="DL1113" s="202" t="s">
        <v>3496</v>
      </c>
      <c r="DM1113" s="273" t="s">
        <v>3495</v>
      </c>
      <c r="DN1113" s="17"/>
      <c r="DO1113" s="209" t="s">
        <v>6135</v>
      </c>
      <c r="DP1113" s="283" t="s">
        <v>3479</v>
      </c>
    </row>
    <row r="1114" spans="116:120">
      <c r="DL1114" s="202" t="s">
        <v>3498</v>
      </c>
      <c r="DM1114" s="273" t="s">
        <v>3497</v>
      </c>
      <c r="DN1114" s="17"/>
      <c r="DO1114" s="209" t="s">
        <v>6136</v>
      </c>
      <c r="DP1114" s="283" t="s">
        <v>3481</v>
      </c>
    </row>
    <row r="1115" spans="116:120">
      <c r="DL1115" s="202" t="s">
        <v>3500</v>
      </c>
      <c r="DM1115" s="273" t="s">
        <v>3499</v>
      </c>
      <c r="DN1115" s="17"/>
      <c r="DO1115" s="209" t="s">
        <v>6137</v>
      </c>
      <c r="DP1115" s="283" t="s">
        <v>3483</v>
      </c>
    </row>
    <row r="1116" spans="116:120">
      <c r="DL1116" s="202" t="s">
        <v>3502</v>
      </c>
      <c r="DM1116" s="273" t="s">
        <v>3501</v>
      </c>
      <c r="DN1116" s="17"/>
      <c r="DO1116" s="209" t="s">
        <v>6139</v>
      </c>
      <c r="DP1116" s="283" t="s">
        <v>6138</v>
      </c>
    </row>
    <row r="1117" spans="116:120">
      <c r="DL1117" s="202" t="s">
        <v>3504</v>
      </c>
      <c r="DM1117" s="273" t="s">
        <v>3503</v>
      </c>
      <c r="DN1117" s="17"/>
      <c r="DO1117" s="209" t="s">
        <v>6140</v>
      </c>
      <c r="DP1117" s="283" t="s">
        <v>3485</v>
      </c>
    </row>
    <row r="1118" spans="116:120">
      <c r="DL1118" s="202" t="s">
        <v>3506</v>
      </c>
      <c r="DM1118" s="273" t="s">
        <v>3505</v>
      </c>
      <c r="DN1118" s="17"/>
      <c r="DO1118" s="209" t="s">
        <v>6141</v>
      </c>
      <c r="DP1118" s="283" t="s">
        <v>3487</v>
      </c>
    </row>
    <row r="1119" spans="116:120">
      <c r="DL1119" s="202" t="s">
        <v>3508</v>
      </c>
      <c r="DM1119" s="273" t="s">
        <v>3507</v>
      </c>
      <c r="DN1119" s="17"/>
      <c r="DO1119" s="209" t="s">
        <v>6142</v>
      </c>
      <c r="DP1119" s="283" t="s">
        <v>3489</v>
      </c>
    </row>
    <row r="1120" spans="116:120">
      <c r="DL1120" s="202" t="s">
        <v>3510</v>
      </c>
      <c r="DM1120" s="273" t="s">
        <v>3509</v>
      </c>
      <c r="DN1120" s="17"/>
      <c r="DO1120" s="209" t="s">
        <v>1517</v>
      </c>
      <c r="DP1120" s="283" t="s">
        <v>3491</v>
      </c>
    </row>
    <row r="1121" spans="116:120">
      <c r="DL1121" s="202" t="s">
        <v>3512</v>
      </c>
      <c r="DM1121" s="273" t="s">
        <v>3511</v>
      </c>
      <c r="DN1121" s="17"/>
      <c r="DO1121" s="209" t="s">
        <v>6143</v>
      </c>
      <c r="DP1121" s="283" t="s">
        <v>3493</v>
      </c>
    </row>
    <row r="1122" spans="116:120">
      <c r="DL1122" s="202" t="s">
        <v>3514</v>
      </c>
      <c r="DM1122" s="273" t="s">
        <v>3513</v>
      </c>
      <c r="DN1122" s="17"/>
      <c r="DO1122" s="209" t="s">
        <v>6144</v>
      </c>
      <c r="DP1122" s="283" t="s">
        <v>3495</v>
      </c>
    </row>
    <row r="1123" spans="116:120">
      <c r="DL1123" s="202" t="s">
        <v>3516</v>
      </c>
      <c r="DM1123" s="273" t="s">
        <v>3515</v>
      </c>
      <c r="DN1123" s="17"/>
      <c r="DO1123" s="209" t="s">
        <v>6145</v>
      </c>
      <c r="DP1123" s="283" t="s">
        <v>3497</v>
      </c>
    </row>
    <row r="1124" spans="116:120">
      <c r="DL1124" s="202" t="s">
        <v>3518</v>
      </c>
      <c r="DM1124" s="273" t="s">
        <v>3517</v>
      </c>
      <c r="DN1124" s="17"/>
      <c r="DO1124" s="209" t="s">
        <v>6146</v>
      </c>
      <c r="DP1124" s="283" t="s">
        <v>3499</v>
      </c>
    </row>
    <row r="1125" spans="116:120">
      <c r="DL1125" s="202" t="s">
        <v>3520</v>
      </c>
      <c r="DM1125" s="273" t="s">
        <v>3519</v>
      </c>
      <c r="DN1125" s="17"/>
      <c r="DO1125" s="209" t="s">
        <v>6147</v>
      </c>
      <c r="DP1125" s="283" t="s">
        <v>3501</v>
      </c>
    </row>
    <row r="1126" spans="116:120">
      <c r="DL1126" s="202" t="s">
        <v>3522</v>
      </c>
      <c r="DM1126" s="273" t="s">
        <v>3521</v>
      </c>
      <c r="DN1126" s="17"/>
      <c r="DO1126" s="209" t="s">
        <v>6148</v>
      </c>
      <c r="DP1126" s="283" t="s">
        <v>3503</v>
      </c>
    </row>
    <row r="1127" spans="116:120">
      <c r="DL1127" s="202" t="s">
        <v>3524</v>
      </c>
      <c r="DM1127" s="273" t="s">
        <v>3523</v>
      </c>
      <c r="DN1127" s="17"/>
      <c r="DO1127" s="209" t="s">
        <v>6149</v>
      </c>
      <c r="DP1127" s="283" t="s">
        <v>3505</v>
      </c>
    </row>
    <row r="1128" spans="116:120">
      <c r="DL1128" s="202" t="s">
        <v>3526</v>
      </c>
      <c r="DM1128" s="273" t="s">
        <v>3525</v>
      </c>
      <c r="DN1128" s="17"/>
      <c r="DO1128" s="209" t="s">
        <v>6150</v>
      </c>
      <c r="DP1128" s="283" t="s">
        <v>3507</v>
      </c>
    </row>
    <row r="1129" spans="116:120">
      <c r="DL1129" s="202" t="s">
        <v>3528</v>
      </c>
      <c r="DM1129" s="273" t="s">
        <v>3527</v>
      </c>
      <c r="DN1129" s="17"/>
      <c r="DO1129" s="209" t="s">
        <v>6151</v>
      </c>
      <c r="DP1129" s="283" t="s">
        <v>3509</v>
      </c>
    </row>
    <row r="1130" spans="116:120">
      <c r="DL1130" s="202" t="s">
        <v>3530</v>
      </c>
      <c r="DM1130" s="273" t="s">
        <v>3529</v>
      </c>
      <c r="DN1130" s="17"/>
      <c r="DO1130" s="209" t="s">
        <v>6152</v>
      </c>
      <c r="DP1130" s="283" t="s">
        <v>3511</v>
      </c>
    </row>
    <row r="1131" spans="116:120">
      <c r="DL1131" s="202" t="s">
        <v>3532</v>
      </c>
      <c r="DM1131" s="273" t="s">
        <v>3531</v>
      </c>
      <c r="DN1131" s="17"/>
      <c r="DO1131" s="209" t="s">
        <v>6153</v>
      </c>
      <c r="DP1131" s="283" t="s">
        <v>3515</v>
      </c>
    </row>
    <row r="1132" spans="116:120">
      <c r="DL1132" s="202" t="s">
        <v>3534</v>
      </c>
      <c r="DM1132" s="273" t="s">
        <v>3533</v>
      </c>
      <c r="DN1132" s="17"/>
      <c r="DO1132" s="209" t="s">
        <v>6154</v>
      </c>
      <c r="DP1132" s="283" t="s">
        <v>3517</v>
      </c>
    </row>
    <row r="1133" spans="116:120">
      <c r="DL1133" s="202" t="s">
        <v>3536</v>
      </c>
      <c r="DM1133" s="273" t="s">
        <v>3535</v>
      </c>
      <c r="DN1133" s="17"/>
      <c r="DO1133" s="209" t="s">
        <v>6155</v>
      </c>
      <c r="DP1133" s="283" t="s">
        <v>3519</v>
      </c>
    </row>
    <row r="1134" spans="116:120">
      <c r="DL1134" s="202" t="s">
        <v>3538</v>
      </c>
      <c r="DM1134" s="273" t="s">
        <v>3537</v>
      </c>
      <c r="DN1134" s="17"/>
      <c r="DO1134" s="209" t="s">
        <v>6156</v>
      </c>
      <c r="DP1134" s="283" t="s">
        <v>3521</v>
      </c>
    </row>
    <row r="1135" spans="116:120">
      <c r="DL1135" s="202" t="s">
        <v>3540</v>
      </c>
      <c r="DM1135" s="273" t="s">
        <v>3539</v>
      </c>
      <c r="DN1135" s="17"/>
      <c r="DO1135" s="209" t="s">
        <v>6157</v>
      </c>
      <c r="DP1135" s="283" t="s">
        <v>3523</v>
      </c>
    </row>
    <row r="1136" spans="116:120">
      <c r="DL1136" s="202" t="s">
        <v>3542</v>
      </c>
      <c r="DM1136" s="273" t="s">
        <v>3541</v>
      </c>
      <c r="DN1136" s="17"/>
      <c r="DO1136" s="209" t="s">
        <v>6158</v>
      </c>
      <c r="DP1136" s="283" t="s">
        <v>3525</v>
      </c>
    </row>
    <row r="1137" spans="116:120">
      <c r="DL1137" s="202" t="s">
        <v>3544</v>
      </c>
      <c r="DM1137" s="273" t="s">
        <v>3543</v>
      </c>
      <c r="DN1137" s="17"/>
      <c r="DO1137" s="209" t="s">
        <v>6159</v>
      </c>
      <c r="DP1137" s="283" t="s">
        <v>3527</v>
      </c>
    </row>
    <row r="1138" spans="116:120">
      <c r="DL1138" s="202" t="s">
        <v>3546</v>
      </c>
      <c r="DM1138" s="273" t="s">
        <v>3545</v>
      </c>
      <c r="DN1138" s="17"/>
      <c r="DO1138" s="209" t="s">
        <v>6160</v>
      </c>
      <c r="DP1138" s="283" t="s">
        <v>3529</v>
      </c>
    </row>
    <row r="1139" spans="116:120">
      <c r="DL1139" s="202" t="s">
        <v>3548</v>
      </c>
      <c r="DM1139" s="273" t="s">
        <v>3547</v>
      </c>
      <c r="DN1139" s="17"/>
      <c r="DO1139" s="209" t="s">
        <v>6161</v>
      </c>
      <c r="DP1139" s="283" t="s">
        <v>3531</v>
      </c>
    </row>
    <row r="1140" spans="116:120">
      <c r="DL1140" s="202" t="s">
        <v>3550</v>
      </c>
      <c r="DM1140" s="273" t="s">
        <v>3549</v>
      </c>
      <c r="DN1140" s="17"/>
      <c r="DO1140" s="209" t="s">
        <v>6162</v>
      </c>
      <c r="DP1140" s="283" t="s">
        <v>3533</v>
      </c>
    </row>
    <row r="1141" spans="116:120">
      <c r="DL1141" s="202" t="s">
        <v>3552</v>
      </c>
      <c r="DM1141" s="273" t="s">
        <v>3551</v>
      </c>
      <c r="DN1141" s="17"/>
      <c r="DO1141" s="209" t="s">
        <v>6163</v>
      </c>
      <c r="DP1141" s="283" t="s">
        <v>3535</v>
      </c>
    </row>
    <row r="1142" spans="116:120">
      <c r="DL1142" s="202" t="s">
        <v>3554</v>
      </c>
      <c r="DM1142" s="273" t="s">
        <v>3553</v>
      </c>
      <c r="DN1142" s="17"/>
      <c r="DO1142" s="209" t="s">
        <v>6164</v>
      </c>
      <c r="DP1142" s="283" t="s">
        <v>3537</v>
      </c>
    </row>
    <row r="1143" spans="116:120">
      <c r="DL1143" s="202" t="s">
        <v>3556</v>
      </c>
      <c r="DM1143" s="273" t="s">
        <v>3555</v>
      </c>
      <c r="DN1143" s="17"/>
      <c r="DO1143" s="209" t="s">
        <v>6165</v>
      </c>
      <c r="DP1143" s="283" t="s">
        <v>3539</v>
      </c>
    </row>
    <row r="1144" spans="116:120">
      <c r="DL1144" s="202" t="s">
        <v>3558</v>
      </c>
      <c r="DM1144" s="273" t="s">
        <v>3557</v>
      </c>
      <c r="DN1144" s="17"/>
      <c r="DO1144" s="209" t="s">
        <v>6166</v>
      </c>
      <c r="DP1144" s="283" t="s">
        <v>3541</v>
      </c>
    </row>
    <row r="1145" spans="116:120">
      <c r="DL1145" s="202" t="s">
        <v>3560</v>
      </c>
      <c r="DM1145" s="273" t="s">
        <v>3559</v>
      </c>
      <c r="DN1145" s="17"/>
      <c r="DO1145" s="209" t="s">
        <v>6167</v>
      </c>
      <c r="DP1145" s="283" t="s">
        <v>3543</v>
      </c>
    </row>
    <row r="1146" spans="116:120">
      <c r="DL1146" s="202" t="s">
        <v>3562</v>
      </c>
      <c r="DM1146" s="273" t="s">
        <v>3561</v>
      </c>
      <c r="DN1146" s="17"/>
      <c r="DO1146" s="209" t="s">
        <v>6168</v>
      </c>
      <c r="DP1146" s="283" t="s">
        <v>3545</v>
      </c>
    </row>
    <row r="1147" spans="116:120">
      <c r="DL1147" s="202" t="s">
        <v>3564</v>
      </c>
      <c r="DM1147" s="273" t="s">
        <v>3563</v>
      </c>
      <c r="DN1147" s="17"/>
      <c r="DO1147" s="209" t="s">
        <v>6169</v>
      </c>
      <c r="DP1147" s="283" t="s">
        <v>3547</v>
      </c>
    </row>
    <row r="1148" spans="116:120">
      <c r="DL1148" s="202" t="s">
        <v>3566</v>
      </c>
      <c r="DM1148" s="273" t="s">
        <v>3565</v>
      </c>
      <c r="DN1148" s="17"/>
      <c r="DO1148" s="209" t="s">
        <v>6170</v>
      </c>
      <c r="DP1148" s="283" t="s">
        <v>3549</v>
      </c>
    </row>
    <row r="1149" spans="116:120">
      <c r="DL1149" s="202" t="s">
        <v>3568</v>
      </c>
      <c r="DM1149" s="273" t="s">
        <v>3567</v>
      </c>
      <c r="DN1149" s="17"/>
      <c r="DO1149" s="209" t="s">
        <v>6171</v>
      </c>
      <c r="DP1149" s="283" t="s">
        <v>3551</v>
      </c>
    </row>
    <row r="1150" spans="116:120">
      <c r="DL1150" s="202" t="s">
        <v>3570</v>
      </c>
      <c r="DM1150" s="273" t="s">
        <v>3569</v>
      </c>
      <c r="DN1150" s="17"/>
      <c r="DO1150" s="209" t="s">
        <v>6172</v>
      </c>
      <c r="DP1150" s="283" t="s">
        <v>3553</v>
      </c>
    </row>
    <row r="1151" spans="116:120">
      <c r="DL1151" s="202" t="s">
        <v>3572</v>
      </c>
      <c r="DM1151" s="273" t="s">
        <v>3571</v>
      </c>
      <c r="DN1151" s="17"/>
      <c r="DO1151" s="209" t="s">
        <v>6173</v>
      </c>
      <c r="DP1151" s="283" t="s">
        <v>3555</v>
      </c>
    </row>
    <row r="1152" spans="116:120">
      <c r="DL1152" s="202" t="s">
        <v>3574</v>
      </c>
      <c r="DM1152" s="273" t="s">
        <v>3573</v>
      </c>
      <c r="DN1152" s="17"/>
      <c r="DO1152" s="209" t="s">
        <v>6174</v>
      </c>
      <c r="DP1152" s="283" t="s">
        <v>3557</v>
      </c>
    </row>
    <row r="1153" spans="116:120">
      <c r="DL1153" s="202" t="s">
        <v>3576</v>
      </c>
      <c r="DM1153" s="273" t="s">
        <v>3575</v>
      </c>
      <c r="DN1153" s="17"/>
      <c r="DO1153" s="209" t="s">
        <v>6175</v>
      </c>
      <c r="DP1153" s="283" t="s">
        <v>3559</v>
      </c>
    </row>
    <row r="1154" spans="116:120">
      <c r="DL1154" s="202" t="s">
        <v>3578</v>
      </c>
      <c r="DM1154" s="273" t="s">
        <v>3577</v>
      </c>
      <c r="DN1154" s="17"/>
      <c r="DO1154" s="209" t="s">
        <v>6176</v>
      </c>
      <c r="DP1154" s="283" t="s">
        <v>3561</v>
      </c>
    </row>
    <row r="1155" spans="116:120">
      <c r="DL1155" s="202" t="s">
        <v>3580</v>
      </c>
      <c r="DM1155" s="273" t="s">
        <v>3579</v>
      </c>
      <c r="DN1155" s="17"/>
      <c r="DO1155" s="209" t="s">
        <v>6177</v>
      </c>
      <c r="DP1155" s="283" t="s">
        <v>3563</v>
      </c>
    </row>
    <row r="1156" spans="116:120">
      <c r="DL1156" s="202" t="s">
        <v>3582</v>
      </c>
      <c r="DM1156" s="273" t="s">
        <v>3581</v>
      </c>
      <c r="DN1156" s="17"/>
      <c r="DO1156" s="209" t="s">
        <v>6178</v>
      </c>
      <c r="DP1156" s="283" t="s">
        <v>3565</v>
      </c>
    </row>
    <row r="1157" spans="116:120">
      <c r="DL1157" s="202" t="s">
        <v>3584</v>
      </c>
      <c r="DM1157" s="273" t="s">
        <v>3583</v>
      </c>
      <c r="DN1157" s="17"/>
      <c r="DO1157" s="209" t="s">
        <v>6179</v>
      </c>
      <c r="DP1157" s="283" t="s">
        <v>3567</v>
      </c>
    </row>
    <row r="1158" spans="116:120">
      <c r="DL1158" s="202" t="s">
        <v>3586</v>
      </c>
      <c r="DM1158" s="273" t="s">
        <v>3585</v>
      </c>
      <c r="DN1158" s="17"/>
      <c r="DO1158" s="209" t="s">
        <v>6180</v>
      </c>
      <c r="DP1158" s="283" t="s">
        <v>3569</v>
      </c>
    </row>
    <row r="1159" spans="116:120">
      <c r="DL1159" s="202" t="s">
        <v>3588</v>
      </c>
      <c r="DM1159" s="273" t="s">
        <v>3587</v>
      </c>
      <c r="DN1159" s="17"/>
      <c r="DO1159" s="209" t="s">
        <v>6181</v>
      </c>
      <c r="DP1159" s="283" t="s">
        <v>3571</v>
      </c>
    </row>
    <row r="1160" spans="116:120">
      <c r="DL1160" s="202" t="s">
        <v>3590</v>
      </c>
      <c r="DM1160" s="273" t="s">
        <v>3589</v>
      </c>
      <c r="DN1160" s="17"/>
      <c r="DO1160" s="209" t="s">
        <v>6182</v>
      </c>
      <c r="DP1160" s="283" t="s">
        <v>3573</v>
      </c>
    </row>
    <row r="1161" spans="116:120">
      <c r="DL1161" s="202" t="s">
        <v>3592</v>
      </c>
      <c r="DM1161" s="273" t="s">
        <v>3591</v>
      </c>
      <c r="DN1161" s="17"/>
      <c r="DO1161" s="209" t="s">
        <v>6183</v>
      </c>
      <c r="DP1161" s="283" t="s">
        <v>3575</v>
      </c>
    </row>
    <row r="1162" spans="116:120">
      <c r="DL1162" s="202" t="s">
        <v>3594</v>
      </c>
      <c r="DM1162" s="273" t="s">
        <v>3593</v>
      </c>
      <c r="DN1162" s="17"/>
      <c r="DO1162" s="209" t="s">
        <v>6184</v>
      </c>
      <c r="DP1162" s="283" t="s">
        <v>3577</v>
      </c>
    </row>
    <row r="1163" spans="116:120">
      <c r="DL1163" s="202" t="s">
        <v>3596</v>
      </c>
      <c r="DM1163" s="273" t="s">
        <v>3595</v>
      </c>
      <c r="DN1163" s="17"/>
      <c r="DO1163" s="209" t="s">
        <v>6185</v>
      </c>
      <c r="DP1163" s="283" t="s">
        <v>3579</v>
      </c>
    </row>
    <row r="1164" spans="116:120">
      <c r="DL1164" s="202" t="s">
        <v>3598</v>
      </c>
      <c r="DM1164" s="273" t="s">
        <v>3597</v>
      </c>
      <c r="DN1164" s="17"/>
      <c r="DO1164" s="209" t="s">
        <v>6186</v>
      </c>
      <c r="DP1164" s="283" t="s">
        <v>3581</v>
      </c>
    </row>
    <row r="1165" spans="116:120">
      <c r="DL1165" s="202" t="s">
        <v>3600</v>
      </c>
      <c r="DM1165" s="273" t="s">
        <v>3599</v>
      </c>
      <c r="DN1165" s="17"/>
      <c r="DO1165" s="209" t="s">
        <v>6187</v>
      </c>
      <c r="DP1165" s="283" t="s">
        <v>3583</v>
      </c>
    </row>
    <row r="1166" spans="116:120">
      <c r="DL1166" s="202" t="s">
        <v>3602</v>
      </c>
      <c r="DM1166" s="273" t="s">
        <v>3601</v>
      </c>
      <c r="DN1166" s="17"/>
      <c r="DO1166" s="209" t="s">
        <v>6188</v>
      </c>
      <c r="DP1166" s="283" t="s">
        <v>3585</v>
      </c>
    </row>
    <row r="1167" spans="116:120">
      <c r="DL1167" s="202" t="s">
        <v>3604</v>
      </c>
      <c r="DM1167" s="273" t="s">
        <v>3603</v>
      </c>
      <c r="DN1167" s="17"/>
      <c r="DO1167" s="209" t="s">
        <v>6189</v>
      </c>
      <c r="DP1167" s="283" t="s">
        <v>3587</v>
      </c>
    </row>
    <row r="1168" spans="116:120">
      <c r="DL1168" s="202" t="s">
        <v>3606</v>
      </c>
      <c r="DM1168" s="273" t="s">
        <v>3605</v>
      </c>
      <c r="DN1168" s="17"/>
      <c r="DO1168" s="209" t="s">
        <v>6190</v>
      </c>
      <c r="DP1168" s="283" t="s">
        <v>3589</v>
      </c>
    </row>
    <row r="1169" spans="116:120">
      <c r="DL1169" s="202" t="s">
        <v>3608</v>
      </c>
      <c r="DM1169" s="273" t="s">
        <v>3607</v>
      </c>
      <c r="DN1169" s="17"/>
      <c r="DO1169" s="209" t="s">
        <v>6191</v>
      </c>
      <c r="DP1169" s="283" t="s">
        <v>3591</v>
      </c>
    </row>
    <row r="1170" spans="116:120">
      <c r="DL1170" s="202" t="s">
        <v>3610</v>
      </c>
      <c r="DM1170" s="273" t="s">
        <v>3609</v>
      </c>
      <c r="DN1170" s="17"/>
      <c r="DO1170" s="209" t="s">
        <v>6192</v>
      </c>
      <c r="DP1170" s="283" t="s">
        <v>3593</v>
      </c>
    </row>
    <row r="1171" spans="116:120">
      <c r="DL1171" s="202" t="s">
        <v>3612</v>
      </c>
      <c r="DM1171" s="273" t="s">
        <v>3611</v>
      </c>
      <c r="DN1171" s="17"/>
      <c r="DO1171" s="209" t="s">
        <v>6193</v>
      </c>
      <c r="DP1171" s="283" t="s">
        <v>3595</v>
      </c>
    </row>
    <row r="1172" spans="116:120">
      <c r="DL1172" s="202" t="s">
        <v>3614</v>
      </c>
      <c r="DM1172" s="273" t="s">
        <v>3613</v>
      </c>
      <c r="DN1172" s="17"/>
      <c r="DO1172" s="209" t="s">
        <v>6194</v>
      </c>
      <c r="DP1172" s="283" t="s">
        <v>3597</v>
      </c>
    </row>
    <row r="1173" spans="116:120">
      <c r="DL1173" s="202" t="s">
        <v>3616</v>
      </c>
      <c r="DM1173" s="273" t="s">
        <v>3615</v>
      </c>
      <c r="DN1173" s="17"/>
      <c r="DO1173" s="209" t="s">
        <v>6195</v>
      </c>
      <c r="DP1173" s="283" t="s">
        <v>3599</v>
      </c>
    </row>
    <row r="1174" spans="116:120">
      <c r="DL1174" s="202" t="s">
        <v>3618</v>
      </c>
      <c r="DM1174" s="273" t="s">
        <v>3617</v>
      </c>
      <c r="DN1174" s="17"/>
      <c r="DO1174" s="209" t="s">
        <v>6196</v>
      </c>
      <c r="DP1174" s="283" t="s">
        <v>3601</v>
      </c>
    </row>
    <row r="1175" spans="116:120">
      <c r="DL1175" s="202" t="s">
        <v>3620</v>
      </c>
      <c r="DM1175" s="273" t="s">
        <v>3619</v>
      </c>
      <c r="DN1175" s="17"/>
      <c r="DO1175" s="209" t="s">
        <v>6197</v>
      </c>
      <c r="DP1175" s="283" t="s">
        <v>3603</v>
      </c>
    </row>
    <row r="1176" spans="116:120">
      <c r="DL1176" s="202" t="s">
        <v>3622</v>
      </c>
      <c r="DM1176" s="273" t="s">
        <v>3621</v>
      </c>
      <c r="DN1176" s="17"/>
      <c r="DO1176" s="209" t="s">
        <v>6198</v>
      </c>
      <c r="DP1176" s="283" t="s">
        <v>3605</v>
      </c>
    </row>
    <row r="1177" spans="116:120">
      <c r="DL1177" s="202" t="s">
        <v>3624</v>
      </c>
      <c r="DM1177" s="273" t="s">
        <v>3623</v>
      </c>
      <c r="DN1177" s="17"/>
      <c r="DO1177" s="209" t="s">
        <v>6199</v>
      </c>
      <c r="DP1177" s="283" t="s">
        <v>3607</v>
      </c>
    </row>
    <row r="1178" spans="116:120">
      <c r="DL1178" s="202" t="s">
        <v>3626</v>
      </c>
      <c r="DM1178" s="273" t="s">
        <v>3625</v>
      </c>
      <c r="DN1178" s="17"/>
      <c r="DO1178" s="209" t="s">
        <v>6200</v>
      </c>
      <c r="DP1178" s="283" t="s">
        <v>3609</v>
      </c>
    </row>
    <row r="1179" spans="116:120">
      <c r="DL1179" s="202" t="s">
        <v>3628</v>
      </c>
      <c r="DM1179" s="273" t="s">
        <v>3627</v>
      </c>
      <c r="DN1179" s="17"/>
      <c r="DO1179" s="209" t="s">
        <v>6201</v>
      </c>
      <c r="DP1179" s="283" t="s">
        <v>3611</v>
      </c>
    </row>
    <row r="1180" spans="116:120">
      <c r="DL1180" s="202" t="s">
        <v>3630</v>
      </c>
      <c r="DM1180" s="273" t="s">
        <v>3629</v>
      </c>
      <c r="DN1180" s="17"/>
      <c r="DO1180" s="209" t="s">
        <v>6202</v>
      </c>
      <c r="DP1180" s="283" t="s">
        <v>3613</v>
      </c>
    </row>
    <row r="1181" spans="116:120">
      <c r="DL1181" s="202" t="s">
        <v>3632</v>
      </c>
      <c r="DM1181" s="273" t="s">
        <v>3631</v>
      </c>
      <c r="DN1181" s="17"/>
      <c r="DO1181" s="209" t="s">
        <v>6203</v>
      </c>
      <c r="DP1181" s="283" t="s">
        <v>3615</v>
      </c>
    </row>
    <row r="1182" spans="116:120">
      <c r="DL1182" s="202" t="s">
        <v>3634</v>
      </c>
      <c r="DM1182" s="273" t="s">
        <v>3633</v>
      </c>
      <c r="DN1182" s="17"/>
      <c r="DO1182" s="209" t="s">
        <v>6204</v>
      </c>
      <c r="DP1182" s="283" t="s">
        <v>3617</v>
      </c>
    </row>
    <row r="1183" spans="116:120">
      <c r="DL1183" s="202" t="s">
        <v>3636</v>
      </c>
      <c r="DM1183" s="273" t="s">
        <v>3635</v>
      </c>
      <c r="DN1183" s="17"/>
      <c r="DO1183" s="209" t="s">
        <v>6205</v>
      </c>
      <c r="DP1183" s="283" t="s">
        <v>3619</v>
      </c>
    </row>
    <row r="1184" spans="116:120">
      <c r="DL1184" s="202" t="s">
        <v>3638</v>
      </c>
      <c r="DM1184" s="273" t="s">
        <v>3637</v>
      </c>
      <c r="DN1184" s="17"/>
      <c r="DO1184" s="209" t="s">
        <v>6206</v>
      </c>
      <c r="DP1184" s="283" t="s">
        <v>3621</v>
      </c>
    </row>
    <row r="1185" spans="116:120">
      <c r="DL1185" s="202" t="s">
        <v>3640</v>
      </c>
      <c r="DM1185" s="273" t="s">
        <v>3639</v>
      </c>
      <c r="DN1185" s="17"/>
      <c r="DO1185" s="209" t="s">
        <v>6207</v>
      </c>
      <c r="DP1185" s="283" t="s">
        <v>3623</v>
      </c>
    </row>
    <row r="1186" spans="116:120">
      <c r="DL1186" s="202" t="s">
        <v>3642</v>
      </c>
      <c r="DM1186" s="273" t="s">
        <v>3641</v>
      </c>
      <c r="DN1186" s="17"/>
      <c r="DO1186" s="209" t="s">
        <v>6208</v>
      </c>
      <c r="DP1186" s="283" t="s">
        <v>3625</v>
      </c>
    </row>
    <row r="1187" spans="116:120">
      <c r="DL1187" s="202" t="s">
        <v>3644</v>
      </c>
      <c r="DM1187" s="273" t="s">
        <v>3643</v>
      </c>
      <c r="DN1187" s="17"/>
      <c r="DO1187" s="209" t="s">
        <v>6209</v>
      </c>
      <c r="DP1187" s="283" t="s">
        <v>3627</v>
      </c>
    </row>
    <row r="1188" spans="116:120">
      <c r="DL1188" s="202" t="s">
        <v>3646</v>
      </c>
      <c r="DM1188" s="273" t="s">
        <v>3645</v>
      </c>
      <c r="DN1188" s="17"/>
      <c r="DO1188" s="209" t="s">
        <v>6210</v>
      </c>
      <c r="DP1188" s="283" t="s">
        <v>3629</v>
      </c>
    </row>
    <row r="1189" spans="116:120">
      <c r="DL1189" s="202" t="s">
        <v>3648</v>
      </c>
      <c r="DM1189" s="273" t="s">
        <v>3647</v>
      </c>
      <c r="DN1189" s="17"/>
      <c r="DO1189" s="209" t="s">
        <v>6211</v>
      </c>
      <c r="DP1189" s="283" t="s">
        <v>3631</v>
      </c>
    </row>
    <row r="1190" spans="116:120">
      <c r="DL1190" s="202" t="s">
        <v>3650</v>
      </c>
      <c r="DM1190" s="273" t="s">
        <v>3649</v>
      </c>
      <c r="DN1190" s="17"/>
      <c r="DO1190" s="209" t="s">
        <v>6212</v>
      </c>
      <c r="DP1190" s="283" t="s">
        <v>3633</v>
      </c>
    </row>
    <row r="1191" spans="116:120">
      <c r="DL1191" s="202" t="s">
        <v>3652</v>
      </c>
      <c r="DM1191" s="273" t="s">
        <v>3651</v>
      </c>
      <c r="DN1191" s="17"/>
      <c r="DO1191" s="209" t="s">
        <v>6213</v>
      </c>
      <c r="DP1191" s="283" t="s">
        <v>3635</v>
      </c>
    </row>
    <row r="1192" spans="116:120">
      <c r="DL1192" s="202" t="s">
        <v>3654</v>
      </c>
      <c r="DM1192" s="273" t="s">
        <v>3653</v>
      </c>
      <c r="DN1192" s="17"/>
      <c r="DO1192" s="209" t="s">
        <v>6214</v>
      </c>
      <c r="DP1192" s="283" t="s">
        <v>3637</v>
      </c>
    </row>
    <row r="1193" spans="116:120">
      <c r="DL1193" s="202" t="s">
        <v>3656</v>
      </c>
      <c r="DM1193" s="273" t="s">
        <v>3655</v>
      </c>
      <c r="DN1193" s="17"/>
      <c r="DO1193" s="209" t="s">
        <v>6215</v>
      </c>
      <c r="DP1193" s="283" t="s">
        <v>3639</v>
      </c>
    </row>
    <row r="1194" spans="116:120">
      <c r="DL1194" s="202" t="s">
        <v>3658</v>
      </c>
      <c r="DM1194" s="273" t="s">
        <v>3657</v>
      </c>
      <c r="DN1194" s="17"/>
      <c r="DO1194" s="209" t="s">
        <v>6216</v>
      </c>
      <c r="DP1194" s="283" t="s">
        <v>3641</v>
      </c>
    </row>
    <row r="1195" spans="116:120">
      <c r="DL1195" s="202" t="s">
        <v>3660</v>
      </c>
      <c r="DM1195" s="273" t="s">
        <v>3659</v>
      </c>
      <c r="DN1195" s="17"/>
      <c r="DO1195" s="209" t="s">
        <v>6217</v>
      </c>
      <c r="DP1195" s="283" t="s">
        <v>3643</v>
      </c>
    </row>
    <row r="1196" spans="116:120">
      <c r="DL1196" s="202" t="s">
        <v>3662</v>
      </c>
      <c r="DM1196" s="273" t="s">
        <v>3661</v>
      </c>
      <c r="DN1196" s="17"/>
      <c r="DO1196" s="209" t="s">
        <v>6218</v>
      </c>
      <c r="DP1196" s="283" t="s">
        <v>3645</v>
      </c>
    </row>
    <row r="1197" spans="116:120">
      <c r="DL1197" s="202" t="s">
        <v>3664</v>
      </c>
      <c r="DM1197" s="273" t="s">
        <v>3663</v>
      </c>
      <c r="DN1197" s="17"/>
      <c r="DO1197" s="209" t="s">
        <v>6220</v>
      </c>
      <c r="DP1197" s="283" t="s">
        <v>6219</v>
      </c>
    </row>
    <row r="1198" spans="116:120">
      <c r="DL1198" s="202" t="s">
        <v>3666</v>
      </c>
      <c r="DM1198" s="273" t="s">
        <v>3665</v>
      </c>
      <c r="DN1198" s="17"/>
      <c r="DO1198" s="209" t="s">
        <v>6221</v>
      </c>
      <c r="DP1198" s="283" t="s">
        <v>3647</v>
      </c>
    </row>
    <row r="1199" spans="116:120">
      <c r="DL1199" s="202" t="s">
        <v>3668</v>
      </c>
      <c r="DM1199" s="273" t="s">
        <v>3667</v>
      </c>
      <c r="DN1199" s="17"/>
      <c r="DO1199" s="209" t="s">
        <v>6222</v>
      </c>
      <c r="DP1199" s="283" t="s">
        <v>3649</v>
      </c>
    </row>
    <row r="1200" spans="116:120">
      <c r="DL1200" s="202" t="s">
        <v>3670</v>
      </c>
      <c r="DM1200" s="273" t="s">
        <v>3669</v>
      </c>
      <c r="DN1200" s="17"/>
      <c r="DO1200" s="209" t="s">
        <v>6223</v>
      </c>
      <c r="DP1200" s="283" t="s">
        <v>3651</v>
      </c>
    </row>
    <row r="1201" spans="116:120">
      <c r="DL1201" s="202" t="s">
        <v>3672</v>
      </c>
      <c r="DM1201" s="273" t="s">
        <v>3671</v>
      </c>
      <c r="DN1201" s="17"/>
      <c r="DO1201" s="209" t="s">
        <v>6224</v>
      </c>
      <c r="DP1201" s="283" t="s">
        <v>3653</v>
      </c>
    </row>
    <row r="1202" spans="116:120">
      <c r="DL1202" s="202" t="s">
        <v>1350</v>
      </c>
      <c r="DM1202" s="273" t="s">
        <v>3673</v>
      </c>
      <c r="DN1202" s="17"/>
      <c r="DO1202" s="209" t="s">
        <v>6225</v>
      </c>
      <c r="DP1202" s="283" t="s">
        <v>3655</v>
      </c>
    </row>
    <row r="1203" spans="116:120">
      <c r="DL1203" s="202" t="s">
        <v>3675</v>
      </c>
      <c r="DM1203" s="273" t="s">
        <v>3674</v>
      </c>
      <c r="DN1203" s="17"/>
      <c r="DO1203" s="209" t="s">
        <v>6226</v>
      </c>
      <c r="DP1203" s="283" t="s">
        <v>3657</v>
      </c>
    </row>
    <row r="1204" spans="116:120">
      <c r="DL1204" s="202" t="s">
        <v>1270</v>
      </c>
      <c r="DM1204" s="273" t="s">
        <v>3676</v>
      </c>
      <c r="DN1204" s="17"/>
      <c r="DO1204" s="209" t="s">
        <v>6227</v>
      </c>
      <c r="DP1204" s="283" t="s">
        <v>3659</v>
      </c>
    </row>
    <row r="1205" spans="116:120">
      <c r="DL1205" s="202" t="s">
        <v>3678</v>
      </c>
      <c r="DM1205" s="273" t="s">
        <v>3677</v>
      </c>
      <c r="DN1205" s="17"/>
      <c r="DO1205" s="209" t="s">
        <v>6228</v>
      </c>
      <c r="DP1205" s="283" t="s">
        <v>3661</v>
      </c>
    </row>
    <row r="1206" spans="116:120">
      <c r="DL1206" s="202" t="s">
        <v>3680</v>
      </c>
      <c r="DM1206" s="273" t="s">
        <v>3679</v>
      </c>
      <c r="DN1206" s="17"/>
      <c r="DO1206" s="209" t="s">
        <v>6229</v>
      </c>
      <c r="DP1206" s="283" t="s">
        <v>3663</v>
      </c>
    </row>
    <row r="1207" spans="116:120">
      <c r="DL1207" s="202" t="s">
        <v>3682</v>
      </c>
      <c r="DM1207" s="273" t="s">
        <v>3681</v>
      </c>
      <c r="DN1207" s="17"/>
      <c r="DO1207" s="209" t="s">
        <v>6230</v>
      </c>
      <c r="DP1207" s="283" t="s">
        <v>3665</v>
      </c>
    </row>
    <row r="1208" spans="116:120">
      <c r="DL1208" s="202" t="s">
        <v>3684</v>
      </c>
      <c r="DM1208" s="273" t="s">
        <v>3683</v>
      </c>
      <c r="DN1208" s="17"/>
      <c r="DO1208" s="209" t="s">
        <v>6231</v>
      </c>
      <c r="DP1208" s="283" t="s">
        <v>3667</v>
      </c>
    </row>
    <row r="1209" spans="116:120">
      <c r="DL1209" s="202" t="s">
        <v>3686</v>
      </c>
      <c r="DM1209" s="273" t="s">
        <v>3685</v>
      </c>
      <c r="DN1209" s="17"/>
      <c r="DO1209" s="209" t="s">
        <v>6232</v>
      </c>
      <c r="DP1209" s="283" t="s">
        <v>3669</v>
      </c>
    </row>
    <row r="1210" spans="116:120">
      <c r="DL1210" s="202" t="s">
        <v>3688</v>
      </c>
      <c r="DM1210" s="273" t="s">
        <v>3687</v>
      </c>
      <c r="DN1210" s="17"/>
      <c r="DO1210" s="209" t="s">
        <v>6233</v>
      </c>
      <c r="DP1210" s="283" t="s">
        <v>3671</v>
      </c>
    </row>
    <row r="1211" spans="116:120">
      <c r="DL1211" s="202" t="s">
        <v>3690</v>
      </c>
      <c r="DM1211" s="273" t="s">
        <v>3689</v>
      </c>
      <c r="DN1211" s="17"/>
      <c r="DO1211" s="209" t="s">
        <v>6234</v>
      </c>
      <c r="DP1211" s="283" t="s">
        <v>3673</v>
      </c>
    </row>
    <row r="1212" spans="116:120">
      <c r="DL1212" s="202" t="s">
        <v>3692</v>
      </c>
      <c r="DM1212" s="273" t="s">
        <v>3691</v>
      </c>
      <c r="DN1212" s="17"/>
      <c r="DO1212" s="209" t="s">
        <v>6235</v>
      </c>
      <c r="DP1212" s="283" t="s">
        <v>3674</v>
      </c>
    </row>
    <row r="1213" spans="116:120">
      <c r="DL1213" s="202" t="s">
        <v>3694</v>
      </c>
      <c r="DM1213" s="273" t="s">
        <v>3693</v>
      </c>
      <c r="DN1213" s="17"/>
      <c r="DO1213" s="209" t="s">
        <v>6236</v>
      </c>
      <c r="DP1213" s="283" t="s">
        <v>3676</v>
      </c>
    </row>
    <row r="1214" spans="116:120">
      <c r="DL1214" s="202" t="s">
        <v>3696</v>
      </c>
      <c r="DM1214" s="273" t="s">
        <v>3695</v>
      </c>
      <c r="DN1214" s="17"/>
      <c r="DO1214" s="209" t="s">
        <v>6237</v>
      </c>
      <c r="DP1214" s="283" t="s">
        <v>3677</v>
      </c>
    </row>
    <row r="1215" spans="116:120">
      <c r="DL1215" s="202" t="s">
        <v>3698</v>
      </c>
      <c r="DM1215" s="273" t="s">
        <v>3697</v>
      </c>
      <c r="DN1215" s="17"/>
      <c r="DO1215" s="209" t="s">
        <v>6238</v>
      </c>
      <c r="DP1215" s="283" t="s">
        <v>3679</v>
      </c>
    </row>
    <row r="1216" spans="116:120">
      <c r="DL1216" s="202" t="s">
        <v>3700</v>
      </c>
      <c r="DM1216" s="273" t="s">
        <v>3699</v>
      </c>
      <c r="DN1216" s="17"/>
      <c r="DO1216" s="209" t="s">
        <v>6239</v>
      </c>
      <c r="DP1216" s="283" t="s">
        <v>3681</v>
      </c>
    </row>
    <row r="1217" spans="116:120">
      <c r="DL1217" s="202" t="s">
        <v>3702</v>
      </c>
      <c r="DM1217" s="273" t="s">
        <v>3701</v>
      </c>
      <c r="DN1217" s="17"/>
      <c r="DO1217" s="209" t="s">
        <v>6240</v>
      </c>
      <c r="DP1217" s="283" t="s">
        <v>3683</v>
      </c>
    </row>
    <row r="1218" spans="116:120">
      <c r="DL1218" s="202" t="s">
        <v>3704</v>
      </c>
      <c r="DM1218" s="273" t="s">
        <v>3703</v>
      </c>
      <c r="DN1218" s="17"/>
      <c r="DO1218" s="209" t="s">
        <v>6241</v>
      </c>
      <c r="DP1218" s="283" t="s">
        <v>3685</v>
      </c>
    </row>
    <row r="1219" spans="116:120">
      <c r="DL1219" s="202" t="s">
        <v>3706</v>
      </c>
      <c r="DM1219" s="277" t="s">
        <v>3705</v>
      </c>
      <c r="DN1219" s="17"/>
      <c r="DO1219" s="209" t="s">
        <v>6242</v>
      </c>
      <c r="DP1219" s="283" t="s">
        <v>3687</v>
      </c>
    </row>
    <row r="1220" spans="116:120">
      <c r="DL1220" s="202" t="s">
        <v>3708</v>
      </c>
      <c r="DM1220" s="278" t="s">
        <v>3707</v>
      </c>
      <c r="DN1220" s="17"/>
      <c r="DO1220" s="209" t="s">
        <v>6243</v>
      </c>
      <c r="DP1220" s="283" t="s">
        <v>3689</v>
      </c>
    </row>
    <row r="1221" spans="116:120">
      <c r="DL1221" s="202" t="s">
        <v>3710</v>
      </c>
      <c r="DM1221" s="273" t="s">
        <v>3709</v>
      </c>
      <c r="DN1221" s="17"/>
      <c r="DO1221" s="209" t="s">
        <v>6244</v>
      </c>
      <c r="DP1221" s="283" t="s">
        <v>3691</v>
      </c>
    </row>
    <row r="1222" spans="116:120">
      <c r="DL1222" s="202" t="s">
        <v>3712</v>
      </c>
      <c r="DM1222" s="273" t="s">
        <v>3711</v>
      </c>
      <c r="DN1222" s="17"/>
      <c r="DO1222" s="209" t="s">
        <v>6245</v>
      </c>
      <c r="DP1222" s="283" t="s">
        <v>3693</v>
      </c>
    </row>
    <row r="1223" spans="116:120">
      <c r="DL1223" s="202" t="s">
        <v>3714</v>
      </c>
      <c r="DM1223" s="273" t="s">
        <v>3713</v>
      </c>
      <c r="DN1223" s="17"/>
      <c r="DO1223" s="209" t="s">
        <v>6246</v>
      </c>
      <c r="DP1223" s="283" t="s">
        <v>3695</v>
      </c>
    </row>
    <row r="1224" spans="116:120">
      <c r="DL1224" s="202" t="s">
        <v>3716</v>
      </c>
      <c r="DM1224" s="273" t="s">
        <v>3715</v>
      </c>
      <c r="DN1224" s="17"/>
      <c r="DO1224" s="209" t="s">
        <v>6247</v>
      </c>
      <c r="DP1224" s="283" t="s">
        <v>3697</v>
      </c>
    </row>
    <row r="1225" spans="116:120">
      <c r="DL1225" s="202" t="s">
        <v>3718</v>
      </c>
      <c r="DM1225" s="273" t="s">
        <v>3717</v>
      </c>
      <c r="DN1225" s="17"/>
      <c r="DO1225" s="209" t="s">
        <v>6248</v>
      </c>
      <c r="DP1225" s="283" t="s">
        <v>3699</v>
      </c>
    </row>
    <row r="1226" spans="116:120">
      <c r="DL1226" s="202" t="s">
        <v>3720</v>
      </c>
      <c r="DM1226" s="273" t="s">
        <v>3719</v>
      </c>
      <c r="DN1226" s="17"/>
      <c r="DO1226" s="209" t="s">
        <v>6249</v>
      </c>
      <c r="DP1226" s="283" t="s">
        <v>3701</v>
      </c>
    </row>
    <row r="1227" spans="116:120">
      <c r="DL1227" s="202" t="s">
        <v>3722</v>
      </c>
      <c r="DM1227" s="273" t="s">
        <v>3721</v>
      </c>
      <c r="DN1227" s="17"/>
      <c r="DO1227" s="209" t="s">
        <v>6250</v>
      </c>
      <c r="DP1227" s="283" t="s">
        <v>3703</v>
      </c>
    </row>
    <row r="1228" spans="116:120">
      <c r="DL1228" s="202" t="s">
        <v>3724</v>
      </c>
      <c r="DM1228" s="273" t="s">
        <v>3723</v>
      </c>
      <c r="DN1228" s="17"/>
      <c r="DO1228" s="209" t="s">
        <v>6251</v>
      </c>
      <c r="DP1228" s="283" t="s">
        <v>3705</v>
      </c>
    </row>
    <row r="1229" spans="116:120">
      <c r="DL1229" s="202" t="s">
        <v>3726</v>
      </c>
      <c r="DM1229" s="273" t="s">
        <v>3725</v>
      </c>
      <c r="DN1229" s="17"/>
      <c r="DO1229" s="209" t="s">
        <v>6252</v>
      </c>
      <c r="DP1229" s="283" t="s">
        <v>3707</v>
      </c>
    </row>
    <row r="1230" spans="116:120">
      <c r="DL1230" s="202" t="s">
        <v>3728</v>
      </c>
      <c r="DM1230" s="273" t="s">
        <v>3727</v>
      </c>
      <c r="DN1230" s="17"/>
      <c r="DO1230" s="209" t="s">
        <v>6253</v>
      </c>
      <c r="DP1230" s="283" t="s">
        <v>3709</v>
      </c>
    </row>
    <row r="1231" spans="116:120">
      <c r="DL1231" s="202" t="s">
        <v>3730</v>
      </c>
      <c r="DM1231" s="273" t="s">
        <v>3729</v>
      </c>
      <c r="DN1231" s="17"/>
      <c r="DO1231" s="209" t="s">
        <v>6254</v>
      </c>
      <c r="DP1231" s="283" t="s">
        <v>3711</v>
      </c>
    </row>
    <row r="1232" spans="116:120">
      <c r="DL1232" s="202" t="s">
        <v>3732</v>
      </c>
      <c r="DM1232" s="273" t="s">
        <v>3731</v>
      </c>
      <c r="DN1232" s="17"/>
      <c r="DO1232" s="209" t="s">
        <v>6255</v>
      </c>
      <c r="DP1232" s="283" t="s">
        <v>3713</v>
      </c>
    </row>
    <row r="1233" spans="116:120">
      <c r="DL1233" s="202" t="s">
        <v>3734</v>
      </c>
      <c r="DM1233" s="273" t="s">
        <v>3733</v>
      </c>
      <c r="DN1233" s="17"/>
      <c r="DO1233" s="209" t="s">
        <v>6256</v>
      </c>
      <c r="DP1233" s="283" t="s">
        <v>3715</v>
      </c>
    </row>
    <row r="1234" spans="116:120">
      <c r="DL1234" s="202" t="s">
        <v>3736</v>
      </c>
      <c r="DM1234" s="273" t="s">
        <v>3735</v>
      </c>
      <c r="DN1234" s="17"/>
      <c r="DO1234" s="209" t="s">
        <v>6257</v>
      </c>
      <c r="DP1234" s="283" t="s">
        <v>3717</v>
      </c>
    </row>
    <row r="1235" spans="116:120">
      <c r="DL1235" s="202" t="s">
        <v>3738</v>
      </c>
      <c r="DM1235" s="273" t="s">
        <v>3737</v>
      </c>
      <c r="DN1235" s="17"/>
      <c r="DO1235" s="209" t="s">
        <v>6258</v>
      </c>
      <c r="DP1235" s="283" t="s">
        <v>3719</v>
      </c>
    </row>
    <row r="1236" spans="116:120">
      <c r="DL1236" s="202" t="s">
        <v>3740</v>
      </c>
      <c r="DM1236" s="273" t="s">
        <v>3739</v>
      </c>
      <c r="DN1236" s="17"/>
      <c r="DO1236" s="209" t="s">
        <v>6259</v>
      </c>
      <c r="DP1236" s="283" t="s">
        <v>3721</v>
      </c>
    </row>
    <row r="1237" spans="116:120">
      <c r="DL1237" s="202" t="s">
        <v>3742</v>
      </c>
      <c r="DM1237" s="273" t="s">
        <v>3741</v>
      </c>
      <c r="DN1237" s="17"/>
      <c r="DO1237" s="209" t="s">
        <v>6260</v>
      </c>
      <c r="DP1237" s="283" t="s">
        <v>3723</v>
      </c>
    </row>
    <row r="1238" spans="116:120">
      <c r="DL1238" s="202" t="s">
        <v>3744</v>
      </c>
      <c r="DM1238" s="273" t="s">
        <v>3743</v>
      </c>
      <c r="DN1238" s="17"/>
      <c r="DO1238" s="209" t="s">
        <v>6261</v>
      </c>
      <c r="DP1238" s="283" t="s">
        <v>3725</v>
      </c>
    </row>
    <row r="1239" spans="116:120">
      <c r="DL1239" s="202" t="s">
        <v>3746</v>
      </c>
      <c r="DM1239" s="273" t="s">
        <v>3745</v>
      </c>
      <c r="DN1239" s="17"/>
      <c r="DO1239" s="209" t="s">
        <v>6262</v>
      </c>
      <c r="DP1239" s="283" t="s">
        <v>3727</v>
      </c>
    </row>
    <row r="1240" spans="116:120">
      <c r="DL1240" s="202" t="s">
        <v>3748</v>
      </c>
      <c r="DM1240" s="273" t="s">
        <v>3747</v>
      </c>
      <c r="DN1240" s="17"/>
      <c r="DO1240" s="209" t="s">
        <v>6263</v>
      </c>
      <c r="DP1240" s="283" t="s">
        <v>3729</v>
      </c>
    </row>
    <row r="1241" spans="116:120">
      <c r="DL1241" s="202" t="s">
        <v>3750</v>
      </c>
      <c r="DM1241" s="273" t="s">
        <v>3749</v>
      </c>
      <c r="DN1241" s="17"/>
      <c r="DO1241" s="209" t="s">
        <v>6264</v>
      </c>
      <c r="DP1241" s="283" t="s">
        <v>3731</v>
      </c>
    </row>
    <row r="1242" spans="116:120">
      <c r="DL1242" s="202" t="s">
        <v>3752</v>
      </c>
      <c r="DM1242" s="273" t="s">
        <v>3751</v>
      </c>
      <c r="DN1242" s="17"/>
      <c r="DO1242" s="209" t="s">
        <v>6265</v>
      </c>
      <c r="DP1242" s="283" t="s">
        <v>3733</v>
      </c>
    </row>
    <row r="1243" spans="116:120">
      <c r="DL1243" s="202" t="s">
        <v>3754</v>
      </c>
      <c r="DM1243" s="273" t="s">
        <v>3753</v>
      </c>
      <c r="DN1243" s="17"/>
      <c r="DO1243" s="209" t="s">
        <v>6266</v>
      </c>
      <c r="DP1243" s="283" t="s">
        <v>3735</v>
      </c>
    </row>
    <row r="1244" spans="116:120">
      <c r="DL1244" s="202" t="s">
        <v>3756</v>
      </c>
      <c r="DM1244" s="273" t="s">
        <v>3755</v>
      </c>
      <c r="DN1244" s="17"/>
      <c r="DO1244" s="209" t="s">
        <v>6267</v>
      </c>
      <c r="DP1244" s="283" t="s">
        <v>3737</v>
      </c>
    </row>
    <row r="1245" spans="116:120">
      <c r="DL1245" s="202" t="s">
        <v>3758</v>
      </c>
      <c r="DM1245" s="273" t="s">
        <v>3757</v>
      </c>
      <c r="DN1245" s="17"/>
      <c r="DO1245" s="209" t="s">
        <v>6268</v>
      </c>
      <c r="DP1245" s="283" t="s">
        <v>3739</v>
      </c>
    </row>
    <row r="1246" spans="116:120">
      <c r="DL1246" s="202" t="s">
        <v>3760</v>
      </c>
      <c r="DM1246" s="273" t="s">
        <v>3759</v>
      </c>
      <c r="DN1246" s="17"/>
      <c r="DO1246" s="209" t="s">
        <v>6269</v>
      </c>
      <c r="DP1246" s="283" t="s">
        <v>3741</v>
      </c>
    </row>
    <row r="1247" spans="116:120">
      <c r="DL1247" s="202" t="s">
        <v>3762</v>
      </c>
      <c r="DM1247" s="273" t="s">
        <v>3761</v>
      </c>
      <c r="DN1247" s="17"/>
      <c r="DO1247" s="209" t="s">
        <v>6270</v>
      </c>
      <c r="DP1247" s="283" t="s">
        <v>3743</v>
      </c>
    </row>
    <row r="1248" spans="116:120">
      <c r="DL1248" s="202" t="s">
        <v>3764</v>
      </c>
      <c r="DM1248" s="273" t="s">
        <v>3763</v>
      </c>
      <c r="DN1248" s="17"/>
      <c r="DO1248" s="209" t="s">
        <v>6271</v>
      </c>
      <c r="DP1248" s="283" t="s">
        <v>3745</v>
      </c>
    </row>
    <row r="1249" spans="116:120">
      <c r="DL1249" s="202" t="s">
        <v>3766</v>
      </c>
      <c r="DM1249" s="273" t="s">
        <v>3765</v>
      </c>
      <c r="DN1249" s="17"/>
      <c r="DO1249" s="209" t="s">
        <v>6272</v>
      </c>
      <c r="DP1249" s="283" t="s">
        <v>3747</v>
      </c>
    </row>
    <row r="1250" spans="116:120">
      <c r="DL1250" s="202" t="s">
        <v>3768</v>
      </c>
      <c r="DM1250" s="273" t="s">
        <v>3767</v>
      </c>
      <c r="DN1250" s="17"/>
      <c r="DO1250" s="209" t="s">
        <v>6273</v>
      </c>
      <c r="DP1250" s="283" t="s">
        <v>3749</v>
      </c>
    </row>
    <row r="1251" spans="116:120">
      <c r="DL1251" s="202" t="s">
        <v>3770</v>
      </c>
      <c r="DM1251" s="273" t="s">
        <v>3769</v>
      </c>
      <c r="DN1251" s="17"/>
      <c r="DO1251" s="209" t="s">
        <v>6274</v>
      </c>
      <c r="DP1251" s="283" t="s">
        <v>3751</v>
      </c>
    </row>
    <row r="1252" spans="116:120">
      <c r="DL1252" s="202" t="s">
        <v>3772</v>
      </c>
      <c r="DM1252" s="273" t="s">
        <v>3771</v>
      </c>
      <c r="DN1252" s="17"/>
      <c r="DO1252" s="209" t="s">
        <v>6275</v>
      </c>
      <c r="DP1252" s="283" t="s">
        <v>3753</v>
      </c>
    </row>
    <row r="1253" spans="116:120">
      <c r="DL1253" s="202" t="s">
        <v>3774</v>
      </c>
      <c r="DM1253" s="273" t="s">
        <v>3773</v>
      </c>
      <c r="DN1253" s="17"/>
      <c r="DO1253" s="209" t="s">
        <v>6276</v>
      </c>
      <c r="DP1253" s="283" t="s">
        <v>3755</v>
      </c>
    </row>
    <row r="1254" spans="116:120">
      <c r="DL1254" s="202" t="s">
        <v>3776</v>
      </c>
      <c r="DM1254" s="273" t="s">
        <v>3775</v>
      </c>
      <c r="DN1254" s="17"/>
      <c r="DO1254" s="209" t="s">
        <v>6277</v>
      </c>
      <c r="DP1254" s="283" t="s">
        <v>3757</v>
      </c>
    </row>
    <row r="1255" spans="116:120">
      <c r="DL1255" s="202" t="s">
        <v>3778</v>
      </c>
      <c r="DM1255" s="273" t="s">
        <v>3777</v>
      </c>
      <c r="DN1255" s="17"/>
      <c r="DO1255" s="209" t="s">
        <v>6278</v>
      </c>
      <c r="DP1255" s="283" t="s">
        <v>3759</v>
      </c>
    </row>
    <row r="1256" spans="116:120">
      <c r="DL1256" s="202" t="s">
        <v>3780</v>
      </c>
      <c r="DM1256" s="273" t="s">
        <v>3779</v>
      </c>
      <c r="DN1256" s="17"/>
      <c r="DO1256" s="209" t="s">
        <v>6279</v>
      </c>
      <c r="DP1256" s="283" t="s">
        <v>3761</v>
      </c>
    </row>
    <row r="1257" spans="116:120">
      <c r="DL1257" s="202" t="s">
        <v>3782</v>
      </c>
      <c r="DM1257" s="273" t="s">
        <v>3781</v>
      </c>
      <c r="DN1257" s="17"/>
      <c r="DO1257" s="209" t="s">
        <v>6280</v>
      </c>
      <c r="DP1257" s="283" t="s">
        <v>3763</v>
      </c>
    </row>
    <row r="1258" spans="116:120">
      <c r="DL1258" s="202" t="s">
        <v>3784</v>
      </c>
      <c r="DM1258" s="273" t="s">
        <v>3783</v>
      </c>
      <c r="DN1258" s="17"/>
      <c r="DO1258" s="209" t="s">
        <v>6281</v>
      </c>
      <c r="DP1258" s="283" t="s">
        <v>3765</v>
      </c>
    </row>
    <row r="1259" spans="116:120">
      <c r="DL1259" s="202" t="s">
        <v>3786</v>
      </c>
      <c r="DM1259" s="273" t="s">
        <v>3785</v>
      </c>
      <c r="DN1259" s="17"/>
      <c r="DO1259" s="209" t="s">
        <v>6282</v>
      </c>
      <c r="DP1259" s="283" t="s">
        <v>3767</v>
      </c>
    </row>
    <row r="1260" spans="116:120">
      <c r="DL1260" s="202" t="s">
        <v>3788</v>
      </c>
      <c r="DM1260" s="273" t="s">
        <v>3787</v>
      </c>
      <c r="DN1260" s="17"/>
      <c r="DO1260" s="209" t="s">
        <v>6283</v>
      </c>
      <c r="DP1260" s="283" t="s">
        <v>3769</v>
      </c>
    </row>
    <row r="1261" spans="116:120">
      <c r="DL1261" s="202" t="s">
        <v>3790</v>
      </c>
      <c r="DM1261" s="273" t="s">
        <v>3789</v>
      </c>
      <c r="DN1261" s="17"/>
      <c r="DO1261" s="209" t="s">
        <v>6284</v>
      </c>
      <c r="DP1261" s="283" t="s">
        <v>3771</v>
      </c>
    </row>
    <row r="1262" spans="116:120">
      <c r="DL1262" s="202" t="s">
        <v>3792</v>
      </c>
      <c r="DM1262" s="273" t="s">
        <v>3791</v>
      </c>
      <c r="DN1262" s="17"/>
      <c r="DO1262" s="209" t="s">
        <v>6285</v>
      </c>
      <c r="DP1262" s="283" t="s">
        <v>3773</v>
      </c>
    </row>
    <row r="1263" spans="116:120">
      <c r="DL1263" s="202" t="s">
        <v>3794</v>
      </c>
      <c r="DM1263" s="273" t="s">
        <v>3793</v>
      </c>
      <c r="DN1263" s="17"/>
      <c r="DO1263" s="209" t="s">
        <v>6286</v>
      </c>
      <c r="DP1263" s="283" t="s">
        <v>3775</v>
      </c>
    </row>
    <row r="1264" spans="116:120">
      <c r="DL1264" s="202" t="s">
        <v>3796</v>
      </c>
      <c r="DM1264" s="273" t="s">
        <v>3795</v>
      </c>
      <c r="DN1264" s="17"/>
      <c r="DO1264" s="209" t="s">
        <v>6287</v>
      </c>
      <c r="DP1264" s="283" t="s">
        <v>3777</v>
      </c>
    </row>
    <row r="1265" spans="116:120">
      <c r="DL1265" s="202" t="s">
        <v>3798</v>
      </c>
      <c r="DM1265" s="273" t="s">
        <v>3797</v>
      </c>
      <c r="DN1265" s="17"/>
      <c r="DO1265" s="209" t="s">
        <v>6288</v>
      </c>
      <c r="DP1265" s="283" t="s">
        <v>3779</v>
      </c>
    </row>
    <row r="1266" spans="116:120">
      <c r="DL1266" s="202" t="s">
        <v>3800</v>
      </c>
      <c r="DM1266" s="273" t="s">
        <v>3799</v>
      </c>
      <c r="DN1266" s="17"/>
      <c r="DO1266" s="209" t="s">
        <v>6289</v>
      </c>
      <c r="DP1266" s="283" t="s">
        <v>3781</v>
      </c>
    </row>
    <row r="1267" spans="116:120">
      <c r="DL1267" s="202" t="s">
        <v>3802</v>
      </c>
      <c r="DM1267" s="273" t="s">
        <v>3801</v>
      </c>
      <c r="DN1267" s="17"/>
      <c r="DO1267" s="209" t="s">
        <v>6290</v>
      </c>
      <c r="DP1267" s="283" t="s">
        <v>3783</v>
      </c>
    </row>
    <row r="1268" spans="116:120">
      <c r="DL1268" s="202" t="s">
        <v>3804</v>
      </c>
      <c r="DM1268" s="273" t="s">
        <v>3803</v>
      </c>
      <c r="DN1268" s="17"/>
      <c r="DO1268" s="209" t="s">
        <v>6291</v>
      </c>
      <c r="DP1268" s="283" t="s">
        <v>3785</v>
      </c>
    </row>
    <row r="1269" spans="116:120">
      <c r="DL1269" s="202" t="s">
        <v>3806</v>
      </c>
      <c r="DM1269" s="273" t="s">
        <v>3805</v>
      </c>
      <c r="DN1269" s="17"/>
      <c r="DO1269" s="209" t="s">
        <v>6292</v>
      </c>
      <c r="DP1269" s="283" t="s">
        <v>3787</v>
      </c>
    </row>
    <row r="1270" spans="116:120">
      <c r="DL1270" s="202" t="s">
        <v>3808</v>
      </c>
      <c r="DM1270" s="273" t="s">
        <v>3807</v>
      </c>
      <c r="DN1270" s="17"/>
      <c r="DO1270" s="209" t="s">
        <v>6293</v>
      </c>
      <c r="DP1270" s="283" t="s">
        <v>3789</v>
      </c>
    </row>
    <row r="1271" spans="116:120">
      <c r="DL1271" s="202" t="s">
        <v>3810</v>
      </c>
      <c r="DM1271" s="273" t="s">
        <v>3809</v>
      </c>
      <c r="DN1271" s="17"/>
      <c r="DO1271" s="209" t="s">
        <v>6294</v>
      </c>
      <c r="DP1271" s="283" t="s">
        <v>3791</v>
      </c>
    </row>
    <row r="1272" spans="116:120">
      <c r="DL1272" s="202" t="s">
        <v>3812</v>
      </c>
      <c r="DM1272" s="273" t="s">
        <v>3811</v>
      </c>
      <c r="DN1272" s="17"/>
      <c r="DO1272" s="209" t="s">
        <v>6295</v>
      </c>
      <c r="DP1272" s="283" t="s">
        <v>3793</v>
      </c>
    </row>
    <row r="1273" spans="116:120">
      <c r="DL1273" s="202" t="s">
        <v>3814</v>
      </c>
      <c r="DM1273" s="273" t="s">
        <v>3813</v>
      </c>
      <c r="DN1273" s="17"/>
      <c r="DO1273" s="209" t="s">
        <v>6296</v>
      </c>
      <c r="DP1273" s="283" t="s">
        <v>3795</v>
      </c>
    </row>
    <row r="1274" spans="116:120">
      <c r="DL1274" s="202" t="s">
        <v>3816</v>
      </c>
      <c r="DM1274" s="273" t="s">
        <v>3815</v>
      </c>
      <c r="DN1274" s="17"/>
      <c r="DO1274" s="209" t="s">
        <v>6297</v>
      </c>
      <c r="DP1274" s="283" t="s">
        <v>3797</v>
      </c>
    </row>
    <row r="1275" spans="116:120">
      <c r="DL1275" s="202" t="s">
        <v>3818</v>
      </c>
      <c r="DM1275" s="273" t="s">
        <v>3817</v>
      </c>
      <c r="DN1275" s="17"/>
      <c r="DO1275" s="209" t="s">
        <v>6298</v>
      </c>
      <c r="DP1275" s="283" t="s">
        <v>3799</v>
      </c>
    </row>
    <row r="1276" spans="116:120">
      <c r="DL1276" s="202" t="s">
        <v>3820</v>
      </c>
      <c r="DM1276" s="273" t="s">
        <v>3819</v>
      </c>
      <c r="DN1276" s="17"/>
      <c r="DO1276" s="209" t="s">
        <v>6299</v>
      </c>
      <c r="DP1276" s="283" t="s">
        <v>3801</v>
      </c>
    </row>
    <row r="1277" spans="116:120">
      <c r="DL1277" s="202" t="s">
        <v>3822</v>
      </c>
      <c r="DM1277" s="273" t="s">
        <v>3821</v>
      </c>
      <c r="DN1277" s="17"/>
      <c r="DO1277" s="209" t="s">
        <v>6300</v>
      </c>
      <c r="DP1277" s="283" t="s">
        <v>3803</v>
      </c>
    </row>
    <row r="1278" spans="116:120">
      <c r="DL1278" s="202" t="s">
        <v>3824</v>
      </c>
      <c r="DM1278" s="273" t="s">
        <v>3823</v>
      </c>
      <c r="DN1278" s="17"/>
      <c r="DO1278" s="209" t="s">
        <v>6302</v>
      </c>
      <c r="DP1278" s="283" t="s">
        <v>6301</v>
      </c>
    </row>
    <row r="1279" spans="116:120">
      <c r="DL1279" s="202" t="s">
        <v>3826</v>
      </c>
      <c r="DM1279" s="273" t="s">
        <v>3825</v>
      </c>
      <c r="DN1279" s="17"/>
      <c r="DO1279" s="209" t="s">
        <v>6304</v>
      </c>
      <c r="DP1279" s="283" t="s">
        <v>6303</v>
      </c>
    </row>
    <row r="1280" spans="116:120">
      <c r="DL1280" s="202" t="s">
        <v>3828</v>
      </c>
      <c r="DM1280" s="273" t="s">
        <v>3827</v>
      </c>
      <c r="DN1280" s="17"/>
      <c r="DO1280" s="209" t="s">
        <v>6306</v>
      </c>
      <c r="DP1280" s="283" t="s">
        <v>6305</v>
      </c>
    </row>
    <row r="1281" spans="116:120">
      <c r="DL1281" s="202" t="s">
        <v>3830</v>
      </c>
      <c r="DM1281" s="273" t="s">
        <v>3829</v>
      </c>
      <c r="DN1281" s="17"/>
      <c r="DO1281" s="209" t="s">
        <v>6308</v>
      </c>
      <c r="DP1281" s="283" t="s">
        <v>6307</v>
      </c>
    </row>
    <row r="1282" spans="116:120">
      <c r="DL1282" s="202" t="s">
        <v>3832</v>
      </c>
      <c r="DM1282" s="273" t="s">
        <v>3831</v>
      </c>
      <c r="DN1282" s="17"/>
      <c r="DO1282" s="209" t="s">
        <v>6310</v>
      </c>
      <c r="DP1282" s="283" t="s">
        <v>6309</v>
      </c>
    </row>
    <row r="1283" spans="116:120">
      <c r="DL1283" s="202" t="s">
        <v>3834</v>
      </c>
      <c r="DM1283" s="273" t="s">
        <v>3833</v>
      </c>
      <c r="DN1283" s="17"/>
      <c r="DO1283" s="209" t="s">
        <v>6312</v>
      </c>
      <c r="DP1283" s="283" t="s">
        <v>6311</v>
      </c>
    </row>
    <row r="1284" spans="116:120">
      <c r="DL1284" s="202" t="s">
        <v>3836</v>
      </c>
      <c r="DM1284" s="273" t="s">
        <v>3835</v>
      </c>
      <c r="DN1284" s="17"/>
      <c r="DO1284" s="209" t="s">
        <v>6314</v>
      </c>
      <c r="DP1284" s="283" t="s">
        <v>6313</v>
      </c>
    </row>
    <row r="1285" spans="116:120">
      <c r="DL1285" s="202" t="s">
        <v>3838</v>
      </c>
      <c r="DM1285" s="273" t="s">
        <v>3837</v>
      </c>
      <c r="DN1285" s="17"/>
      <c r="DO1285" s="209" t="s">
        <v>6316</v>
      </c>
      <c r="DP1285" s="283" t="s">
        <v>6315</v>
      </c>
    </row>
    <row r="1286" spans="116:120">
      <c r="DL1286" s="202" t="s">
        <v>3840</v>
      </c>
      <c r="DM1286" s="273" t="s">
        <v>3839</v>
      </c>
      <c r="DN1286" s="17"/>
      <c r="DO1286" s="209" t="s">
        <v>6318</v>
      </c>
      <c r="DP1286" s="283" t="s">
        <v>6317</v>
      </c>
    </row>
    <row r="1287" spans="116:120">
      <c r="DL1287" s="202" t="s">
        <v>3842</v>
      </c>
      <c r="DM1287" s="273" t="s">
        <v>3841</v>
      </c>
      <c r="DN1287" s="17"/>
      <c r="DO1287" s="209" t="s">
        <v>6320</v>
      </c>
      <c r="DP1287" s="283" t="s">
        <v>6319</v>
      </c>
    </row>
    <row r="1288" spans="116:120">
      <c r="DL1288" s="202" t="s">
        <v>3844</v>
      </c>
      <c r="DM1288" s="273" t="s">
        <v>3843</v>
      </c>
      <c r="DN1288" s="17"/>
      <c r="DO1288" s="209" t="s">
        <v>6322</v>
      </c>
      <c r="DP1288" s="283" t="s">
        <v>6321</v>
      </c>
    </row>
    <row r="1289" spans="116:120">
      <c r="DL1289" s="202" t="s">
        <v>3846</v>
      </c>
      <c r="DM1289" s="273" t="s">
        <v>3845</v>
      </c>
      <c r="DN1289" s="17"/>
      <c r="DO1289" s="209" t="s">
        <v>6324</v>
      </c>
      <c r="DP1289" s="283" t="s">
        <v>6323</v>
      </c>
    </row>
    <row r="1290" spans="116:120">
      <c r="DL1290" s="202" t="s">
        <v>3848</v>
      </c>
      <c r="DM1290" s="273" t="s">
        <v>3847</v>
      </c>
      <c r="DN1290" s="17"/>
      <c r="DO1290" s="209" t="s">
        <v>6326</v>
      </c>
      <c r="DP1290" s="283" t="s">
        <v>6325</v>
      </c>
    </row>
    <row r="1291" spans="116:120">
      <c r="DL1291" s="202" t="s">
        <v>3850</v>
      </c>
      <c r="DM1291" s="273" t="s">
        <v>3849</v>
      </c>
      <c r="DN1291" s="17"/>
      <c r="DO1291" s="209" t="s">
        <v>6328</v>
      </c>
      <c r="DP1291" s="283" t="s">
        <v>6327</v>
      </c>
    </row>
    <row r="1292" spans="116:120">
      <c r="DL1292" s="202" t="s">
        <v>3852</v>
      </c>
      <c r="DM1292" s="273" t="s">
        <v>3851</v>
      </c>
      <c r="DN1292" s="17"/>
      <c r="DO1292" s="209" t="s">
        <v>6330</v>
      </c>
      <c r="DP1292" s="283" t="s">
        <v>6329</v>
      </c>
    </row>
    <row r="1293" spans="116:120">
      <c r="DL1293" s="202" t="s">
        <v>3854</v>
      </c>
      <c r="DM1293" s="273" t="s">
        <v>3853</v>
      </c>
      <c r="DN1293" s="17"/>
      <c r="DO1293" s="209" t="s">
        <v>6332</v>
      </c>
      <c r="DP1293" s="283" t="s">
        <v>6331</v>
      </c>
    </row>
    <row r="1294" spans="116:120">
      <c r="DL1294" s="202" t="s">
        <v>3856</v>
      </c>
      <c r="DM1294" s="273" t="s">
        <v>3855</v>
      </c>
      <c r="DN1294" s="17"/>
      <c r="DO1294" s="209" t="s">
        <v>6334</v>
      </c>
      <c r="DP1294" s="283" t="s">
        <v>6333</v>
      </c>
    </row>
    <row r="1295" spans="116:120">
      <c r="DL1295" s="202" t="s">
        <v>3858</v>
      </c>
      <c r="DM1295" s="273" t="s">
        <v>3857</v>
      </c>
      <c r="DN1295" s="17"/>
      <c r="DO1295" s="209" t="s">
        <v>6336</v>
      </c>
      <c r="DP1295" s="283" t="s">
        <v>6335</v>
      </c>
    </row>
    <row r="1296" spans="116:120">
      <c r="DL1296" s="202" t="s">
        <v>3861</v>
      </c>
      <c r="DM1296" s="273" t="s">
        <v>3860</v>
      </c>
      <c r="DN1296" s="17"/>
      <c r="DO1296" s="209" t="s">
        <v>6338</v>
      </c>
      <c r="DP1296" s="283" t="s">
        <v>6337</v>
      </c>
    </row>
    <row r="1297" spans="116:120">
      <c r="DL1297" s="202" t="s">
        <v>3863</v>
      </c>
      <c r="DM1297" s="273" t="s">
        <v>3862</v>
      </c>
      <c r="DN1297" s="17"/>
      <c r="DO1297" s="209" t="s">
        <v>6340</v>
      </c>
      <c r="DP1297" s="283" t="s">
        <v>6339</v>
      </c>
    </row>
    <row r="1298" spans="116:120">
      <c r="DL1298" s="202" t="s">
        <v>3865</v>
      </c>
      <c r="DM1298" s="273" t="s">
        <v>3864</v>
      </c>
      <c r="DN1298" s="17"/>
      <c r="DO1298" s="209" t="s">
        <v>6341</v>
      </c>
      <c r="DP1298" s="283" t="s">
        <v>3805</v>
      </c>
    </row>
    <row r="1299" spans="116:120">
      <c r="DL1299" s="202" t="s">
        <v>3867</v>
      </c>
      <c r="DM1299" s="273" t="s">
        <v>3866</v>
      </c>
      <c r="DN1299" s="17"/>
      <c r="DO1299" s="209" t="s">
        <v>6342</v>
      </c>
      <c r="DP1299" s="283" t="s">
        <v>3807</v>
      </c>
    </row>
    <row r="1300" spans="116:120">
      <c r="DL1300" s="202" t="s">
        <v>3869</v>
      </c>
      <c r="DM1300" s="273" t="s">
        <v>3868</v>
      </c>
      <c r="DN1300" s="17"/>
      <c r="DO1300" s="209" t="s">
        <v>6343</v>
      </c>
      <c r="DP1300" s="283" t="s">
        <v>3809</v>
      </c>
    </row>
    <row r="1301" spans="116:120">
      <c r="DL1301" s="202" t="s">
        <v>3871</v>
      </c>
      <c r="DM1301" s="273" t="s">
        <v>3870</v>
      </c>
      <c r="DN1301" s="17"/>
      <c r="DO1301" s="209" t="s">
        <v>6344</v>
      </c>
      <c r="DP1301" s="283" t="s">
        <v>3811</v>
      </c>
    </row>
    <row r="1302" spans="116:120">
      <c r="DL1302" s="202" t="s">
        <v>3873</v>
      </c>
      <c r="DM1302" s="273" t="s">
        <v>3872</v>
      </c>
      <c r="DN1302" s="17"/>
      <c r="DO1302" s="209" t="s">
        <v>6345</v>
      </c>
      <c r="DP1302" s="283" t="s">
        <v>3813</v>
      </c>
    </row>
    <row r="1303" spans="116:120">
      <c r="DL1303" s="202" t="s">
        <v>3875</v>
      </c>
      <c r="DM1303" s="273" t="s">
        <v>3874</v>
      </c>
      <c r="DN1303" s="17"/>
      <c r="DO1303" s="209" t="s">
        <v>6346</v>
      </c>
      <c r="DP1303" s="283" t="s">
        <v>3815</v>
      </c>
    </row>
    <row r="1304" spans="116:120">
      <c r="DL1304" s="202" t="s">
        <v>3877</v>
      </c>
      <c r="DM1304" s="273" t="s">
        <v>3876</v>
      </c>
      <c r="DN1304" s="17"/>
      <c r="DO1304" s="209" t="s">
        <v>6347</v>
      </c>
      <c r="DP1304" s="283" t="s">
        <v>3817</v>
      </c>
    </row>
    <row r="1305" spans="116:120">
      <c r="DL1305" s="202" t="s">
        <v>3879</v>
      </c>
      <c r="DM1305" s="273" t="s">
        <v>3878</v>
      </c>
      <c r="DN1305" s="17"/>
      <c r="DO1305" s="209" t="s">
        <v>6348</v>
      </c>
      <c r="DP1305" s="283" t="s">
        <v>3819</v>
      </c>
    </row>
    <row r="1306" spans="116:120">
      <c r="DL1306" s="202" t="s">
        <v>3881</v>
      </c>
      <c r="DM1306" s="273" t="s">
        <v>3880</v>
      </c>
      <c r="DN1306" s="17"/>
      <c r="DO1306" s="209" t="s">
        <v>6349</v>
      </c>
      <c r="DP1306" s="283" t="s">
        <v>3821</v>
      </c>
    </row>
    <row r="1307" spans="116:120">
      <c r="DL1307" s="202" t="s">
        <v>3883</v>
      </c>
      <c r="DM1307" s="273" t="s">
        <v>3882</v>
      </c>
      <c r="DN1307" s="17"/>
      <c r="DO1307" s="209" t="s">
        <v>6350</v>
      </c>
      <c r="DP1307" s="283" t="s">
        <v>3823</v>
      </c>
    </row>
    <row r="1308" spans="116:120">
      <c r="DL1308" s="202" t="s">
        <v>3885</v>
      </c>
      <c r="DM1308" s="273" t="s">
        <v>3884</v>
      </c>
      <c r="DN1308" s="17"/>
      <c r="DO1308" s="209" t="s">
        <v>6351</v>
      </c>
      <c r="DP1308" s="283" t="s">
        <v>3825</v>
      </c>
    </row>
    <row r="1309" spans="116:120">
      <c r="DL1309" s="202" t="s">
        <v>3887</v>
      </c>
      <c r="DM1309" s="273" t="s">
        <v>3886</v>
      </c>
      <c r="DN1309" s="17"/>
      <c r="DO1309" s="209" t="s">
        <v>6352</v>
      </c>
      <c r="DP1309" s="283" t="s">
        <v>3827</v>
      </c>
    </row>
    <row r="1310" spans="116:120">
      <c r="DL1310" s="202" t="s">
        <v>3889</v>
      </c>
      <c r="DM1310" s="273" t="s">
        <v>3888</v>
      </c>
      <c r="DN1310" s="17"/>
      <c r="DO1310" s="209" t="s">
        <v>6353</v>
      </c>
      <c r="DP1310" s="283" t="s">
        <v>3829</v>
      </c>
    </row>
    <row r="1311" spans="116:120">
      <c r="DL1311" s="202" t="s">
        <v>3892</v>
      </c>
      <c r="DM1311" s="273" t="s">
        <v>3891</v>
      </c>
      <c r="DN1311" s="17"/>
      <c r="DO1311" s="209" t="s">
        <v>6354</v>
      </c>
      <c r="DP1311" s="283" t="s">
        <v>3831</v>
      </c>
    </row>
    <row r="1312" spans="116:120">
      <c r="DL1312" s="202" t="s">
        <v>3894</v>
      </c>
      <c r="DM1312" s="273" t="s">
        <v>3893</v>
      </c>
      <c r="DN1312" s="17"/>
      <c r="DO1312" s="209" t="s">
        <v>6355</v>
      </c>
      <c r="DP1312" s="283" t="s">
        <v>3833</v>
      </c>
    </row>
    <row r="1313" spans="116:120">
      <c r="DL1313" s="202" t="s">
        <v>3897</v>
      </c>
      <c r="DM1313" s="273" t="s">
        <v>3896</v>
      </c>
      <c r="DN1313" s="17"/>
      <c r="DO1313" s="209" t="s">
        <v>6356</v>
      </c>
      <c r="DP1313" s="283" t="s">
        <v>3835</v>
      </c>
    </row>
    <row r="1314" spans="116:120">
      <c r="DL1314" s="202" t="s">
        <v>3899</v>
      </c>
      <c r="DM1314" s="273" t="s">
        <v>3898</v>
      </c>
      <c r="DN1314" s="17"/>
      <c r="DO1314" s="209" t="s">
        <v>6358</v>
      </c>
      <c r="DP1314" s="283" t="s">
        <v>6357</v>
      </c>
    </row>
    <row r="1315" spans="116:120">
      <c r="DL1315" s="202" t="s">
        <v>3901</v>
      </c>
      <c r="DM1315" s="273" t="s">
        <v>3900</v>
      </c>
      <c r="DN1315" s="17"/>
      <c r="DO1315" s="209" t="s">
        <v>6359</v>
      </c>
      <c r="DP1315" s="283" t="s">
        <v>3837</v>
      </c>
    </row>
    <row r="1316" spans="116:120">
      <c r="DL1316" s="202" t="s">
        <v>3903</v>
      </c>
      <c r="DM1316" s="273" t="s">
        <v>3902</v>
      </c>
      <c r="DN1316" s="17"/>
      <c r="DO1316" s="209" t="s">
        <v>6360</v>
      </c>
      <c r="DP1316" s="283" t="s">
        <v>3839</v>
      </c>
    </row>
    <row r="1317" spans="116:120">
      <c r="DL1317" s="202" t="s">
        <v>3905</v>
      </c>
      <c r="DM1317" s="273" t="s">
        <v>3904</v>
      </c>
      <c r="DN1317" s="17"/>
      <c r="DO1317" s="209" t="s">
        <v>6361</v>
      </c>
      <c r="DP1317" s="283" t="s">
        <v>3841</v>
      </c>
    </row>
    <row r="1318" spans="116:120">
      <c r="DL1318" s="202" t="s">
        <v>3907</v>
      </c>
      <c r="DM1318" s="273" t="s">
        <v>3906</v>
      </c>
      <c r="DN1318" s="17"/>
      <c r="DO1318" s="209" t="s">
        <v>6362</v>
      </c>
      <c r="DP1318" s="283" t="s">
        <v>3843</v>
      </c>
    </row>
    <row r="1319" spans="116:120">
      <c r="DL1319" s="202" t="s">
        <v>3909</v>
      </c>
      <c r="DM1319" s="273" t="s">
        <v>3908</v>
      </c>
      <c r="DN1319" s="17"/>
      <c r="DO1319" s="209" t="s">
        <v>6363</v>
      </c>
      <c r="DP1319" s="283" t="s">
        <v>3845</v>
      </c>
    </row>
    <row r="1320" spans="116:120">
      <c r="DL1320" s="202" t="s">
        <v>3911</v>
      </c>
      <c r="DM1320" s="273" t="s">
        <v>3910</v>
      </c>
      <c r="DN1320" s="17"/>
      <c r="DO1320" s="209" t="s">
        <v>6364</v>
      </c>
      <c r="DP1320" s="283" t="s">
        <v>3847</v>
      </c>
    </row>
    <row r="1321" spans="116:120">
      <c r="DL1321" s="202" t="s">
        <v>3913</v>
      </c>
      <c r="DM1321" s="273" t="s">
        <v>3912</v>
      </c>
      <c r="DN1321" s="17"/>
      <c r="DO1321" s="209" t="s">
        <v>6365</v>
      </c>
      <c r="DP1321" s="283" t="s">
        <v>3849</v>
      </c>
    </row>
    <row r="1322" spans="116:120">
      <c r="DL1322" s="202" t="s">
        <v>3915</v>
      </c>
      <c r="DM1322" s="273" t="s">
        <v>3914</v>
      </c>
      <c r="DN1322" s="17"/>
      <c r="DO1322" s="209" t="s">
        <v>6366</v>
      </c>
      <c r="DP1322" s="283" t="s">
        <v>3851</v>
      </c>
    </row>
    <row r="1323" spans="116:120">
      <c r="DL1323" s="202" t="s">
        <v>3917</v>
      </c>
      <c r="DM1323" s="273" t="s">
        <v>3916</v>
      </c>
      <c r="DN1323" s="17"/>
      <c r="DO1323" s="209" t="s">
        <v>6367</v>
      </c>
      <c r="DP1323" s="283" t="s">
        <v>3853</v>
      </c>
    </row>
    <row r="1324" spans="116:120">
      <c r="DL1324" s="202" t="s">
        <v>3919</v>
      </c>
      <c r="DM1324" s="273" t="s">
        <v>3918</v>
      </c>
      <c r="DN1324" s="17"/>
      <c r="DO1324" s="209" t="s">
        <v>6368</v>
      </c>
      <c r="DP1324" s="283" t="s">
        <v>3855</v>
      </c>
    </row>
    <row r="1325" spans="116:120">
      <c r="DL1325" s="202" t="s">
        <v>3921</v>
      </c>
      <c r="DM1325" s="273" t="s">
        <v>3920</v>
      </c>
      <c r="DN1325" s="17"/>
      <c r="DO1325" s="209" t="s">
        <v>6369</v>
      </c>
      <c r="DP1325" s="283" t="s">
        <v>3857</v>
      </c>
    </row>
    <row r="1326" spans="116:120">
      <c r="DL1326" s="202" t="s">
        <v>3923</v>
      </c>
      <c r="DM1326" s="273" t="s">
        <v>3922</v>
      </c>
      <c r="DN1326" s="17"/>
      <c r="DO1326" s="209" t="s">
        <v>6370</v>
      </c>
      <c r="DP1326" s="283" t="s">
        <v>3859</v>
      </c>
    </row>
    <row r="1327" spans="116:120">
      <c r="DL1327" s="202" t="s">
        <v>3925</v>
      </c>
      <c r="DM1327" s="273" t="s">
        <v>3924</v>
      </c>
      <c r="DN1327" s="17"/>
      <c r="DO1327" s="209" t="s">
        <v>6371</v>
      </c>
      <c r="DP1327" s="283" t="s">
        <v>3860</v>
      </c>
    </row>
    <row r="1328" spans="116:120">
      <c r="DL1328" s="202" t="s">
        <v>3927</v>
      </c>
      <c r="DM1328" s="273" t="s">
        <v>3926</v>
      </c>
      <c r="DN1328" s="17"/>
      <c r="DO1328" s="209" t="s">
        <v>6372</v>
      </c>
      <c r="DP1328" s="283" t="s">
        <v>3862</v>
      </c>
    </row>
    <row r="1329" spans="116:120">
      <c r="DL1329" s="202" t="s">
        <v>3929</v>
      </c>
      <c r="DM1329" s="273" t="s">
        <v>3928</v>
      </c>
      <c r="DN1329" s="17"/>
      <c r="DO1329" s="209" t="s">
        <v>6373</v>
      </c>
      <c r="DP1329" s="283" t="s">
        <v>3864</v>
      </c>
    </row>
    <row r="1330" spans="116:120">
      <c r="DL1330" s="202" t="s">
        <v>3931</v>
      </c>
      <c r="DM1330" s="273" t="s">
        <v>3930</v>
      </c>
      <c r="DN1330" s="17"/>
      <c r="DO1330" s="209" t="s">
        <v>6374</v>
      </c>
      <c r="DP1330" s="283" t="s">
        <v>3866</v>
      </c>
    </row>
    <row r="1331" spans="116:120">
      <c r="DL1331" s="202" t="s">
        <v>3933</v>
      </c>
      <c r="DM1331" s="273" t="s">
        <v>3932</v>
      </c>
      <c r="DN1331" s="17"/>
      <c r="DO1331" s="209" t="s">
        <v>6375</v>
      </c>
      <c r="DP1331" s="283" t="s">
        <v>3868</v>
      </c>
    </row>
    <row r="1332" spans="116:120">
      <c r="DL1332" s="202" t="s">
        <v>3935</v>
      </c>
      <c r="DM1332" s="273" t="s">
        <v>3934</v>
      </c>
      <c r="DN1332" s="17"/>
      <c r="DO1332" s="209" t="s">
        <v>6376</v>
      </c>
      <c r="DP1332" s="283" t="s">
        <v>3870</v>
      </c>
    </row>
    <row r="1333" spans="116:120">
      <c r="DL1333" s="202" t="s">
        <v>3937</v>
      </c>
      <c r="DM1333" s="273" t="s">
        <v>3936</v>
      </c>
      <c r="DN1333" s="17"/>
      <c r="DO1333" s="209" t="s">
        <v>6377</v>
      </c>
      <c r="DP1333" s="283" t="s">
        <v>3872</v>
      </c>
    </row>
    <row r="1334" spans="116:120">
      <c r="DL1334" s="202" t="s">
        <v>3939</v>
      </c>
      <c r="DM1334" s="273" t="s">
        <v>3938</v>
      </c>
      <c r="DN1334" s="17"/>
      <c r="DO1334" s="209" t="s">
        <v>6378</v>
      </c>
      <c r="DP1334" s="283" t="s">
        <v>3874</v>
      </c>
    </row>
    <row r="1335" spans="116:120">
      <c r="DL1335" s="202" t="s">
        <v>3941</v>
      </c>
      <c r="DM1335" s="273" t="s">
        <v>3940</v>
      </c>
      <c r="DN1335" s="17"/>
      <c r="DO1335" s="209" t="s">
        <v>6379</v>
      </c>
      <c r="DP1335" s="283" t="s">
        <v>3876</v>
      </c>
    </row>
    <row r="1336" spans="116:120">
      <c r="DL1336" s="202" t="s">
        <v>3943</v>
      </c>
      <c r="DM1336" s="273" t="s">
        <v>3942</v>
      </c>
      <c r="DN1336" s="17"/>
      <c r="DO1336" s="209" t="s">
        <v>6380</v>
      </c>
      <c r="DP1336" s="283" t="s">
        <v>3878</v>
      </c>
    </row>
    <row r="1337" spans="116:120">
      <c r="DL1337" s="202" t="s">
        <v>3945</v>
      </c>
      <c r="DM1337" s="273" t="s">
        <v>3944</v>
      </c>
      <c r="DN1337" s="17"/>
      <c r="DO1337" s="209" t="s">
        <v>6381</v>
      </c>
      <c r="DP1337" s="283" t="s">
        <v>3880</v>
      </c>
    </row>
    <row r="1338" spans="116:120">
      <c r="DL1338" s="202" t="s">
        <v>3947</v>
      </c>
      <c r="DM1338" s="273" t="s">
        <v>3946</v>
      </c>
      <c r="DN1338" s="17"/>
      <c r="DO1338" s="209" t="s">
        <v>6382</v>
      </c>
      <c r="DP1338" s="283" t="s">
        <v>3882</v>
      </c>
    </row>
    <row r="1339" spans="116:120">
      <c r="DL1339" s="202" t="s">
        <v>3949</v>
      </c>
      <c r="DM1339" s="273" t="s">
        <v>3948</v>
      </c>
      <c r="DN1339" s="17"/>
      <c r="DO1339" s="209" t="s">
        <v>6383</v>
      </c>
      <c r="DP1339" s="283" t="s">
        <v>3884</v>
      </c>
    </row>
    <row r="1340" spans="116:120">
      <c r="DL1340" s="202" t="s">
        <v>3951</v>
      </c>
      <c r="DM1340" s="273" t="s">
        <v>3950</v>
      </c>
      <c r="DN1340" s="17"/>
      <c r="DO1340" s="209" t="s">
        <v>6384</v>
      </c>
      <c r="DP1340" s="283" t="s">
        <v>3886</v>
      </c>
    </row>
    <row r="1341" spans="116:120">
      <c r="DL1341" s="202" t="s">
        <v>3953</v>
      </c>
      <c r="DM1341" s="273" t="s">
        <v>3952</v>
      </c>
      <c r="DN1341" s="17"/>
      <c r="DO1341" s="209" t="s">
        <v>6385</v>
      </c>
      <c r="DP1341" s="283" t="s">
        <v>3888</v>
      </c>
    </row>
    <row r="1342" spans="116:120">
      <c r="DL1342" s="202" t="s">
        <v>3955</v>
      </c>
      <c r="DM1342" s="273" t="s">
        <v>3954</v>
      </c>
      <c r="DN1342" s="17"/>
      <c r="DO1342" s="209" t="s">
        <v>6386</v>
      </c>
      <c r="DP1342" s="283" t="s">
        <v>3890</v>
      </c>
    </row>
    <row r="1343" spans="116:120">
      <c r="DL1343" s="202" t="s">
        <v>3957</v>
      </c>
      <c r="DM1343" s="273" t="s">
        <v>3956</v>
      </c>
      <c r="DN1343" s="17"/>
      <c r="DO1343" s="209" t="s">
        <v>6387</v>
      </c>
      <c r="DP1343" s="283" t="s">
        <v>3891</v>
      </c>
    </row>
    <row r="1344" spans="116:120">
      <c r="DL1344" s="202" t="s">
        <v>3959</v>
      </c>
      <c r="DM1344" s="273" t="s">
        <v>3958</v>
      </c>
      <c r="DN1344" s="17"/>
      <c r="DO1344" s="209" t="s">
        <v>6388</v>
      </c>
      <c r="DP1344" s="283" t="s">
        <v>3893</v>
      </c>
    </row>
    <row r="1345" spans="116:120">
      <c r="DL1345" s="202" t="s">
        <v>3961</v>
      </c>
      <c r="DM1345" s="273" t="s">
        <v>3960</v>
      </c>
      <c r="DN1345" s="17"/>
      <c r="DO1345" s="209" t="s">
        <v>6389</v>
      </c>
      <c r="DP1345" s="283" t="s">
        <v>3895</v>
      </c>
    </row>
    <row r="1346" spans="116:120">
      <c r="DL1346" s="202" t="s">
        <v>3963</v>
      </c>
      <c r="DM1346" s="273" t="s">
        <v>3962</v>
      </c>
      <c r="DN1346" s="17"/>
      <c r="DO1346" s="209" t="s">
        <v>6390</v>
      </c>
      <c r="DP1346" s="283" t="s">
        <v>3896</v>
      </c>
    </row>
    <row r="1347" spans="116:120">
      <c r="DL1347" s="202" t="s">
        <v>3965</v>
      </c>
      <c r="DM1347" s="273" t="s">
        <v>3964</v>
      </c>
      <c r="DN1347" s="17"/>
      <c r="DO1347" s="209" t="s">
        <v>6391</v>
      </c>
      <c r="DP1347" s="283" t="s">
        <v>3898</v>
      </c>
    </row>
    <row r="1348" spans="116:120">
      <c r="DL1348" s="202" t="s">
        <v>3967</v>
      </c>
      <c r="DM1348" s="273" t="s">
        <v>3966</v>
      </c>
      <c r="DN1348" s="17"/>
      <c r="DO1348" s="209" t="s">
        <v>6392</v>
      </c>
      <c r="DP1348" s="283" t="s">
        <v>3900</v>
      </c>
    </row>
    <row r="1349" spans="116:120">
      <c r="DL1349" s="202" t="s">
        <v>3969</v>
      </c>
      <c r="DM1349" s="273" t="s">
        <v>3968</v>
      </c>
      <c r="DN1349" s="17"/>
      <c r="DO1349" s="209" t="s">
        <v>6393</v>
      </c>
      <c r="DP1349" s="283" t="s">
        <v>3902</v>
      </c>
    </row>
    <row r="1350" spans="116:120">
      <c r="DL1350" s="202" t="s">
        <v>3971</v>
      </c>
      <c r="DM1350" s="273" t="s">
        <v>3970</v>
      </c>
      <c r="DN1350" s="17"/>
      <c r="DO1350" s="209" t="s">
        <v>6395</v>
      </c>
      <c r="DP1350" s="283" t="s">
        <v>6394</v>
      </c>
    </row>
    <row r="1351" spans="116:120">
      <c r="DL1351" s="202" t="s">
        <v>3973</v>
      </c>
      <c r="DM1351" s="273" t="s">
        <v>3972</v>
      </c>
      <c r="DN1351" s="17"/>
      <c r="DO1351" s="209" t="s">
        <v>4017</v>
      </c>
      <c r="DP1351" s="283" t="s">
        <v>3904</v>
      </c>
    </row>
    <row r="1352" spans="116:120">
      <c r="DL1352" s="202" t="s">
        <v>3975</v>
      </c>
      <c r="DM1352" s="273" t="s">
        <v>3974</v>
      </c>
      <c r="DN1352" s="17"/>
      <c r="DO1352" s="209" t="s">
        <v>6396</v>
      </c>
      <c r="DP1352" s="283" t="s">
        <v>3906</v>
      </c>
    </row>
    <row r="1353" spans="116:120">
      <c r="DL1353" s="202" t="s">
        <v>3977</v>
      </c>
      <c r="DM1353" s="273" t="s">
        <v>3976</v>
      </c>
      <c r="DN1353" s="17"/>
      <c r="DO1353" s="209" t="s">
        <v>6397</v>
      </c>
      <c r="DP1353" s="283" t="s">
        <v>3908</v>
      </c>
    </row>
    <row r="1354" spans="116:120">
      <c r="DL1354" s="202" t="s">
        <v>3979</v>
      </c>
      <c r="DM1354" s="273" t="s">
        <v>3978</v>
      </c>
      <c r="DN1354" s="17"/>
      <c r="DO1354" s="209" t="s">
        <v>6398</v>
      </c>
      <c r="DP1354" s="283" t="s">
        <v>3910</v>
      </c>
    </row>
    <row r="1355" spans="116:120">
      <c r="DL1355" s="202" t="s">
        <v>3981</v>
      </c>
      <c r="DM1355" s="273" t="s">
        <v>3980</v>
      </c>
      <c r="DN1355" s="17"/>
      <c r="DO1355" s="209" t="s">
        <v>6399</v>
      </c>
      <c r="DP1355" s="283" t="s">
        <v>3912</v>
      </c>
    </row>
    <row r="1356" spans="116:120">
      <c r="DL1356" s="202" t="s">
        <v>3983</v>
      </c>
      <c r="DM1356" s="273" t="s">
        <v>3982</v>
      </c>
      <c r="DN1356" s="17"/>
      <c r="DO1356" s="209" t="s">
        <v>6400</v>
      </c>
      <c r="DP1356" s="283" t="s">
        <v>3914</v>
      </c>
    </row>
    <row r="1357" spans="116:120">
      <c r="DL1357" s="202" t="s">
        <v>3985</v>
      </c>
      <c r="DM1357" s="273" t="s">
        <v>3984</v>
      </c>
      <c r="DN1357" s="17"/>
      <c r="DO1357" s="209" t="s">
        <v>6401</v>
      </c>
      <c r="DP1357" s="283" t="s">
        <v>3916</v>
      </c>
    </row>
    <row r="1358" spans="116:120">
      <c r="DL1358" s="202" t="s">
        <v>3987</v>
      </c>
      <c r="DM1358" s="273" t="s">
        <v>3986</v>
      </c>
      <c r="DN1358" s="17"/>
      <c r="DO1358" s="209" t="s">
        <v>6402</v>
      </c>
      <c r="DP1358" s="283" t="s">
        <v>3918</v>
      </c>
    </row>
    <row r="1359" spans="116:120">
      <c r="DL1359" s="202" t="s">
        <v>3989</v>
      </c>
      <c r="DM1359" s="273" t="s">
        <v>3988</v>
      </c>
      <c r="DN1359" s="17"/>
      <c r="DO1359" s="209" t="s">
        <v>6403</v>
      </c>
      <c r="DP1359" s="283" t="s">
        <v>3920</v>
      </c>
    </row>
    <row r="1360" spans="116:120">
      <c r="DL1360" s="202" t="s">
        <v>3991</v>
      </c>
      <c r="DM1360" s="273" t="s">
        <v>3990</v>
      </c>
      <c r="DN1360" s="17"/>
      <c r="DO1360" s="209" t="s">
        <v>6404</v>
      </c>
      <c r="DP1360" s="283" t="s">
        <v>3922</v>
      </c>
    </row>
    <row r="1361" spans="116:120">
      <c r="DL1361" s="202" t="s">
        <v>3993</v>
      </c>
      <c r="DM1361" s="273" t="s">
        <v>3992</v>
      </c>
      <c r="DN1361" s="17"/>
      <c r="DO1361" s="209" t="s">
        <v>6405</v>
      </c>
      <c r="DP1361" s="283" t="s">
        <v>3924</v>
      </c>
    </row>
    <row r="1362" spans="116:120">
      <c r="DL1362" s="202" t="s">
        <v>3995</v>
      </c>
      <c r="DM1362" s="273" t="s">
        <v>3994</v>
      </c>
      <c r="DN1362" s="17"/>
      <c r="DO1362" s="209" t="s">
        <v>6406</v>
      </c>
      <c r="DP1362" s="283" t="s">
        <v>3926</v>
      </c>
    </row>
    <row r="1363" spans="116:120">
      <c r="DL1363" s="202" t="s">
        <v>3997</v>
      </c>
      <c r="DM1363" s="273" t="s">
        <v>3996</v>
      </c>
      <c r="DN1363" s="17"/>
      <c r="DO1363" s="209" t="s">
        <v>6407</v>
      </c>
      <c r="DP1363" s="283" t="s">
        <v>3928</v>
      </c>
    </row>
    <row r="1364" spans="116:120">
      <c r="DL1364" s="202" t="s">
        <v>3999</v>
      </c>
      <c r="DM1364" s="273" t="s">
        <v>3998</v>
      </c>
      <c r="DN1364" s="17"/>
      <c r="DO1364" s="209" t="s">
        <v>6408</v>
      </c>
      <c r="DP1364" s="283" t="s">
        <v>3930</v>
      </c>
    </row>
    <row r="1365" spans="116:120">
      <c r="DL1365" s="202" t="s">
        <v>4001</v>
      </c>
      <c r="DM1365" s="273" t="s">
        <v>4000</v>
      </c>
      <c r="DN1365" s="17"/>
      <c r="DO1365" s="209" t="s">
        <v>6409</v>
      </c>
      <c r="DP1365" s="283" t="s">
        <v>3932</v>
      </c>
    </row>
    <row r="1366" spans="116:120">
      <c r="DL1366" s="202" t="s">
        <v>4003</v>
      </c>
      <c r="DM1366" s="273" t="s">
        <v>4002</v>
      </c>
      <c r="DN1366" s="17"/>
      <c r="DO1366" s="209" t="s">
        <v>6410</v>
      </c>
      <c r="DP1366" s="283" t="s">
        <v>3934</v>
      </c>
    </row>
    <row r="1367" spans="116:120">
      <c r="DL1367" s="202" t="s">
        <v>4005</v>
      </c>
      <c r="DM1367" s="273" t="s">
        <v>4004</v>
      </c>
      <c r="DN1367" s="17"/>
      <c r="DO1367" s="209" t="s">
        <v>6411</v>
      </c>
      <c r="DP1367" s="283" t="s">
        <v>3936</v>
      </c>
    </row>
    <row r="1368" spans="116:120">
      <c r="DL1368" s="202" t="s">
        <v>4007</v>
      </c>
      <c r="DM1368" s="273" t="s">
        <v>4006</v>
      </c>
      <c r="DN1368" s="17"/>
      <c r="DO1368" s="209" t="s">
        <v>6412</v>
      </c>
      <c r="DP1368" s="283" t="s">
        <v>3938</v>
      </c>
    </row>
    <row r="1369" spans="116:120">
      <c r="DL1369" s="202" t="s">
        <v>4009</v>
      </c>
      <c r="DM1369" s="273" t="s">
        <v>4008</v>
      </c>
      <c r="DN1369" s="17"/>
      <c r="DO1369" s="209" t="s">
        <v>6413</v>
      </c>
      <c r="DP1369" s="283" t="s">
        <v>3940</v>
      </c>
    </row>
    <row r="1370" spans="116:120">
      <c r="DL1370" s="202" t="s">
        <v>4011</v>
      </c>
      <c r="DM1370" s="273" t="s">
        <v>4010</v>
      </c>
      <c r="DN1370" s="17"/>
      <c r="DO1370" s="209" t="s">
        <v>6414</v>
      </c>
      <c r="DP1370" s="283" t="s">
        <v>3942</v>
      </c>
    </row>
    <row r="1371" spans="116:120">
      <c r="DL1371" s="202" t="s">
        <v>4013</v>
      </c>
      <c r="DM1371" s="273" t="s">
        <v>4012</v>
      </c>
      <c r="DN1371" s="17"/>
      <c r="DO1371" s="209" t="s">
        <v>6415</v>
      </c>
      <c r="DP1371" s="283" t="s">
        <v>3944</v>
      </c>
    </row>
    <row r="1372" spans="116:120">
      <c r="DL1372" s="202" t="s">
        <v>4015</v>
      </c>
      <c r="DM1372" s="273" t="s">
        <v>4014</v>
      </c>
      <c r="DN1372" s="17"/>
      <c r="DO1372" s="209" t="s">
        <v>6416</v>
      </c>
      <c r="DP1372" s="283" t="s">
        <v>3946</v>
      </c>
    </row>
    <row r="1373" spans="116:120">
      <c r="DL1373" s="202" t="s">
        <v>4017</v>
      </c>
      <c r="DM1373" s="273" t="s">
        <v>4016</v>
      </c>
      <c r="DN1373" s="17"/>
      <c r="DO1373" s="209" t="s">
        <v>6417</v>
      </c>
      <c r="DP1373" s="283" t="s">
        <v>3948</v>
      </c>
    </row>
    <row r="1374" spans="116:120">
      <c r="DL1374" s="202" t="s">
        <v>4019</v>
      </c>
      <c r="DM1374" s="273" t="s">
        <v>4018</v>
      </c>
      <c r="DN1374" s="17"/>
      <c r="DO1374" s="209" t="s">
        <v>6418</v>
      </c>
      <c r="DP1374" s="283" t="s">
        <v>3950</v>
      </c>
    </row>
    <row r="1375" spans="116:120">
      <c r="DL1375" s="202" t="s">
        <v>4021</v>
      </c>
      <c r="DM1375" s="273" t="s">
        <v>4020</v>
      </c>
      <c r="DN1375" s="17"/>
      <c r="DO1375" s="209" t="s">
        <v>6419</v>
      </c>
      <c r="DP1375" s="283" t="s">
        <v>3952</v>
      </c>
    </row>
    <row r="1376" spans="116:120">
      <c r="DL1376" s="202" t="s">
        <v>4023</v>
      </c>
      <c r="DM1376" s="273" t="s">
        <v>4022</v>
      </c>
      <c r="DN1376" s="17"/>
      <c r="DO1376" s="209" t="s">
        <v>6420</v>
      </c>
      <c r="DP1376" s="283" t="s">
        <v>3954</v>
      </c>
    </row>
    <row r="1377" spans="116:120">
      <c r="DL1377" s="202" t="s">
        <v>4025</v>
      </c>
      <c r="DM1377" s="273" t="s">
        <v>4024</v>
      </c>
      <c r="DN1377" s="17"/>
      <c r="DO1377" s="209" t="s">
        <v>6421</v>
      </c>
      <c r="DP1377" s="283" t="s">
        <v>3956</v>
      </c>
    </row>
    <row r="1378" spans="116:120">
      <c r="DL1378" s="202" t="s">
        <v>4027</v>
      </c>
      <c r="DM1378" s="273" t="s">
        <v>4026</v>
      </c>
      <c r="DN1378" s="17"/>
      <c r="DO1378" s="209" t="s">
        <v>6422</v>
      </c>
      <c r="DP1378" s="283" t="s">
        <v>3958</v>
      </c>
    </row>
    <row r="1379" spans="116:120">
      <c r="DL1379" s="202" t="s">
        <v>4029</v>
      </c>
      <c r="DM1379" s="273" t="s">
        <v>4028</v>
      </c>
      <c r="DN1379" s="17"/>
      <c r="DO1379" s="209" t="s">
        <v>6423</v>
      </c>
      <c r="DP1379" s="283" t="s">
        <v>3960</v>
      </c>
    </row>
    <row r="1380" spans="116:120">
      <c r="DL1380" s="202" t="s">
        <v>4031</v>
      </c>
      <c r="DM1380" s="273" t="s">
        <v>4030</v>
      </c>
      <c r="DN1380" s="17"/>
      <c r="DO1380" s="209" t="s">
        <v>6424</v>
      </c>
      <c r="DP1380" s="283" t="s">
        <v>3962</v>
      </c>
    </row>
    <row r="1381" spans="116:120">
      <c r="DL1381" s="202" t="s">
        <v>4033</v>
      </c>
      <c r="DM1381" s="273" t="s">
        <v>4032</v>
      </c>
      <c r="DN1381" s="17"/>
      <c r="DO1381" s="209" t="s">
        <v>6425</v>
      </c>
      <c r="DP1381" s="283" t="s">
        <v>3964</v>
      </c>
    </row>
    <row r="1382" spans="116:120">
      <c r="DL1382" s="202" t="s">
        <v>4035</v>
      </c>
      <c r="DM1382" s="273" t="s">
        <v>4034</v>
      </c>
      <c r="DN1382" s="17"/>
      <c r="DO1382" s="209" t="s">
        <v>6426</v>
      </c>
      <c r="DP1382" s="283" t="s">
        <v>3966</v>
      </c>
    </row>
    <row r="1383" spans="116:120">
      <c r="DL1383" s="202" t="s">
        <v>4037</v>
      </c>
      <c r="DM1383" s="273" t="s">
        <v>4036</v>
      </c>
      <c r="DN1383" s="17"/>
      <c r="DO1383" s="209" t="s">
        <v>6427</v>
      </c>
      <c r="DP1383" s="283" t="s">
        <v>3968</v>
      </c>
    </row>
    <row r="1384" spans="116:120">
      <c r="DL1384" s="202" t="s">
        <v>4039</v>
      </c>
      <c r="DM1384" s="273" t="s">
        <v>4038</v>
      </c>
      <c r="DN1384" s="17"/>
      <c r="DO1384" s="209" t="s">
        <v>6428</v>
      </c>
      <c r="DP1384" s="283" t="s">
        <v>3970</v>
      </c>
    </row>
    <row r="1385" spans="116:120">
      <c r="DL1385" s="202" t="s">
        <v>4041</v>
      </c>
      <c r="DM1385" s="273" t="s">
        <v>4040</v>
      </c>
      <c r="DN1385" s="17"/>
      <c r="DO1385" s="209" t="s">
        <v>6430</v>
      </c>
      <c r="DP1385" s="283" t="s">
        <v>6429</v>
      </c>
    </row>
    <row r="1386" spans="116:120">
      <c r="DL1386" s="202" t="s">
        <v>4043</v>
      </c>
      <c r="DM1386" s="273" t="s">
        <v>4042</v>
      </c>
      <c r="DN1386" s="17"/>
      <c r="DO1386" s="209" t="s">
        <v>6431</v>
      </c>
      <c r="DP1386" s="283" t="s">
        <v>3972</v>
      </c>
    </row>
    <row r="1387" spans="116:120">
      <c r="DL1387" s="202" t="s">
        <v>1642</v>
      </c>
      <c r="DM1387" s="273" t="s">
        <v>4044</v>
      </c>
      <c r="DN1387" s="17"/>
      <c r="DO1387" s="209" t="s">
        <v>6432</v>
      </c>
      <c r="DP1387" s="283" t="s">
        <v>3974</v>
      </c>
    </row>
    <row r="1388" spans="116:120">
      <c r="DL1388" s="202" t="s">
        <v>4046</v>
      </c>
      <c r="DM1388" s="273" t="s">
        <v>4045</v>
      </c>
      <c r="DN1388" s="17"/>
      <c r="DO1388" s="209" t="s">
        <v>6433</v>
      </c>
      <c r="DP1388" s="283" t="s">
        <v>3976</v>
      </c>
    </row>
    <row r="1389" spans="116:120">
      <c r="DL1389" s="202" t="s">
        <v>4048</v>
      </c>
      <c r="DM1389" s="273" t="s">
        <v>4047</v>
      </c>
      <c r="DN1389" s="17"/>
      <c r="DO1389" s="209" t="s">
        <v>6434</v>
      </c>
      <c r="DP1389" s="283" t="s">
        <v>3978</v>
      </c>
    </row>
    <row r="1390" spans="116:120">
      <c r="DL1390" s="202" t="s">
        <v>4050</v>
      </c>
      <c r="DM1390" s="273" t="s">
        <v>4049</v>
      </c>
      <c r="DN1390" s="17"/>
      <c r="DO1390" s="209" t="s">
        <v>6436</v>
      </c>
      <c r="DP1390" s="283" t="s">
        <v>6435</v>
      </c>
    </row>
    <row r="1391" spans="116:120">
      <c r="DL1391" s="202" t="s">
        <v>4052</v>
      </c>
      <c r="DM1391" s="273" t="s">
        <v>4051</v>
      </c>
      <c r="DN1391" s="17"/>
      <c r="DO1391" s="209" t="s">
        <v>6438</v>
      </c>
      <c r="DP1391" s="283" t="s">
        <v>6437</v>
      </c>
    </row>
    <row r="1392" spans="116:120">
      <c r="DL1392" s="202" t="s">
        <v>4054</v>
      </c>
      <c r="DM1392" s="273" t="s">
        <v>4053</v>
      </c>
      <c r="DN1392" s="17"/>
      <c r="DO1392" s="209" t="s">
        <v>6440</v>
      </c>
      <c r="DP1392" s="283" t="s">
        <v>6439</v>
      </c>
    </row>
    <row r="1393" spans="116:120">
      <c r="DL1393" s="202" t="s">
        <v>4056</v>
      </c>
      <c r="DM1393" s="273" t="s">
        <v>4055</v>
      </c>
      <c r="DN1393" s="17"/>
      <c r="DO1393" s="209" t="s">
        <v>6442</v>
      </c>
      <c r="DP1393" s="283" t="s">
        <v>6441</v>
      </c>
    </row>
    <row r="1394" spans="116:120">
      <c r="DL1394" s="202" t="s">
        <v>4058</v>
      </c>
      <c r="DM1394" s="273" t="s">
        <v>4057</v>
      </c>
      <c r="DN1394" s="17"/>
      <c r="DO1394" s="209" t="s">
        <v>6444</v>
      </c>
      <c r="DP1394" s="283" t="s">
        <v>6443</v>
      </c>
    </row>
    <row r="1395" spans="116:120">
      <c r="DL1395" s="202" t="s">
        <v>4060</v>
      </c>
      <c r="DM1395" s="273" t="s">
        <v>4059</v>
      </c>
      <c r="DN1395" s="17"/>
      <c r="DO1395" s="209" t="s">
        <v>6446</v>
      </c>
      <c r="DP1395" s="283" t="s">
        <v>6445</v>
      </c>
    </row>
    <row r="1396" spans="116:120">
      <c r="DL1396" s="202" t="s">
        <v>4062</v>
      </c>
      <c r="DM1396" s="273" t="s">
        <v>4061</v>
      </c>
      <c r="DN1396" s="17"/>
      <c r="DO1396" s="209" t="s">
        <v>6448</v>
      </c>
      <c r="DP1396" s="283" t="s">
        <v>6447</v>
      </c>
    </row>
    <row r="1397" spans="116:120">
      <c r="DL1397" s="202" t="s">
        <v>4064</v>
      </c>
      <c r="DM1397" s="273" t="s">
        <v>4063</v>
      </c>
      <c r="DN1397" s="17"/>
      <c r="DO1397" s="209" t="s">
        <v>6450</v>
      </c>
      <c r="DP1397" s="283" t="s">
        <v>6449</v>
      </c>
    </row>
    <row r="1398" spans="116:120">
      <c r="DL1398" s="202" t="s">
        <v>4066</v>
      </c>
      <c r="DM1398" s="273" t="s">
        <v>4065</v>
      </c>
      <c r="DN1398" s="17"/>
      <c r="DO1398" s="209" t="s">
        <v>6451</v>
      </c>
      <c r="DP1398" s="283" t="s">
        <v>3980</v>
      </c>
    </row>
    <row r="1399" spans="116:120">
      <c r="DL1399" s="202" t="s">
        <v>4068</v>
      </c>
      <c r="DM1399" s="273" t="s">
        <v>4067</v>
      </c>
      <c r="DN1399" s="17"/>
      <c r="DO1399" s="209" t="s">
        <v>6452</v>
      </c>
      <c r="DP1399" s="283" t="s">
        <v>3982</v>
      </c>
    </row>
    <row r="1400" spans="116:120">
      <c r="DL1400" s="202" t="s">
        <v>4070</v>
      </c>
      <c r="DM1400" s="273" t="s">
        <v>4069</v>
      </c>
      <c r="DN1400" s="17"/>
      <c r="DO1400" s="209" t="s">
        <v>6453</v>
      </c>
      <c r="DP1400" s="283" t="s">
        <v>3984</v>
      </c>
    </row>
    <row r="1401" spans="116:120">
      <c r="DL1401" s="202" t="s">
        <v>4072</v>
      </c>
      <c r="DM1401" s="273" t="s">
        <v>4071</v>
      </c>
      <c r="DN1401" s="17"/>
      <c r="DO1401" s="209" t="s">
        <v>6454</v>
      </c>
      <c r="DP1401" s="283" t="s">
        <v>3986</v>
      </c>
    </row>
    <row r="1402" spans="116:120">
      <c r="DL1402" s="202" t="s">
        <v>4074</v>
      </c>
      <c r="DM1402" s="273" t="s">
        <v>4073</v>
      </c>
      <c r="DN1402" s="17"/>
      <c r="DO1402" s="209" t="s">
        <v>6455</v>
      </c>
      <c r="DP1402" s="283" t="s">
        <v>3988</v>
      </c>
    </row>
    <row r="1403" spans="116:120">
      <c r="DL1403" s="202" t="s">
        <v>4076</v>
      </c>
      <c r="DM1403" s="273" t="s">
        <v>4075</v>
      </c>
      <c r="DN1403" s="17"/>
      <c r="DO1403" s="209" t="s">
        <v>6456</v>
      </c>
      <c r="DP1403" s="283" t="s">
        <v>3990</v>
      </c>
    </row>
    <row r="1404" spans="116:120">
      <c r="DL1404" s="202" t="s">
        <v>4078</v>
      </c>
      <c r="DM1404" s="273" t="s">
        <v>4077</v>
      </c>
      <c r="DN1404" s="17"/>
      <c r="DO1404" s="209" t="s">
        <v>6457</v>
      </c>
      <c r="DP1404" s="283" t="s">
        <v>3992</v>
      </c>
    </row>
    <row r="1405" spans="116:120">
      <c r="DL1405" s="202" t="s">
        <v>4080</v>
      </c>
      <c r="DM1405" s="273" t="s">
        <v>4079</v>
      </c>
      <c r="DN1405" s="17"/>
      <c r="DO1405" s="209" t="s">
        <v>6458</v>
      </c>
      <c r="DP1405" s="283" t="s">
        <v>3994</v>
      </c>
    </row>
    <row r="1406" spans="116:120">
      <c r="DL1406" s="202" t="s">
        <v>4083</v>
      </c>
      <c r="DM1406" s="273" t="s">
        <v>4082</v>
      </c>
      <c r="DN1406" s="17"/>
      <c r="DO1406" s="209" t="s">
        <v>6459</v>
      </c>
      <c r="DP1406" s="283" t="s">
        <v>3996</v>
      </c>
    </row>
    <row r="1407" spans="116:120">
      <c r="DL1407" s="202" t="s">
        <v>4085</v>
      </c>
      <c r="DM1407" s="273" t="s">
        <v>4084</v>
      </c>
      <c r="DN1407" s="17"/>
      <c r="DO1407" s="209" t="s">
        <v>6460</v>
      </c>
      <c r="DP1407" s="283" t="s">
        <v>3998</v>
      </c>
    </row>
    <row r="1408" spans="116:120">
      <c r="DL1408" s="202" t="s">
        <v>4087</v>
      </c>
      <c r="DM1408" s="273" t="s">
        <v>4086</v>
      </c>
      <c r="DN1408" s="17"/>
      <c r="DO1408" s="209" t="s">
        <v>6462</v>
      </c>
      <c r="DP1408" s="283" t="s">
        <v>6461</v>
      </c>
    </row>
    <row r="1409" spans="116:120">
      <c r="DL1409" s="202" t="s">
        <v>4089</v>
      </c>
      <c r="DM1409" s="273" t="s">
        <v>4088</v>
      </c>
      <c r="DN1409" s="17"/>
      <c r="DO1409" s="209" t="s">
        <v>6463</v>
      </c>
      <c r="DP1409" s="283" t="s">
        <v>4000</v>
      </c>
    </row>
    <row r="1410" spans="116:120">
      <c r="DL1410" s="202" t="s">
        <v>4091</v>
      </c>
      <c r="DM1410" s="273" t="s">
        <v>4090</v>
      </c>
      <c r="DN1410" s="17"/>
      <c r="DO1410" s="209" t="s">
        <v>6464</v>
      </c>
      <c r="DP1410" s="283" t="s">
        <v>4002</v>
      </c>
    </row>
    <row r="1411" spans="116:120">
      <c r="DL1411" s="202" t="s">
        <v>4093</v>
      </c>
      <c r="DM1411" s="273" t="s">
        <v>4092</v>
      </c>
      <c r="DN1411" s="17"/>
      <c r="DO1411" s="209" t="s">
        <v>6465</v>
      </c>
      <c r="DP1411" s="283" t="s">
        <v>4004</v>
      </c>
    </row>
    <row r="1412" spans="116:120">
      <c r="DL1412" s="202" t="s">
        <v>4095</v>
      </c>
      <c r="DM1412" s="273" t="s">
        <v>4094</v>
      </c>
      <c r="DN1412" s="17"/>
      <c r="DO1412" s="209" t="s">
        <v>6466</v>
      </c>
      <c r="DP1412" s="283" t="s">
        <v>4006</v>
      </c>
    </row>
    <row r="1413" spans="116:120">
      <c r="DL1413" s="202" t="s">
        <v>4097</v>
      </c>
      <c r="DM1413" s="273" t="s">
        <v>4096</v>
      </c>
      <c r="DN1413" s="17"/>
      <c r="DO1413" s="209" t="s">
        <v>4815</v>
      </c>
      <c r="DP1413" s="283" t="s">
        <v>4008</v>
      </c>
    </row>
    <row r="1414" spans="116:120">
      <c r="DL1414" s="202" t="s">
        <v>4099</v>
      </c>
      <c r="DM1414" s="273" t="s">
        <v>4098</v>
      </c>
      <c r="DN1414" s="17"/>
      <c r="DO1414" s="209" t="s">
        <v>6467</v>
      </c>
      <c r="DP1414" s="283" t="s">
        <v>4010</v>
      </c>
    </row>
    <row r="1415" spans="116:120">
      <c r="DL1415" s="202" t="s">
        <v>4101</v>
      </c>
      <c r="DM1415" s="273" t="s">
        <v>4100</v>
      </c>
      <c r="DN1415" s="17"/>
      <c r="DO1415" s="209" t="s">
        <v>6468</v>
      </c>
      <c r="DP1415" s="283" t="s">
        <v>4012</v>
      </c>
    </row>
    <row r="1416" spans="116:120">
      <c r="DL1416" s="202" t="s">
        <v>4103</v>
      </c>
      <c r="DM1416" s="273" t="s">
        <v>4102</v>
      </c>
      <c r="DN1416" s="17"/>
      <c r="DO1416" s="209" t="s">
        <v>6469</v>
      </c>
      <c r="DP1416" s="283" t="s">
        <v>4014</v>
      </c>
    </row>
    <row r="1417" spans="116:120">
      <c r="DL1417" s="202" t="s">
        <v>4105</v>
      </c>
      <c r="DM1417" s="273" t="s">
        <v>4104</v>
      </c>
      <c r="DN1417" s="17"/>
      <c r="DO1417" s="209" t="s">
        <v>6470</v>
      </c>
      <c r="DP1417" s="283" t="s">
        <v>4016</v>
      </c>
    </row>
    <row r="1418" spans="116:120">
      <c r="DL1418" s="202" t="s">
        <v>4107</v>
      </c>
      <c r="DM1418" s="273" t="s">
        <v>4106</v>
      </c>
      <c r="DN1418" s="17"/>
      <c r="DO1418" s="209" t="s">
        <v>6471</v>
      </c>
      <c r="DP1418" s="283" t="s">
        <v>4018</v>
      </c>
    </row>
    <row r="1419" spans="116:120">
      <c r="DL1419" s="202" t="s">
        <v>4109</v>
      </c>
      <c r="DM1419" s="273" t="s">
        <v>4108</v>
      </c>
      <c r="DN1419" s="17"/>
      <c r="DO1419" s="209" t="s">
        <v>6472</v>
      </c>
      <c r="DP1419" s="283" t="s">
        <v>4020</v>
      </c>
    </row>
    <row r="1420" spans="116:120">
      <c r="DL1420" s="202" t="s">
        <v>4111</v>
      </c>
      <c r="DM1420" s="273" t="s">
        <v>4110</v>
      </c>
      <c r="DN1420" s="17"/>
      <c r="DO1420" s="209" t="s">
        <v>6473</v>
      </c>
      <c r="DP1420" s="283" t="s">
        <v>4022</v>
      </c>
    </row>
    <row r="1421" spans="116:120">
      <c r="DL1421" s="202" t="s">
        <v>4113</v>
      </c>
      <c r="DM1421" s="273" t="s">
        <v>4112</v>
      </c>
      <c r="DN1421" s="17"/>
      <c r="DO1421" s="209" t="s">
        <v>6474</v>
      </c>
      <c r="DP1421" s="283" t="s">
        <v>4024</v>
      </c>
    </row>
    <row r="1422" spans="116:120">
      <c r="DL1422" s="202" t="s">
        <v>4115</v>
      </c>
      <c r="DM1422" s="273" t="s">
        <v>4114</v>
      </c>
      <c r="DN1422" s="17"/>
      <c r="DO1422" s="209" t="s">
        <v>6475</v>
      </c>
      <c r="DP1422" s="283" t="s">
        <v>4026</v>
      </c>
    </row>
    <row r="1423" spans="116:120">
      <c r="DL1423" s="202" t="s">
        <v>4117</v>
      </c>
      <c r="DM1423" s="273" t="s">
        <v>4116</v>
      </c>
      <c r="DN1423" s="17"/>
      <c r="DO1423" s="209" t="s">
        <v>6476</v>
      </c>
      <c r="DP1423" s="283" t="s">
        <v>4028</v>
      </c>
    </row>
    <row r="1424" spans="116:120">
      <c r="DL1424" s="202" t="s">
        <v>4119</v>
      </c>
      <c r="DM1424" s="273" t="s">
        <v>4118</v>
      </c>
      <c r="DN1424" s="17"/>
      <c r="DO1424" s="209" t="s">
        <v>6477</v>
      </c>
      <c r="DP1424" s="283" t="s">
        <v>4030</v>
      </c>
    </row>
    <row r="1425" spans="116:120">
      <c r="DL1425" s="202" t="s">
        <v>4121</v>
      </c>
      <c r="DM1425" s="273" t="s">
        <v>4120</v>
      </c>
      <c r="DN1425" s="17"/>
      <c r="DO1425" s="209" t="s">
        <v>6478</v>
      </c>
      <c r="DP1425" s="283" t="s">
        <v>4032</v>
      </c>
    </row>
    <row r="1426" spans="116:120">
      <c r="DL1426" s="202" t="s">
        <v>4123</v>
      </c>
      <c r="DM1426" s="273" t="s">
        <v>4122</v>
      </c>
      <c r="DN1426" s="17"/>
      <c r="DO1426" s="209" t="s">
        <v>6479</v>
      </c>
      <c r="DP1426" s="283" t="s">
        <v>4034</v>
      </c>
    </row>
    <row r="1427" spans="116:120">
      <c r="DL1427" s="202" t="s">
        <v>4125</v>
      </c>
      <c r="DM1427" s="273" t="s">
        <v>4124</v>
      </c>
      <c r="DN1427" s="17"/>
      <c r="DO1427" s="209" t="s">
        <v>6480</v>
      </c>
      <c r="DP1427" s="283" t="s">
        <v>4036</v>
      </c>
    </row>
    <row r="1428" spans="116:120">
      <c r="DL1428" s="202" t="s">
        <v>4127</v>
      </c>
      <c r="DM1428" s="273" t="s">
        <v>4126</v>
      </c>
      <c r="DN1428" s="17"/>
      <c r="DO1428" s="209" t="s">
        <v>6481</v>
      </c>
      <c r="DP1428" s="283" t="s">
        <v>4038</v>
      </c>
    </row>
    <row r="1429" spans="116:120">
      <c r="DL1429" s="202" t="s">
        <v>4129</v>
      </c>
      <c r="DM1429" s="273" t="s">
        <v>4128</v>
      </c>
      <c r="DN1429" s="17"/>
      <c r="DO1429" s="209" t="s">
        <v>6482</v>
      </c>
      <c r="DP1429" s="283" t="s">
        <v>4040</v>
      </c>
    </row>
    <row r="1430" spans="116:120">
      <c r="DL1430" s="202" t="s">
        <v>4131</v>
      </c>
      <c r="DM1430" s="273" t="s">
        <v>4130</v>
      </c>
      <c r="DN1430" s="17"/>
      <c r="DO1430" s="209" t="s">
        <v>6483</v>
      </c>
      <c r="DP1430" s="283" t="s">
        <v>4042</v>
      </c>
    </row>
    <row r="1431" spans="116:120">
      <c r="DL1431" s="202" t="s">
        <v>4133</v>
      </c>
      <c r="DM1431" s="273" t="s">
        <v>4132</v>
      </c>
      <c r="DN1431" s="17"/>
      <c r="DO1431" s="209" t="s">
        <v>6484</v>
      </c>
      <c r="DP1431" s="283" t="s">
        <v>4044</v>
      </c>
    </row>
    <row r="1432" spans="116:120">
      <c r="DL1432" s="202" t="s">
        <v>4135</v>
      </c>
      <c r="DM1432" s="273" t="s">
        <v>4134</v>
      </c>
      <c r="DN1432" s="17"/>
      <c r="DO1432" s="209" t="s">
        <v>6485</v>
      </c>
      <c r="DP1432" s="283" t="s">
        <v>4045</v>
      </c>
    </row>
    <row r="1433" spans="116:120">
      <c r="DL1433" s="202" t="s">
        <v>4137</v>
      </c>
      <c r="DM1433" s="273" t="s">
        <v>4136</v>
      </c>
      <c r="DN1433" s="17"/>
      <c r="DO1433" s="209" t="s">
        <v>6486</v>
      </c>
      <c r="DP1433" s="283" t="s">
        <v>4047</v>
      </c>
    </row>
    <row r="1434" spans="116:120">
      <c r="DL1434" s="202" t="s">
        <v>4139</v>
      </c>
      <c r="DM1434" s="273" t="s">
        <v>4138</v>
      </c>
      <c r="DN1434" s="17"/>
      <c r="DO1434" s="209" t="s">
        <v>6487</v>
      </c>
      <c r="DP1434" s="283" t="s">
        <v>4049</v>
      </c>
    </row>
    <row r="1435" spans="116:120">
      <c r="DL1435" s="202" t="s">
        <v>4141</v>
      </c>
      <c r="DM1435" s="273" t="s">
        <v>4140</v>
      </c>
      <c r="DN1435" s="17"/>
      <c r="DO1435" s="209" t="s">
        <v>6488</v>
      </c>
      <c r="DP1435" s="283" t="s">
        <v>4051</v>
      </c>
    </row>
    <row r="1436" spans="116:120">
      <c r="DL1436" s="202" t="s">
        <v>4143</v>
      </c>
      <c r="DM1436" s="273" t="s">
        <v>4142</v>
      </c>
      <c r="DN1436" s="17"/>
      <c r="DO1436" s="209" t="s">
        <v>6489</v>
      </c>
      <c r="DP1436" s="283" t="s">
        <v>4053</v>
      </c>
    </row>
    <row r="1437" spans="116:120">
      <c r="DL1437" s="202" t="s">
        <v>4145</v>
      </c>
      <c r="DM1437" s="273" t="s">
        <v>4144</v>
      </c>
      <c r="DN1437" s="17"/>
      <c r="DO1437" s="209" t="s">
        <v>6490</v>
      </c>
      <c r="DP1437" s="283" t="s">
        <v>4055</v>
      </c>
    </row>
    <row r="1438" spans="116:120">
      <c r="DL1438" s="202" t="s">
        <v>4147</v>
      </c>
      <c r="DM1438" s="273" t="s">
        <v>4146</v>
      </c>
      <c r="DN1438" s="17"/>
      <c r="DO1438" s="209" t="s">
        <v>6491</v>
      </c>
      <c r="DP1438" s="283" t="s">
        <v>4057</v>
      </c>
    </row>
    <row r="1439" spans="116:120">
      <c r="DL1439" s="202" t="s">
        <v>4149</v>
      </c>
      <c r="DM1439" s="273" t="s">
        <v>4148</v>
      </c>
      <c r="DN1439" s="17"/>
      <c r="DO1439" s="209" t="s">
        <v>6492</v>
      </c>
      <c r="DP1439" s="283" t="s">
        <v>4059</v>
      </c>
    </row>
    <row r="1440" spans="116:120">
      <c r="DL1440" s="202" t="s">
        <v>4151</v>
      </c>
      <c r="DM1440" s="273" t="s">
        <v>4150</v>
      </c>
      <c r="DN1440" s="17"/>
      <c r="DO1440" s="209" t="s">
        <v>6493</v>
      </c>
      <c r="DP1440" s="283" t="s">
        <v>4061</v>
      </c>
    </row>
    <row r="1441" spans="116:120">
      <c r="DL1441" s="202" t="s">
        <v>4153</v>
      </c>
      <c r="DM1441" s="273" t="s">
        <v>4152</v>
      </c>
      <c r="DN1441" s="17"/>
      <c r="DO1441" s="209" t="s">
        <v>6494</v>
      </c>
      <c r="DP1441" s="283" t="s">
        <v>4063</v>
      </c>
    </row>
    <row r="1442" spans="116:120">
      <c r="DL1442" s="202" t="s">
        <v>4155</v>
      </c>
      <c r="DM1442" s="273" t="s">
        <v>4154</v>
      </c>
      <c r="DN1442" s="17"/>
      <c r="DO1442" s="209" t="s">
        <v>6495</v>
      </c>
      <c r="DP1442" s="283" t="s">
        <v>4065</v>
      </c>
    </row>
    <row r="1443" spans="116:120">
      <c r="DL1443" s="202" t="s">
        <v>4157</v>
      </c>
      <c r="DM1443" s="273" t="s">
        <v>4156</v>
      </c>
      <c r="DN1443" s="17"/>
      <c r="DO1443" s="209" t="s">
        <v>6496</v>
      </c>
      <c r="DP1443" s="283" t="s">
        <v>4067</v>
      </c>
    </row>
    <row r="1444" spans="116:120">
      <c r="DL1444" s="202" t="s">
        <v>4159</v>
      </c>
      <c r="DM1444" s="273" t="s">
        <v>4158</v>
      </c>
      <c r="DN1444" s="17"/>
      <c r="DO1444" s="209" t="s">
        <v>6497</v>
      </c>
      <c r="DP1444" s="283" t="s">
        <v>4069</v>
      </c>
    </row>
    <row r="1445" spans="116:120">
      <c r="DL1445" s="202" t="s">
        <v>4161</v>
      </c>
      <c r="DM1445" s="273" t="s">
        <v>4160</v>
      </c>
      <c r="DN1445" s="17"/>
      <c r="DO1445" s="209" t="s">
        <v>6498</v>
      </c>
      <c r="DP1445" s="283" t="s">
        <v>4071</v>
      </c>
    </row>
    <row r="1446" spans="116:120">
      <c r="DL1446" s="202" t="s">
        <v>4163</v>
      </c>
      <c r="DM1446" s="273" t="s">
        <v>4162</v>
      </c>
      <c r="DN1446" s="17"/>
      <c r="DO1446" s="209" t="s">
        <v>6499</v>
      </c>
      <c r="DP1446" s="283" t="s">
        <v>4073</v>
      </c>
    </row>
    <row r="1447" spans="116:120">
      <c r="DL1447" s="202" t="s">
        <v>4165</v>
      </c>
      <c r="DM1447" s="273" t="s">
        <v>4164</v>
      </c>
      <c r="DN1447" s="17"/>
      <c r="DO1447" s="209" t="s">
        <v>6500</v>
      </c>
      <c r="DP1447" s="283" t="s">
        <v>4075</v>
      </c>
    </row>
    <row r="1448" spans="116:120">
      <c r="DL1448" s="202" t="s">
        <v>3372</v>
      </c>
      <c r="DM1448" s="273" t="s">
        <v>4166</v>
      </c>
      <c r="DN1448" s="17"/>
      <c r="DO1448" s="209" t="s">
        <v>6501</v>
      </c>
      <c r="DP1448" s="283" t="s">
        <v>4077</v>
      </c>
    </row>
    <row r="1449" spans="116:120">
      <c r="DL1449" s="202" t="s">
        <v>4168</v>
      </c>
      <c r="DM1449" s="273" t="s">
        <v>4167</v>
      </c>
      <c r="DN1449" s="17"/>
      <c r="DO1449" s="209" t="s">
        <v>6502</v>
      </c>
      <c r="DP1449" s="283" t="s">
        <v>4079</v>
      </c>
    </row>
    <row r="1450" spans="116:120">
      <c r="DL1450" s="202" t="s">
        <v>4170</v>
      </c>
      <c r="DM1450" s="273" t="s">
        <v>4169</v>
      </c>
      <c r="DN1450" s="17"/>
      <c r="DO1450" s="209" t="s">
        <v>6503</v>
      </c>
      <c r="DP1450" s="283" t="s">
        <v>4081</v>
      </c>
    </row>
    <row r="1451" spans="116:120">
      <c r="DL1451" s="202" t="s">
        <v>4172</v>
      </c>
      <c r="DM1451" s="273" t="s">
        <v>4171</v>
      </c>
      <c r="DN1451" s="17"/>
      <c r="DO1451" s="209" t="s">
        <v>6504</v>
      </c>
      <c r="DP1451" s="283" t="s">
        <v>4082</v>
      </c>
    </row>
    <row r="1452" spans="116:120">
      <c r="DL1452" s="202" t="s">
        <v>4174</v>
      </c>
      <c r="DM1452" s="273" t="s">
        <v>4173</v>
      </c>
      <c r="DN1452" s="17"/>
      <c r="DO1452" s="209" t="s">
        <v>6505</v>
      </c>
      <c r="DP1452" s="283" t="s">
        <v>4084</v>
      </c>
    </row>
    <row r="1453" spans="116:120">
      <c r="DL1453" s="202" t="s">
        <v>4176</v>
      </c>
      <c r="DM1453" s="273" t="s">
        <v>4175</v>
      </c>
      <c r="DN1453" s="17"/>
      <c r="DO1453" s="209" t="s">
        <v>6506</v>
      </c>
      <c r="DP1453" s="283" t="s">
        <v>4086</v>
      </c>
    </row>
    <row r="1454" spans="116:120">
      <c r="DL1454" s="202" t="s">
        <v>4178</v>
      </c>
      <c r="DM1454" s="273" t="s">
        <v>4177</v>
      </c>
      <c r="DN1454" s="17"/>
      <c r="DO1454" s="209" t="s">
        <v>6507</v>
      </c>
      <c r="DP1454" s="283" t="s">
        <v>4088</v>
      </c>
    </row>
    <row r="1455" spans="116:120">
      <c r="DL1455" s="202" t="s">
        <v>4180</v>
      </c>
      <c r="DM1455" s="273" t="s">
        <v>4179</v>
      </c>
      <c r="DN1455" s="17"/>
      <c r="DO1455" s="209" t="s">
        <v>6508</v>
      </c>
      <c r="DP1455" s="283" t="s">
        <v>4090</v>
      </c>
    </row>
    <row r="1456" spans="116:120">
      <c r="DL1456" s="202" t="s">
        <v>4182</v>
      </c>
      <c r="DM1456" s="273" t="s">
        <v>4181</v>
      </c>
      <c r="DN1456" s="17"/>
      <c r="DO1456" s="209" t="s">
        <v>6509</v>
      </c>
      <c r="DP1456" s="283" t="s">
        <v>4092</v>
      </c>
    </row>
    <row r="1457" spans="116:120">
      <c r="DL1457" s="202" t="s">
        <v>4184</v>
      </c>
      <c r="DM1457" s="273" t="s">
        <v>4183</v>
      </c>
      <c r="DN1457" s="17"/>
      <c r="DO1457" s="209" t="s">
        <v>6510</v>
      </c>
      <c r="DP1457" s="283" t="s">
        <v>4094</v>
      </c>
    </row>
    <row r="1458" spans="116:120">
      <c r="DL1458" s="202" t="s">
        <v>4186</v>
      </c>
      <c r="DM1458" s="273" t="s">
        <v>4185</v>
      </c>
      <c r="DN1458" s="17"/>
      <c r="DO1458" s="209" t="s">
        <v>6511</v>
      </c>
      <c r="DP1458" s="283" t="s">
        <v>4096</v>
      </c>
    </row>
    <row r="1459" spans="116:120">
      <c r="DL1459" s="202" t="s">
        <v>4188</v>
      </c>
      <c r="DM1459" s="273" t="s">
        <v>4187</v>
      </c>
      <c r="DN1459" s="17"/>
      <c r="DO1459" s="209" t="s">
        <v>6512</v>
      </c>
      <c r="DP1459" s="283" t="s">
        <v>4098</v>
      </c>
    </row>
    <row r="1460" spans="116:120">
      <c r="DL1460" s="202" t="s">
        <v>4190</v>
      </c>
      <c r="DM1460" s="273" t="s">
        <v>4189</v>
      </c>
      <c r="DN1460" s="17"/>
      <c r="DO1460" s="209" t="s">
        <v>6513</v>
      </c>
      <c r="DP1460" s="283" t="s">
        <v>4100</v>
      </c>
    </row>
    <row r="1461" spans="116:120">
      <c r="DL1461" s="202" t="s">
        <v>4192</v>
      </c>
      <c r="DM1461" s="273" t="s">
        <v>4191</v>
      </c>
      <c r="DN1461" s="17"/>
      <c r="DO1461" s="209" t="s">
        <v>6514</v>
      </c>
      <c r="DP1461" s="283" t="s">
        <v>4102</v>
      </c>
    </row>
    <row r="1462" spans="116:120">
      <c r="DL1462" s="202" t="s">
        <v>4194</v>
      </c>
      <c r="DM1462" s="273" t="s">
        <v>4193</v>
      </c>
      <c r="DN1462" s="17"/>
      <c r="DO1462" s="209" t="s">
        <v>6515</v>
      </c>
      <c r="DP1462" s="283" t="s">
        <v>4104</v>
      </c>
    </row>
    <row r="1463" spans="116:120">
      <c r="DL1463" s="202" t="s">
        <v>4196</v>
      </c>
      <c r="DM1463" s="273" t="s">
        <v>4195</v>
      </c>
      <c r="DN1463" s="17"/>
      <c r="DO1463" s="209" t="s">
        <v>6516</v>
      </c>
      <c r="DP1463" s="283" t="s">
        <v>4106</v>
      </c>
    </row>
    <row r="1464" spans="116:120">
      <c r="DL1464" s="202" t="s">
        <v>4198</v>
      </c>
      <c r="DM1464" s="273" t="s">
        <v>4197</v>
      </c>
      <c r="DN1464" s="17"/>
      <c r="DO1464" s="209" t="s">
        <v>6517</v>
      </c>
      <c r="DP1464" s="283" t="s">
        <v>4108</v>
      </c>
    </row>
    <row r="1465" spans="116:120">
      <c r="DL1465" s="202" t="s">
        <v>4200</v>
      </c>
      <c r="DM1465" s="273" t="s">
        <v>4199</v>
      </c>
      <c r="DN1465" s="17"/>
      <c r="DO1465" s="209" t="s">
        <v>6518</v>
      </c>
      <c r="DP1465" s="283" t="s">
        <v>4110</v>
      </c>
    </row>
    <row r="1466" spans="116:120">
      <c r="DL1466" s="202" t="s">
        <v>4202</v>
      </c>
      <c r="DM1466" s="273" t="s">
        <v>4201</v>
      </c>
      <c r="DN1466" s="17"/>
      <c r="DO1466" s="209" t="s">
        <v>6519</v>
      </c>
      <c r="DP1466" s="283" t="s">
        <v>4112</v>
      </c>
    </row>
    <row r="1467" spans="116:120">
      <c r="DL1467" s="202" t="s">
        <v>4204</v>
      </c>
      <c r="DM1467" s="273" t="s">
        <v>4203</v>
      </c>
      <c r="DN1467" s="17"/>
      <c r="DO1467" s="209" t="s">
        <v>6520</v>
      </c>
      <c r="DP1467" s="283" t="s">
        <v>4114</v>
      </c>
    </row>
    <row r="1468" spans="116:120">
      <c r="DL1468" s="202" t="s">
        <v>4206</v>
      </c>
      <c r="DM1468" s="273" t="s">
        <v>4205</v>
      </c>
      <c r="DN1468" s="17"/>
      <c r="DO1468" s="209" t="s">
        <v>6521</v>
      </c>
      <c r="DP1468" s="283" t="s">
        <v>4116</v>
      </c>
    </row>
    <row r="1469" spans="116:120">
      <c r="DL1469" s="202" t="s">
        <v>4208</v>
      </c>
      <c r="DM1469" s="273" t="s">
        <v>4207</v>
      </c>
      <c r="DN1469" s="17"/>
      <c r="DO1469" s="209" t="s">
        <v>6522</v>
      </c>
      <c r="DP1469" s="283" t="s">
        <v>4118</v>
      </c>
    </row>
    <row r="1470" spans="116:120">
      <c r="DL1470" s="202" t="s">
        <v>4210</v>
      </c>
      <c r="DM1470" s="273" t="s">
        <v>4209</v>
      </c>
      <c r="DN1470" s="17"/>
      <c r="DO1470" s="209" t="s">
        <v>6523</v>
      </c>
      <c r="DP1470" s="283" t="s">
        <v>4120</v>
      </c>
    </row>
    <row r="1471" spans="116:120">
      <c r="DL1471" s="202" t="s">
        <v>4212</v>
      </c>
      <c r="DM1471" s="273" t="s">
        <v>4211</v>
      </c>
      <c r="DN1471" s="17"/>
      <c r="DO1471" s="209" t="s">
        <v>6524</v>
      </c>
      <c r="DP1471" s="283" t="s">
        <v>4122</v>
      </c>
    </row>
    <row r="1472" spans="116:120">
      <c r="DL1472" s="202" t="s">
        <v>4214</v>
      </c>
      <c r="DM1472" s="273" t="s">
        <v>4213</v>
      </c>
      <c r="DN1472" s="17"/>
      <c r="DO1472" s="209" t="s">
        <v>6526</v>
      </c>
      <c r="DP1472" s="283" t="s">
        <v>6525</v>
      </c>
    </row>
    <row r="1473" spans="116:120">
      <c r="DL1473" s="202" t="s">
        <v>4216</v>
      </c>
      <c r="DM1473" s="273" t="s">
        <v>4215</v>
      </c>
      <c r="DN1473" s="17"/>
      <c r="DO1473" s="209" t="s">
        <v>6527</v>
      </c>
      <c r="DP1473" s="283" t="s">
        <v>4124</v>
      </c>
    </row>
    <row r="1474" spans="116:120">
      <c r="DL1474" s="202" t="s">
        <v>4218</v>
      </c>
      <c r="DM1474" s="273" t="s">
        <v>4217</v>
      </c>
      <c r="DN1474" s="17"/>
      <c r="DO1474" s="209" t="s">
        <v>6529</v>
      </c>
      <c r="DP1474" s="283" t="s">
        <v>4128</v>
      </c>
    </row>
    <row r="1475" spans="116:120">
      <c r="DL1475" s="202" t="s">
        <v>4220</v>
      </c>
      <c r="DM1475" s="273" t="s">
        <v>4219</v>
      </c>
      <c r="DN1475" s="17"/>
      <c r="DO1475" s="209" t="s">
        <v>6530</v>
      </c>
      <c r="DP1475" s="283" t="s">
        <v>4130</v>
      </c>
    </row>
    <row r="1476" spans="116:120">
      <c r="DL1476" s="202" t="s">
        <v>4222</v>
      </c>
      <c r="DM1476" s="273" t="s">
        <v>4221</v>
      </c>
      <c r="DN1476" s="17"/>
      <c r="DO1476" s="209" t="s">
        <v>6531</v>
      </c>
      <c r="DP1476" s="283" t="s">
        <v>4132</v>
      </c>
    </row>
    <row r="1477" spans="116:120">
      <c r="DL1477" s="202" t="s">
        <v>4224</v>
      </c>
      <c r="DM1477" s="273" t="s">
        <v>4223</v>
      </c>
      <c r="DN1477" s="17"/>
      <c r="DO1477" s="209" t="s">
        <v>6532</v>
      </c>
      <c r="DP1477" s="283" t="s">
        <v>4134</v>
      </c>
    </row>
    <row r="1478" spans="116:120">
      <c r="DL1478" s="202" t="s">
        <v>4226</v>
      </c>
      <c r="DM1478" s="273" t="s">
        <v>4225</v>
      </c>
      <c r="DN1478" s="17"/>
      <c r="DO1478" s="209" t="s">
        <v>6533</v>
      </c>
      <c r="DP1478" s="283" t="s">
        <v>4136</v>
      </c>
    </row>
    <row r="1479" spans="116:120">
      <c r="DL1479" s="202" t="s">
        <v>4228</v>
      </c>
      <c r="DM1479" s="273" t="s">
        <v>4227</v>
      </c>
      <c r="DN1479" s="17"/>
      <c r="DO1479" s="209" t="s">
        <v>6534</v>
      </c>
      <c r="DP1479" s="283" t="s">
        <v>4138</v>
      </c>
    </row>
    <row r="1480" spans="116:120">
      <c r="DL1480" s="202" t="s">
        <v>4230</v>
      </c>
      <c r="DM1480" s="273" t="s">
        <v>4229</v>
      </c>
      <c r="DN1480" s="17"/>
      <c r="DO1480" s="209" t="s">
        <v>6535</v>
      </c>
      <c r="DP1480" s="283" t="s">
        <v>4140</v>
      </c>
    </row>
    <row r="1481" spans="116:120">
      <c r="DL1481" s="202" t="s">
        <v>4233</v>
      </c>
      <c r="DM1481" s="273" t="s">
        <v>4232</v>
      </c>
      <c r="DN1481" s="17"/>
      <c r="DO1481" s="209" t="s">
        <v>6536</v>
      </c>
      <c r="DP1481" s="283" t="s">
        <v>4144</v>
      </c>
    </row>
    <row r="1482" spans="116:120">
      <c r="DL1482" s="202" t="s">
        <v>4235</v>
      </c>
      <c r="DM1482" s="273" t="s">
        <v>4234</v>
      </c>
      <c r="DN1482" s="17"/>
      <c r="DO1482" s="209" t="s">
        <v>6537</v>
      </c>
      <c r="DP1482" s="283" t="s">
        <v>4146</v>
      </c>
    </row>
    <row r="1483" spans="116:120">
      <c r="DL1483" s="202" t="s">
        <v>4237</v>
      </c>
      <c r="DM1483" s="273" t="s">
        <v>4236</v>
      </c>
      <c r="DN1483" s="17"/>
      <c r="DO1483" s="209" t="s">
        <v>6538</v>
      </c>
      <c r="DP1483" s="283" t="s">
        <v>4148</v>
      </c>
    </row>
    <row r="1484" spans="116:120">
      <c r="DL1484" s="202" t="s">
        <v>4239</v>
      </c>
      <c r="DM1484" s="273" t="s">
        <v>4238</v>
      </c>
      <c r="DN1484" s="17"/>
      <c r="DO1484" s="209" t="s">
        <v>6539</v>
      </c>
      <c r="DP1484" s="283" t="s">
        <v>4150</v>
      </c>
    </row>
    <row r="1485" spans="116:120">
      <c r="DL1485" s="202" t="s">
        <v>4231</v>
      </c>
      <c r="DM1485" s="273" t="s">
        <v>4240</v>
      </c>
      <c r="DN1485" s="17"/>
      <c r="DO1485" s="209" t="s">
        <v>6540</v>
      </c>
      <c r="DP1485" s="283" t="s">
        <v>4152</v>
      </c>
    </row>
    <row r="1486" spans="116:120">
      <c r="DL1486" s="202" t="s">
        <v>4242</v>
      </c>
      <c r="DM1486" s="273" t="s">
        <v>4241</v>
      </c>
      <c r="DN1486" s="17"/>
      <c r="DO1486" s="209" t="s">
        <v>6541</v>
      </c>
      <c r="DP1486" s="283" t="s">
        <v>4154</v>
      </c>
    </row>
    <row r="1487" spans="116:120">
      <c r="DL1487" s="202" t="s">
        <v>4244</v>
      </c>
      <c r="DM1487" s="273" t="s">
        <v>4243</v>
      </c>
      <c r="DN1487" s="17"/>
      <c r="DO1487" s="209" t="s">
        <v>6542</v>
      </c>
      <c r="DP1487" s="283" t="s">
        <v>4156</v>
      </c>
    </row>
    <row r="1488" spans="116:120">
      <c r="DL1488" s="202" t="s">
        <v>4246</v>
      </c>
      <c r="DM1488" s="273" t="s">
        <v>4245</v>
      </c>
      <c r="DN1488" s="17"/>
      <c r="DO1488" s="209" t="s">
        <v>6543</v>
      </c>
      <c r="DP1488" s="283" t="s">
        <v>4158</v>
      </c>
    </row>
    <row r="1489" spans="116:120">
      <c r="DL1489" s="202" t="s">
        <v>4248</v>
      </c>
      <c r="DM1489" s="273" t="s">
        <v>4247</v>
      </c>
      <c r="DN1489" s="17"/>
      <c r="DO1489" s="209" t="s">
        <v>6544</v>
      </c>
      <c r="DP1489" s="283" t="s">
        <v>4160</v>
      </c>
    </row>
    <row r="1490" spans="116:120">
      <c r="DL1490" s="202" t="s">
        <v>4250</v>
      </c>
      <c r="DM1490" s="273" t="s">
        <v>4249</v>
      </c>
      <c r="DN1490" s="17"/>
      <c r="DO1490" s="209" t="s">
        <v>6545</v>
      </c>
      <c r="DP1490" s="283" t="s">
        <v>4162</v>
      </c>
    </row>
    <row r="1491" spans="116:120">
      <c r="DL1491" s="202" t="s">
        <v>4252</v>
      </c>
      <c r="DM1491" s="273" t="s">
        <v>4251</v>
      </c>
      <c r="DN1491" s="17"/>
      <c r="DO1491" s="209" t="s">
        <v>6546</v>
      </c>
      <c r="DP1491" s="283" t="s">
        <v>4164</v>
      </c>
    </row>
    <row r="1492" spans="116:120">
      <c r="DL1492" s="202" t="s">
        <v>4254</v>
      </c>
      <c r="DM1492" s="273" t="s">
        <v>4253</v>
      </c>
      <c r="DN1492" s="17"/>
      <c r="DO1492" s="209" t="s">
        <v>6547</v>
      </c>
      <c r="DP1492" s="283" t="s">
        <v>4166</v>
      </c>
    </row>
    <row r="1493" spans="116:120">
      <c r="DL1493" s="202" t="s">
        <v>4256</v>
      </c>
      <c r="DM1493" s="273" t="s">
        <v>4255</v>
      </c>
      <c r="DN1493" s="17"/>
      <c r="DO1493" s="209" t="s">
        <v>6548</v>
      </c>
      <c r="DP1493" s="283" t="s">
        <v>4167</v>
      </c>
    </row>
    <row r="1494" spans="116:120">
      <c r="DL1494" s="202" t="s">
        <v>4258</v>
      </c>
      <c r="DM1494" s="273" t="s">
        <v>4257</v>
      </c>
      <c r="DN1494" s="17"/>
      <c r="DO1494" s="209" t="s">
        <v>6549</v>
      </c>
      <c r="DP1494" s="283" t="s">
        <v>4169</v>
      </c>
    </row>
    <row r="1495" spans="116:120">
      <c r="DL1495" s="202" t="s">
        <v>4260</v>
      </c>
      <c r="DM1495" s="273" t="s">
        <v>4259</v>
      </c>
      <c r="DN1495" s="17"/>
      <c r="DO1495" s="209" t="s">
        <v>6550</v>
      </c>
      <c r="DP1495" s="283" t="s">
        <v>4171</v>
      </c>
    </row>
    <row r="1496" spans="116:120">
      <c r="DL1496" s="202" t="s">
        <v>4262</v>
      </c>
      <c r="DM1496" s="273" t="s">
        <v>4261</v>
      </c>
      <c r="DN1496" s="17"/>
      <c r="DO1496" s="209" t="s">
        <v>6551</v>
      </c>
      <c r="DP1496" s="283" t="s">
        <v>4173</v>
      </c>
    </row>
    <row r="1497" spans="116:120">
      <c r="DL1497" s="202" t="s">
        <v>4264</v>
      </c>
      <c r="DM1497" s="273" t="s">
        <v>4263</v>
      </c>
      <c r="DN1497" s="17"/>
      <c r="DO1497" s="209" t="s">
        <v>6552</v>
      </c>
      <c r="DP1497" s="283" t="s">
        <v>4175</v>
      </c>
    </row>
    <row r="1498" spans="116:120">
      <c r="DL1498" s="202" t="s">
        <v>4266</v>
      </c>
      <c r="DM1498" s="273" t="s">
        <v>4265</v>
      </c>
      <c r="DN1498" s="17"/>
      <c r="DO1498" s="209" t="s">
        <v>6553</v>
      </c>
      <c r="DP1498" s="283" t="s">
        <v>4177</v>
      </c>
    </row>
    <row r="1499" spans="116:120">
      <c r="DL1499" s="202" t="s">
        <v>4268</v>
      </c>
      <c r="DM1499" s="273" t="s">
        <v>4267</v>
      </c>
      <c r="DN1499" s="17"/>
      <c r="DO1499" s="209" t="s">
        <v>6554</v>
      </c>
      <c r="DP1499" s="283" t="s">
        <v>4179</v>
      </c>
    </row>
    <row r="1500" spans="116:120">
      <c r="DL1500" s="202" t="s">
        <v>4270</v>
      </c>
      <c r="DM1500" s="273" t="s">
        <v>4269</v>
      </c>
      <c r="DN1500" s="17"/>
      <c r="DO1500" s="209" t="s">
        <v>6555</v>
      </c>
      <c r="DP1500" s="283" t="s">
        <v>4181</v>
      </c>
    </row>
    <row r="1501" spans="116:120">
      <c r="DL1501" s="202" t="s">
        <v>4272</v>
      </c>
      <c r="DM1501" s="273" t="s">
        <v>4271</v>
      </c>
      <c r="DN1501" s="17"/>
      <c r="DO1501" s="209" t="s">
        <v>6556</v>
      </c>
      <c r="DP1501" s="283" t="s">
        <v>4183</v>
      </c>
    </row>
    <row r="1502" spans="116:120">
      <c r="DL1502" s="202" t="s">
        <v>4275</v>
      </c>
      <c r="DM1502" s="273" t="s">
        <v>4274</v>
      </c>
      <c r="DN1502" s="17"/>
      <c r="DO1502" s="209" t="s">
        <v>6557</v>
      </c>
      <c r="DP1502" s="283" t="s">
        <v>4185</v>
      </c>
    </row>
    <row r="1503" spans="116:120">
      <c r="DL1503" s="202" t="s">
        <v>4277</v>
      </c>
      <c r="DM1503" s="273" t="s">
        <v>4276</v>
      </c>
      <c r="DN1503" s="17"/>
      <c r="DO1503" s="209" t="s">
        <v>6558</v>
      </c>
      <c r="DP1503" s="283" t="s">
        <v>4187</v>
      </c>
    </row>
    <row r="1504" spans="116:120">
      <c r="DL1504" s="202" t="s">
        <v>4279</v>
      </c>
      <c r="DM1504" s="273" t="s">
        <v>4278</v>
      </c>
      <c r="DN1504" s="17"/>
      <c r="DO1504" s="209" t="s">
        <v>6559</v>
      </c>
      <c r="DP1504" s="283" t="s">
        <v>4189</v>
      </c>
    </row>
    <row r="1505" spans="116:120">
      <c r="DL1505" s="202" t="s">
        <v>2623</v>
      </c>
      <c r="DM1505" s="273" t="s">
        <v>4280</v>
      </c>
      <c r="DN1505" s="17"/>
      <c r="DO1505" s="209" t="s">
        <v>6560</v>
      </c>
      <c r="DP1505" s="283" t="s">
        <v>4191</v>
      </c>
    </row>
    <row r="1506" spans="116:120">
      <c r="DL1506" s="202" t="s">
        <v>4282</v>
      </c>
      <c r="DM1506" s="273" t="s">
        <v>4281</v>
      </c>
      <c r="DN1506" s="17"/>
      <c r="DO1506" s="209" t="s">
        <v>6561</v>
      </c>
      <c r="DP1506" s="283" t="s">
        <v>4193</v>
      </c>
    </row>
    <row r="1507" spans="116:120">
      <c r="DL1507" s="202" t="s">
        <v>4284</v>
      </c>
      <c r="DM1507" s="273" t="s">
        <v>4283</v>
      </c>
      <c r="DN1507" s="17"/>
      <c r="DO1507" s="209" t="s">
        <v>6562</v>
      </c>
      <c r="DP1507" s="283" t="s">
        <v>4195</v>
      </c>
    </row>
    <row r="1508" spans="116:120">
      <c r="DL1508" s="202" t="s">
        <v>4286</v>
      </c>
      <c r="DM1508" s="273" t="s">
        <v>4285</v>
      </c>
      <c r="DN1508" s="17"/>
      <c r="DO1508" s="209" t="s">
        <v>6563</v>
      </c>
      <c r="DP1508" s="283" t="s">
        <v>4197</v>
      </c>
    </row>
    <row r="1509" spans="116:120">
      <c r="DL1509" s="202" t="s">
        <v>4288</v>
      </c>
      <c r="DM1509" s="273" t="s">
        <v>4287</v>
      </c>
      <c r="DN1509" s="17"/>
      <c r="DO1509" s="209" t="s">
        <v>6564</v>
      </c>
      <c r="DP1509" s="283" t="s">
        <v>4199</v>
      </c>
    </row>
    <row r="1510" spans="116:120">
      <c r="DL1510" s="202" t="s">
        <v>4290</v>
      </c>
      <c r="DM1510" s="273" t="s">
        <v>4289</v>
      </c>
      <c r="DN1510" s="17"/>
      <c r="DO1510" s="209" t="s">
        <v>6565</v>
      </c>
      <c r="DP1510" s="283" t="s">
        <v>4201</v>
      </c>
    </row>
    <row r="1511" spans="116:120">
      <c r="DL1511" s="202" t="s">
        <v>4292</v>
      </c>
      <c r="DM1511" s="273" t="s">
        <v>4291</v>
      </c>
      <c r="DN1511" s="17"/>
      <c r="DO1511" s="209" t="s">
        <v>6566</v>
      </c>
      <c r="DP1511" s="283" t="s">
        <v>4203</v>
      </c>
    </row>
    <row r="1512" spans="116:120">
      <c r="DL1512" s="202" t="s">
        <v>4294</v>
      </c>
      <c r="DM1512" s="273" t="s">
        <v>4293</v>
      </c>
      <c r="DN1512" s="17"/>
      <c r="DO1512" s="209" t="s">
        <v>6567</v>
      </c>
      <c r="DP1512" s="283" t="s">
        <v>4205</v>
      </c>
    </row>
    <row r="1513" spans="116:120">
      <c r="DL1513" s="202" t="s">
        <v>4296</v>
      </c>
      <c r="DM1513" s="273" t="s">
        <v>4295</v>
      </c>
      <c r="DN1513" s="17"/>
      <c r="DO1513" s="209" t="s">
        <v>6568</v>
      </c>
      <c r="DP1513" s="283" t="s">
        <v>4207</v>
      </c>
    </row>
    <row r="1514" spans="116:120">
      <c r="DL1514" s="202" t="s">
        <v>4298</v>
      </c>
      <c r="DM1514" s="273" t="s">
        <v>4297</v>
      </c>
      <c r="DN1514" s="17"/>
      <c r="DO1514" s="209" t="s">
        <v>6569</v>
      </c>
      <c r="DP1514" s="283" t="s">
        <v>4209</v>
      </c>
    </row>
    <row r="1515" spans="116:120">
      <c r="DL1515" s="202" t="s">
        <v>4300</v>
      </c>
      <c r="DM1515" s="273" t="s">
        <v>4299</v>
      </c>
      <c r="DN1515" s="17"/>
      <c r="DO1515" s="209" t="s">
        <v>6570</v>
      </c>
      <c r="DP1515" s="283" t="s">
        <v>4211</v>
      </c>
    </row>
    <row r="1516" spans="116:120">
      <c r="DL1516" s="202" t="s">
        <v>4302</v>
      </c>
      <c r="DM1516" s="273" t="s">
        <v>4301</v>
      </c>
      <c r="DN1516" s="17"/>
      <c r="DO1516" s="209" t="s">
        <v>6571</v>
      </c>
      <c r="DP1516" s="283" t="s">
        <v>4213</v>
      </c>
    </row>
    <row r="1517" spans="116:120">
      <c r="DL1517" s="202" t="s">
        <v>4304</v>
      </c>
      <c r="DM1517" s="273" t="s">
        <v>4303</v>
      </c>
      <c r="DN1517" s="17"/>
      <c r="DO1517" s="209" t="s">
        <v>6573</v>
      </c>
      <c r="DP1517" s="283" t="s">
        <v>4217</v>
      </c>
    </row>
    <row r="1518" spans="116:120">
      <c r="DL1518" s="202" t="s">
        <v>4306</v>
      </c>
      <c r="DM1518" s="273" t="s">
        <v>4305</v>
      </c>
      <c r="DN1518" s="17"/>
      <c r="DO1518" s="209" t="s">
        <v>6574</v>
      </c>
      <c r="DP1518" s="283" t="s">
        <v>4219</v>
      </c>
    </row>
    <row r="1519" spans="116:120">
      <c r="DL1519" s="202" t="s">
        <v>4308</v>
      </c>
      <c r="DM1519" s="273" t="s">
        <v>4307</v>
      </c>
      <c r="DN1519" s="17"/>
      <c r="DO1519" s="209" t="s">
        <v>6575</v>
      </c>
      <c r="DP1519" s="283" t="s">
        <v>4221</v>
      </c>
    </row>
    <row r="1520" spans="116:120">
      <c r="DL1520" s="202" t="s">
        <v>4310</v>
      </c>
      <c r="DM1520" s="273" t="s">
        <v>4309</v>
      </c>
      <c r="DN1520" s="17"/>
      <c r="DO1520" s="209" t="s">
        <v>6576</v>
      </c>
      <c r="DP1520" s="283" t="s">
        <v>4223</v>
      </c>
    </row>
    <row r="1521" spans="116:120">
      <c r="DL1521" s="202" t="s">
        <v>4312</v>
      </c>
      <c r="DM1521" s="273" t="s">
        <v>4311</v>
      </c>
      <c r="DN1521" s="17"/>
      <c r="DO1521" s="209" t="s">
        <v>6577</v>
      </c>
      <c r="DP1521" s="283" t="s">
        <v>4225</v>
      </c>
    </row>
    <row r="1522" spans="116:120">
      <c r="DL1522" s="202" t="s">
        <v>4314</v>
      </c>
      <c r="DM1522" s="273" t="s">
        <v>4313</v>
      </c>
      <c r="DN1522" s="17"/>
      <c r="DO1522" s="209" t="s">
        <v>6578</v>
      </c>
      <c r="DP1522" s="283" t="s">
        <v>4227</v>
      </c>
    </row>
    <row r="1523" spans="116:120">
      <c r="DL1523" s="202" t="s">
        <v>4316</v>
      </c>
      <c r="DM1523" s="273" t="s">
        <v>4315</v>
      </c>
      <c r="DN1523" s="17"/>
      <c r="DO1523" s="209" t="s">
        <v>6579</v>
      </c>
      <c r="DP1523" s="283" t="s">
        <v>4229</v>
      </c>
    </row>
    <row r="1524" spans="116:120">
      <c r="DL1524" s="202" t="s">
        <v>4318</v>
      </c>
      <c r="DM1524" s="273" t="s">
        <v>4317</v>
      </c>
      <c r="DN1524" s="17"/>
      <c r="DO1524" s="209" t="s">
        <v>6580</v>
      </c>
      <c r="DP1524" s="283" t="s">
        <v>4232</v>
      </c>
    </row>
    <row r="1525" spans="116:120">
      <c r="DL1525" s="202" t="s">
        <v>4320</v>
      </c>
      <c r="DM1525" s="273" t="s">
        <v>4319</v>
      </c>
      <c r="DN1525" s="17"/>
      <c r="DO1525" s="209" t="s">
        <v>6581</v>
      </c>
      <c r="DP1525" s="283" t="s">
        <v>4234</v>
      </c>
    </row>
    <row r="1526" spans="116:120">
      <c r="DL1526" s="202" t="s">
        <v>4323</v>
      </c>
      <c r="DM1526" s="273" t="s">
        <v>4322</v>
      </c>
      <c r="DN1526" s="17"/>
      <c r="DO1526" s="209" t="s">
        <v>6582</v>
      </c>
      <c r="DP1526" s="283" t="s">
        <v>4236</v>
      </c>
    </row>
    <row r="1527" spans="116:120">
      <c r="DL1527" s="202" t="s">
        <v>4325</v>
      </c>
      <c r="DM1527" s="273" t="s">
        <v>4324</v>
      </c>
      <c r="DN1527" s="17"/>
      <c r="DO1527" s="209" t="s">
        <v>6583</v>
      </c>
      <c r="DP1527" s="283" t="s">
        <v>4238</v>
      </c>
    </row>
    <row r="1528" spans="116:120">
      <c r="DL1528" s="202" t="s">
        <v>4327</v>
      </c>
      <c r="DM1528" s="273" t="s">
        <v>4326</v>
      </c>
      <c r="DN1528" s="17"/>
      <c r="DO1528" s="209" t="s">
        <v>6584</v>
      </c>
      <c r="DP1528" s="283" t="s">
        <v>4240</v>
      </c>
    </row>
    <row r="1529" spans="116:120">
      <c r="DL1529" s="202" t="s">
        <v>4329</v>
      </c>
      <c r="DM1529" s="273" t="s">
        <v>4328</v>
      </c>
      <c r="DN1529" s="17"/>
      <c r="DO1529" s="209" t="s">
        <v>6585</v>
      </c>
      <c r="DP1529" s="283" t="s">
        <v>4241</v>
      </c>
    </row>
    <row r="1530" spans="116:120">
      <c r="DL1530" s="202" t="s">
        <v>4331</v>
      </c>
      <c r="DM1530" s="273" t="s">
        <v>4330</v>
      </c>
      <c r="DN1530" s="17"/>
      <c r="DO1530" s="209" t="s">
        <v>6586</v>
      </c>
      <c r="DP1530" s="283" t="s">
        <v>4243</v>
      </c>
    </row>
    <row r="1531" spans="116:120">
      <c r="DL1531" s="202" t="s">
        <v>4333</v>
      </c>
      <c r="DM1531" s="273" t="s">
        <v>4332</v>
      </c>
      <c r="DN1531" s="17"/>
      <c r="DO1531" s="209" t="s">
        <v>6587</v>
      </c>
      <c r="DP1531" s="283" t="s">
        <v>4245</v>
      </c>
    </row>
    <row r="1532" spans="116:120">
      <c r="DL1532" s="202" t="s">
        <v>4335</v>
      </c>
      <c r="DM1532" s="273" t="s">
        <v>4334</v>
      </c>
      <c r="DN1532" s="17"/>
      <c r="DO1532" s="209" t="s">
        <v>6588</v>
      </c>
      <c r="DP1532" s="283" t="s">
        <v>4247</v>
      </c>
    </row>
    <row r="1533" spans="116:120">
      <c r="DL1533" s="202" t="s">
        <v>4337</v>
      </c>
      <c r="DM1533" s="273" t="s">
        <v>4336</v>
      </c>
      <c r="DN1533" s="17"/>
      <c r="DO1533" s="209" t="s">
        <v>6589</v>
      </c>
      <c r="DP1533" s="283" t="s">
        <v>4249</v>
      </c>
    </row>
    <row r="1534" spans="116:120">
      <c r="DL1534" s="202" t="s">
        <v>4340</v>
      </c>
      <c r="DM1534" s="273" t="s">
        <v>4339</v>
      </c>
      <c r="DN1534" s="17"/>
      <c r="DO1534" s="209" t="s">
        <v>6590</v>
      </c>
      <c r="DP1534" s="283" t="s">
        <v>4251</v>
      </c>
    </row>
    <row r="1535" spans="116:120">
      <c r="DL1535" s="202" t="s">
        <v>4342</v>
      </c>
      <c r="DM1535" s="273" t="s">
        <v>4341</v>
      </c>
      <c r="DN1535" s="17"/>
      <c r="DO1535" s="209" t="s">
        <v>6591</v>
      </c>
      <c r="DP1535" s="283" t="s">
        <v>4253</v>
      </c>
    </row>
    <row r="1536" spans="116:120">
      <c r="DL1536" s="202" t="s">
        <v>4344</v>
      </c>
      <c r="DM1536" s="273" t="s">
        <v>4343</v>
      </c>
      <c r="DN1536" s="17"/>
      <c r="DO1536" s="209" t="s">
        <v>6592</v>
      </c>
      <c r="DP1536" s="283" t="s">
        <v>4255</v>
      </c>
    </row>
    <row r="1537" spans="116:120">
      <c r="DL1537" s="202" t="s">
        <v>4346</v>
      </c>
      <c r="DM1537" s="273" t="s">
        <v>4345</v>
      </c>
      <c r="DN1537" s="17"/>
      <c r="DO1537" s="209" t="s">
        <v>6593</v>
      </c>
      <c r="DP1537" s="283" t="s">
        <v>4257</v>
      </c>
    </row>
    <row r="1538" spans="116:120">
      <c r="DL1538" s="202" t="s">
        <v>4348</v>
      </c>
      <c r="DM1538" s="273" t="s">
        <v>4347</v>
      </c>
      <c r="DN1538" s="17"/>
      <c r="DO1538" s="209" t="s">
        <v>6594</v>
      </c>
      <c r="DP1538" s="283" t="s">
        <v>4259</v>
      </c>
    </row>
    <row r="1539" spans="116:120">
      <c r="DL1539" s="202" t="s">
        <v>4350</v>
      </c>
      <c r="DM1539" s="273" t="s">
        <v>4349</v>
      </c>
      <c r="DN1539" s="17"/>
      <c r="DO1539" s="209" t="s">
        <v>6595</v>
      </c>
      <c r="DP1539" s="283" t="s">
        <v>4261</v>
      </c>
    </row>
    <row r="1540" spans="116:120">
      <c r="DL1540" s="202" t="s">
        <v>4352</v>
      </c>
      <c r="DM1540" s="273" t="s">
        <v>4351</v>
      </c>
      <c r="DN1540" s="17"/>
      <c r="DO1540" s="209" t="s">
        <v>6596</v>
      </c>
      <c r="DP1540" s="283" t="s">
        <v>4263</v>
      </c>
    </row>
    <row r="1541" spans="116:120">
      <c r="DL1541" s="202" t="s">
        <v>4354</v>
      </c>
      <c r="DM1541" s="273" t="s">
        <v>4353</v>
      </c>
      <c r="DN1541" s="17"/>
      <c r="DO1541" s="209" t="s">
        <v>6597</v>
      </c>
      <c r="DP1541" s="283" t="s">
        <v>4265</v>
      </c>
    </row>
    <row r="1542" spans="116:120">
      <c r="DL1542" s="202" t="s">
        <v>4356</v>
      </c>
      <c r="DM1542" s="273" t="s">
        <v>4355</v>
      </c>
      <c r="DN1542" s="17"/>
      <c r="DO1542" s="209" t="s">
        <v>6598</v>
      </c>
      <c r="DP1542" s="283" t="s">
        <v>4267</v>
      </c>
    </row>
    <row r="1543" spans="116:120">
      <c r="DL1543" s="202" t="s">
        <v>4358</v>
      </c>
      <c r="DM1543" s="273" t="s">
        <v>4357</v>
      </c>
      <c r="DN1543" s="17"/>
      <c r="DO1543" s="209" t="s">
        <v>6599</v>
      </c>
      <c r="DP1543" s="283" t="s">
        <v>4269</v>
      </c>
    </row>
    <row r="1544" spans="116:120">
      <c r="DL1544" s="202" t="s">
        <v>4360</v>
      </c>
      <c r="DM1544" s="273" t="s">
        <v>4359</v>
      </c>
      <c r="DN1544" s="17"/>
      <c r="DO1544" s="209" t="s">
        <v>6600</v>
      </c>
      <c r="DP1544" s="283" t="s">
        <v>4271</v>
      </c>
    </row>
    <row r="1545" spans="116:120">
      <c r="DL1545" s="202" t="s">
        <v>4362</v>
      </c>
      <c r="DM1545" s="273" t="s">
        <v>4361</v>
      </c>
      <c r="DN1545" s="17"/>
      <c r="DO1545" s="209" t="s">
        <v>6601</v>
      </c>
      <c r="DP1545" s="283" t="s">
        <v>4273</v>
      </c>
    </row>
    <row r="1546" spans="116:120">
      <c r="DL1546" s="202" t="s">
        <v>4366</v>
      </c>
      <c r="DM1546" s="273" t="s">
        <v>4365</v>
      </c>
      <c r="DN1546" s="17"/>
      <c r="DO1546" s="209" t="s">
        <v>6602</v>
      </c>
      <c r="DP1546" s="283" t="s">
        <v>4274</v>
      </c>
    </row>
    <row r="1547" spans="116:120">
      <c r="DL1547" s="202" t="s">
        <v>4368</v>
      </c>
      <c r="DM1547" s="273" t="s">
        <v>4367</v>
      </c>
      <c r="DN1547" s="17"/>
      <c r="DO1547" s="209" t="s">
        <v>6603</v>
      </c>
      <c r="DP1547" s="283" t="s">
        <v>4276</v>
      </c>
    </row>
    <row r="1548" spans="116:120">
      <c r="DL1548" s="202" t="s">
        <v>4370</v>
      </c>
      <c r="DM1548" s="273" t="s">
        <v>4369</v>
      </c>
      <c r="DN1548" s="17"/>
      <c r="DO1548" s="209" t="s">
        <v>6604</v>
      </c>
      <c r="DP1548" s="283" t="s">
        <v>4278</v>
      </c>
    </row>
    <row r="1549" spans="116:120">
      <c r="DL1549" s="202" t="s">
        <v>4372</v>
      </c>
      <c r="DM1549" s="273" t="s">
        <v>4371</v>
      </c>
      <c r="DN1549" s="17"/>
      <c r="DO1549" s="209" t="s">
        <v>6605</v>
      </c>
      <c r="DP1549" s="283" t="s">
        <v>4280</v>
      </c>
    </row>
    <row r="1550" spans="116:120">
      <c r="DL1550" s="202" t="s">
        <v>4374</v>
      </c>
      <c r="DM1550" s="273" t="s">
        <v>4373</v>
      </c>
      <c r="DN1550" s="17"/>
      <c r="DO1550" s="209" t="s">
        <v>6606</v>
      </c>
      <c r="DP1550" s="283" t="s">
        <v>4281</v>
      </c>
    </row>
    <row r="1551" spans="116:120">
      <c r="DL1551" s="202" t="s">
        <v>4376</v>
      </c>
      <c r="DM1551" s="273" t="s">
        <v>4375</v>
      </c>
      <c r="DN1551" s="17"/>
      <c r="DO1551" s="209" t="s">
        <v>6607</v>
      </c>
      <c r="DP1551" s="283" t="s">
        <v>4283</v>
      </c>
    </row>
    <row r="1552" spans="116:120">
      <c r="DL1552" s="202" t="s">
        <v>4378</v>
      </c>
      <c r="DM1552" s="273" t="s">
        <v>4377</v>
      </c>
      <c r="DN1552" s="17"/>
      <c r="DO1552" s="209" t="s">
        <v>6608</v>
      </c>
      <c r="DP1552" s="283" t="s">
        <v>4285</v>
      </c>
    </row>
    <row r="1553" spans="116:120">
      <c r="DL1553" s="202" t="s">
        <v>4380</v>
      </c>
      <c r="DM1553" s="273" t="s">
        <v>4379</v>
      </c>
      <c r="DN1553" s="17"/>
      <c r="DO1553" s="209" t="s">
        <v>6609</v>
      </c>
      <c r="DP1553" s="283" t="s">
        <v>4287</v>
      </c>
    </row>
    <row r="1554" spans="116:120">
      <c r="DL1554" s="202" t="s">
        <v>4382</v>
      </c>
      <c r="DM1554" s="273" t="s">
        <v>4381</v>
      </c>
      <c r="DN1554" s="17"/>
      <c r="DO1554" s="209" t="s">
        <v>6610</v>
      </c>
      <c r="DP1554" s="283" t="s">
        <v>4289</v>
      </c>
    </row>
    <row r="1555" spans="116:120">
      <c r="DL1555" s="202" t="s">
        <v>4383</v>
      </c>
      <c r="DM1555" s="273" t="s">
        <v>2010</v>
      </c>
      <c r="DN1555" s="17"/>
      <c r="DO1555" s="209" t="s">
        <v>6611</v>
      </c>
      <c r="DP1555" s="283" t="s">
        <v>4291</v>
      </c>
    </row>
    <row r="1556" spans="116:120">
      <c r="DL1556" s="202" t="s">
        <v>4386</v>
      </c>
      <c r="DM1556" s="273" t="s">
        <v>4385</v>
      </c>
      <c r="DN1556" s="17"/>
      <c r="DO1556" s="209" t="s">
        <v>6612</v>
      </c>
      <c r="DP1556" s="283" t="s">
        <v>4293</v>
      </c>
    </row>
    <row r="1557" spans="116:120">
      <c r="DL1557" s="202" t="s">
        <v>4388</v>
      </c>
      <c r="DM1557" s="273" t="s">
        <v>4387</v>
      </c>
      <c r="DN1557" s="17"/>
      <c r="DO1557" s="209" t="s">
        <v>6613</v>
      </c>
      <c r="DP1557" s="283" t="s">
        <v>4295</v>
      </c>
    </row>
    <row r="1558" spans="116:120">
      <c r="DL1558" s="202" t="s">
        <v>4390</v>
      </c>
      <c r="DM1558" s="273" t="s">
        <v>4389</v>
      </c>
      <c r="DN1558" s="17"/>
      <c r="DO1558" s="209" t="s">
        <v>6614</v>
      </c>
      <c r="DP1558" s="283" t="s">
        <v>4297</v>
      </c>
    </row>
    <row r="1559" spans="116:120">
      <c r="DL1559" s="202" t="s">
        <v>4392</v>
      </c>
      <c r="DM1559" s="273" t="s">
        <v>4391</v>
      </c>
      <c r="DN1559" s="17"/>
      <c r="DO1559" s="209" t="s">
        <v>6615</v>
      </c>
      <c r="DP1559" s="283" t="s">
        <v>4299</v>
      </c>
    </row>
    <row r="1560" spans="116:120">
      <c r="DL1560" s="202" t="s">
        <v>4394</v>
      </c>
      <c r="DM1560" s="273" t="s">
        <v>4393</v>
      </c>
      <c r="DN1560" s="17"/>
      <c r="DO1560" s="209" t="s">
        <v>6616</v>
      </c>
      <c r="DP1560" s="283" t="s">
        <v>4301</v>
      </c>
    </row>
    <row r="1561" spans="116:120">
      <c r="DL1561" s="202" t="s">
        <v>4400</v>
      </c>
      <c r="DM1561" s="273" t="s">
        <v>4399</v>
      </c>
      <c r="DN1561" s="17"/>
      <c r="DO1561" s="209" t="s">
        <v>6617</v>
      </c>
      <c r="DP1561" s="283" t="s">
        <v>4303</v>
      </c>
    </row>
    <row r="1562" spans="116:120">
      <c r="DL1562" s="202" t="s">
        <v>4402</v>
      </c>
      <c r="DM1562" s="273" t="s">
        <v>4401</v>
      </c>
      <c r="DN1562" s="17"/>
      <c r="DO1562" s="209" t="s">
        <v>6618</v>
      </c>
      <c r="DP1562" s="283" t="s">
        <v>4305</v>
      </c>
    </row>
    <row r="1563" spans="116:120">
      <c r="DL1563" s="202" t="s">
        <v>4404</v>
      </c>
      <c r="DM1563" s="273" t="s">
        <v>4403</v>
      </c>
      <c r="DN1563" s="17"/>
      <c r="DO1563" s="209" t="s">
        <v>6619</v>
      </c>
      <c r="DP1563" s="283" t="s">
        <v>4307</v>
      </c>
    </row>
    <row r="1564" spans="116:120">
      <c r="DL1564" s="202" t="s">
        <v>4406</v>
      </c>
      <c r="DM1564" s="273" t="s">
        <v>4405</v>
      </c>
      <c r="DN1564" s="17"/>
      <c r="DO1564" s="209" t="s">
        <v>6620</v>
      </c>
      <c r="DP1564" s="283" t="s">
        <v>4311</v>
      </c>
    </row>
    <row r="1565" spans="116:120">
      <c r="DL1565" s="202" t="s">
        <v>4408</v>
      </c>
      <c r="DM1565" s="273" t="s">
        <v>4407</v>
      </c>
      <c r="DN1565" s="17"/>
      <c r="DO1565" s="209" t="s">
        <v>6621</v>
      </c>
      <c r="DP1565" s="283" t="s">
        <v>4313</v>
      </c>
    </row>
    <row r="1566" spans="116:120">
      <c r="DL1566" s="202" t="s">
        <v>4410</v>
      </c>
      <c r="DM1566" s="273" t="s">
        <v>4409</v>
      </c>
      <c r="DN1566" s="17"/>
      <c r="DO1566" s="209" t="s">
        <v>6622</v>
      </c>
      <c r="DP1566" s="283" t="s">
        <v>4315</v>
      </c>
    </row>
    <row r="1567" spans="116:120">
      <c r="DL1567" s="202" t="s">
        <v>4412</v>
      </c>
      <c r="DM1567" s="273" t="s">
        <v>4411</v>
      </c>
      <c r="DN1567" s="17"/>
      <c r="DO1567" s="209" t="s">
        <v>6623</v>
      </c>
      <c r="DP1567" s="283" t="s">
        <v>4317</v>
      </c>
    </row>
    <row r="1568" spans="116:120">
      <c r="DL1568" s="202" t="s">
        <v>4414</v>
      </c>
      <c r="DM1568" s="273" t="s">
        <v>4413</v>
      </c>
      <c r="DN1568" s="17"/>
      <c r="DO1568" s="209" t="s">
        <v>6624</v>
      </c>
      <c r="DP1568" s="283" t="s">
        <v>4319</v>
      </c>
    </row>
    <row r="1569" spans="116:120">
      <c r="DL1569" s="202" t="s">
        <v>4416</v>
      </c>
      <c r="DM1569" s="273" t="s">
        <v>4415</v>
      </c>
      <c r="DN1569" s="17"/>
      <c r="DO1569" s="209" t="s">
        <v>6625</v>
      </c>
      <c r="DP1569" s="283" t="s">
        <v>4321</v>
      </c>
    </row>
    <row r="1570" spans="116:120">
      <c r="DL1570" s="202" t="s">
        <v>4418</v>
      </c>
      <c r="DM1570" s="273" t="s">
        <v>4417</v>
      </c>
      <c r="DN1570" s="17"/>
      <c r="DO1570" s="209" t="s">
        <v>6626</v>
      </c>
      <c r="DP1570" s="283" t="s">
        <v>4322</v>
      </c>
    </row>
    <row r="1571" spans="116:120">
      <c r="DL1571" s="202" t="s">
        <v>4420</v>
      </c>
      <c r="DM1571" s="273" t="s">
        <v>4419</v>
      </c>
      <c r="DN1571" s="17"/>
      <c r="DO1571" s="209" t="s">
        <v>6627</v>
      </c>
      <c r="DP1571" s="283" t="s">
        <v>4324</v>
      </c>
    </row>
    <row r="1572" spans="116:120">
      <c r="DL1572" s="202" t="s">
        <v>4422</v>
      </c>
      <c r="DM1572" s="273" t="s">
        <v>4421</v>
      </c>
      <c r="DN1572" s="17"/>
      <c r="DO1572" s="209" t="s">
        <v>6628</v>
      </c>
      <c r="DP1572" s="283" t="s">
        <v>4326</v>
      </c>
    </row>
    <row r="1573" spans="116:120">
      <c r="DL1573" s="202" t="s">
        <v>4424</v>
      </c>
      <c r="DM1573" s="273" t="s">
        <v>4423</v>
      </c>
      <c r="DN1573" s="17"/>
      <c r="DO1573" s="209" t="s">
        <v>6629</v>
      </c>
      <c r="DP1573" s="283" t="s">
        <v>4328</v>
      </c>
    </row>
    <row r="1574" spans="116:120">
      <c r="DL1574" s="202" t="s">
        <v>4426</v>
      </c>
      <c r="DM1574" s="273" t="s">
        <v>4425</v>
      </c>
      <c r="DN1574" s="17"/>
      <c r="DO1574" s="209" t="s">
        <v>6630</v>
      </c>
      <c r="DP1574" s="283" t="s">
        <v>4330</v>
      </c>
    </row>
    <row r="1575" spans="116:120">
      <c r="DL1575" s="202" t="s">
        <v>4428</v>
      </c>
      <c r="DM1575" s="273" t="s">
        <v>4427</v>
      </c>
      <c r="DN1575" s="17"/>
      <c r="DO1575" s="209" t="s">
        <v>6631</v>
      </c>
      <c r="DP1575" s="283" t="s">
        <v>4332</v>
      </c>
    </row>
    <row r="1576" spans="116:120">
      <c r="DL1576" s="202" t="s">
        <v>4430</v>
      </c>
      <c r="DM1576" s="273" t="s">
        <v>4429</v>
      </c>
      <c r="DN1576" s="17"/>
      <c r="DO1576" s="209" t="s">
        <v>6632</v>
      </c>
      <c r="DP1576" s="283" t="s">
        <v>4334</v>
      </c>
    </row>
    <row r="1577" spans="116:120">
      <c r="DL1577" s="202" t="s">
        <v>4432</v>
      </c>
      <c r="DM1577" s="273" t="s">
        <v>4431</v>
      </c>
      <c r="DN1577" s="17"/>
      <c r="DO1577" s="209" t="s">
        <v>6633</v>
      </c>
      <c r="DP1577" s="283" t="s">
        <v>4336</v>
      </c>
    </row>
    <row r="1578" spans="116:120">
      <c r="DL1578" s="202" t="s">
        <v>4437</v>
      </c>
      <c r="DM1578" s="273" t="s">
        <v>4436</v>
      </c>
      <c r="DN1578" s="17"/>
      <c r="DO1578" s="209" t="s">
        <v>6634</v>
      </c>
      <c r="DP1578" s="283" t="s">
        <v>4338</v>
      </c>
    </row>
    <row r="1579" spans="116:120">
      <c r="DL1579" s="202" t="s">
        <v>4439</v>
      </c>
      <c r="DM1579" s="273" t="s">
        <v>4438</v>
      </c>
      <c r="DN1579" s="17"/>
      <c r="DO1579" s="209" t="s">
        <v>6635</v>
      </c>
      <c r="DP1579" s="283" t="s">
        <v>4339</v>
      </c>
    </row>
    <row r="1580" spans="116:120">
      <c r="DL1580" s="202" t="s">
        <v>4441</v>
      </c>
      <c r="DM1580" s="273" t="s">
        <v>4440</v>
      </c>
      <c r="DN1580" s="17"/>
      <c r="DO1580" s="209" t="s">
        <v>6636</v>
      </c>
      <c r="DP1580" s="283" t="s">
        <v>4341</v>
      </c>
    </row>
    <row r="1581" spans="116:120">
      <c r="DL1581" s="202" t="s">
        <v>4443</v>
      </c>
      <c r="DM1581" s="273" t="s">
        <v>4442</v>
      </c>
      <c r="DN1581" s="17"/>
      <c r="DO1581" s="209" t="s">
        <v>6637</v>
      </c>
      <c r="DP1581" s="283" t="s">
        <v>4343</v>
      </c>
    </row>
    <row r="1582" spans="116:120">
      <c r="DL1582" s="202" t="s">
        <v>4445</v>
      </c>
      <c r="DM1582" s="273" t="s">
        <v>4444</v>
      </c>
      <c r="DN1582" s="17"/>
      <c r="DO1582" s="209" t="s">
        <v>6638</v>
      </c>
      <c r="DP1582" s="283" t="s">
        <v>4345</v>
      </c>
    </row>
    <row r="1583" spans="116:120">
      <c r="DL1583" s="202" t="s">
        <v>4447</v>
      </c>
      <c r="DM1583" s="273" t="s">
        <v>4446</v>
      </c>
      <c r="DN1583" s="17"/>
      <c r="DO1583" s="209" t="s">
        <v>6639</v>
      </c>
      <c r="DP1583" s="283" t="s">
        <v>4347</v>
      </c>
    </row>
    <row r="1584" spans="116:120">
      <c r="DL1584" s="202" t="s">
        <v>4449</v>
      </c>
      <c r="DM1584" s="273" t="s">
        <v>4448</v>
      </c>
      <c r="DN1584" s="17"/>
      <c r="DO1584" s="209" t="s">
        <v>6640</v>
      </c>
      <c r="DP1584" s="283" t="s">
        <v>4349</v>
      </c>
    </row>
    <row r="1585" spans="116:120">
      <c r="DL1585" s="202" t="s">
        <v>4451</v>
      </c>
      <c r="DM1585" s="273" t="s">
        <v>4450</v>
      </c>
      <c r="DN1585" s="17"/>
      <c r="DO1585" s="209" t="s">
        <v>6641</v>
      </c>
      <c r="DP1585" s="283" t="s">
        <v>4351</v>
      </c>
    </row>
    <row r="1586" spans="116:120">
      <c r="DL1586" s="202" t="s">
        <v>4453</v>
      </c>
      <c r="DM1586" s="273" t="s">
        <v>4452</v>
      </c>
      <c r="DN1586" s="17"/>
      <c r="DO1586" s="209" t="s">
        <v>6642</v>
      </c>
      <c r="DP1586" s="283" t="s">
        <v>4353</v>
      </c>
    </row>
    <row r="1587" spans="116:120">
      <c r="DL1587" s="202" t="s">
        <v>4455</v>
      </c>
      <c r="DM1587" s="273" t="s">
        <v>4454</v>
      </c>
      <c r="DN1587" s="17"/>
      <c r="DO1587" s="209" t="s">
        <v>6643</v>
      </c>
      <c r="DP1587" s="283" t="s">
        <v>4355</v>
      </c>
    </row>
    <row r="1588" spans="116:120">
      <c r="DL1588" s="202" t="s">
        <v>4457</v>
      </c>
      <c r="DM1588" s="273" t="s">
        <v>4456</v>
      </c>
      <c r="DN1588" s="17"/>
      <c r="DO1588" s="209" t="s">
        <v>6644</v>
      </c>
      <c r="DP1588" s="283" t="s">
        <v>4357</v>
      </c>
    </row>
    <row r="1589" spans="116:120">
      <c r="DL1589" s="202" t="s">
        <v>4459</v>
      </c>
      <c r="DM1589" s="273" t="s">
        <v>4458</v>
      </c>
      <c r="DN1589" s="17"/>
      <c r="DO1589" s="209" t="s">
        <v>6645</v>
      </c>
      <c r="DP1589" s="283" t="s">
        <v>4359</v>
      </c>
    </row>
    <row r="1590" spans="116:120">
      <c r="DL1590" s="202" t="s">
        <v>4461</v>
      </c>
      <c r="DM1590" s="273" t="s">
        <v>4460</v>
      </c>
      <c r="DN1590" s="17"/>
      <c r="DO1590" s="209" t="s">
        <v>6646</v>
      </c>
      <c r="DP1590" s="283" t="s">
        <v>4361</v>
      </c>
    </row>
    <row r="1591" spans="116:120">
      <c r="DL1591" s="202" t="s">
        <v>4463</v>
      </c>
      <c r="DM1591" s="273" t="s">
        <v>4462</v>
      </c>
      <c r="DN1591" s="17"/>
      <c r="DO1591" s="209" t="s">
        <v>6647</v>
      </c>
      <c r="DP1591" s="283" t="s">
        <v>4363</v>
      </c>
    </row>
    <row r="1592" spans="116:120">
      <c r="DL1592" s="202" t="s">
        <v>4465</v>
      </c>
      <c r="DM1592" s="273" t="s">
        <v>4464</v>
      </c>
      <c r="DN1592" s="17"/>
      <c r="DO1592" s="209" t="s">
        <v>6648</v>
      </c>
      <c r="DP1592" s="283" t="s">
        <v>4364</v>
      </c>
    </row>
    <row r="1593" spans="116:120">
      <c r="DL1593" s="202" t="s">
        <v>4467</v>
      </c>
      <c r="DM1593" s="273" t="s">
        <v>4466</v>
      </c>
      <c r="DN1593" s="17"/>
      <c r="DO1593" s="209" t="s">
        <v>6649</v>
      </c>
      <c r="DP1593" s="283" t="s">
        <v>4365</v>
      </c>
    </row>
    <row r="1594" spans="116:120">
      <c r="DL1594" s="202" t="s">
        <v>4469</v>
      </c>
      <c r="DM1594" s="273" t="s">
        <v>4468</v>
      </c>
      <c r="DN1594" s="17"/>
      <c r="DO1594" s="209" t="s">
        <v>6650</v>
      </c>
      <c r="DP1594" s="283" t="s">
        <v>4367</v>
      </c>
    </row>
    <row r="1595" spans="116:120">
      <c r="DL1595" s="202" t="s">
        <v>4471</v>
      </c>
      <c r="DM1595" s="273" t="s">
        <v>4470</v>
      </c>
      <c r="DN1595" s="17"/>
      <c r="DO1595" s="209" t="s">
        <v>6651</v>
      </c>
      <c r="DP1595" s="283" t="s">
        <v>4369</v>
      </c>
    </row>
    <row r="1596" spans="116:120">
      <c r="DL1596" s="202" t="s">
        <v>4473</v>
      </c>
      <c r="DM1596" s="273" t="s">
        <v>4472</v>
      </c>
      <c r="DN1596" s="17"/>
      <c r="DO1596" s="209" t="s">
        <v>6652</v>
      </c>
      <c r="DP1596" s="283" t="s">
        <v>4371</v>
      </c>
    </row>
    <row r="1597" spans="116:120">
      <c r="DL1597" s="202" t="s">
        <v>4477</v>
      </c>
      <c r="DM1597" s="273" t="s">
        <v>4476</v>
      </c>
      <c r="DN1597" s="17"/>
      <c r="DO1597" s="209" t="s">
        <v>6653</v>
      </c>
      <c r="DP1597" s="283" t="s">
        <v>4373</v>
      </c>
    </row>
    <row r="1598" spans="116:120">
      <c r="DL1598" s="202" t="s">
        <v>4479</v>
      </c>
      <c r="DM1598" s="273" t="s">
        <v>4478</v>
      </c>
      <c r="DN1598" s="17"/>
      <c r="DO1598" s="209" t="s">
        <v>6654</v>
      </c>
      <c r="DP1598" s="283" t="s">
        <v>4375</v>
      </c>
    </row>
    <row r="1599" spans="116:120">
      <c r="DL1599" s="202" t="s">
        <v>4481</v>
      </c>
      <c r="DM1599" s="273" t="s">
        <v>4480</v>
      </c>
      <c r="DN1599" s="17"/>
      <c r="DO1599" s="209" t="s">
        <v>6655</v>
      </c>
      <c r="DP1599" s="283" t="s">
        <v>4377</v>
      </c>
    </row>
    <row r="1600" spans="116:120">
      <c r="DL1600" s="202" t="s">
        <v>4483</v>
      </c>
      <c r="DM1600" s="273" t="s">
        <v>4482</v>
      </c>
      <c r="DN1600" s="17"/>
      <c r="DO1600" s="209" t="s">
        <v>6656</v>
      </c>
      <c r="DP1600" s="283" t="s">
        <v>4379</v>
      </c>
    </row>
    <row r="1601" spans="116:120">
      <c r="DL1601" s="202" t="s">
        <v>4485</v>
      </c>
      <c r="DM1601" s="273" t="s">
        <v>4484</v>
      </c>
      <c r="DN1601" s="17"/>
      <c r="DO1601" s="209" t="s">
        <v>6657</v>
      </c>
      <c r="DP1601" s="283" t="s">
        <v>4381</v>
      </c>
    </row>
    <row r="1602" spans="116:120">
      <c r="DL1602" s="202" t="s">
        <v>4487</v>
      </c>
      <c r="DM1602" s="273" t="s">
        <v>4486</v>
      </c>
      <c r="DN1602" s="17"/>
      <c r="DO1602" s="209" t="s">
        <v>6658</v>
      </c>
      <c r="DP1602" s="283" t="s">
        <v>2010</v>
      </c>
    </row>
    <row r="1603" spans="116:120">
      <c r="DL1603" s="202" t="s">
        <v>4489</v>
      </c>
      <c r="DM1603" s="273" t="s">
        <v>4488</v>
      </c>
      <c r="DN1603" s="17"/>
      <c r="DO1603" s="209" t="s">
        <v>6659</v>
      </c>
      <c r="DP1603" s="283" t="s">
        <v>4384</v>
      </c>
    </row>
    <row r="1604" spans="116:120">
      <c r="DL1604" s="202" t="s">
        <v>4491</v>
      </c>
      <c r="DM1604" s="273" t="s">
        <v>4490</v>
      </c>
      <c r="DN1604" s="17"/>
      <c r="DO1604" s="209" t="s">
        <v>6660</v>
      </c>
      <c r="DP1604" s="283" t="s">
        <v>4387</v>
      </c>
    </row>
    <row r="1605" spans="116:120">
      <c r="DL1605" s="202" t="s">
        <v>4493</v>
      </c>
      <c r="DM1605" s="273" t="s">
        <v>4492</v>
      </c>
      <c r="DN1605" s="17"/>
      <c r="DO1605" s="209" t="s">
        <v>6661</v>
      </c>
      <c r="DP1605" s="283" t="s">
        <v>4389</v>
      </c>
    </row>
    <row r="1606" spans="116:120">
      <c r="DL1606" s="202" t="s">
        <v>4495</v>
      </c>
      <c r="DM1606" s="273" t="s">
        <v>4494</v>
      </c>
      <c r="DN1606" s="17"/>
      <c r="DO1606" s="209" t="s">
        <v>6662</v>
      </c>
      <c r="DP1606" s="283" t="s">
        <v>4391</v>
      </c>
    </row>
    <row r="1607" spans="116:120">
      <c r="DL1607" s="202" t="s">
        <v>4498</v>
      </c>
      <c r="DM1607" s="273" t="s">
        <v>4497</v>
      </c>
      <c r="DN1607" s="17"/>
      <c r="DO1607" s="209" t="s">
        <v>6663</v>
      </c>
      <c r="DP1607" s="283" t="s">
        <v>4393</v>
      </c>
    </row>
    <row r="1608" spans="116:120">
      <c r="DL1608" s="202" t="s">
        <v>4500</v>
      </c>
      <c r="DM1608" s="273" t="s">
        <v>4499</v>
      </c>
      <c r="DN1608" s="17"/>
      <c r="DO1608" s="209" t="s">
        <v>6664</v>
      </c>
      <c r="DP1608" s="283" t="s">
        <v>4395</v>
      </c>
    </row>
    <row r="1609" spans="116:120">
      <c r="DL1609" s="202" t="s">
        <v>4502</v>
      </c>
      <c r="DM1609" s="273" t="s">
        <v>4501</v>
      </c>
      <c r="DN1609" s="17"/>
      <c r="DO1609" s="209" t="s">
        <v>6666</v>
      </c>
      <c r="DP1609" s="283" t="s">
        <v>6665</v>
      </c>
    </row>
    <row r="1610" spans="116:120">
      <c r="DL1610" s="202" t="s">
        <v>4504</v>
      </c>
      <c r="DM1610" s="273" t="s">
        <v>4503</v>
      </c>
      <c r="DN1610" s="17"/>
      <c r="DO1610" s="209" t="s">
        <v>6668</v>
      </c>
      <c r="DP1610" s="283" t="s">
        <v>6667</v>
      </c>
    </row>
    <row r="1611" spans="116:120">
      <c r="DL1611" s="202" t="s">
        <v>4506</v>
      </c>
      <c r="DM1611" s="273" t="s">
        <v>4505</v>
      </c>
      <c r="DN1611" s="17"/>
      <c r="DO1611" s="209" t="s">
        <v>6670</v>
      </c>
      <c r="DP1611" s="283" t="s">
        <v>6669</v>
      </c>
    </row>
    <row r="1612" spans="116:120">
      <c r="DL1612" s="202" t="s">
        <v>4508</v>
      </c>
      <c r="DM1612" s="273" t="s">
        <v>4507</v>
      </c>
      <c r="DN1612" s="17"/>
      <c r="DO1612" s="209" t="s">
        <v>6672</v>
      </c>
      <c r="DP1612" s="283" t="s">
        <v>6671</v>
      </c>
    </row>
    <row r="1613" spans="116:120">
      <c r="DL1613" s="202" t="s">
        <v>4510</v>
      </c>
      <c r="DM1613" s="273" t="s">
        <v>4509</v>
      </c>
      <c r="DN1613" s="17"/>
      <c r="DO1613" s="209" t="s">
        <v>6674</v>
      </c>
      <c r="DP1613" s="283" t="s">
        <v>6673</v>
      </c>
    </row>
    <row r="1614" spans="116:120">
      <c r="DL1614" s="202" t="s">
        <v>4512</v>
      </c>
      <c r="DM1614" s="273" t="s">
        <v>4511</v>
      </c>
      <c r="DN1614" s="17"/>
      <c r="DO1614" s="209" t="s">
        <v>6676</v>
      </c>
      <c r="DP1614" s="283" t="s">
        <v>6675</v>
      </c>
    </row>
    <row r="1615" spans="116:120">
      <c r="DL1615" s="202" t="s">
        <v>4514</v>
      </c>
      <c r="DM1615" s="273" t="s">
        <v>4513</v>
      </c>
      <c r="DN1615" s="17"/>
      <c r="DO1615" s="209" t="s">
        <v>6678</v>
      </c>
      <c r="DP1615" s="283" t="s">
        <v>6677</v>
      </c>
    </row>
    <row r="1616" spans="116:120">
      <c r="DL1616" s="202" t="s">
        <v>4516</v>
      </c>
      <c r="DM1616" s="273" t="s">
        <v>4515</v>
      </c>
      <c r="DN1616" s="17"/>
      <c r="DO1616" s="209" t="s">
        <v>6680</v>
      </c>
      <c r="DP1616" s="283" t="s">
        <v>6679</v>
      </c>
    </row>
    <row r="1617" spans="116:120">
      <c r="DL1617" s="202" t="s">
        <v>4517</v>
      </c>
      <c r="DM1617" s="273" t="s">
        <v>407</v>
      </c>
      <c r="DN1617" s="17"/>
      <c r="DO1617" s="209" t="s">
        <v>6682</v>
      </c>
      <c r="DP1617" s="283" t="s">
        <v>6681</v>
      </c>
    </row>
    <row r="1618" spans="116:120">
      <c r="DL1618" s="202" t="s">
        <v>4518</v>
      </c>
      <c r="DM1618" s="273" t="s">
        <v>408</v>
      </c>
      <c r="DN1618" s="17"/>
      <c r="DO1618" s="209" t="s">
        <v>6684</v>
      </c>
      <c r="DP1618" s="283" t="s">
        <v>6683</v>
      </c>
    </row>
    <row r="1619" spans="116:120">
      <c r="DL1619" s="202" t="s">
        <v>4519</v>
      </c>
      <c r="DM1619" s="273" t="s">
        <v>409</v>
      </c>
      <c r="DN1619" s="17"/>
      <c r="DO1619" s="209" t="s">
        <v>6686</v>
      </c>
      <c r="DP1619" s="283" t="s">
        <v>6685</v>
      </c>
    </row>
    <row r="1620" spans="116:120">
      <c r="DL1620" s="202" t="s">
        <v>4520</v>
      </c>
      <c r="DM1620" s="273" t="s">
        <v>410</v>
      </c>
      <c r="DN1620" s="17"/>
      <c r="DO1620" s="209" t="s">
        <v>6688</v>
      </c>
      <c r="DP1620" s="283" t="s">
        <v>6687</v>
      </c>
    </row>
    <row r="1621" spans="116:120">
      <c r="DL1621" s="202" t="s">
        <v>4521</v>
      </c>
      <c r="DM1621" s="273" t="s">
        <v>411</v>
      </c>
      <c r="DN1621" s="17"/>
      <c r="DO1621" s="209" t="s">
        <v>6690</v>
      </c>
      <c r="DP1621" s="283" t="s">
        <v>6689</v>
      </c>
    </row>
    <row r="1622" spans="116:120">
      <c r="DL1622" s="202" t="s">
        <v>4522</v>
      </c>
      <c r="DM1622" s="273" t="s">
        <v>413</v>
      </c>
      <c r="DN1622" s="17"/>
      <c r="DO1622" s="209" t="s">
        <v>6692</v>
      </c>
      <c r="DP1622" s="283" t="s">
        <v>6691</v>
      </c>
    </row>
    <row r="1623" spans="116:120">
      <c r="DL1623" s="202" t="s">
        <v>4523</v>
      </c>
      <c r="DM1623" s="273" t="s">
        <v>414</v>
      </c>
      <c r="DN1623" s="17"/>
      <c r="DO1623" s="209" t="s">
        <v>6694</v>
      </c>
      <c r="DP1623" s="283" t="s">
        <v>6693</v>
      </c>
    </row>
    <row r="1624" spans="116:120">
      <c r="DL1624" s="202" t="s">
        <v>4525</v>
      </c>
      <c r="DM1624" s="273" t="s">
        <v>4524</v>
      </c>
      <c r="DN1624" s="17"/>
      <c r="DO1624" s="209" t="s">
        <v>6696</v>
      </c>
      <c r="DP1624" s="283" t="s">
        <v>6695</v>
      </c>
    </row>
    <row r="1625" spans="116:120">
      <c r="DL1625" s="202" t="s">
        <v>4526</v>
      </c>
      <c r="DM1625" s="273" t="s">
        <v>415</v>
      </c>
      <c r="DN1625" s="17"/>
      <c r="DO1625" s="209" t="s">
        <v>6698</v>
      </c>
      <c r="DP1625" s="283" t="s">
        <v>6697</v>
      </c>
    </row>
    <row r="1626" spans="116:120">
      <c r="DL1626" s="202" t="s">
        <v>4527</v>
      </c>
      <c r="DM1626" s="273" t="s">
        <v>416</v>
      </c>
      <c r="DN1626" s="17"/>
      <c r="DO1626" s="209" t="s">
        <v>6700</v>
      </c>
      <c r="DP1626" s="283" t="s">
        <v>6699</v>
      </c>
    </row>
    <row r="1627" spans="116:120">
      <c r="DL1627" s="202" t="s">
        <v>4528</v>
      </c>
      <c r="DM1627" s="273" t="s">
        <v>417</v>
      </c>
      <c r="DN1627" s="17"/>
      <c r="DO1627" s="209" t="s">
        <v>6702</v>
      </c>
      <c r="DP1627" s="283" t="s">
        <v>6701</v>
      </c>
    </row>
    <row r="1628" spans="116:120">
      <c r="DL1628" s="202" t="s">
        <v>4398</v>
      </c>
      <c r="DM1628" s="273" t="s">
        <v>418</v>
      </c>
      <c r="DN1628" s="17"/>
      <c r="DO1628" s="209" t="s">
        <v>6704</v>
      </c>
      <c r="DP1628" s="283" t="s">
        <v>6703</v>
      </c>
    </row>
    <row r="1629" spans="116:120">
      <c r="DL1629" s="202" t="s">
        <v>4529</v>
      </c>
      <c r="DM1629" s="273" t="s">
        <v>419</v>
      </c>
      <c r="DN1629" s="17"/>
      <c r="DO1629" s="209" t="s">
        <v>6706</v>
      </c>
      <c r="DP1629" s="283" t="s">
        <v>6705</v>
      </c>
    </row>
    <row r="1630" spans="116:120">
      <c r="DL1630" s="202" t="s">
        <v>4530</v>
      </c>
      <c r="DM1630" s="273" t="s">
        <v>420</v>
      </c>
      <c r="DN1630" s="17"/>
      <c r="DO1630" s="209" t="s">
        <v>6708</v>
      </c>
      <c r="DP1630" s="283" t="s">
        <v>6707</v>
      </c>
    </row>
    <row r="1631" spans="116:120">
      <c r="DL1631" s="202" t="s">
        <v>4531</v>
      </c>
      <c r="DM1631" s="273" t="s">
        <v>421</v>
      </c>
      <c r="DN1631" s="17"/>
      <c r="DO1631" s="209" t="s">
        <v>6710</v>
      </c>
      <c r="DP1631" s="283" t="s">
        <v>6709</v>
      </c>
    </row>
    <row r="1632" spans="116:120">
      <c r="DL1632" s="202" t="s">
        <v>4532</v>
      </c>
      <c r="DM1632" s="273" t="s">
        <v>422</v>
      </c>
      <c r="DN1632" s="17"/>
      <c r="DO1632" s="209" t="s">
        <v>6712</v>
      </c>
      <c r="DP1632" s="283" t="s">
        <v>6711</v>
      </c>
    </row>
    <row r="1633" spans="116:120">
      <c r="DL1633" s="202" t="s">
        <v>4533</v>
      </c>
      <c r="DM1633" s="273" t="s">
        <v>423</v>
      </c>
      <c r="DN1633" s="17"/>
      <c r="DO1633" s="209" t="s">
        <v>6714</v>
      </c>
      <c r="DP1633" s="283" t="s">
        <v>6713</v>
      </c>
    </row>
    <row r="1634" spans="116:120">
      <c r="DL1634" s="202" t="s">
        <v>4534</v>
      </c>
      <c r="DM1634" s="273" t="s">
        <v>424</v>
      </c>
      <c r="DN1634" s="17"/>
      <c r="DO1634" s="209" t="s">
        <v>6716</v>
      </c>
      <c r="DP1634" s="283" t="s">
        <v>6715</v>
      </c>
    </row>
    <row r="1635" spans="116:120">
      <c r="DL1635" s="202" t="s">
        <v>4536</v>
      </c>
      <c r="DM1635" s="273" t="s">
        <v>4535</v>
      </c>
      <c r="DN1635" s="17"/>
      <c r="DO1635" s="209" t="s">
        <v>6718</v>
      </c>
      <c r="DP1635" s="283" t="s">
        <v>6717</v>
      </c>
    </row>
    <row r="1636" spans="116:120">
      <c r="DL1636" s="202" t="s">
        <v>4537</v>
      </c>
      <c r="DM1636" s="273" t="s">
        <v>425</v>
      </c>
      <c r="DN1636" s="17"/>
      <c r="DO1636" s="209" t="s">
        <v>6720</v>
      </c>
      <c r="DP1636" s="283" t="s">
        <v>6719</v>
      </c>
    </row>
    <row r="1637" spans="116:120">
      <c r="DL1637" s="202" t="s">
        <v>4539</v>
      </c>
      <c r="DM1637" s="273" t="s">
        <v>4538</v>
      </c>
      <c r="DN1637" s="17"/>
      <c r="DO1637" s="209" t="s">
        <v>6722</v>
      </c>
      <c r="DP1637" s="283" t="s">
        <v>6721</v>
      </c>
    </row>
    <row r="1638" spans="116:120">
      <c r="DL1638" s="202" t="s">
        <v>4540</v>
      </c>
      <c r="DM1638" s="273" t="s">
        <v>426</v>
      </c>
      <c r="DN1638" s="17"/>
      <c r="DO1638" s="209" t="s">
        <v>6724</v>
      </c>
      <c r="DP1638" s="283" t="s">
        <v>6723</v>
      </c>
    </row>
    <row r="1639" spans="116:120">
      <c r="DL1639" s="202" t="s">
        <v>4542</v>
      </c>
      <c r="DM1639" s="273" t="s">
        <v>4541</v>
      </c>
      <c r="DN1639" s="17"/>
      <c r="DO1639" s="209" t="s">
        <v>6726</v>
      </c>
      <c r="DP1639" s="283" t="s">
        <v>6725</v>
      </c>
    </row>
    <row r="1640" spans="116:120">
      <c r="DL1640" s="202" t="s">
        <v>4543</v>
      </c>
      <c r="DM1640" s="273" t="s">
        <v>427</v>
      </c>
      <c r="DN1640" s="17"/>
      <c r="DO1640" s="209" t="s">
        <v>6728</v>
      </c>
      <c r="DP1640" s="283" t="s">
        <v>6727</v>
      </c>
    </row>
    <row r="1641" spans="116:120">
      <c r="DL1641" s="202" t="s">
        <v>4545</v>
      </c>
      <c r="DM1641" s="273" t="s">
        <v>4544</v>
      </c>
      <c r="DN1641" s="17"/>
      <c r="DO1641" s="209" t="s">
        <v>6730</v>
      </c>
      <c r="DP1641" s="283" t="s">
        <v>6729</v>
      </c>
    </row>
    <row r="1642" spans="116:120">
      <c r="DL1642" s="202" t="s">
        <v>4546</v>
      </c>
      <c r="DM1642" s="273" t="s">
        <v>428</v>
      </c>
      <c r="DN1642" s="17"/>
      <c r="DO1642" s="209" t="s">
        <v>6732</v>
      </c>
      <c r="DP1642" s="283" t="s">
        <v>6731</v>
      </c>
    </row>
    <row r="1643" spans="116:120">
      <c r="DL1643" s="202" t="s">
        <v>4547</v>
      </c>
      <c r="DM1643" s="273" t="s">
        <v>429</v>
      </c>
      <c r="DN1643" s="17"/>
      <c r="DO1643" s="209" t="s">
        <v>6734</v>
      </c>
      <c r="DP1643" s="283" t="s">
        <v>6733</v>
      </c>
    </row>
    <row r="1644" spans="116:120">
      <c r="DL1644" s="202" t="s">
        <v>4548</v>
      </c>
      <c r="DM1644" s="273" t="s">
        <v>430</v>
      </c>
      <c r="DN1644" s="17"/>
      <c r="DO1644" s="209" t="s">
        <v>6736</v>
      </c>
      <c r="DP1644" s="283" t="s">
        <v>6735</v>
      </c>
    </row>
    <row r="1645" spans="116:120">
      <c r="DL1645" s="202" t="s">
        <v>4549</v>
      </c>
      <c r="DM1645" s="273" t="s">
        <v>431</v>
      </c>
      <c r="DN1645" s="17"/>
      <c r="DO1645" s="209" t="s">
        <v>6738</v>
      </c>
      <c r="DP1645" s="283" t="s">
        <v>6737</v>
      </c>
    </row>
    <row r="1646" spans="116:120">
      <c r="DL1646" s="202" t="s">
        <v>4550</v>
      </c>
      <c r="DM1646" s="273" t="s">
        <v>432</v>
      </c>
      <c r="DN1646" s="17"/>
      <c r="DO1646" s="209" t="s">
        <v>6740</v>
      </c>
      <c r="DP1646" s="283" t="s">
        <v>6739</v>
      </c>
    </row>
    <row r="1647" spans="116:120">
      <c r="DL1647" s="202" t="s">
        <v>4551</v>
      </c>
      <c r="DM1647" s="273" t="s">
        <v>433</v>
      </c>
      <c r="DN1647" s="17"/>
      <c r="DO1647" s="209" t="s">
        <v>6742</v>
      </c>
      <c r="DP1647" s="283" t="s">
        <v>6741</v>
      </c>
    </row>
    <row r="1648" spans="116:120">
      <c r="DL1648" s="202" t="s">
        <v>4552</v>
      </c>
      <c r="DM1648" s="273" t="s">
        <v>434</v>
      </c>
      <c r="DN1648" s="17"/>
      <c r="DO1648" s="209" t="s">
        <v>6744</v>
      </c>
      <c r="DP1648" s="283" t="s">
        <v>6743</v>
      </c>
    </row>
    <row r="1649" spans="116:120">
      <c r="DL1649" s="202" t="s">
        <v>4553</v>
      </c>
      <c r="DM1649" s="273" t="s">
        <v>435</v>
      </c>
      <c r="DN1649" s="17"/>
      <c r="DO1649" s="209" t="s">
        <v>6746</v>
      </c>
      <c r="DP1649" s="283" t="s">
        <v>6745</v>
      </c>
    </row>
    <row r="1650" spans="116:120">
      <c r="DL1650" s="202" t="s">
        <v>4554</v>
      </c>
      <c r="DM1650" s="273" t="s">
        <v>436</v>
      </c>
      <c r="DN1650" s="17"/>
      <c r="DO1650" s="209" t="s">
        <v>6748</v>
      </c>
      <c r="DP1650" s="283" t="s">
        <v>6747</v>
      </c>
    </row>
    <row r="1651" spans="116:120">
      <c r="DL1651" s="202" t="s">
        <v>4555</v>
      </c>
      <c r="DM1651" s="273" t="s">
        <v>437</v>
      </c>
      <c r="DN1651" s="17"/>
      <c r="DO1651" s="209" t="s">
        <v>6750</v>
      </c>
      <c r="DP1651" s="283" t="s">
        <v>6749</v>
      </c>
    </row>
    <row r="1652" spans="116:120">
      <c r="DL1652" s="202" t="s">
        <v>4556</v>
      </c>
      <c r="DM1652" s="273" t="s">
        <v>438</v>
      </c>
      <c r="DN1652" s="17"/>
      <c r="DO1652" s="209" t="s">
        <v>6752</v>
      </c>
      <c r="DP1652" s="283" t="s">
        <v>6751</v>
      </c>
    </row>
    <row r="1653" spans="116:120">
      <c r="DL1653" s="202" t="s">
        <v>4557</v>
      </c>
      <c r="DM1653" s="273" t="s">
        <v>439</v>
      </c>
      <c r="DN1653" s="17"/>
      <c r="DO1653" s="209" t="s">
        <v>6754</v>
      </c>
      <c r="DP1653" s="283" t="s">
        <v>6753</v>
      </c>
    </row>
    <row r="1654" spans="116:120">
      <c r="DL1654" s="202" t="s">
        <v>4558</v>
      </c>
      <c r="DM1654" s="273" t="s">
        <v>440</v>
      </c>
      <c r="DN1654" s="17"/>
      <c r="DO1654" s="209" t="s">
        <v>6756</v>
      </c>
      <c r="DP1654" s="283" t="s">
        <v>6755</v>
      </c>
    </row>
    <row r="1655" spans="116:120">
      <c r="DL1655" s="202" t="s">
        <v>4559</v>
      </c>
      <c r="DM1655" s="273" t="s">
        <v>441</v>
      </c>
      <c r="DN1655" s="17"/>
      <c r="DO1655" s="209" t="s">
        <v>6758</v>
      </c>
      <c r="DP1655" s="283" t="s">
        <v>6757</v>
      </c>
    </row>
    <row r="1656" spans="116:120">
      <c r="DL1656" s="202" t="s">
        <v>4560</v>
      </c>
      <c r="DM1656" s="273" t="s">
        <v>442</v>
      </c>
      <c r="DN1656" s="17"/>
      <c r="DO1656" s="209" t="s">
        <v>6760</v>
      </c>
      <c r="DP1656" s="283" t="s">
        <v>6759</v>
      </c>
    </row>
    <row r="1657" spans="116:120">
      <c r="DL1657" s="202" t="s">
        <v>4561</v>
      </c>
      <c r="DM1657" s="273" t="s">
        <v>443</v>
      </c>
      <c r="DN1657" s="17"/>
      <c r="DO1657" s="209" t="s">
        <v>6762</v>
      </c>
      <c r="DP1657" s="283" t="s">
        <v>6761</v>
      </c>
    </row>
    <row r="1658" spans="116:120">
      <c r="DL1658" s="202" t="s">
        <v>4562</v>
      </c>
      <c r="DM1658" s="273" t="s">
        <v>444</v>
      </c>
      <c r="DN1658" s="17"/>
      <c r="DO1658" s="209" t="s">
        <v>6764</v>
      </c>
      <c r="DP1658" s="283" t="s">
        <v>6763</v>
      </c>
    </row>
    <row r="1659" spans="116:120">
      <c r="DL1659" s="202" t="s">
        <v>4563</v>
      </c>
      <c r="DM1659" s="273" t="s">
        <v>445</v>
      </c>
      <c r="DN1659" s="17"/>
      <c r="DO1659" s="209" t="s">
        <v>6766</v>
      </c>
      <c r="DP1659" s="283" t="s">
        <v>6765</v>
      </c>
    </row>
    <row r="1660" spans="116:120">
      <c r="DL1660" s="202" t="s">
        <v>4564</v>
      </c>
      <c r="DM1660" s="273" t="s">
        <v>446</v>
      </c>
      <c r="DN1660" s="17"/>
      <c r="DO1660" s="209" t="s">
        <v>6768</v>
      </c>
      <c r="DP1660" s="283" t="s">
        <v>6767</v>
      </c>
    </row>
    <row r="1661" spans="116:120">
      <c r="DL1661" s="202" t="s">
        <v>4566</v>
      </c>
      <c r="DM1661" s="273" t="s">
        <v>450</v>
      </c>
      <c r="DN1661" s="17"/>
      <c r="DO1661" s="209" t="s">
        <v>6770</v>
      </c>
      <c r="DP1661" s="283" t="s">
        <v>6769</v>
      </c>
    </row>
    <row r="1662" spans="116:120">
      <c r="DL1662" s="202" t="s">
        <v>4568</v>
      </c>
      <c r="DM1662" s="273" t="s">
        <v>4567</v>
      </c>
      <c r="DN1662" s="17"/>
      <c r="DO1662" s="209" t="s">
        <v>6772</v>
      </c>
      <c r="DP1662" s="283" t="s">
        <v>6771</v>
      </c>
    </row>
    <row r="1663" spans="116:120">
      <c r="DL1663" s="202" t="s">
        <v>4570</v>
      </c>
      <c r="DM1663" s="273" t="s">
        <v>4569</v>
      </c>
      <c r="DN1663" s="17"/>
      <c r="DO1663" s="209" t="s">
        <v>6774</v>
      </c>
      <c r="DP1663" s="283" t="s">
        <v>6773</v>
      </c>
    </row>
    <row r="1664" spans="116:120">
      <c r="DL1664" s="202" t="s">
        <v>4571</v>
      </c>
      <c r="DM1664" s="273" t="s">
        <v>451</v>
      </c>
      <c r="DN1664" s="17"/>
      <c r="DO1664" s="209" t="s">
        <v>6776</v>
      </c>
      <c r="DP1664" s="283" t="s">
        <v>6775</v>
      </c>
    </row>
    <row r="1665" spans="116:120">
      <c r="DL1665" s="202" t="s">
        <v>4573</v>
      </c>
      <c r="DM1665" s="273" t="s">
        <v>4572</v>
      </c>
      <c r="DN1665" s="17"/>
      <c r="DO1665" s="209" t="s">
        <v>6778</v>
      </c>
      <c r="DP1665" s="283" t="s">
        <v>6777</v>
      </c>
    </row>
    <row r="1666" spans="116:120">
      <c r="DL1666" s="202" t="s">
        <v>4574</v>
      </c>
      <c r="DM1666" s="273" t="s">
        <v>452</v>
      </c>
      <c r="DN1666" s="17"/>
      <c r="DO1666" s="209" t="s">
        <v>6780</v>
      </c>
      <c r="DP1666" s="283" t="s">
        <v>6779</v>
      </c>
    </row>
    <row r="1667" spans="116:120">
      <c r="DL1667" s="202" t="s">
        <v>4575</v>
      </c>
      <c r="DM1667" s="273" t="s">
        <v>453</v>
      </c>
      <c r="DN1667" s="17"/>
      <c r="DO1667" s="209" t="s">
        <v>6782</v>
      </c>
      <c r="DP1667" s="283" t="s">
        <v>6781</v>
      </c>
    </row>
    <row r="1668" spans="116:120">
      <c r="DL1668" s="202" t="s">
        <v>4576</v>
      </c>
      <c r="DM1668" s="273" t="s">
        <v>454</v>
      </c>
      <c r="DN1668" s="17"/>
      <c r="DO1668" s="209" t="s">
        <v>6784</v>
      </c>
      <c r="DP1668" s="283" t="s">
        <v>6783</v>
      </c>
    </row>
    <row r="1669" spans="116:120">
      <c r="DL1669" s="202" t="s">
        <v>4577</v>
      </c>
      <c r="DM1669" s="273" t="s">
        <v>455</v>
      </c>
      <c r="DN1669" s="17"/>
      <c r="DO1669" s="209" t="s">
        <v>6786</v>
      </c>
      <c r="DP1669" s="283" t="s">
        <v>6785</v>
      </c>
    </row>
    <row r="1670" spans="116:120">
      <c r="DL1670" s="202" t="s">
        <v>4578</v>
      </c>
      <c r="DM1670" s="273" t="s">
        <v>456</v>
      </c>
      <c r="DN1670" s="17"/>
      <c r="DO1670" s="209" t="s">
        <v>6788</v>
      </c>
      <c r="DP1670" s="283" t="s">
        <v>6787</v>
      </c>
    </row>
    <row r="1671" spans="116:120">
      <c r="DL1671" s="202" t="s">
        <v>4579</v>
      </c>
      <c r="DM1671" s="273" t="s">
        <v>457</v>
      </c>
      <c r="DN1671" s="17"/>
      <c r="DO1671" s="209" t="s">
        <v>6790</v>
      </c>
      <c r="DP1671" s="283" t="s">
        <v>6789</v>
      </c>
    </row>
    <row r="1672" spans="116:120">
      <c r="DL1672" s="202" t="s">
        <v>4475</v>
      </c>
      <c r="DM1672" s="273" t="s">
        <v>458</v>
      </c>
      <c r="DN1672" s="17"/>
      <c r="DO1672" s="209" t="s">
        <v>6792</v>
      </c>
      <c r="DP1672" s="283" t="s">
        <v>6791</v>
      </c>
    </row>
    <row r="1673" spans="116:120">
      <c r="DL1673" s="202" t="s">
        <v>4581</v>
      </c>
      <c r="DM1673" s="273" t="s">
        <v>4580</v>
      </c>
      <c r="DN1673" s="17"/>
      <c r="DO1673" s="209" t="s">
        <v>6794</v>
      </c>
      <c r="DP1673" s="283" t="s">
        <v>6793</v>
      </c>
    </row>
    <row r="1674" spans="116:120">
      <c r="DL1674" s="202" t="s">
        <v>4582</v>
      </c>
      <c r="DM1674" s="273" t="s">
        <v>459</v>
      </c>
      <c r="DN1674" s="17"/>
      <c r="DO1674" s="209" t="s">
        <v>6796</v>
      </c>
      <c r="DP1674" s="283" t="s">
        <v>6795</v>
      </c>
    </row>
    <row r="1675" spans="116:120">
      <c r="DL1675" s="202" t="s">
        <v>4583</v>
      </c>
      <c r="DM1675" s="273" t="s">
        <v>460</v>
      </c>
      <c r="DN1675" s="17"/>
      <c r="DO1675" s="209" t="s">
        <v>6798</v>
      </c>
      <c r="DP1675" s="283" t="s">
        <v>6797</v>
      </c>
    </row>
    <row r="1676" spans="116:120">
      <c r="DL1676" s="202" t="s">
        <v>4584</v>
      </c>
      <c r="DM1676" s="273" t="s">
        <v>461</v>
      </c>
      <c r="DN1676" s="17"/>
      <c r="DO1676" s="209" t="s">
        <v>6800</v>
      </c>
      <c r="DP1676" s="283" t="s">
        <v>6799</v>
      </c>
    </row>
    <row r="1677" spans="116:120">
      <c r="DL1677" s="202" t="s">
        <v>4585</v>
      </c>
      <c r="DM1677" s="273" t="s">
        <v>462</v>
      </c>
      <c r="DN1677" s="17"/>
      <c r="DO1677" s="209" t="s">
        <v>6802</v>
      </c>
      <c r="DP1677" s="283" t="s">
        <v>6801</v>
      </c>
    </row>
    <row r="1678" spans="116:120">
      <c r="DL1678" s="202" t="s">
        <v>4587</v>
      </c>
      <c r="DM1678" s="273" t="s">
        <v>4586</v>
      </c>
      <c r="DN1678" s="17"/>
      <c r="DO1678" s="209" t="s">
        <v>6804</v>
      </c>
      <c r="DP1678" s="283" t="s">
        <v>6803</v>
      </c>
    </row>
    <row r="1679" spans="116:120">
      <c r="DL1679" s="202" t="s">
        <v>4589</v>
      </c>
      <c r="DM1679" s="273" t="s">
        <v>4588</v>
      </c>
      <c r="DN1679" s="17"/>
      <c r="DO1679" s="209" t="s">
        <v>6806</v>
      </c>
      <c r="DP1679" s="283" t="s">
        <v>6805</v>
      </c>
    </row>
    <row r="1680" spans="116:120">
      <c r="DL1680" s="202" t="s">
        <v>4590</v>
      </c>
      <c r="DM1680" s="273" t="s">
        <v>463</v>
      </c>
      <c r="DN1680" s="17"/>
      <c r="DO1680" s="209" t="s">
        <v>6808</v>
      </c>
      <c r="DP1680" s="283" t="s">
        <v>6807</v>
      </c>
    </row>
    <row r="1681" spans="116:120">
      <c r="DL1681" s="202" t="s">
        <v>4591</v>
      </c>
      <c r="DM1681" s="273" t="s">
        <v>464</v>
      </c>
      <c r="DN1681" s="17"/>
      <c r="DO1681" s="209" t="s">
        <v>6809</v>
      </c>
      <c r="DP1681" s="283" t="s">
        <v>4396</v>
      </c>
    </row>
    <row r="1682" spans="116:120">
      <c r="DL1682" s="202" t="s">
        <v>4592</v>
      </c>
      <c r="DM1682" s="273" t="s">
        <v>465</v>
      </c>
      <c r="DN1682" s="17"/>
      <c r="DO1682" s="209" t="s">
        <v>6811</v>
      </c>
      <c r="DP1682" s="283" t="s">
        <v>6810</v>
      </c>
    </row>
    <row r="1683" spans="116:120">
      <c r="DL1683" s="202" t="s">
        <v>4593</v>
      </c>
      <c r="DM1683" s="273" t="s">
        <v>466</v>
      </c>
      <c r="DN1683" s="17"/>
      <c r="DO1683" s="209" t="s">
        <v>2855</v>
      </c>
      <c r="DP1683" s="283" t="s">
        <v>4397</v>
      </c>
    </row>
    <row r="1684" spans="116:120">
      <c r="DL1684" s="202" t="s">
        <v>4594</v>
      </c>
      <c r="DM1684" s="273" t="s">
        <v>467</v>
      </c>
      <c r="DN1684" s="17"/>
      <c r="DO1684" s="209" t="s">
        <v>6813</v>
      </c>
      <c r="DP1684" s="283" t="s">
        <v>6812</v>
      </c>
    </row>
    <row r="1685" spans="116:120">
      <c r="DL1685" s="202" t="s">
        <v>4596</v>
      </c>
      <c r="DM1685" s="273" t="s">
        <v>4595</v>
      </c>
      <c r="DN1685" s="17"/>
      <c r="DO1685" s="209" t="s">
        <v>6815</v>
      </c>
      <c r="DP1685" s="283" t="s">
        <v>6814</v>
      </c>
    </row>
    <row r="1686" spans="116:120">
      <c r="DL1686" s="202" t="s">
        <v>4597</v>
      </c>
      <c r="DM1686" s="273" t="s">
        <v>468</v>
      </c>
      <c r="DN1686" s="17"/>
      <c r="DO1686" s="209" t="s">
        <v>6817</v>
      </c>
      <c r="DP1686" s="283" t="s">
        <v>6816</v>
      </c>
    </row>
    <row r="1687" spans="116:120">
      <c r="DL1687" s="202" t="s">
        <v>4598</v>
      </c>
      <c r="DM1687" s="273" t="s">
        <v>469</v>
      </c>
      <c r="DN1687" s="17"/>
      <c r="DO1687" s="209" t="s">
        <v>6819</v>
      </c>
      <c r="DP1687" s="283" t="s">
        <v>6818</v>
      </c>
    </row>
    <row r="1688" spans="116:120">
      <c r="DL1688" s="202" t="s">
        <v>4600</v>
      </c>
      <c r="DM1688" s="273" t="s">
        <v>4599</v>
      </c>
      <c r="DN1688" s="17"/>
      <c r="DO1688" s="209" t="s">
        <v>6821</v>
      </c>
      <c r="DP1688" s="283" t="s">
        <v>6820</v>
      </c>
    </row>
    <row r="1689" spans="116:120">
      <c r="DL1689" s="202" t="s">
        <v>4601</v>
      </c>
      <c r="DM1689" s="273" t="s">
        <v>470</v>
      </c>
      <c r="DN1689" s="17"/>
      <c r="DO1689" s="209" t="s">
        <v>6823</v>
      </c>
      <c r="DP1689" s="283" t="s">
        <v>6822</v>
      </c>
    </row>
    <row r="1690" spans="116:120">
      <c r="DL1690" s="202" t="s">
        <v>4602</v>
      </c>
      <c r="DM1690" s="273" t="s">
        <v>471</v>
      </c>
      <c r="DN1690" s="17"/>
      <c r="DO1690" s="209" t="s">
        <v>6825</v>
      </c>
      <c r="DP1690" s="283" t="s">
        <v>6824</v>
      </c>
    </row>
    <row r="1691" spans="116:120">
      <c r="DL1691" s="202" t="s">
        <v>4603</v>
      </c>
      <c r="DM1691" s="273" t="s">
        <v>472</v>
      </c>
      <c r="DN1691" s="17"/>
      <c r="DO1691" s="209" t="s">
        <v>6826</v>
      </c>
      <c r="DP1691" s="283" t="s">
        <v>4399</v>
      </c>
    </row>
    <row r="1692" spans="116:120">
      <c r="DL1692" s="202" t="s">
        <v>4604</v>
      </c>
      <c r="DM1692" s="273" t="s">
        <v>473</v>
      </c>
      <c r="DN1692" s="17"/>
      <c r="DO1692" s="209" t="s">
        <v>6827</v>
      </c>
      <c r="DP1692" s="283" t="s">
        <v>4401</v>
      </c>
    </row>
    <row r="1693" spans="116:120">
      <c r="DL1693" s="202" t="s">
        <v>4605</v>
      </c>
      <c r="DM1693" s="273" t="s">
        <v>474</v>
      </c>
      <c r="DN1693" s="17"/>
      <c r="DO1693" s="209" t="s">
        <v>6828</v>
      </c>
      <c r="DP1693" s="283" t="s">
        <v>4403</v>
      </c>
    </row>
    <row r="1694" spans="116:120">
      <c r="DL1694" s="202" t="s">
        <v>4606</v>
      </c>
      <c r="DM1694" s="273" t="s">
        <v>475</v>
      </c>
      <c r="DN1694" s="17"/>
      <c r="DO1694" s="209" t="s">
        <v>6829</v>
      </c>
      <c r="DP1694" s="283" t="s">
        <v>4405</v>
      </c>
    </row>
    <row r="1695" spans="116:120">
      <c r="DL1695" s="202" t="s">
        <v>4607</v>
      </c>
      <c r="DM1695" s="273" t="s">
        <v>476</v>
      </c>
      <c r="DN1695" s="17"/>
      <c r="DO1695" s="209" t="s">
        <v>6830</v>
      </c>
      <c r="DP1695" s="283" t="s">
        <v>4407</v>
      </c>
    </row>
    <row r="1696" spans="116:120">
      <c r="DL1696" s="202" t="s">
        <v>4609</v>
      </c>
      <c r="DM1696" s="273" t="s">
        <v>4608</v>
      </c>
      <c r="DN1696" s="17"/>
      <c r="DO1696" s="209" t="s">
        <v>6831</v>
      </c>
      <c r="DP1696" s="283" t="s">
        <v>4409</v>
      </c>
    </row>
    <row r="1697" spans="116:120">
      <c r="DL1697" s="202" t="s">
        <v>4610</v>
      </c>
      <c r="DM1697" s="273" t="s">
        <v>477</v>
      </c>
      <c r="DN1697" s="17"/>
      <c r="DO1697" s="209" t="s">
        <v>6832</v>
      </c>
      <c r="DP1697" s="283" t="s">
        <v>4411</v>
      </c>
    </row>
    <row r="1698" spans="116:120">
      <c r="DL1698" s="202" t="s">
        <v>4611</v>
      </c>
      <c r="DM1698" s="273" t="s">
        <v>478</v>
      </c>
      <c r="DN1698" s="17"/>
      <c r="DO1698" s="209" t="s">
        <v>6833</v>
      </c>
      <c r="DP1698" s="283" t="s">
        <v>4413</v>
      </c>
    </row>
    <row r="1699" spans="116:120">
      <c r="DL1699" s="202" t="s">
        <v>4612</v>
      </c>
      <c r="DM1699" s="273" t="s">
        <v>479</v>
      </c>
      <c r="DN1699" s="17"/>
      <c r="DO1699" s="209" t="s">
        <v>6834</v>
      </c>
      <c r="DP1699" s="283" t="s">
        <v>4415</v>
      </c>
    </row>
    <row r="1700" spans="116:120">
      <c r="DL1700" s="202" t="s">
        <v>4613</v>
      </c>
      <c r="DM1700" s="273" t="s">
        <v>480</v>
      </c>
      <c r="DN1700" s="17"/>
      <c r="DO1700" s="209" t="s">
        <v>6835</v>
      </c>
      <c r="DP1700" s="283" t="s">
        <v>4417</v>
      </c>
    </row>
    <row r="1701" spans="116:120">
      <c r="DL1701" s="202" t="s">
        <v>4614</v>
      </c>
      <c r="DM1701" s="273" t="s">
        <v>481</v>
      </c>
      <c r="DN1701" s="17"/>
      <c r="DO1701" s="209" t="s">
        <v>6836</v>
      </c>
      <c r="DP1701" s="283" t="s">
        <v>4419</v>
      </c>
    </row>
    <row r="1702" spans="116:120">
      <c r="DL1702" s="202" t="s">
        <v>4616</v>
      </c>
      <c r="DM1702" s="273" t="s">
        <v>4615</v>
      </c>
      <c r="DN1702" s="17"/>
      <c r="DO1702" s="209" t="s">
        <v>6838</v>
      </c>
      <c r="DP1702" s="283" t="s">
        <v>6837</v>
      </c>
    </row>
    <row r="1703" spans="116:120">
      <c r="DL1703" s="202" t="s">
        <v>4618</v>
      </c>
      <c r="DM1703" s="273" t="s">
        <v>4617</v>
      </c>
      <c r="DN1703" s="17"/>
      <c r="DO1703" s="209" t="s">
        <v>6840</v>
      </c>
      <c r="DP1703" s="283" t="s">
        <v>6839</v>
      </c>
    </row>
    <row r="1704" spans="116:120">
      <c r="DL1704" s="202" t="s">
        <v>4620</v>
      </c>
      <c r="DM1704" s="273" t="s">
        <v>4619</v>
      </c>
      <c r="DN1704" s="17"/>
      <c r="DO1704" s="209" t="s">
        <v>6842</v>
      </c>
      <c r="DP1704" s="283" t="s">
        <v>6841</v>
      </c>
    </row>
    <row r="1705" spans="116:120">
      <c r="DL1705" s="202" t="s">
        <v>4622</v>
      </c>
      <c r="DM1705" s="273" t="s">
        <v>4621</v>
      </c>
      <c r="DN1705" s="17"/>
      <c r="DO1705" s="209" t="s">
        <v>6844</v>
      </c>
      <c r="DP1705" s="283" t="s">
        <v>6843</v>
      </c>
    </row>
    <row r="1706" spans="116:120">
      <c r="DL1706" s="202" t="s">
        <v>4624</v>
      </c>
      <c r="DM1706" s="273" t="s">
        <v>4623</v>
      </c>
      <c r="DN1706" s="17"/>
      <c r="DO1706" s="209" t="s">
        <v>6846</v>
      </c>
      <c r="DP1706" s="283" t="s">
        <v>6845</v>
      </c>
    </row>
    <row r="1707" spans="116:120">
      <c r="DL1707" s="202" t="s">
        <v>4626</v>
      </c>
      <c r="DM1707" s="273" t="s">
        <v>4625</v>
      </c>
      <c r="DN1707" s="17"/>
      <c r="DO1707" s="209" t="s">
        <v>6848</v>
      </c>
      <c r="DP1707" s="283" t="s">
        <v>6847</v>
      </c>
    </row>
    <row r="1708" spans="116:120">
      <c r="DL1708" s="202" t="s">
        <v>4628</v>
      </c>
      <c r="DM1708" s="273" t="s">
        <v>4627</v>
      </c>
      <c r="DN1708" s="17"/>
      <c r="DO1708" s="209" t="s">
        <v>6850</v>
      </c>
      <c r="DP1708" s="283" t="s">
        <v>6849</v>
      </c>
    </row>
    <row r="1709" spans="116:120">
      <c r="DL1709" s="202" t="s">
        <v>4630</v>
      </c>
      <c r="DM1709" s="273" t="s">
        <v>4629</v>
      </c>
      <c r="DN1709" s="17"/>
      <c r="DO1709" s="209" t="s">
        <v>6852</v>
      </c>
      <c r="DP1709" s="283" t="s">
        <v>6851</v>
      </c>
    </row>
    <row r="1710" spans="116:120">
      <c r="DL1710" s="202" t="s">
        <v>4632</v>
      </c>
      <c r="DM1710" s="273" t="s">
        <v>4631</v>
      </c>
      <c r="DN1710" s="17"/>
      <c r="DO1710" s="209" t="s">
        <v>6854</v>
      </c>
      <c r="DP1710" s="283" t="s">
        <v>6853</v>
      </c>
    </row>
    <row r="1711" spans="116:120">
      <c r="DL1711" s="202" t="s">
        <v>4634</v>
      </c>
      <c r="DM1711" s="273" t="s">
        <v>4633</v>
      </c>
      <c r="DN1711" s="17"/>
      <c r="DO1711" s="209" t="s">
        <v>6856</v>
      </c>
      <c r="DP1711" s="283" t="s">
        <v>6855</v>
      </c>
    </row>
    <row r="1712" spans="116:120">
      <c r="DL1712" s="202" t="s">
        <v>4636</v>
      </c>
      <c r="DM1712" s="273" t="s">
        <v>4635</v>
      </c>
      <c r="DN1712" s="17"/>
      <c r="DO1712" s="209" t="s">
        <v>6858</v>
      </c>
      <c r="DP1712" s="283" t="s">
        <v>6857</v>
      </c>
    </row>
    <row r="1713" spans="116:120">
      <c r="DL1713" s="202" t="s">
        <v>4638</v>
      </c>
      <c r="DM1713" s="273" t="s">
        <v>4637</v>
      </c>
      <c r="DN1713" s="17"/>
      <c r="DO1713" s="209" t="s">
        <v>6860</v>
      </c>
      <c r="DP1713" s="283" t="s">
        <v>6859</v>
      </c>
    </row>
    <row r="1714" spans="116:120">
      <c r="DL1714" s="202" t="s">
        <v>4640</v>
      </c>
      <c r="DM1714" s="273" t="s">
        <v>4639</v>
      </c>
      <c r="DN1714" s="17"/>
      <c r="DO1714" s="209" t="s">
        <v>6862</v>
      </c>
      <c r="DP1714" s="283" t="s">
        <v>6861</v>
      </c>
    </row>
    <row r="1715" spans="116:120">
      <c r="DL1715" s="202" t="s">
        <v>4642</v>
      </c>
      <c r="DM1715" s="273" t="s">
        <v>4641</v>
      </c>
      <c r="DN1715" s="17"/>
      <c r="DO1715" s="209" t="s">
        <v>6864</v>
      </c>
      <c r="DP1715" s="283" t="s">
        <v>6863</v>
      </c>
    </row>
    <row r="1716" spans="116:120">
      <c r="DL1716" s="202" t="s">
        <v>4644</v>
      </c>
      <c r="DM1716" s="273" t="s">
        <v>4643</v>
      </c>
      <c r="DN1716" s="17"/>
      <c r="DO1716" s="209" t="s">
        <v>6866</v>
      </c>
      <c r="DP1716" s="283" t="s">
        <v>6865</v>
      </c>
    </row>
    <row r="1717" spans="116:120">
      <c r="DL1717" s="202" t="s">
        <v>4646</v>
      </c>
      <c r="DM1717" s="273" t="s">
        <v>4645</v>
      </c>
      <c r="DN1717" s="17"/>
      <c r="DO1717" s="209" t="s">
        <v>6868</v>
      </c>
      <c r="DP1717" s="283" t="s">
        <v>6867</v>
      </c>
    </row>
    <row r="1718" spans="116:120">
      <c r="DL1718" s="202" t="s">
        <v>4648</v>
      </c>
      <c r="DM1718" s="273" t="s">
        <v>4647</v>
      </c>
      <c r="DN1718" s="17"/>
      <c r="DO1718" s="209" t="s">
        <v>6870</v>
      </c>
      <c r="DP1718" s="283" t="s">
        <v>6869</v>
      </c>
    </row>
    <row r="1719" spans="116:120">
      <c r="DL1719" s="202" t="s">
        <v>4650</v>
      </c>
      <c r="DM1719" s="273" t="s">
        <v>4649</v>
      </c>
      <c r="DN1719" s="17"/>
      <c r="DO1719" s="209" t="s">
        <v>6872</v>
      </c>
      <c r="DP1719" s="283" t="s">
        <v>6871</v>
      </c>
    </row>
    <row r="1720" spans="116:120">
      <c r="DL1720" s="202" t="s">
        <v>4652</v>
      </c>
      <c r="DM1720" s="273" t="s">
        <v>4651</v>
      </c>
      <c r="DN1720" s="17"/>
      <c r="DO1720" s="209" t="s">
        <v>6874</v>
      </c>
      <c r="DP1720" s="283" t="s">
        <v>6873</v>
      </c>
    </row>
    <row r="1721" spans="116:120">
      <c r="DL1721" s="202" t="s">
        <v>4654</v>
      </c>
      <c r="DM1721" s="273" t="s">
        <v>4653</v>
      </c>
      <c r="DN1721" s="17"/>
      <c r="DO1721" s="209" t="s">
        <v>6876</v>
      </c>
      <c r="DP1721" s="283" t="s">
        <v>6875</v>
      </c>
    </row>
    <row r="1722" spans="116:120">
      <c r="DL1722" s="202" t="s">
        <v>4656</v>
      </c>
      <c r="DM1722" s="273" t="s">
        <v>4655</v>
      </c>
      <c r="DN1722" s="17"/>
      <c r="DO1722" s="209" t="s">
        <v>6878</v>
      </c>
      <c r="DP1722" s="283" t="s">
        <v>6877</v>
      </c>
    </row>
    <row r="1723" spans="116:120">
      <c r="DL1723" s="202" t="s">
        <v>4658</v>
      </c>
      <c r="DM1723" s="273" t="s">
        <v>4657</v>
      </c>
      <c r="DN1723" s="17"/>
      <c r="DO1723" s="209" t="s">
        <v>6881</v>
      </c>
      <c r="DP1723" s="283" t="s">
        <v>6880</v>
      </c>
    </row>
    <row r="1724" spans="116:120">
      <c r="DL1724" s="202" t="s">
        <v>4660</v>
      </c>
      <c r="DM1724" s="273" t="s">
        <v>4659</v>
      </c>
      <c r="DN1724" s="17"/>
      <c r="DO1724" s="209" t="s">
        <v>6883</v>
      </c>
      <c r="DP1724" s="283" t="s">
        <v>6882</v>
      </c>
    </row>
    <row r="1725" spans="116:120">
      <c r="DL1725" s="202" t="s">
        <v>4662</v>
      </c>
      <c r="DM1725" s="273" t="s">
        <v>4661</v>
      </c>
      <c r="DN1725" s="17"/>
      <c r="DO1725" s="209" t="s">
        <v>6885</v>
      </c>
      <c r="DP1725" s="283" t="s">
        <v>6884</v>
      </c>
    </row>
    <row r="1726" spans="116:120">
      <c r="DL1726" s="202" t="s">
        <v>4664</v>
      </c>
      <c r="DM1726" s="273" t="s">
        <v>4663</v>
      </c>
      <c r="DN1726" s="17"/>
      <c r="DO1726" s="209" t="s">
        <v>6887</v>
      </c>
      <c r="DP1726" s="283" t="s">
        <v>6886</v>
      </c>
    </row>
    <row r="1727" spans="116:120">
      <c r="DL1727" s="202" t="s">
        <v>4666</v>
      </c>
      <c r="DM1727" s="273" t="s">
        <v>4665</v>
      </c>
      <c r="DN1727" s="17"/>
      <c r="DO1727" s="209" t="s">
        <v>6889</v>
      </c>
      <c r="DP1727" s="283" t="s">
        <v>6888</v>
      </c>
    </row>
    <row r="1728" spans="116:120">
      <c r="DL1728" s="202" t="s">
        <v>4668</v>
      </c>
      <c r="DM1728" s="273" t="s">
        <v>4667</v>
      </c>
      <c r="DN1728" s="17"/>
      <c r="DO1728" s="209" t="s">
        <v>6891</v>
      </c>
      <c r="DP1728" s="283" t="s">
        <v>6890</v>
      </c>
    </row>
    <row r="1729" spans="116:120">
      <c r="DL1729" s="202" t="s">
        <v>4670</v>
      </c>
      <c r="DM1729" s="273" t="s">
        <v>4669</v>
      </c>
      <c r="DN1729" s="17"/>
      <c r="DO1729" s="209" t="s">
        <v>6893</v>
      </c>
      <c r="DP1729" s="283" t="s">
        <v>6892</v>
      </c>
    </row>
    <row r="1730" spans="116:120">
      <c r="DL1730" s="202" t="s">
        <v>4672</v>
      </c>
      <c r="DM1730" s="273" t="s">
        <v>4671</v>
      </c>
      <c r="DN1730" s="17"/>
      <c r="DO1730" s="209" t="s">
        <v>6895</v>
      </c>
      <c r="DP1730" s="283" t="s">
        <v>6894</v>
      </c>
    </row>
    <row r="1731" spans="116:120">
      <c r="DL1731" s="202" t="s">
        <v>4674</v>
      </c>
      <c r="DM1731" s="273" t="s">
        <v>4673</v>
      </c>
      <c r="DN1731" s="17"/>
      <c r="DO1731" s="209" t="s">
        <v>6897</v>
      </c>
      <c r="DP1731" s="283" t="s">
        <v>6896</v>
      </c>
    </row>
    <row r="1732" spans="116:120">
      <c r="DL1732" s="202" t="s">
        <v>4676</v>
      </c>
      <c r="DM1732" s="273" t="s">
        <v>4675</v>
      </c>
      <c r="DN1732" s="17"/>
      <c r="DO1732" s="209" t="s">
        <v>6899</v>
      </c>
      <c r="DP1732" s="283" t="s">
        <v>6898</v>
      </c>
    </row>
    <row r="1733" spans="116:120">
      <c r="DL1733" s="202" t="s">
        <v>4678</v>
      </c>
      <c r="DM1733" s="273" t="s">
        <v>4677</v>
      </c>
      <c r="DN1733" s="17"/>
      <c r="DO1733" s="209" t="s">
        <v>6901</v>
      </c>
      <c r="DP1733" s="283" t="s">
        <v>6900</v>
      </c>
    </row>
    <row r="1734" spans="116:120">
      <c r="DL1734" s="202" t="s">
        <v>4680</v>
      </c>
      <c r="DM1734" s="273" t="s">
        <v>4679</v>
      </c>
      <c r="DN1734" s="17"/>
      <c r="DO1734" s="209" t="s">
        <v>6903</v>
      </c>
      <c r="DP1734" s="283" t="s">
        <v>6902</v>
      </c>
    </row>
    <row r="1735" spans="116:120">
      <c r="DL1735" s="202" t="s">
        <v>4682</v>
      </c>
      <c r="DM1735" s="273" t="s">
        <v>4681</v>
      </c>
      <c r="DN1735" s="17"/>
      <c r="DO1735" s="209" t="s">
        <v>6905</v>
      </c>
      <c r="DP1735" s="283" t="s">
        <v>6904</v>
      </c>
    </row>
    <row r="1736" spans="116:120">
      <c r="DL1736" s="202" t="s">
        <v>4684</v>
      </c>
      <c r="DM1736" s="273" t="s">
        <v>4683</v>
      </c>
      <c r="DN1736" s="17"/>
      <c r="DO1736" s="209" t="s">
        <v>6907</v>
      </c>
      <c r="DP1736" s="283" t="s">
        <v>6906</v>
      </c>
    </row>
    <row r="1737" spans="116:120">
      <c r="DL1737" s="202" t="s">
        <v>4686</v>
      </c>
      <c r="DM1737" s="273" t="s">
        <v>4685</v>
      </c>
      <c r="DN1737" s="17"/>
      <c r="DO1737" s="209" t="s">
        <v>6909</v>
      </c>
      <c r="DP1737" s="283" t="s">
        <v>6908</v>
      </c>
    </row>
    <row r="1738" spans="116:120">
      <c r="DL1738" s="202" t="s">
        <v>4688</v>
      </c>
      <c r="DM1738" s="273" t="s">
        <v>4687</v>
      </c>
      <c r="DN1738" s="17"/>
      <c r="DO1738" s="209" t="s">
        <v>6911</v>
      </c>
      <c r="DP1738" s="283" t="s">
        <v>6910</v>
      </c>
    </row>
    <row r="1739" spans="116:120">
      <c r="DL1739" s="202" t="s">
        <v>4690</v>
      </c>
      <c r="DM1739" s="273" t="s">
        <v>4689</v>
      </c>
      <c r="DN1739" s="17"/>
      <c r="DO1739" s="209" t="s">
        <v>6913</v>
      </c>
      <c r="DP1739" s="283" t="s">
        <v>6912</v>
      </c>
    </row>
    <row r="1740" spans="116:120">
      <c r="DL1740" s="202" t="s">
        <v>4692</v>
      </c>
      <c r="DM1740" s="273" t="s">
        <v>4691</v>
      </c>
      <c r="DN1740" s="17"/>
      <c r="DO1740" s="209" t="s">
        <v>6915</v>
      </c>
      <c r="DP1740" s="283" t="s">
        <v>6914</v>
      </c>
    </row>
    <row r="1741" spans="116:120">
      <c r="DL1741" s="202" t="s">
        <v>4694</v>
      </c>
      <c r="DM1741" s="273" t="s">
        <v>4693</v>
      </c>
      <c r="DN1741" s="17"/>
      <c r="DO1741" s="209" t="s">
        <v>6917</v>
      </c>
      <c r="DP1741" s="283" t="s">
        <v>6916</v>
      </c>
    </row>
    <row r="1742" spans="116:120">
      <c r="DL1742" s="202" t="s">
        <v>4696</v>
      </c>
      <c r="DM1742" s="273" t="s">
        <v>4695</v>
      </c>
      <c r="DN1742" s="17"/>
      <c r="DO1742" s="209" t="s">
        <v>6919</v>
      </c>
      <c r="DP1742" s="283" t="s">
        <v>6918</v>
      </c>
    </row>
    <row r="1743" spans="116:120">
      <c r="DL1743" s="202" t="s">
        <v>4698</v>
      </c>
      <c r="DM1743" s="273" t="s">
        <v>4697</v>
      </c>
      <c r="DN1743" s="17"/>
      <c r="DO1743" s="209" t="s">
        <v>6921</v>
      </c>
      <c r="DP1743" s="283" t="s">
        <v>6920</v>
      </c>
    </row>
    <row r="1744" spans="116:120">
      <c r="DL1744" s="202" t="s">
        <v>4700</v>
      </c>
      <c r="DM1744" s="273" t="s">
        <v>4699</v>
      </c>
      <c r="DN1744" s="17"/>
      <c r="DO1744" s="209" t="s">
        <v>6923</v>
      </c>
      <c r="DP1744" s="283" t="s">
        <v>6922</v>
      </c>
    </row>
    <row r="1745" spans="116:120">
      <c r="DL1745" s="202" t="s">
        <v>4702</v>
      </c>
      <c r="DM1745" s="273" t="s">
        <v>4701</v>
      </c>
      <c r="DN1745" s="17"/>
      <c r="DO1745" s="209" t="s">
        <v>6925</v>
      </c>
      <c r="DP1745" s="283" t="s">
        <v>6924</v>
      </c>
    </row>
    <row r="1746" spans="116:120">
      <c r="DL1746" s="202" t="s">
        <v>4704</v>
      </c>
      <c r="DM1746" s="273" t="s">
        <v>4703</v>
      </c>
      <c r="DN1746" s="17"/>
      <c r="DO1746" s="209" t="s">
        <v>6879</v>
      </c>
      <c r="DP1746" s="283" t="s">
        <v>6926</v>
      </c>
    </row>
    <row r="1747" spans="116:120">
      <c r="DL1747" s="202" t="s">
        <v>9354</v>
      </c>
      <c r="DM1747" s="273" t="s">
        <v>4705</v>
      </c>
      <c r="DN1747" s="17"/>
      <c r="DO1747" s="209" t="s">
        <v>6928</v>
      </c>
      <c r="DP1747" s="283" t="s">
        <v>6927</v>
      </c>
    </row>
    <row r="1748" spans="116:120">
      <c r="DL1748" s="202" t="s">
        <v>4707</v>
      </c>
      <c r="DM1748" s="273" t="s">
        <v>4706</v>
      </c>
      <c r="DN1748" s="17"/>
      <c r="DO1748" s="209" t="s">
        <v>6930</v>
      </c>
      <c r="DP1748" s="283" t="s">
        <v>6929</v>
      </c>
    </row>
    <row r="1749" spans="116:120">
      <c r="DL1749" s="202" t="s">
        <v>4709</v>
      </c>
      <c r="DM1749" s="273" t="s">
        <v>4708</v>
      </c>
      <c r="DN1749" s="17"/>
      <c r="DO1749" s="209" t="s">
        <v>6932</v>
      </c>
      <c r="DP1749" s="283" t="s">
        <v>6931</v>
      </c>
    </row>
    <row r="1750" spans="116:120">
      <c r="DL1750" s="202" t="s">
        <v>4711</v>
      </c>
      <c r="DM1750" s="273" t="s">
        <v>4710</v>
      </c>
      <c r="DN1750" s="17"/>
      <c r="DO1750" s="209" t="s">
        <v>6934</v>
      </c>
      <c r="DP1750" s="283" t="s">
        <v>6933</v>
      </c>
    </row>
    <row r="1751" spans="116:120">
      <c r="DL1751" s="202" t="s">
        <v>4713</v>
      </c>
      <c r="DM1751" s="273" t="s">
        <v>4712</v>
      </c>
      <c r="DN1751" s="17"/>
      <c r="DO1751" s="209" t="s">
        <v>6936</v>
      </c>
      <c r="DP1751" s="283" t="s">
        <v>6935</v>
      </c>
    </row>
    <row r="1752" spans="116:120">
      <c r="DL1752" s="202" t="s">
        <v>4715</v>
      </c>
      <c r="DM1752" s="273" t="s">
        <v>4714</v>
      </c>
      <c r="DN1752" s="17"/>
      <c r="DO1752" s="209" t="s">
        <v>6938</v>
      </c>
      <c r="DP1752" s="283" t="s">
        <v>6937</v>
      </c>
    </row>
    <row r="1753" spans="116:120">
      <c r="DL1753" s="202" t="s">
        <v>4717</v>
      </c>
      <c r="DM1753" s="273" t="s">
        <v>4716</v>
      </c>
      <c r="DN1753" s="17"/>
      <c r="DO1753" s="209" t="s">
        <v>6940</v>
      </c>
      <c r="DP1753" s="283" t="s">
        <v>6939</v>
      </c>
    </row>
    <row r="1754" spans="116:120">
      <c r="DL1754" s="202" t="s">
        <v>4719</v>
      </c>
      <c r="DM1754" s="273" t="s">
        <v>4718</v>
      </c>
      <c r="DN1754" s="17"/>
      <c r="DO1754" s="209" t="s">
        <v>6942</v>
      </c>
      <c r="DP1754" s="283" t="s">
        <v>6941</v>
      </c>
    </row>
    <row r="1755" spans="116:120">
      <c r="DL1755" s="202" t="s">
        <v>4721</v>
      </c>
      <c r="DM1755" s="273" t="s">
        <v>4720</v>
      </c>
      <c r="DN1755" s="17"/>
      <c r="DO1755" s="209" t="s">
        <v>6944</v>
      </c>
      <c r="DP1755" s="283" t="s">
        <v>6943</v>
      </c>
    </row>
    <row r="1756" spans="116:120">
      <c r="DL1756" s="202" t="s">
        <v>4723</v>
      </c>
      <c r="DM1756" s="273" t="s">
        <v>4722</v>
      </c>
      <c r="DN1756" s="17"/>
      <c r="DO1756" s="209" t="s">
        <v>6946</v>
      </c>
      <c r="DP1756" s="283" t="s">
        <v>6945</v>
      </c>
    </row>
    <row r="1757" spans="116:120">
      <c r="DL1757" s="202" t="s">
        <v>4725</v>
      </c>
      <c r="DM1757" s="273" t="s">
        <v>4724</v>
      </c>
      <c r="DN1757" s="17"/>
      <c r="DO1757" s="209" t="s">
        <v>6948</v>
      </c>
      <c r="DP1757" s="283" t="s">
        <v>6947</v>
      </c>
    </row>
    <row r="1758" spans="116:120">
      <c r="DL1758" s="202" t="s">
        <v>4727</v>
      </c>
      <c r="DM1758" s="273" t="s">
        <v>4726</v>
      </c>
      <c r="DN1758" s="17"/>
      <c r="DO1758" s="209" t="s">
        <v>6950</v>
      </c>
      <c r="DP1758" s="283" t="s">
        <v>6949</v>
      </c>
    </row>
    <row r="1759" spans="116:120">
      <c r="DL1759" s="202" t="s">
        <v>4729</v>
      </c>
      <c r="DM1759" s="273" t="s">
        <v>4728</v>
      </c>
      <c r="DN1759" s="17"/>
      <c r="DO1759" s="209" t="s">
        <v>6952</v>
      </c>
      <c r="DP1759" s="283" t="s">
        <v>6951</v>
      </c>
    </row>
    <row r="1760" spans="116:120">
      <c r="DL1760" s="202" t="s">
        <v>4731</v>
      </c>
      <c r="DM1760" s="273" t="s">
        <v>4730</v>
      </c>
      <c r="DN1760" s="17"/>
      <c r="DO1760" s="209" t="s">
        <v>6954</v>
      </c>
      <c r="DP1760" s="283" t="s">
        <v>6953</v>
      </c>
    </row>
    <row r="1761" spans="116:120">
      <c r="DL1761" s="202" t="s">
        <v>4733</v>
      </c>
      <c r="DM1761" s="273" t="s">
        <v>4732</v>
      </c>
      <c r="DN1761" s="17"/>
      <c r="DO1761" s="209" t="s">
        <v>6956</v>
      </c>
      <c r="DP1761" s="283" t="s">
        <v>6955</v>
      </c>
    </row>
    <row r="1762" spans="116:120">
      <c r="DL1762" s="202" t="s">
        <v>4735</v>
      </c>
      <c r="DM1762" s="273" t="s">
        <v>4734</v>
      </c>
      <c r="DN1762" s="17"/>
      <c r="DO1762" s="209" t="s">
        <v>6958</v>
      </c>
      <c r="DP1762" s="283" t="s">
        <v>6957</v>
      </c>
    </row>
    <row r="1763" spans="116:120">
      <c r="DL1763" s="202" t="s">
        <v>4737</v>
      </c>
      <c r="DM1763" s="273" t="s">
        <v>4736</v>
      </c>
      <c r="DN1763" s="17"/>
      <c r="DO1763" s="209" t="s">
        <v>6960</v>
      </c>
      <c r="DP1763" s="283" t="s">
        <v>6959</v>
      </c>
    </row>
    <row r="1764" spans="116:120">
      <c r="DL1764" s="202" t="s">
        <v>4739</v>
      </c>
      <c r="DM1764" s="273" t="s">
        <v>4738</v>
      </c>
      <c r="DN1764" s="17"/>
      <c r="DO1764" s="209" t="s">
        <v>6962</v>
      </c>
      <c r="DP1764" s="283" t="s">
        <v>6961</v>
      </c>
    </row>
    <row r="1765" spans="116:120">
      <c r="DL1765" s="202" t="s">
        <v>4741</v>
      </c>
      <c r="DM1765" s="273" t="s">
        <v>4740</v>
      </c>
      <c r="DN1765" s="17"/>
      <c r="DO1765" s="209" t="s">
        <v>6964</v>
      </c>
      <c r="DP1765" s="283" t="s">
        <v>6963</v>
      </c>
    </row>
    <row r="1766" spans="116:120">
      <c r="DL1766" s="202" t="s">
        <v>4743</v>
      </c>
      <c r="DM1766" s="273" t="s">
        <v>4742</v>
      </c>
      <c r="DN1766" s="17"/>
      <c r="DO1766" s="209" t="s">
        <v>6966</v>
      </c>
      <c r="DP1766" s="283" t="s">
        <v>6965</v>
      </c>
    </row>
    <row r="1767" spans="116:120">
      <c r="DL1767" s="202" t="s">
        <v>4745</v>
      </c>
      <c r="DM1767" s="273" t="s">
        <v>4744</v>
      </c>
      <c r="DN1767" s="17"/>
      <c r="DO1767" s="209" t="s">
        <v>6968</v>
      </c>
      <c r="DP1767" s="283" t="s">
        <v>6967</v>
      </c>
    </row>
    <row r="1768" spans="116:120">
      <c r="DL1768" s="202" t="s">
        <v>4747</v>
      </c>
      <c r="DM1768" s="273" t="s">
        <v>4746</v>
      </c>
      <c r="DN1768" s="17"/>
      <c r="DO1768" s="209" t="s">
        <v>6970</v>
      </c>
      <c r="DP1768" s="283" t="s">
        <v>6969</v>
      </c>
    </row>
    <row r="1769" spans="116:120">
      <c r="DL1769" s="202" t="s">
        <v>4749</v>
      </c>
      <c r="DM1769" s="273" t="s">
        <v>4748</v>
      </c>
      <c r="DN1769" s="17"/>
      <c r="DO1769" s="209" t="s">
        <v>6972</v>
      </c>
      <c r="DP1769" s="283" t="s">
        <v>6971</v>
      </c>
    </row>
    <row r="1770" spans="116:120">
      <c r="DL1770" s="202" t="s">
        <v>4751</v>
      </c>
      <c r="DM1770" s="273" t="s">
        <v>4750</v>
      </c>
      <c r="DN1770" s="17"/>
      <c r="DO1770" s="209" t="s">
        <v>6974</v>
      </c>
      <c r="DP1770" s="283" t="s">
        <v>6973</v>
      </c>
    </row>
    <row r="1771" spans="116:120">
      <c r="DL1771" s="202" t="s">
        <v>4753</v>
      </c>
      <c r="DM1771" s="273" t="s">
        <v>4752</v>
      </c>
      <c r="DN1771" s="17"/>
      <c r="DO1771" s="209" t="s">
        <v>6976</v>
      </c>
      <c r="DP1771" s="283" t="s">
        <v>6975</v>
      </c>
    </row>
    <row r="1772" spans="116:120">
      <c r="DL1772" s="202" t="s">
        <v>4755</v>
      </c>
      <c r="DM1772" s="273" t="s">
        <v>4754</v>
      </c>
      <c r="DN1772" s="17"/>
      <c r="DO1772" s="209" t="s">
        <v>6978</v>
      </c>
      <c r="DP1772" s="283" t="s">
        <v>6977</v>
      </c>
    </row>
    <row r="1773" spans="116:120">
      <c r="DL1773" s="202" t="s">
        <v>4757</v>
      </c>
      <c r="DM1773" s="273" t="s">
        <v>4756</v>
      </c>
      <c r="DN1773" s="17"/>
      <c r="DO1773" s="209" t="s">
        <v>6980</v>
      </c>
      <c r="DP1773" s="283" t="s">
        <v>6979</v>
      </c>
    </row>
    <row r="1774" spans="116:120">
      <c r="DL1774" s="202" t="s">
        <v>4759</v>
      </c>
      <c r="DM1774" s="273" t="s">
        <v>4758</v>
      </c>
      <c r="DN1774" s="17"/>
      <c r="DO1774" s="209" t="s">
        <v>6982</v>
      </c>
      <c r="DP1774" s="283" t="s">
        <v>6981</v>
      </c>
    </row>
    <row r="1775" spans="116:120">
      <c r="DL1775" s="202" t="s">
        <v>4761</v>
      </c>
      <c r="DM1775" s="273" t="s">
        <v>4760</v>
      </c>
      <c r="DN1775" s="17"/>
      <c r="DO1775" s="209" t="s">
        <v>6984</v>
      </c>
      <c r="DP1775" s="283" t="s">
        <v>6983</v>
      </c>
    </row>
    <row r="1776" spans="116:120">
      <c r="DL1776" s="202" t="s">
        <v>4763</v>
      </c>
      <c r="DM1776" s="273" t="s">
        <v>4762</v>
      </c>
      <c r="DN1776" s="17"/>
      <c r="DO1776" s="209" t="s">
        <v>6986</v>
      </c>
      <c r="DP1776" s="283" t="s">
        <v>6985</v>
      </c>
    </row>
    <row r="1777" spans="116:120">
      <c r="DL1777" s="202" t="s">
        <v>4765</v>
      </c>
      <c r="DM1777" s="273" t="s">
        <v>4764</v>
      </c>
      <c r="DN1777" s="17"/>
      <c r="DO1777" s="209" t="s">
        <v>6988</v>
      </c>
      <c r="DP1777" s="283" t="s">
        <v>6987</v>
      </c>
    </row>
    <row r="1778" spans="116:120">
      <c r="DL1778" s="202" t="s">
        <v>4767</v>
      </c>
      <c r="DM1778" s="273" t="s">
        <v>4766</v>
      </c>
      <c r="DN1778" s="17"/>
      <c r="DO1778" s="209" t="s">
        <v>6990</v>
      </c>
      <c r="DP1778" s="283" t="s">
        <v>6989</v>
      </c>
    </row>
    <row r="1779" spans="116:120">
      <c r="DL1779" s="202" t="s">
        <v>4769</v>
      </c>
      <c r="DM1779" s="273" t="s">
        <v>4768</v>
      </c>
      <c r="DN1779" s="17"/>
      <c r="DO1779" s="209" t="s">
        <v>6992</v>
      </c>
      <c r="DP1779" s="283" t="s">
        <v>6991</v>
      </c>
    </row>
    <row r="1780" spans="116:120">
      <c r="DL1780" s="202" t="s">
        <v>4771</v>
      </c>
      <c r="DM1780" s="273" t="s">
        <v>4770</v>
      </c>
      <c r="DN1780" s="17"/>
      <c r="DO1780" s="209" t="s">
        <v>6994</v>
      </c>
      <c r="DP1780" s="283" t="s">
        <v>6993</v>
      </c>
    </row>
    <row r="1781" spans="116:120">
      <c r="DL1781" s="202" t="s">
        <v>4773</v>
      </c>
      <c r="DM1781" s="273" t="s">
        <v>4772</v>
      </c>
      <c r="DN1781" s="17"/>
      <c r="DO1781" s="209" t="s">
        <v>6996</v>
      </c>
      <c r="DP1781" s="283" t="s">
        <v>6995</v>
      </c>
    </row>
    <row r="1782" spans="116:120">
      <c r="DL1782" s="202" t="s">
        <v>4775</v>
      </c>
      <c r="DM1782" s="273" t="s">
        <v>4774</v>
      </c>
      <c r="DN1782" s="17"/>
      <c r="DO1782" s="209" t="s">
        <v>6998</v>
      </c>
      <c r="DP1782" s="283" t="s">
        <v>6997</v>
      </c>
    </row>
    <row r="1783" spans="116:120">
      <c r="DL1783" s="202" t="s">
        <v>4777</v>
      </c>
      <c r="DM1783" s="273" t="s">
        <v>4776</v>
      </c>
      <c r="DN1783" s="17"/>
      <c r="DO1783" s="209" t="s">
        <v>7000</v>
      </c>
      <c r="DP1783" s="283" t="s">
        <v>6999</v>
      </c>
    </row>
    <row r="1784" spans="116:120">
      <c r="DL1784" s="202" t="s">
        <v>4779</v>
      </c>
      <c r="DM1784" s="273" t="s">
        <v>4778</v>
      </c>
      <c r="DN1784" s="17"/>
      <c r="DO1784" s="209" t="s">
        <v>7002</v>
      </c>
      <c r="DP1784" s="283" t="s">
        <v>7001</v>
      </c>
    </row>
    <row r="1785" spans="116:120">
      <c r="DL1785" s="202" t="s">
        <v>4781</v>
      </c>
      <c r="DM1785" s="273" t="s">
        <v>4780</v>
      </c>
      <c r="DN1785" s="17"/>
      <c r="DO1785" s="209" t="s">
        <v>7004</v>
      </c>
      <c r="DP1785" s="283" t="s">
        <v>7003</v>
      </c>
    </row>
    <row r="1786" spans="116:120">
      <c r="DL1786" s="202" t="s">
        <v>4783</v>
      </c>
      <c r="DM1786" s="273" t="s">
        <v>4782</v>
      </c>
      <c r="DN1786" s="17"/>
      <c r="DO1786" s="209" t="s">
        <v>7006</v>
      </c>
      <c r="DP1786" s="283" t="s">
        <v>7005</v>
      </c>
    </row>
    <row r="1787" spans="116:120">
      <c r="DL1787" s="202" t="s">
        <v>4785</v>
      </c>
      <c r="DM1787" s="273" t="s">
        <v>4784</v>
      </c>
      <c r="DN1787" s="17"/>
      <c r="DO1787" s="209" t="s">
        <v>7008</v>
      </c>
      <c r="DP1787" s="283" t="s">
        <v>7007</v>
      </c>
    </row>
    <row r="1788" spans="116:120">
      <c r="DL1788" s="202" t="s">
        <v>4787</v>
      </c>
      <c r="DM1788" s="273" t="s">
        <v>4786</v>
      </c>
      <c r="DN1788" s="17"/>
      <c r="DO1788" s="209" t="s">
        <v>7010</v>
      </c>
      <c r="DP1788" s="283" t="s">
        <v>7009</v>
      </c>
    </row>
    <row r="1789" spans="116:120">
      <c r="DL1789" s="202" t="s">
        <v>4789</v>
      </c>
      <c r="DM1789" s="273" t="s">
        <v>4788</v>
      </c>
      <c r="DN1789" s="17"/>
      <c r="DO1789" s="209" t="s">
        <v>7012</v>
      </c>
      <c r="DP1789" s="283" t="s">
        <v>7011</v>
      </c>
    </row>
    <row r="1790" spans="116:120">
      <c r="DL1790" s="202" t="s">
        <v>4791</v>
      </c>
      <c r="DM1790" s="273" t="s">
        <v>4790</v>
      </c>
      <c r="DN1790" s="17"/>
      <c r="DO1790" s="209" t="s">
        <v>7014</v>
      </c>
      <c r="DP1790" s="283" t="s">
        <v>7013</v>
      </c>
    </row>
    <row r="1791" spans="116:120">
      <c r="DL1791" s="202" t="s">
        <v>4793</v>
      </c>
      <c r="DM1791" s="273" t="s">
        <v>4792</v>
      </c>
      <c r="DN1791" s="17"/>
      <c r="DO1791" s="209" t="s">
        <v>7016</v>
      </c>
      <c r="DP1791" s="283" t="s">
        <v>7015</v>
      </c>
    </row>
    <row r="1792" spans="116:120">
      <c r="DL1792" s="202" t="s">
        <v>4795</v>
      </c>
      <c r="DM1792" s="273" t="s">
        <v>4794</v>
      </c>
      <c r="DN1792" s="17"/>
      <c r="DO1792" s="209" t="s">
        <v>7018</v>
      </c>
      <c r="DP1792" s="283" t="s">
        <v>7017</v>
      </c>
    </row>
    <row r="1793" spans="116:120">
      <c r="DL1793" s="202" t="s">
        <v>4797</v>
      </c>
      <c r="DM1793" s="273" t="s">
        <v>4796</v>
      </c>
      <c r="DN1793" s="17"/>
      <c r="DO1793" s="209" t="s">
        <v>7020</v>
      </c>
      <c r="DP1793" s="283" t="s">
        <v>7019</v>
      </c>
    </row>
    <row r="1794" spans="116:120">
      <c r="DL1794" s="202" t="s">
        <v>4799</v>
      </c>
      <c r="DM1794" s="273" t="s">
        <v>4798</v>
      </c>
      <c r="DN1794" s="17"/>
      <c r="DO1794" s="209" t="s">
        <v>7022</v>
      </c>
      <c r="DP1794" s="283" t="s">
        <v>7021</v>
      </c>
    </row>
    <row r="1795" spans="116:120">
      <c r="DL1795" s="202" t="s">
        <v>4801</v>
      </c>
      <c r="DM1795" s="273" t="s">
        <v>4800</v>
      </c>
      <c r="DN1795" s="17"/>
      <c r="DO1795" s="209" t="s">
        <v>7024</v>
      </c>
      <c r="DP1795" s="283" t="s">
        <v>7023</v>
      </c>
    </row>
    <row r="1796" spans="116:120">
      <c r="DL1796" s="202" t="s">
        <v>4803</v>
      </c>
      <c r="DM1796" s="273" t="s">
        <v>4802</v>
      </c>
      <c r="DN1796" s="17"/>
      <c r="DO1796" s="209" t="s">
        <v>7026</v>
      </c>
      <c r="DP1796" s="283" t="s">
        <v>7025</v>
      </c>
    </row>
    <row r="1797" spans="116:120">
      <c r="DL1797" s="202" t="s">
        <v>4805</v>
      </c>
      <c r="DM1797" s="273" t="s">
        <v>4804</v>
      </c>
      <c r="DN1797" s="17"/>
      <c r="DO1797" s="209" t="s">
        <v>7028</v>
      </c>
      <c r="DP1797" s="283" t="s">
        <v>7027</v>
      </c>
    </row>
    <row r="1798" spans="116:120">
      <c r="DL1798" s="202" t="s">
        <v>4807</v>
      </c>
      <c r="DM1798" s="273" t="s">
        <v>4806</v>
      </c>
      <c r="DN1798" s="17"/>
      <c r="DO1798" s="209" t="s">
        <v>7030</v>
      </c>
      <c r="DP1798" s="283" t="s">
        <v>7029</v>
      </c>
    </row>
    <row r="1799" spans="116:120">
      <c r="DL1799" s="202" t="s">
        <v>4809</v>
      </c>
      <c r="DM1799" s="273" t="s">
        <v>4808</v>
      </c>
      <c r="DN1799" s="17"/>
      <c r="DO1799" s="209" t="s">
        <v>7032</v>
      </c>
      <c r="DP1799" s="283" t="s">
        <v>7031</v>
      </c>
    </row>
    <row r="1800" spans="116:120">
      <c r="DL1800" s="202" t="s">
        <v>4811</v>
      </c>
      <c r="DM1800" s="273" t="s">
        <v>4810</v>
      </c>
      <c r="DN1800" s="17"/>
      <c r="DO1800" s="209" t="s">
        <v>7034</v>
      </c>
      <c r="DP1800" s="283" t="s">
        <v>7033</v>
      </c>
    </row>
    <row r="1801" spans="116:120">
      <c r="DL1801" s="202" t="s">
        <v>4813</v>
      </c>
      <c r="DM1801" s="273" t="s">
        <v>4812</v>
      </c>
      <c r="DN1801" s="17"/>
      <c r="DO1801" s="209" t="s">
        <v>7036</v>
      </c>
      <c r="DP1801" s="283" t="s">
        <v>7035</v>
      </c>
    </row>
    <row r="1802" spans="116:120">
      <c r="DL1802" s="202" t="s">
        <v>4815</v>
      </c>
      <c r="DM1802" s="273" t="s">
        <v>4814</v>
      </c>
      <c r="DN1802" s="17"/>
      <c r="DO1802" s="209" t="s">
        <v>7038</v>
      </c>
      <c r="DP1802" s="283" t="s">
        <v>7037</v>
      </c>
    </row>
    <row r="1803" spans="116:120">
      <c r="DL1803" s="202" t="s">
        <v>4817</v>
      </c>
      <c r="DM1803" s="273" t="s">
        <v>4816</v>
      </c>
      <c r="DN1803" s="17"/>
      <c r="DO1803" s="209" t="s">
        <v>7040</v>
      </c>
      <c r="DP1803" s="283" t="s">
        <v>7039</v>
      </c>
    </row>
    <row r="1804" spans="116:120">
      <c r="DL1804" s="202" t="s">
        <v>4819</v>
      </c>
      <c r="DM1804" s="273" t="s">
        <v>4818</v>
      </c>
      <c r="DN1804" s="17"/>
      <c r="DO1804" s="209" t="s">
        <v>7042</v>
      </c>
      <c r="DP1804" s="283" t="s">
        <v>7041</v>
      </c>
    </row>
    <row r="1805" spans="116:120">
      <c r="DL1805" s="202" t="s">
        <v>4821</v>
      </c>
      <c r="DM1805" s="273" t="s">
        <v>4820</v>
      </c>
      <c r="DN1805" s="17"/>
      <c r="DO1805" s="209" t="s">
        <v>7044</v>
      </c>
      <c r="DP1805" s="283" t="s">
        <v>7043</v>
      </c>
    </row>
    <row r="1806" spans="116:120">
      <c r="DL1806" s="202" t="s">
        <v>4823</v>
      </c>
      <c r="DM1806" s="273" t="s">
        <v>4822</v>
      </c>
      <c r="DN1806" s="17"/>
      <c r="DO1806" s="209" t="s">
        <v>7046</v>
      </c>
      <c r="DP1806" s="283" t="s">
        <v>7045</v>
      </c>
    </row>
    <row r="1807" spans="116:120">
      <c r="DL1807" s="202" t="s">
        <v>4825</v>
      </c>
      <c r="DM1807" s="273" t="s">
        <v>4824</v>
      </c>
      <c r="DN1807" s="17"/>
      <c r="DO1807" s="209" t="s">
        <v>7048</v>
      </c>
      <c r="DP1807" s="283" t="s">
        <v>7047</v>
      </c>
    </row>
    <row r="1808" spans="116:120">
      <c r="DL1808" s="202" t="s">
        <v>4827</v>
      </c>
      <c r="DM1808" s="273" t="s">
        <v>4826</v>
      </c>
      <c r="DN1808" s="17"/>
      <c r="DO1808" s="209" t="s">
        <v>7050</v>
      </c>
      <c r="DP1808" s="283" t="s">
        <v>7049</v>
      </c>
    </row>
    <row r="1809" spans="116:120">
      <c r="DL1809" s="202" t="s">
        <v>4829</v>
      </c>
      <c r="DM1809" s="273" t="s">
        <v>4828</v>
      </c>
      <c r="DN1809" s="17"/>
      <c r="DO1809" s="209" t="s">
        <v>7052</v>
      </c>
      <c r="DP1809" s="283" t="s">
        <v>7051</v>
      </c>
    </row>
    <row r="1810" spans="116:120">
      <c r="DL1810" s="202" t="s">
        <v>4831</v>
      </c>
      <c r="DM1810" s="273" t="s">
        <v>4830</v>
      </c>
      <c r="DN1810" s="17"/>
      <c r="DO1810" s="209" t="s">
        <v>7054</v>
      </c>
      <c r="DP1810" s="283" t="s">
        <v>7053</v>
      </c>
    </row>
    <row r="1811" spans="116:120">
      <c r="DL1811" s="202" t="s">
        <v>4833</v>
      </c>
      <c r="DM1811" s="273" t="s">
        <v>4832</v>
      </c>
      <c r="DN1811" s="17"/>
      <c r="DO1811" s="209" t="s">
        <v>7056</v>
      </c>
      <c r="DP1811" s="283" t="s">
        <v>7055</v>
      </c>
    </row>
    <row r="1812" spans="116:120">
      <c r="DL1812" s="202" t="s">
        <v>4835</v>
      </c>
      <c r="DM1812" s="273" t="s">
        <v>4834</v>
      </c>
      <c r="DN1812" s="17"/>
      <c r="DO1812" s="209" t="s">
        <v>7058</v>
      </c>
      <c r="DP1812" s="283" t="s">
        <v>7057</v>
      </c>
    </row>
    <row r="1813" spans="116:120">
      <c r="DL1813" s="202" t="s">
        <v>4837</v>
      </c>
      <c r="DM1813" s="273" t="s">
        <v>4836</v>
      </c>
      <c r="DN1813" s="17"/>
      <c r="DO1813" s="209" t="s">
        <v>7060</v>
      </c>
      <c r="DP1813" s="283" t="s">
        <v>7059</v>
      </c>
    </row>
    <row r="1814" spans="116:120">
      <c r="DL1814" s="202" t="s">
        <v>4839</v>
      </c>
      <c r="DM1814" s="273" t="s">
        <v>4838</v>
      </c>
      <c r="DN1814" s="17"/>
      <c r="DO1814" s="209" t="s">
        <v>7062</v>
      </c>
      <c r="DP1814" s="283" t="s">
        <v>7061</v>
      </c>
    </row>
    <row r="1815" spans="116:120">
      <c r="DL1815" s="202" t="s">
        <v>4841</v>
      </c>
      <c r="DM1815" s="273" t="s">
        <v>4840</v>
      </c>
      <c r="DN1815" s="17"/>
      <c r="DO1815" s="209" t="s">
        <v>7064</v>
      </c>
      <c r="DP1815" s="283" t="s">
        <v>7063</v>
      </c>
    </row>
    <row r="1816" spans="116:120">
      <c r="DL1816" s="202" t="s">
        <v>4843</v>
      </c>
      <c r="DM1816" s="273" t="s">
        <v>4842</v>
      </c>
      <c r="DN1816" s="17"/>
      <c r="DO1816" s="209" t="s">
        <v>7066</v>
      </c>
      <c r="DP1816" s="283" t="s">
        <v>7065</v>
      </c>
    </row>
    <row r="1817" spans="116:120">
      <c r="DL1817" s="202" t="s">
        <v>4845</v>
      </c>
      <c r="DM1817" s="273" t="s">
        <v>4844</v>
      </c>
      <c r="DN1817" s="17"/>
      <c r="DO1817" s="209" t="s">
        <v>7068</v>
      </c>
      <c r="DP1817" s="283" t="s">
        <v>7067</v>
      </c>
    </row>
    <row r="1818" spans="116:120">
      <c r="DL1818" s="202" t="s">
        <v>4847</v>
      </c>
      <c r="DM1818" s="273" t="s">
        <v>4846</v>
      </c>
      <c r="DN1818" s="17"/>
      <c r="DO1818" s="209" t="s">
        <v>7070</v>
      </c>
      <c r="DP1818" s="283" t="s">
        <v>7069</v>
      </c>
    </row>
    <row r="1819" spans="116:120">
      <c r="DL1819" s="202" t="s">
        <v>4849</v>
      </c>
      <c r="DM1819" s="273" t="s">
        <v>4848</v>
      </c>
      <c r="DN1819" s="17"/>
      <c r="DO1819" s="209" t="s">
        <v>7072</v>
      </c>
      <c r="DP1819" s="283" t="s">
        <v>7071</v>
      </c>
    </row>
    <row r="1820" spans="116:120">
      <c r="DL1820" s="202" t="s">
        <v>4851</v>
      </c>
      <c r="DM1820" s="273" t="s">
        <v>4850</v>
      </c>
      <c r="DN1820" s="17"/>
      <c r="DO1820" s="209" t="s">
        <v>7074</v>
      </c>
      <c r="DP1820" s="283" t="s">
        <v>7073</v>
      </c>
    </row>
    <row r="1821" spans="116:120">
      <c r="DL1821" s="202" t="s">
        <v>4853</v>
      </c>
      <c r="DM1821" s="273" t="s">
        <v>4852</v>
      </c>
      <c r="DN1821" s="17"/>
      <c r="DO1821" s="209" t="s">
        <v>7076</v>
      </c>
      <c r="DP1821" s="283" t="s">
        <v>7075</v>
      </c>
    </row>
    <row r="1822" spans="116:120">
      <c r="DL1822" s="202" t="s">
        <v>4855</v>
      </c>
      <c r="DM1822" s="273" t="s">
        <v>4854</v>
      </c>
      <c r="DN1822" s="17"/>
      <c r="DO1822" s="209" t="s">
        <v>7078</v>
      </c>
      <c r="DP1822" s="283" t="s">
        <v>7077</v>
      </c>
    </row>
    <row r="1823" spans="116:120">
      <c r="DL1823" s="202" t="s">
        <v>4857</v>
      </c>
      <c r="DM1823" s="273" t="s">
        <v>4856</v>
      </c>
      <c r="DN1823" s="17"/>
      <c r="DO1823" s="209" t="s">
        <v>7080</v>
      </c>
      <c r="DP1823" s="283" t="s">
        <v>7079</v>
      </c>
    </row>
    <row r="1824" spans="116:120">
      <c r="DL1824" s="202" t="s">
        <v>4859</v>
      </c>
      <c r="DM1824" s="273" t="s">
        <v>4858</v>
      </c>
      <c r="DN1824" s="17"/>
      <c r="DO1824" s="209" t="s">
        <v>7082</v>
      </c>
      <c r="DP1824" s="283" t="s">
        <v>7081</v>
      </c>
    </row>
    <row r="1825" spans="116:120">
      <c r="DL1825" s="202" t="s">
        <v>4861</v>
      </c>
      <c r="DM1825" s="273" t="s">
        <v>4860</v>
      </c>
      <c r="DN1825" s="17"/>
      <c r="DO1825" s="209" t="s">
        <v>7084</v>
      </c>
      <c r="DP1825" s="283" t="s">
        <v>7083</v>
      </c>
    </row>
    <row r="1826" spans="116:120">
      <c r="DL1826" s="202" t="s">
        <v>4863</v>
      </c>
      <c r="DM1826" s="273" t="s">
        <v>4862</v>
      </c>
      <c r="DN1826" s="17"/>
      <c r="DO1826" s="209" t="s">
        <v>7086</v>
      </c>
      <c r="DP1826" s="283" t="s">
        <v>7085</v>
      </c>
    </row>
    <row r="1827" spans="116:120">
      <c r="DL1827" s="202" t="s">
        <v>4865</v>
      </c>
      <c r="DM1827" s="273" t="s">
        <v>4864</v>
      </c>
      <c r="DN1827" s="17"/>
      <c r="DO1827" s="209" t="s">
        <v>7088</v>
      </c>
      <c r="DP1827" s="283" t="s">
        <v>7087</v>
      </c>
    </row>
    <row r="1828" spans="116:120">
      <c r="DL1828" s="202" t="s">
        <v>4867</v>
      </c>
      <c r="DM1828" s="273" t="s">
        <v>4866</v>
      </c>
      <c r="DN1828" s="17"/>
      <c r="DO1828" s="209" t="s">
        <v>7090</v>
      </c>
      <c r="DP1828" s="283" t="s">
        <v>7089</v>
      </c>
    </row>
    <row r="1829" spans="116:120">
      <c r="DL1829" s="202" t="s">
        <v>4869</v>
      </c>
      <c r="DM1829" s="273" t="s">
        <v>4868</v>
      </c>
      <c r="DN1829" s="17"/>
      <c r="DO1829" s="209" t="s">
        <v>7092</v>
      </c>
      <c r="DP1829" s="283" t="s">
        <v>7091</v>
      </c>
    </row>
    <row r="1830" spans="116:120">
      <c r="DL1830" s="202" t="s">
        <v>4871</v>
      </c>
      <c r="DM1830" s="273" t="s">
        <v>4870</v>
      </c>
      <c r="DN1830" s="17"/>
      <c r="DO1830" s="209" t="s">
        <v>7094</v>
      </c>
      <c r="DP1830" s="283" t="s">
        <v>7093</v>
      </c>
    </row>
    <row r="1831" spans="116:120">
      <c r="DL1831" s="202" t="s">
        <v>4873</v>
      </c>
      <c r="DM1831" s="273" t="s">
        <v>4872</v>
      </c>
      <c r="DN1831" s="17"/>
      <c r="DO1831" s="209" t="s">
        <v>7096</v>
      </c>
      <c r="DP1831" s="283" t="s">
        <v>7095</v>
      </c>
    </row>
    <row r="1832" spans="116:120">
      <c r="DL1832" s="202" t="s">
        <v>4875</v>
      </c>
      <c r="DM1832" s="273" t="s">
        <v>4874</v>
      </c>
      <c r="DN1832" s="17"/>
      <c r="DO1832" s="209" t="s">
        <v>7098</v>
      </c>
      <c r="DP1832" s="283" t="s">
        <v>7097</v>
      </c>
    </row>
    <row r="1833" spans="116:120">
      <c r="DL1833" s="202" t="s">
        <v>4877</v>
      </c>
      <c r="DM1833" s="273" t="s">
        <v>4876</v>
      </c>
      <c r="DN1833" s="17"/>
      <c r="DO1833" s="209" t="s">
        <v>7100</v>
      </c>
      <c r="DP1833" s="283" t="s">
        <v>7099</v>
      </c>
    </row>
    <row r="1834" spans="116:120">
      <c r="DL1834" s="202" t="s">
        <v>4879</v>
      </c>
      <c r="DM1834" s="273" t="s">
        <v>4878</v>
      </c>
      <c r="DN1834" s="17"/>
      <c r="DO1834" s="209" t="s">
        <v>7102</v>
      </c>
      <c r="DP1834" s="283" t="s">
        <v>7101</v>
      </c>
    </row>
    <row r="1835" spans="116:120">
      <c r="DL1835" s="202" t="s">
        <v>4881</v>
      </c>
      <c r="DM1835" s="273" t="s">
        <v>4880</v>
      </c>
      <c r="DN1835" s="17"/>
      <c r="DO1835" s="209" t="s">
        <v>7104</v>
      </c>
      <c r="DP1835" s="283" t="s">
        <v>7103</v>
      </c>
    </row>
    <row r="1836" spans="116:120">
      <c r="DL1836" s="202" t="s">
        <v>4883</v>
      </c>
      <c r="DM1836" s="273" t="s">
        <v>4882</v>
      </c>
      <c r="DN1836" s="17"/>
      <c r="DO1836" s="209" t="s">
        <v>7106</v>
      </c>
      <c r="DP1836" s="283" t="s">
        <v>7105</v>
      </c>
    </row>
    <row r="1837" spans="116:120">
      <c r="DL1837" s="202" t="s">
        <v>4885</v>
      </c>
      <c r="DM1837" s="273" t="s">
        <v>4884</v>
      </c>
      <c r="DN1837" s="17"/>
      <c r="DO1837" s="209" t="s">
        <v>7108</v>
      </c>
      <c r="DP1837" s="283" t="s">
        <v>7107</v>
      </c>
    </row>
    <row r="1838" spans="116:120">
      <c r="DL1838" s="202" t="s">
        <v>4887</v>
      </c>
      <c r="DM1838" s="273" t="s">
        <v>4886</v>
      </c>
      <c r="DN1838" s="17"/>
      <c r="DO1838" s="209" t="s">
        <v>7110</v>
      </c>
      <c r="DP1838" s="283" t="s">
        <v>7109</v>
      </c>
    </row>
    <row r="1839" spans="116:120">
      <c r="DL1839" s="202" t="s">
        <v>4889</v>
      </c>
      <c r="DM1839" s="273" t="s">
        <v>4888</v>
      </c>
      <c r="DN1839" s="17"/>
      <c r="DO1839" s="209" t="s">
        <v>7112</v>
      </c>
      <c r="DP1839" s="283" t="s">
        <v>7111</v>
      </c>
    </row>
    <row r="1840" spans="116:120">
      <c r="DL1840" s="202" t="s">
        <v>4891</v>
      </c>
      <c r="DM1840" s="273" t="s">
        <v>4890</v>
      </c>
      <c r="DN1840" s="17"/>
      <c r="DO1840" s="209" t="s">
        <v>7114</v>
      </c>
      <c r="DP1840" s="283" t="s">
        <v>7113</v>
      </c>
    </row>
    <row r="1841" spans="116:120">
      <c r="DL1841" s="202" t="s">
        <v>4893</v>
      </c>
      <c r="DM1841" s="273" t="s">
        <v>4892</v>
      </c>
      <c r="DN1841" s="17"/>
      <c r="DO1841" s="209" t="s">
        <v>7116</v>
      </c>
      <c r="DP1841" s="283" t="s">
        <v>7115</v>
      </c>
    </row>
    <row r="1842" spans="116:120">
      <c r="DL1842" s="202" t="s">
        <v>4895</v>
      </c>
      <c r="DM1842" s="273" t="s">
        <v>4894</v>
      </c>
      <c r="DN1842" s="17"/>
      <c r="DO1842" s="209" t="s">
        <v>7118</v>
      </c>
      <c r="DP1842" s="283" t="s">
        <v>7117</v>
      </c>
    </row>
    <row r="1843" spans="116:120">
      <c r="DL1843" s="202" t="s">
        <v>4897</v>
      </c>
      <c r="DM1843" s="273" t="s">
        <v>4896</v>
      </c>
      <c r="DN1843" s="17"/>
      <c r="DO1843" s="209" t="s">
        <v>7120</v>
      </c>
      <c r="DP1843" s="283" t="s">
        <v>7119</v>
      </c>
    </row>
    <row r="1844" spans="116:120">
      <c r="DL1844" s="202" t="s">
        <v>4899</v>
      </c>
      <c r="DM1844" s="273" t="s">
        <v>4898</v>
      </c>
      <c r="DN1844" s="17"/>
      <c r="DO1844" s="209" t="s">
        <v>7122</v>
      </c>
      <c r="DP1844" s="283" t="s">
        <v>7121</v>
      </c>
    </row>
    <row r="1845" spans="116:120">
      <c r="DL1845" s="202" t="s">
        <v>4901</v>
      </c>
      <c r="DM1845" s="273" t="s">
        <v>4900</v>
      </c>
      <c r="DN1845" s="17"/>
      <c r="DO1845" s="209" t="s">
        <v>7124</v>
      </c>
      <c r="DP1845" s="283" t="s">
        <v>7123</v>
      </c>
    </row>
    <row r="1846" spans="116:120">
      <c r="DL1846" s="202" t="s">
        <v>4903</v>
      </c>
      <c r="DM1846" s="273" t="s">
        <v>4902</v>
      </c>
      <c r="DN1846" s="17"/>
      <c r="DO1846" s="209" t="s">
        <v>7126</v>
      </c>
      <c r="DP1846" s="283" t="s">
        <v>7125</v>
      </c>
    </row>
    <row r="1847" spans="116:120">
      <c r="DL1847" s="202" t="s">
        <v>4905</v>
      </c>
      <c r="DM1847" s="273" t="s">
        <v>4904</v>
      </c>
      <c r="DN1847" s="17"/>
      <c r="DO1847" s="209" t="s">
        <v>7128</v>
      </c>
      <c r="DP1847" s="283" t="s">
        <v>7127</v>
      </c>
    </row>
    <row r="1848" spans="116:120">
      <c r="DL1848" s="202" t="s">
        <v>4907</v>
      </c>
      <c r="DM1848" s="273" t="s">
        <v>4906</v>
      </c>
      <c r="DN1848" s="17"/>
      <c r="DO1848" s="209" t="s">
        <v>7130</v>
      </c>
      <c r="DP1848" s="283" t="s">
        <v>7129</v>
      </c>
    </row>
    <row r="1849" spans="116:120">
      <c r="DL1849" s="202" t="s">
        <v>4909</v>
      </c>
      <c r="DM1849" s="273" t="s">
        <v>4908</v>
      </c>
      <c r="DN1849" s="17"/>
      <c r="DO1849" s="209" t="s">
        <v>7132</v>
      </c>
      <c r="DP1849" s="283" t="s">
        <v>7131</v>
      </c>
    </row>
    <row r="1850" spans="116:120">
      <c r="DL1850" s="202" t="s">
        <v>4911</v>
      </c>
      <c r="DM1850" s="273" t="s">
        <v>4910</v>
      </c>
      <c r="DN1850" s="17"/>
      <c r="DO1850" s="209" t="s">
        <v>7134</v>
      </c>
      <c r="DP1850" s="283" t="s">
        <v>7133</v>
      </c>
    </row>
    <row r="1851" spans="116:120">
      <c r="DL1851" s="202" t="s">
        <v>4913</v>
      </c>
      <c r="DM1851" s="273" t="s">
        <v>4912</v>
      </c>
      <c r="DN1851" s="17"/>
      <c r="DO1851" s="209" t="s">
        <v>7136</v>
      </c>
      <c r="DP1851" s="283" t="s">
        <v>7135</v>
      </c>
    </row>
    <row r="1852" spans="116:120">
      <c r="DL1852" s="202" t="s">
        <v>4915</v>
      </c>
      <c r="DM1852" s="273" t="s">
        <v>4914</v>
      </c>
      <c r="DN1852" s="17"/>
      <c r="DO1852" s="209" t="s">
        <v>7138</v>
      </c>
      <c r="DP1852" s="283" t="s">
        <v>7137</v>
      </c>
    </row>
    <row r="1853" spans="116:120">
      <c r="DL1853" s="202" t="s">
        <v>4917</v>
      </c>
      <c r="DM1853" s="273" t="s">
        <v>4916</v>
      </c>
      <c r="DN1853" s="17"/>
      <c r="DO1853" s="209" t="s">
        <v>7140</v>
      </c>
      <c r="DP1853" s="283" t="s">
        <v>7139</v>
      </c>
    </row>
    <row r="1854" spans="116:120">
      <c r="DL1854" s="202" t="s">
        <v>4919</v>
      </c>
      <c r="DM1854" s="273" t="s">
        <v>4918</v>
      </c>
      <c r="DN1854" s="17"/>
      <c r="DO1854" s="209" t="s">
        <v>7142</v>
      </c>
      <c r="DP1854" s="283" t="s">
        <v>7141</v>
      </c>
    </row>
    <row r="1855" spans="116:120">
      <c r="DL1855" s="202" t="s">
        <v>4921</v>
      </c>
      <c r="DM1855" s="273" t="s">
        <v>4920</v>
      </c>
      <c r="DN1855" s="17"/>
      <c r="DO1855" s="209" t="s">
        <v>7144</v>
      </c>
      <c r="DP1855" s="283" t="s">
        <v>7143</v>
      </c>
    </row>
    <row r="1856" spans="116:120">
      <c r="DL1856" s="202" t="s">
        <v>4923</v>
      </c>
      <c r="DM1856" s="273" t="s">
        <v>4922</v>
      </c>
      <c r="DN1856" s="17"/>
      <c r="DO1856" s="209" t="s">
        <v>7146</v>
      </c>
      <c r="DP1856" s="283" t="s">
        <v>7145</v>
      </c>
    </row>
    <row r="1857" spans="116:120">
      <c r="DL1857" s="202" t="s">
        <v>4925</v>
      </c>
      <c r="DM1857" s="273" t="s">
        <v>4924</v>
      </c>
      <c r="DN1857" s="17"/>
      <c r="DO1857" s="209" t="s">
        <v>7148</v>
      </c>
      <c r="DP1857" s="283" t="s">
        <v>7147</v>
      </c>
    </row>
    <row r="1858" spans="116:120">
      <c r="DL1858" s="202" t="s">
        <v>4927</v>
      </c>
      <c r="DM1858" s="273" t="s">
        <v>4926</v>
      </c>
      <c r="DN1858" s="17"/>
      <c r="DO1858" s="209" t="s">
        <v>7150</v>
      </c>
      <c r="DP1858" s="283" t="s">
        <v>7149</v>
      </c>
    </row>
    <row r="1859" spans="116:120">
      <c r="DL1859" s="202" t="s">
        <v>4929</v>
      </c>
      <c r="DM1859" s="273" t="s">
        <v>4928</v>
      </c>
      <c r="DN1859" s="17"/>
      <c r="DO1859" s="209" t="s">
        <v>7152</v>
      </c>
      <c r="DP1859" s="283" t="s">
        <v>7151</v>
      </c>
    </row>
    <row r="1860" spans="116:120">
      <c r="DL1860" s="202" t="s">
        <v>4931</v>
      </c>
      <c r="DM1860" s="273" t="s">
        <v>4930</v>
      </c>
      <c r="DN1860" s="17"/>
      <c r="DO1860" s="209" t="s">
        <v>7154</v>
      </c>
      <c r="DP1860" s="283" t="s">
        <v>7153</v>
      </c>
    </row>
    <row r="1861" spans="116:120">
      <c r="DL1861" s="202" t="s">
        <v>4933</v>
      </c>
      <c r="DM1861" s="273" t="s">
        <v>4932</v>
      </c>
      <c r="DN1861" s="17"/>
      <c r="DO1861" s="209" t="s">
        <v>7156</v>
      </c>
      <c r="DP1861" s="283" t="s">
        <v>7155</v>
      </c>
    </row>
    <row r="1862" spans="116:120">
      <c r="DL1862" s="202" t="s">
        <v>4935</v>
      </c>
      <c r="DM1862" s="273" t="s">
        <v>4934</v>
      </c>
      <c r="DN1862" s="17"/>
      <c r="DO1862" s="209" t="s">
        <v>7158</v>
      </c>
      <c r="DP1862" s="283" t="s">
        <v>7157</v>
      </c>
    </row>
    <row r="1863" spans="116:120">
      <c r="DL1863" s="202" t="s">
        <v>4937</v>
      </c>
      <c r="DM1863" s="273" t="s">
        <v>4936</v>
      </c>
      <c r="DN1863" s="17"/>
      <c r="DO1863" s="209" t="s">
        <v>7160</v>
      </c>
      <c r="DP1863" s="283" t="s">
        <v>7159</v>
      </c>
    </row>
    <row r="1864" spans="116:120">
      <c r="DL1864" s="202" t="s">
        <v>4939</v>
      </c>
      <c r="DM1864" s="273" t="s">
        <v>4938</v>
      </c>
      <c r="DN1864" s="17"/>
      <c r="DO1864" s="209" t="s">
        <v>7162</v>
      </c>
      <c r="DP1864" s="283" t="s">
        <v>7161</v>
      </c>
    </row>
    <row r="1865" spans="116:120">
      <c r="DL1865" s="202" t="s">
        <v>4941</v>
      </c>
      <c r="DM1865" s="273" t="s">
        <v>4940</v>
      </c>
      <c r="DN1865" s="17"/>
      <c r="DO1865" s="209" t="s">
        <v>7164</v>
      </c>
      <c r="DP1865" s="283" t="s">
        <v>7163</v>
      </c>
    </row>
    <row r="1866" spans="116:120">
      <c r="DL1866" s="202" t="s">
        <v>4943</v>
      </c>
      <c r="DM1866" s="273" t="s">
        <v>4942</v>
      </c>
      <c r="DN1866" s="17"/>
      <c r="DO1866" s="209" t="s">
        <v>7166</v>
      </c>
      <c r="DP1866" s="283" t="s">
        <v>7165</v>
      </c>
    </row>
    <row r="1867" spans="116:120">
      <c r="DL1867" s="202" t="s">
        <v>4945</v>
      </c>
      <c r="DM1867" s="273" t="s">
        <v>4944</v>
      </c>
      <c r="DN1867" s="17"/>
      <c r="DO1867" s="209" t="s">
        <v>7168</v>
      </c>
      <c r="DP1867" s="283" t="s">
        <v>7167</v>
      </c>
    </row>
    <row r="1868" spans="116:120">
      <c r="DL1868" s="202" t="s">
        <v>4947</v>
      </c>
      <c r="DM1868" s="273" t="s">
        <v>4946</v>
      </c>
      <c r="DN1868" s="17"/>
      <c r="DO1868" s="209" t="s">
        <v>7170</v>
      </c>
      <c r="DP1868" s="283" t="s">
        <v>7169</v>
      </c>
    </row>
    <row r="1869" spans="116:120">
      <c r="DL1869" s="202" t="s">
        <v>4949</v>
      </c>
      <c r="DM1869" s="273" t="s">
        <v>4948</v>
      </c>
      <c r="DN1869" s="17"/>
      <c r="DO1869" s="209" t="s">
        <v>7172</v>
      </c>
      <c r="DP1869" s="283" t="s">
        <v>7171</v>
      </c>
    </row>
    <row r="1870" spans="116:120">
      <c r="DL1870" s="202" t="s">
        <v>4951</v>
      </c>
      <c r="DM1870" s="273" t="s">
        <v>4950</v>
      </c>
      <c r="DN1870" s="17"/>
      <c r="DO1870" s="209" t="s">
        <v>7174</v>
      </c>
      <c r="DP1870" s="283" t="s">
        <v>7173</v>
      </c>
    </row>
    <row r="1871" spans="116:120">
      <c r="DL1871" s="202" t="s">
        <v>4953</v>
      </c>
      <c r="DM1871" s="273" t="s">
        <v>4952</v>
      </c>
      <c r="DN1871" s="17"/>
      <c r="DO1871" s="209" t="s">
        <v>7176</v>
      </c>
      <c r="DP1871" s="283" t="s">
        <v>7175</v>
      </c>
    </row>
    <row r="1872" spans="116:120">
      <c r="DL1872" s="202" t="s">
        <v>4955</v>
      </c>
      <c r="DM1872" s="273" t="s">
        <v>4954</v>
      </c>
      <c r="DN1872" s="17"/>
      <c r="DO1872" s="209" t="s">
        <v>7178</v>
      </c>
      <c r="DP1872" s="283" t="s">
        <v>7177</v>
      </c>
    </row>
    <row r="1873" spans="116:120">
      <c r="DL1873" s="202" t="s">
        <v>4957</v>
      </c>
      <c r="DM1873" s="273" t="s">
        <v>4956</v>
      </c>
      <c r="DN1873" s="17"/>
      <c r="DO1873" s="209" t="s">
        <v>7181</v>
      </c>
      <c r="DP1873" s="283" t="s">
        <v>7180</v>
      </c>
    </row>
    <row r="1874" spans="116:120">
      <c r="DL1874" s="202" t="s">
        <v>4959</v>
      </c>
      <c r="DM1874" s="273" t="s">
        <v>4958</v>
      </c>
      <c r="DN1874" s="17"/>
      <c r="DO1874" s="209" t="s">
        <v>7183</v>
      </c>
      <c r="DP1874" s="283" t="s">
        <v>7182</v>
      </c>
    </row>
    <row r="1875" spans="116:120">
      <c r="DL1875" s="202" t="s">
        <v>4962</v>
      </c>
      <c r="DM1875" s="273" t="s">
        <v>4960</v>
      </c>
      <c r="DN1875" s="17"/>
      <c r="DO1875" s="209" t="s">
        <v>7185</v>
      </c>
      <c r="DP1875" s="283" t="s">
        <v>7184</v>
      </c>
    </row>
    <row r="1876" spans="116:120">
      <c r="DL1876" s="202" t="s">
        <v>4964</v>
      </c>
      <c r="DM1876" s="273" t="s">
        <v>4963</v>
      </c>
      <c r="DN1876" s="17"/>
      <c r="DO1876" s="209" t="s">
        <v>7187</v>
      </c>
      <c r="DP1876" s="283" t="s">
        <v>7186</v>
      </c>
    </row>
    <row r="1877" spans="116:120">
      <c r="DL1877" s="202" t="s">
        <v>4966</v>
      </c>
      <c r="DM1877" s="273" t="s">
        <v>4965</v>
      </c>
      <c r="DN1877" s="17"/>
      <c r="DO1877" s="209" t="s">
        <v>7189</v>
      </c>
      <c r="DP1877" s="283" t="s">
        <v>7188</v>
      </c>
    </row>
    <row r="1878" spans="116:120">
      <c r="DL1878" s="202" t="s">
        <v>4968</v>
      </c>
      <c r="DM1878" s="273" t="s">
        <v>4967</v>
      </c>
      <c r="DN1878" s="17"/>
      <c r="DO1878" s="209" t="s">
        <v>7191</v>
      </c>
      <c r="DP1878" s="283" t="s">
        <v>7190</v>
      </c>
    </row>
    <row r="1879" spans="116:120">
      <c r="DL1879" s="202" t="s">
        <v>4970</v>
      </c>
      <c r="DM1879" s="273" t="s">
        <v>4969</v>
      </c>
      <c r="DN1879" s="17"/>
      <c r="DO1879" s="209" t="s">
        <v>7193</v>
      </c>
      <c r="DP1879" s="283" t="s">
        <v>7192</v>
      </c>
    </row>
    <row r="1880" spans="116:120">
      <c r="DL1880" s="202" t="s">
        <v>4972</v>
      </c>
      <c r="DM1880" s="273" t="s">
        <v>4971</v>
      </c>
      <c r="DN1880" s="17"/>
      <c r="DO1880" s="209" t="s">
        <v>7195</v>
      </c>
      <c r="DP1880" s="283" t="s">
        <v>7194</v>
      </c>
    </row>
    <row r="1881" spans="116:120">
      <c r="DL1881" s="202" t="s">
        <v>4974</v>
      </c>
      <c r="DM1881" s="273" t="s">
        <v>4973</v>
      </c>
      <c r="DN1881" s="17"/>
      <c r="DO1881" s="209" t="s">
        <v>7197</v>
      </c>
      <c r="DP1881" s="283" t="s">
        <v>7196</v>
      </c>
    </row>
    <row r="1882" spans="116:120">
      <c r="DL1882" s="202" t="s">
        <v>4976</v>
      </c>
      <c r="DM1882" s="273" t="s">
        <v>4975</v>
      </c>
      <c r="DN1882" s="17"/>
      <c r="DO1882" s="209" t="s">
        <v>7199</v>
      </c>
      <c r="DP1882" s="283" t="s">
        <v>7198</v>
      </c>
    </row>
    <row r="1883" spans="116:120">
      <c r="DL1883" s="202" t="s">
        <v>4978</v>
      </c>
      <c r="DM1883" s="273" t="s">
        <v>4977</v>
      </c>
      <c r="DN1883" s="17"/>
      <c r="DO1883" s="209" t="s">
        <v>7201</v>
      </c>
      <c r="DP1883" s="283" t="s">
        <v>7200</v>
      </c>
    </row>
    <row r="1884" spans="116:120">
      <c r="DL1884" s="202" t="s">
        <v>4980</v>
      </c>
      <c r="DM1884" s="273" t="s">
        <v>4979</v>
      </c>
      <c r="DN1884" s="17"/>
      <c r="DO1884" s="209" t="s">
        <v>7203</v>
      </c>
      <c r="DP1884" s="283" t="s">
        <v>7202</v>
      </c>
    </row>
    <row r="1885" spans="116:120">
      <c r="DL1885" s="202" t="s">
        <v>4982</v>
      </c>
      <c r="DM1885" s="273" t="s">
        <v>4981</v>
      </c>
      <c r="DN1885" s="17"/>
      <c r="DO1885" s="209" t="s">
        <v>7205</v>
      </c>
      <c r="DP1885" s="283" t="s">
        <v>7204</v>
      </c>
    </row>
    <row r="1886" spans="116:120">
      <c r="DL1886" s="202" t="s">
        <v>4983</v>
      </c>
      <c r="DM1886" s="273" t="s">
        <v>644</v>
      </c>
      <c r="DN1886" s="17"/>
      <c r="DO1886" s="209" t="s">
        <v>7207</v>
      </c>
      <c r="DP1886" s="283" t="s">
        <v>7206</v>
      </c>
    </row>
    <row r="1887" spans="116:120">
      <c r="DL1887" s="202" t="s">
        <v>4984</v>
      </c>
      <c r="DM1887" s="273" t="s">
        <v>646</v>
      </c>
      <c r="DN1887" s="17"/>
      <c r="DO1887" s="209" t="s">
        <v>7209</v>
      </c>
      <c r="DP1887" s="283" t="s">
        <v>7208</v>
      </c>
    </row>
    <row r="1888" spans="116:120">
      <c r="DL1888" s="202" t="s">
        <v>4985</v>
      </c>
      <c r="DM1888" s="273" t="s">
        <v>648</v>
      </c>
      <c r="DN1888" s="17"/>
      <c r="DO1888" s="209" t="s">
        <v>7211</v>
      </c>
      <c r="DP1888" s="283" t="s">
        <v>7210</v>
      </c>
    </row>
    <row r="1889" spans="116:120">
      <c r="DL1889" s="202" t="s">
        <v>4986</v>
      </c>
      <c r="DM1889" s="273" t="s">
        <v>650</v>
      </c>
      <c r="DN1889" s="17"/>
      <c r="DO1889" s="209" t="s">
        <v>7213</v>
      </c>
      <c r="DP1889" s="283" t="s">
        <v>7212</v>
      </c>
    </row>
    <row r="1890" spans="116:120">
      <c r="DL1890" s="202" t="s">
        <v>4987</v>
      </c>
      <c r="DM1890" s="273" t="s">
        <v>652</v>
      </c>
      <c r="DN1890" s="17"/>
      <c r="DO1890" s="209" t="s">
        <v>7215</v>
      </c>
      <c r="DP1890" s="283" t="s">
        <v>7214</v>
      </c>
    </row>
    <row r="1891" spans="116:120">
      <c r="DL1891" s="202" t="s">
        <v>4988</v>
      </c>
      <c r="DM1891" s="273" t="s">
        <v>654</v>
      </c>
      <c r="DN1891" s="17"/>
      <c r="DO1891" s="209" t="s">
        <v>7217</v>
      </c>
      <c r="DP1891" s="283" t="s">
        <v>7216</v>
      </c>
    </row>
    <row r="1892" spans="116:120">
      <c r="DL1892" s="202" t="s">
        <v>4989</v>
      </c>
      <c r="DM1892" s="273" t="s">
        <v>656</v>
      </c>
      <c r="DN1892" s="17"/>
      <c r="DO1892" s="209" t="s">
        <v>7219</v>
      </c>
      <c r="DP1892" s="283" t="s">
        <v>7218</v>
      </c>
    </row>
    <row r="1893" spans="116:120">
      <c r="DL1893" s="202" t="s">
        <v>4990</v>
      </c>
      <c r="DM1893" s="273" t="s">
        <v>658</v>
      </c>
      <c r="DN1893" s="17"/>
      <c r="DO1893" s="209" t="s">
        <v>7221</v>
      </c>
      <c r="DP1893" s="283" t="s">
        <v>7220</v>
      </c>
    </row>
    <row r="1894" spans="116:120">
      <c r="DL1894" s="202" t="s">
        <v>4991</v>
      </c>
      <c r="DM1894" s="273" t="s">
        <v>660</v>
      </c>
      <c r="DN1894" s="17"/>
      <c r="DO1894" s="209" t="s">
        <v>5136</v>
      </c>
      <c r="DP1894" s="283" t="s">
        <v>7222</v>
      </c>
    </row>
    <row r="1895" spans="116:120">
      <c r="DL1895" s="202" t="s">
        <v>4992</v>
      </c>
      <c r="DM1895" s="273" t="s">
        <v>662</v>
      </c>
      <c r="DN1895" s="17"/>
      <c r="DO1895" s="209" t="s">
        <v>7224</v>
      </c>
      <c r="DP1895" s="283" t="s">
        <v>7223</v>
      </c>
    </row>
    <row r="1896" spans="116:120">
      <c r="DL1896" s="202" t="s">
        <v>4993</v>
      </c>
      <c r="DM1896" s="273" t="s">
        <v>664</v>
      </c>
      <c r="DN1896" s="17"/>
      <c r="DO1896" s="209" t="s">
        <v>7226</v>
      </c>
      <c r="DP1896" s="283" t="s">
        <v>7225</v>
      </c>
    </row>
    <row r="1897" spans="116:120">
      <c r="DL1897" s="202" t="s">
        <v>4994</v>
      </c>
      <c r="DM1897" s="273" t="s">
        <v>666</v>
      </c>
      <c r="DN1897" s="17"/>
      <c r="DO1897" s="209" t="s">
        <v>7228</v>
      </c>
      <c r="DP1897" s="283" t="s">
        <v>7227</v>
      </c>
    </row>
    <row r="1898" spans="116:120">
      <c r="DL1898" s="202" t="s">
        <v>4995</v>
      </c>
      <c r="DM1898" s="273" t="s">
        <v>668</v>
      </c>
      <c r="DN1898" s="17"/>
      <c r="DO1898" s="209" t="s">
        <v>7230</v>
      </c>
      <c r="DP1898" s="283" t="s">
        <v>7229</v>
      </c>
    </row>
    <row r="1899" spans="116:120">
      <c r="DL1899" s="202" t="s">
        <v>4996</v>
      </c>
      <c r="DM1899" s="273" t="s">
        <v>670</v>
      </c>
      <c r="DN1899" s="17"/>
      <c r="DO1899" s="209" t="s">
        <v>7232</v>
      </c>
      <c r="DP1899" s="283" t="s">
        <v>7231</v>
      </c>
    </row>
    <row r="1900" spans="116:120">
      <c r="DL1900" s="202" t="s">
        <v>4997</v>
      </c>
      <c r="DM1900" s="273" t="s">
        <v>672</v>
      </c>
      <c r="DN1900" s="17"/>
      <c r="DO1900" s="209" t="s">
        <v>7234</v>
      </c>
      <c r="DP1900" s="283" t="s">
        <v>7233</v>
      </c>
    </row>
    <row r="1901" spans="116:120">
      <c r="DL1901" s="202" t="s">
        <v>4998</v>
      </c>
      <c r="DM1901" s="273" t="s">
        <v>674</v>
      </c>
      <c r="DN1901" s="17"/>
      <c r="DO1901" s="209" t="s">
        <v>7236</v>
      </c>
      <c r="DP1901" s="283" t="s">
        <v>7235</v>
      </c>
    </row>
    <row r="1902" spans="116:120">
      <c r="DL1902" s="202" t="s">
        <v>4999</v>
      </c>
      <c r="DM1902" s="273" t="s">
        <v>676</v>
      </c>
      <c r="DN1902" s="17"/>
      <c r="DO1902" s="209" t="s">
        <v>7238</v>
      </c>
      <c r="DP1902" s="283" t="s">
        <v>7237</v>
      </c>
    </row>
    <row r="1903" spans="116:120">
      <c r="DL1903" s="202" t="s">
        <v>5000</v>
      </c>
      <c r="DM1903" s="273" t="s">
        <v>678</v>
      </c>
      <c r="DN1903" s="17"/>
      <c r="DO1903" s="209" t="s">
        <v>7240</v>
      </c>
      <c r="DP1903" s="283" t="s">
        <v>7239</v>
      </c>
    </row>
    <row r="1904" spans="116:120">
      <c r="DL1904" s="202" t="s">
        <v>5001</v>
      </c>
      <c r="DM1904" s="273" t="s">
        <v>680</v>
      </c>
      <c r="DN1904" s="17"/>
      <c r="DO1904" s="209" t="s">
        <v>7242</v>
      </c>
      <c r="DP1904" s="283" t="s">
        <v>7241</v>
      </c>
    </row>
    <row r="1905" spans="116:120">
      <c r="DL1905" s="202" t="s">
        <v>5002</v>
      </c>
      <c r="DM1905" s="273" t="s">
        <v>682</v>
      </c>
      <c r="DN1905" s="17"/>
      <c r="DO1905" s="209" t="s">
        <v>7244</v>
      </c>
      <c r="DP1905" s="283" t="s">
        <v>7243</v>
      </c>
    </row>
    <row r="1906" spans="116:120">
      <c r="DL1906" s="202" t="s">
        <v>5003</v>
      </c>
      <c r="DM1906" s="273" t="s">
        <v>684</v>
      </c>
      <c r="DN1906" s="17"/>
      <c r="DO1906" s="209" t="s">
        <v>7246</v>
      </c>
      <c r="DP1906" s="283" t="s">
        <v>7245</v>
      </c>
    </row>
    <row r="1907" spans="116:120">
      <c r="DL1907" s="202" t="s">
        <v>5004</v>
      </c>
      <c r="DM1907" s="273" t="s">
        <v>686</v>
      </c>
      <c r="DN1907" s="17"/>
      <c r="DO1907" s="209" t="s">
        <v>7248</v>
      </c>
      <c r="DP1907" s="283" t="s">
        <v>7247</v>
      </c>
    </row>
    <row r="1908" spans="116:120">
      <c r="DL1908" s="202" t="s">
        <v>5005</v>
      </c>
      <c r="DM1908" s="273" t="s">
        <v>688</v>
      </c>
      <c r="DN1908" s="17"/>
      <c r="DO1908" s="209" t="s">
        <v>7250</v>
      </c>
      <c r="DP1908" s="283" t="s">
        <v>7249</v>
      </c>
    </row>
    <row r="1909" spans="116:120">
      <c r="DL1909" s="202" t="s">
        <v>5006</v>
      </c>
      <c r="DM1909" s="273" t="s">
        <v>690</v>
      </c>
      <c r="DN1909" s="17"/>
      <c r="DO1909" s="209" t="s">
        <v>7252</v>
      </c>
      <c r="DP1909" s="283" t="s">
        <v>7251</v>
      </c>
    </row>
    <row r="1910" spans="116:120">
      <c r="DL1910" s="202" t="s">
        <v>5007</v>
      </c>
      <c r="DM1910" s="273" t="s">
        <v>692</v>
      </c>
      <c r="DN1910" s="17"/>
      <c r="DO1910" s="209" t="s">
        <v>7254</v>
      </c>
      <c r="DP1910" s="283" t="s">
        <v>7253</v>
      </c>
    </row>
    <row r="1911" spans="116:120">
      <c r="DL1911" s="202" t="s">
        <v>5008</v>
      </c>
      <c r="DM1911" s="273" t="s">
        <v>694</v>
      </c>
      <c r="DN1911" s="17"/>
      <c r="DO1911" s="209" t="s">
        <v>7256</v>
      </c>
      <c r="DP1911" s="283" t="s">
        <v>7255</v>
      </c>
    </row>
    <row r="1912" spans="116:120">
      <c r="DL1912" s="202" t="s">
        <v>5009</v>
      </c>
      <c r="DM1912" s="273" t="s">
        <v>696</v>
      </c>
      <c r="DN1912" s="17"/>
      <c r="DO1912" s="209" t="s">
        <v>7258</v>
      </c>
      <c r="DP1912" s="283" t="s">
        <v>7257</v>
      </c>
    </row>
    <row r="1913" spans="116:120">
      <c r="DL1913" s="202" t="s">
        <v>5010</v>
      </c>
      <c r="DM1913" s="273" t="s">
        <v>698</v>
      </c>
      <c r="DN1913" s="17"/>
      <c r="DO1913" s="209" t="s">
        <v>7260</v>
      </c>
      <c r="DP1913" s="283" t="s">
        <v>7259</v>
      </c>
    </row>
    <row r="1914" spans="116:120">
      <c r="DL1914" s="202" t="s">
        <v>5011</v>
      </c>
      <c r="DM1914" s="273" t="s">
        <v>700</v>
      </c>
      <c r="DN1914" s="17"/>
      <c r="DO1914" s="209" t="s">
        <v>7262</v>
      </c>
      <c r="DP1914" s="283" t="s">
        <v>7261</v>
      </c>
    </row>
    <row r="1915" spans="116:120">
      <c r="DL1915" s="202" t="s">
        <v>5012</v>
      </c>
      <c r="DM1915" s="273" t="s">
        <v>702</v>
      </c>
      <c r="DN1915" s="17"/>
      <c r="DO1915" s="209" t="s">
        <v>7264</v>
      </c>
      <c r="DP1915" s="283" t="s">
        <v>7263</v>
      </c>
    </row>
    <row r="1916" spans="116:120">
      <c r="DL1916" s="202" t="s">
        <v>5013</v>
      </c>
      <c r="DM1916" s="273" t="s">
        <v>704</v>
      </c>
      <c r="DN1916" s="17"/>
      <c r="DO1916" s="209" t="s">
        <v>7266</v>
      </c>
      <c r="DP1916" s="283" t="s">
        <v>7265</v>
      </c>
    </row>
    <row r="1917" spans="116:120">
      <c r="DL1917" s="202" t="s">
        <v>5014</v>
      </c>
      <c r="DM1917" s="273" t="s">
        <v>706</v>
      </c>
      <c r="DN1917" s="17"/>
      <c r="DO1917" s="209" t="s">
        <v>7268</v>
      </c>
      <c r="DP1917" s="283" t="s">
        <v>7267</v>
      </c>
    </row>
    <row r="1918" spans="116:120">
      <c r="DL1918" s="202" t="s">
        <v>5015</v>
      </c>
      <c r="DM1918" s="273" t="s">
        <v>708</v>
      </c>
      <c r="DN1918" s="17"/>
      <c r="DO1918" s="209" t="s">
        <v>7270</v>
      </c>
      <c r="DP1918" s="283" t="s">
        <v>7269</v>
      </c>
    </row>
    <row r="1919" spans="116:120">
      <c r="DL1919" s="202" t="s">
        <v>5016</v>
      </c>
      <c r="DM1919" s="273" t="s">
        <v>710</v>
      </c>
      <c r="DN1919" s="17"/>
      <c r="DO1919" s="209" t="s">
        <v>7272</v>
      </c>
      <c r="DP1919" s="283" t="s">
        <v>7271</v>
      </c>
    </row>
    <row r="1920" spans="116:120">
      <c r="DL1920" s="202" t="s">
        <v>5017</v>
      </c>
      <c r="DM1920" s="273" t="s">
        <v>712</v>
      </c>
      <c r="DN1920" s="17"/>
      <c r="DO1920" s="209" t="s">
        <v>7274</v>
      </c>
      <c r="DP1920" s="283" t="s">
        <v>7273</v>
      </c>
    </row>
    <row r="1921" spans="116:120">
      <c r="DL1921" s="202" t="s">
        <v>5018</v>
      </c>
      <c r="DM1921" s="273" t="s">
        <v>714</v>
      </c>
      <c r="DN1921" s="17"/>
      <c r="DO1921" s="209" t="s">
        <v>7276</v>
      </c>
      <c r="DP1921" s="283" t="s">
        <v>7275</v>
      </c>
    </row>
    <row r="1922" spans="116:120">
      <c r="DL1922" s="202" t="s">
        <v>5019</v>
      </c>
      <c r="DM1922" s="273" t="s">
        <v>716</v>
      </c>
      <c r="DN1922" s="17"/>
      <c r="DO1922" s="209" t="s">
        <v>7278</v>
      </c>
      <c r="DP1922" s="283" t="s">
        <v>7277</v>
      </c>
    </row>
    <row r="1923" spans="116:120">
      <c r="DL1923" s="202" t="s">
        <v>5020</v>
      </c>
      <c r="DM1923" s="273" t="s">
        <v>718</v>
      </c>
      <c r="DN1923" s="17"/>
      <c r="DO1923" s="209" t="s">
        <v>7280</v>
      </c>
      <c r="DP1923" s="283" t="s">
        <v>7279</v>
      </c>
    </row>
    <row r="1924" spans="116:120">
      <c r="DL1924" s="202" t="s">
        <v>4961</v>
      </c>
      <c r="DM1924" s="273" t="s">
        <v>720</v>
      </c>
      <c r="DN1924" s="17"/>
      <c r="DO1924" s="209" t="s">
        <v>7282</v>
      </c>
      <c r="DP1924" s="283" t="s">
        <v>7281</v>
      </c>
    </row>
    <row r="1925" spans="116:120">
      <c r="DL1925" s="202" t="s">
        <v>5021</v>
      </c>
      <c r="DM1925" s="273" t="s">
        <v>724</v>
      </c>
      <c r="DN1925" s="17"/>
      <c r="DO1925" s="209" t="s">
        <v>7284</v>
      </c>
      <c r="DP1925" s="283" t="s">
        <v>7283</v>
      </c>
    </row>
    <row r="1926" spans="116:120">
      <c r="DL1926" s="202" t="s">
        <v>5022</v>
      </c>
      <c r="DM1926" s="273" t="s">
        <v>726</v>
      </c>
      <c r="DN1926" s="17"/>
      <c r="DO1926" s="209" t="s">
        <v>7286</v>
      </c>
      <c r="DP1926" s="283" t="s">
        <v>7285</v>
      </c>
    </row>
    <row r="1927" spans="116:120">
      <c r="DL1927" s="202" t="s">
        <v>5023</v>
      </c>
      <c r="DM1927" s="273" t="s">
        <v>728</v>
      </c>
      <c r="DN1927" s="17"/>
      <c r="DO1927" s="209" t="s">
        <v>7288</v>
      </c>
      <c r="DP1927" s="283" t="s">
        <v>7287</v>
      </c>
    </row>
    <row r="1928" spans="116:120">
      <c r="DL1928" s="202" t="s">
        <v>5024</v>
      </c>
      <c r="DM1928" s="273" t="s">
        <v>730</v>
      </c>
      <c r="DN1928" s="17"/>
      <c r="DO1928" s="209" t="s">
        <v>7290</v>
      </c>
      <c r="DP1928" s="283" t="s">
        <v>7289</v>
      </c>
    </row>
    <row r="1929" spans="116:120">
      <c r="DL1929" s="202" t="s">
        <v>5025</v>
      </c>
      <c r="DM1929" s="273" t="s">
        <v>732</v>
      </c>
      <c r="DN1929" s="17"/>
      <c r="DO1929" s="209" t="s">
        <v>7292</v>
      </c>
      <c r="DP1929" s="283" t="s">
        <v>7291</v>
      </c>
    </row>
    <row r="1930" spans="116:120">
      <c r="DL1930" s="202" t="s">
        <v>5026</v>
      </c>
      <c r="DM1930" s="273" t="s">
        <v>734</v>
      </c>
      <c r="DN1930" s="17"/>
      <c r="DO1930" s="209" t="s">
        <v>7294</v>
      </c>
      <c r="DP1930" s="283" t="s">
        <v>7293</v>
      </c>
    </row>
    <row r="1931" spans="116:120">
      <c r="DL1931" s="202" t="s">
        <v>5027</v>
      </c>
      <c r="DM1931" s="273" t="s">
        <v>736</v>
      </c>
      <c r="DN1931" s="17"/>
      <c r="DO1931" s="209" t="s">
        <v>7296</v>
      </c>
      <c r="DP1931" s="283" t="s">
        <v>7295</v>
      </c>
    </row>
    <row r="1932" spans="116:120">
      <c r="DL1932" s="202" t="s">
        <v>5028</v>
      </c>
      <c r="DM1932" s="273" t="s">
        <v>738</v>
      </c>
      <c r="DN1932" s="17"/>
      <c r="DO1932" s="209" t="s">
        <v>7298</v>
      </c>
      <c r="DP1932" s="283" t="s">
        <v>7297</v>
      </c>
    </row>
    <row r="1933" spans="116:120">
      <c r="DL1933" s="202" t="s">
        <v>5029</v>
      </c>
      <c r="DM1933" s="273" t="s">
        <v>740</v>
      </c>
      <c r="DN1933" s="17"/>
      <c r="DO1933" s="209" t="s">
        <v>7300</v>
      </c>
      <c r="DP1933" s="283" t="s">
        <v>7299</v>
      </c>
    </row>
    <row r="1934" spans="116:120">
      <c r="DL1934" s="202" t="s">
        <v>5030</v>
      </c>
      <c r="DM1934" s="273" t="s">
        <v>742</v>
      </c>
      <c r="DN1934" s="17"/>
      <c r="DO1934" s="209" t="s">
        <v>7302</v>
      </c>
      <c r="DP1934" s="283" t="s">
        <v>7301</v>
      </c>
    </row>
    <row r="1935" spans="116:120">
      <c r="DL1935" s="202" t="s">
        <v>5031</v>
      </c>
      <c r="DM1935" s="273" t="s">
        <v>744</v>
      </c>
      <c r="DN1935" s="17"/>
      <c r="DO1935" s="209" t="s">
        <v>7304</v>
      </c>
      <c r="DP1935" s="283" t="s">
        <v>7303</v>
      </c>
    </row>
    <row r="1936" spans="116:120">
      <c r="DL1936" s="202" t="s">
        <v>5032</v>
      </c>
      <c r="DM1936" s="273" t="s">
        <v>746</v>
      </c>
      <c r="DN1936" s="17"/>
      <c r="DO1936" s="209" t="s">
        <v>7306</v>
      </c>
      <c r="DP1936" s="283" t="s">
        <v>7305</v>
      </c>
    </row>
    <row r="1937" spans="116:120">
      <c r="DL1937" s="202" t="s">
        <v>5033</v>
      </c>
      <c r="DM1937" s="273" t="s">
        <v>748</v>
      </c>
      <c r="DN1937" s="17"/>
      <c r="DO1937" s="209" t="s">
        <v>7308</v>
      </c>
      <c r="DP1937" s="283" t="s">
        <v>7307</v>
      </c>
    </row>
    <row r="1938" spans="116:120">
      <c r="DL1938" s="202" t="s">
        <v>5034</v>
      </c>
      <c r="DM1938" s="273" t="s">
        <v>750</v>
      </c>
      <c r="DN1938" s="17"/>
      <c r="DO1938" s="209" t="s">
        <v>7310</v>
      </c>
      <c r="DP1938" s="283" t="s">
        <v>7309</v>
      </c>
    </row>
    <row r="1939" spans="116:120">
      <c r="DL1939" s="202" t="s">
        <v>5036</v>
      </c>
      <c r="DM1939" s="273" t="s">
        <v>5035</v>
      </c>
      <c r="DN1939" s="17"/>
      <c r="DO1939" s="209" t="s">
        <v>7312</v>
      </c>
      <c r="DP1939" s="283" t="s">
        <v>7311</v>
      </c>
    </row>
    <row r="1940" spans="116:120">
      <c r="DL1940" s="202" t="s">
        <v>5037</v>
      </c>
      <c r="DM1940" s="273" t="s">
        <v>752</v>
      </c>
      <c r="DN1940" s="17"/>
      <c r="DO1940" s="209" t="s">
        <v>7314</v>
      </c>
      <c r="DP1940" s="283" t="s">
        <v>7313</v>
      </c>
    </row>
    <row r="1941" spans="116:120">
      <c r="DL1941" s="202" t="s">
        <v>5039</v>
      </c>
      <c r="DM1941" s="273" t="s">
        <v>5038</v>
      </c>
      <c r="DN1941" s="17"/>
      <c r="DO1941" s="209" t="s">
        <v>7316</v>
      </c>
      <c r="DP1941" s="283" t="s">
        <v>7315</v>
      </c>
    </row>
    <row r="1942" spans="116:120">
      <c r="DL1942" s="202" t="s">
        <v>5040</v>
      </c>
      <c r="DM1942" s="273" t="s">
        <v>754</v>
      </c>
      <c r="DN1942" s="17"/>
      <c r="DO1942" s="209" t="s">
        <v>7318</v>
      </c>
      <c r="DP1942" s="283" t="s">
        <v>7317</v>
      </c>
    </row>
    <row r="1943" spans="116:120">
      <c r="DL1943" s="202" t="s">
        <v>5041</v>
      </c>
      <c r="DM1943" s="273" t="s">
        <v>755</v>
      </c>
      <c r="DN1943" s="17"/>
      <c r="DO1943" s="209" t="s">
        <v>7320</v>
      </c>
      <c r="DP1943" s="283" t="s">
        <v>7319</v>
      </c>
    </row>
    <row r="1944" spans="116:120">
      <c r="DL1944" s="202" t="s">
        <v>9355</v>
      </c>
      <c r="DM1944" s="273">
        <v>3111</v>
      </c>
      <c r="DN1944" s="17"/>
      <c r="DO1944" s="209" t="s">
        <v>7322</v>
      </c>
      <c r="DP1944" s="283" t="s">
        <v>7321</v>
      </c>
    </row>
    <row r="1945" spans="116:120">
      <c r="DL1945" s="202" t="s">
        <v>9356</v>
      </c>
      <c r="DM1945" s="273">
        <v>3112</v>
      </c>
      <c r="DN1945" s="17"/>
      <c r="DO1945" s="209" t="s">
        <v>7324</v>
      </c>
      <c r="DP1945" s="283" t="s">
        <v>7323</v>
      </c>
    </row>
    <row r="1946" spans="116:120">
      <c r="DL1946" s="202" t="s">
        <v>9374</v>
      </c>
      <c r="DM1946" s="273">
        <v>3113</v>
      </c>
      <c r="DN1946" s="17"/>
      <c r="DO1946" s="209" t="s">
        <v>7326</v>
      </c>
      <c r="DP1946" s="283" t="s">
        <v>7325</v>
      </c>
    </row>
    <row r="1947" spans="116:120">
      <c r="DL1947" s="202" t="s">
        <v>9375</v>
      </c>
      <c r="DM1947" s="273">
        <v>3114</v>
      </c>
      <c r="DN1947" s="17"/>
      <c r="DO1947" s="209" t="s">
        <v>7328</v>
      </c>
      <c r="DP1947" s="283" t="s">
        <v>7327</v>
      </c>
    </row>
    <row r="1948" spans="116:120">
      <c r="DL1948" s="202" t="s">
        <v>9376</v>
      </c>
      <c r="DM1948" s="273">
        <v>3115</v>
      </c>
      <c r="DN1948" s="17"/>
      <c r="DO1948" s="209" t="s">
        <v>7330</v>
      </c>
      <c r="DP1948" s="283" t="s">
        <v>7329</v>
      </c>
    </row>
    <row r="1949" spans="116:120">
      <c r="DL1949" s="202" t="s">
        <v>9377</v>
      </c>
      <c r="DM1949" s="273">
        <v>3116</v>
      </c>
      <c r="DN1949" s="17"/>
      <c r="DO1949" s="209" t="s">
        <v>7332</v>
      </c>
      <c r="DP1949" s="283" t="s">
        <v>7331</v>
      </c>
    </row>
    <row r="1950" spans="116:120">
      <c r="DL1950" s="202" t="s">
        <v>9378</v>
      </c>
      <c r="DM1950" s="273">
        <v>3117</v>
      </c>
      <c r="DN1950" s="17"/>
      <c r="DO1950" s="209" t="s">
        <v>7333</v>
      </c>
      <c r="DP1950" s="283" t="s">
        <v>4421</v>
      </c>
    </row>
    <row r="1951" spans="116:120">
      <c r="DL1951" s="202" t="s">
        <v>9379</v>
      </c>
      <c r="DM1951" s="273">
        <v>3118</v>
      </c>
      <c r="DN1951" s="17"/>
      <c r="DO1951" s="209" t="s">
        <v>7334</v>
      </c>
      <c r="DP1951" s="283" t="s">
        <v>4423</v>
      </c>
    </row>
    <row r="1952" spans="116:120">
      <c r="DL1952" s="202" t="s">
        <v>9380</v>
      </c>
      <c r="DM1952" s="273">
        <v>3119</v>
      </c>
      <c r="DN1952" s="17"/>
      <c r="DO1952" s="209" t="s">
        <v>7335</v>
      </c>
      <c r="DP1952" s="283" t="s">
        <v>4425</v>
      </c>
    </row>
    <row r="1953" spans="116:120">
      <c r="DL1953" s="202" t="s">
        <v>9381</v>
      </c>
      <c r="DM1953" s="273">
        <v>3120</v>
      </c>
      <c r="DN1953" s="17"/>
      <c r="DO1953" s="209" t="s">
        <v>7336</v>
      </c>
      <c r="DP1953" s="283" t="s">
        <v>4427</v>
      </c>
    </row>
    <row r="1954" spans="116:120">
      <c r="DL1954" s="202" t="s">
        <v>9382</v>
      </c>
      <c r="DM1954" s="273">
        <v>3121</v>
      </c>
      <c r="DN1954" s="17"/>
      <c r="DO1954" s="209" t="s">
        <v>7337</v>
      </c>
      <c r="DP1954" s="283" t="s">
        <v>4429</v>
      </c>
    </row>
    <row r="1955" spans="116:120">
      <c r="DL1955" s="202" t="s">
        <v>9383</v>
      </c>
      <c r="DM1955" s="273">
        <v>3122</v>
      </c>
      <c r="DN1955" s="17"/>
      <c r="DO1955" s="209" t="s">
        <v>7338</v>
      </c>
      <c r="DP1955" s="283" t="s">
        <v>4431</v>
      </c>
    </row>
    <row r="1956" spans="116:120">
      <c r="DL1956" s="202" t="s">
        <v>9384</v>
      </c>
      <c r="DM1956" s="273">
        <v>3123</v>
      </c>
      <c r="DN1956" s="17"/>
      <c r="DO1956" s="209" t="s">
        <v>7339</v>
      </c>
      <c r="DP1956" s="283" t="s">
        <v>4433</v>
      </c>
    </row>
    <row r="1957" spans="116:120">
      <c r="DL1957" s="202" t="s">
        <v>9385</v>
      </c>
      <c r="DM1957" s="273">
        <v>3124</v>
      </c>
      <c r="DN1957" s="17"/>
      <c r="DO1957" s="209" t="s">
        <v>7340</v>
      </c>
      <c r="DP1957" s="283" t="s">
        <v>4434</v>
      </c>
    </row>
    <row r="1958" spans="116:120">
      <c r="DL1958" s="202" t="s">
        <v>9386</v>
      </c>
      <c r="DM1958" s="273">
        <v>3125</v>
      </c>
      <c r="DN1958" s="17"/>
      <c r="DO1958" s="209" t="s">
        <v>7341</v>
      </c>
      <c r="DP1958" s="283" t="s">
        <v>4435</v>
      </c>
    </row>
    <row r="1959" spans="116:120">
      <c r="DL1959" s="202" t="s">
        <v>9387</v>
      </c>
      <c r="DM1959" s="273">
        <v>3126</v>
      </c>
      <c r="DN1959" s="17"/>
      <c r="DO1959" s="209" t="s">
        <v>7342</v>
      </c>
      <c r="DP1959" s="283" t="s">
        <v>4436</v>
      </c>
    </row>
    <row r="1960" spans="116:120">
      <c r="DL1960" s="202" t="s">
        <v>9357</v>
      </c>
      <c r="DM1960" s="273">
        <v>3127</v>
      </c>
      <c r="DN1960" s="17"/>
      <c r="DO1960" s="209" t="s">
        <v>7343</v>
      </c>
      <c r="DP1960" s="283" t="s">
        <v>4438</v>
      </c>
    </row>
    <row r="1961" spans="116:120">
      <c r="DL1961" s="202" t="s">
        <v>9358</v>
      </c>
      <c r="DM1961" s="273">
        <v>3128</v>
      </c>
      <c r="DN1961" s="17"/>
      <c r="DO1961" s="209" t="s">
        <v>7344</v>
      </c>
      <c r="DP1961" s="283" t="s">
        <v>4440</v>
      </c>
    </row>
    <row r="1962" spans="116:120">
      <c r="DL1962" s="202" t="s">
        <v>9359</v>
      </c>
      <c r="DM1962" s="273">
        <v>3129</v>
      </c>
      <c r="DN1962" s="17"/>
      <c r="DO1962" s="209" t="s">
        <v>7345</v>
      </c>
      <c r="DP1962" s="283" t="s">
        <v>4442</v>
      </c>
    </row>
    <row r="1963" spans="116:120">
      <c r="DL1963" s="202" t="s">
        <v>9360</v>
      </c>
      <c r="DM1963" s="273">
        <v>3130</v>
      </c>
      <c r="DN1963" s="17"/>
      <c r="DO1963" s="209" t="s">
        <v>7346</v>
      </c>
      <c r="DP1963" s="283" t="s">
        <v>4444</v>
      </c>
    </row>
    <row r="1964" spans="116:120">
      <c r="DL1964" s="202" t="s">
        <v>9361</v>
      </c>
      <c r="DM1964" s="273">
        <v>3131</v>
      </c>
      <c r="DN1964" s="17"/>
      <c r="DO1964" s="209" t="s">
        <v>7347</v>
      </c>
      <c r="DP1964" s="283" t="s">
        <v>4446</v>
      </c>
    </row>
    <row r="1965" spans="116:120">
      <c r="DL1965" s="202" t="s">
        <v>9362</v>
      </c>
      <c r="DM1965" s="273">
        <v>3132</v>
      </c>
      <c r="DN1965" s="17"/>
      <c r="DO1965" s="209" t="s">
        <v>7348</v>
      </c>
      <c r="DP1965" s="283" t="s">
        <v>4448</v>
      </c>
    </row>
    <row r="1966" spans="116:120">
      <c r="DL1966" s="202" t="s">
        <v>9363</v>
      </c>
      <c r="DM1966" s="273">
        <v>3133</v>
      </c>
      <c r="DN1966" s="17"/>
      <c r="DO1966" s="209" t="s">
        <v>7349</v>
      </c>
      <c r="DP1966" s="283" t="s">
        <v>4450</v>
      </c>
    </row>
    <row r="1967" spans="116:120">
      <c r="DL1967" s="202" t="s">
        <v>9364</v>
      </c>
      <c r="DM1967" s="273">
        <v>3134</v>
      </c>
      <c r="DN1967" s="17"/>
      <c r="DO1967" s="209" t="s">
        <v>7350</v>
      </c>
      <c r="DP1967" s="283" t="s">
        <v>4452</v>
      </c>
    </row>
    <row r="1968" spans="116:120">
      <c r="DL1968" s="202" t="s">
        <v>9365</v>
      </c>
      <c r="DM1968" s="273">
        <v>3135</v>
      </c>
      <c r="DN1968" s="17"/>
      <c r="DO1968" s="209" t="s">
        <v>7351</v>
      </c>
      <c r="DP1968" s="283" t="s">
        <v>4454</v>
      </c>
    </row>
    <row r="1969" spans="116:120">
      <c r="DL1969" s="202" t="s">
        <v>9366</v>
      </c>
      <c r="DM1969" s="273">
        <v>3136</v>
      </c>
      <c r="DN1969" s="17"/>
      <c r="DO1969" s="209" t="s">
        <v>7352</v>
      </c>
      <c r="DP1969" s="283" t="s">
        <v>4456</v>
      </c>
    </row>
    <row r="1970" spans="116:120">
      <c r="DL1970" s="202" t="s">
        <v>9388</v>
      </c>
      <c r="DM1970" s="273">
        <v>3137</v>
      </c>
      <c r="DN1970" s="17"/>
      <c r="DO1970" s="209" t="s">
        <v>7353</v>
      </c>
      <c r="DP1970" s="283" t="s">
        <v>4458</v>
      </c>
    </row>
    <row r="1971" spans="116:120">
      <c r="DL1971" s="202" t="s">
        <v>9389</v>
      </c>
      <c r="DM1971" s="273" t="s">
        <v>9325</v>
      </c>
      <c r="DN1971" s="17"/>
      <c r="DO1971" s="209" t="s">
        <v>7354</v>
      </c>
      <c r="DP1971" s="283" t="s">
        <v>4460</v>
      </c>
    </row>
    <row r="1972" spans="116:120">
      <c r="DL1972" s="202" t="s">
        <v>9390</v>
      </c>
      <c r="DM1972" s="273" t="s">
        <v>9326</v>
      </c>
      <c r="DN1972" s="17"/>
      <c r="DO1972" s="209" t="s">
        <v>7355</v>
      </c>
      <c r="DP1972" s="283" t="s">
        <v>4462</v>
      </c>
    </row>
    <row r="1973" spans="116:120">
      <c r="DL1973" s="202" t="s">
        <v>9391</v>
      </c>
      <c r="DM1973" s="273" t="s">
        <v>5044</v>
      </c>
      <c r="DN1973" s="17"/>
      <c r="DO1973" s="209" t="s">
        <v>7356</v>
      </c>
      <c r="DP1973" s="283" t="s">
        <v>4464</v>
      </c>
    </row>
    <row r="1974" spans="116:120">
      <c r="DL1974" s="202" t="s">
        <v>9392</v>
      </c>
      <c r="DM1974" s="273" t="s">
        <v>5045</v>
      </c>
      <c r="DN1974" s="17"/>
      <c r="DO1974" s="209" t="s">
        <v>7357</v>
      </c>
      <c r="DP1974" s="283" t="s">
        <v>4466</v>
      </c>
    </row>
    <row r="1975" spans="116:120">
      <c r="DL1975" s="202" t="s">
        <v>9393</v>
      </c>
      <c r="DM1975" s="273" t="s">
        <v>5046</v>
      </c>
      <c r="DN1975" s="17"/>
      <c r="DO1975" s="209" t="s">
        <v>7358</v>
      </c>
      <c r="DP1975" s="283" t="s">
        <v>4468</v>
      </c>
    </row>
    <row r="1976" spans="116:120">
      <c r="DL1976" s="202" t="s">
        <v>9394</v>
      </c>
      <c r="DM1976" s="273" t="s">
        <v>5047</v>
      </c>
      <c r="DN1976" s="17"/>
      <c r="DO1976" s="209" t="s">
        <v>7359</v>
      </c>
      <c r="DP1976" s="283" t="s">
        <v>4470</v>
      </c>
    </row>
    <row r="1977" spans="116:120">
      <c r="DL1977" s="202" t="s">
        <v>9395</v>
      </c>
      <c r="DM1977" s="273" t="s">
        <v>5048</v>
      </c>
      <c r="DN1977" s="17"/>
      <c r="DO1977" s="209" t="s">
        <v>7360</v>
      </c>
      <c r="DP1977" s="283" t="s">
        <v>4472</v>
      </c>
    </row>
    <row r="1978" spans="116:120">
      <c r="DL1978" s="202" t="s">
        <v>9396</v>
      </c>
      <c r="DM1978" s="276" t="s">
        <v>9327</v>
      </c>
      <c r="DN1978" s="17"/>
      <c r="DO1978" s="209" t="s">
        <v>7361</v>
      </c>
      <c r="DP1978" s="283" t="s">
        <v>4474</v>
      </c>
    </row>
    <row r="1979" spans="116:120">
      <c r="DL1979" s="203" t="s">
        <v>9397</v>
      </c>
      <c r="DM1979" s="276" t="s">
        <v>9328</v>
      </c>
      <c r="DN1979" s="17"/>
      <c r="DO1979" s="209" t="s">
        <v>7362</v>
      </c>
      <c r="DP1979" s="283" t="s">
        <v>4476</v>
      </c>
    </row>
    <row r="1980" spans="116:120">
      <c r="DL1980" s="203" t="s">
        <v>9398</v>
      </c>
      <c r="DM1980" s="276" t="s">
        <v>9329</v>
      </c>
      <c r="DN1980" s="17"/>
      <c r="DO1980" s="209" t="s">
        <v>7363</v>
      </c>
      <c r="DP1980" s="283" t="s">
        <v>4480</v>
      </c>
    </row>
    <row r="1981" spans="116:120">
      <c r="DL1981" s="203" t="s">
        <v>9399</v>
      </c>
      <c r="DM1981" s="276" t="s">
        <v>8661</v>
      </c>
      <c r="DN1981" s="17"/>
      <c r="DO1981" s="209" t="s">
        <v>7364</v>
      </c>
      <c r="DP1981" s="283" t="s">
        <v>4482</v>
      </c>
    </row>
    <row r="1982" spans="116:120">
      <c r="DL1982" s="203" t="s">
        <v>9400</v>
      </c>
      <c r="DM1982" s="276" t="s">
        <v>9330</v>
      </c>
      <c r="DN1982" s="17"/>
      <c r="DO1982" s="209" t="s">
        <v>7365</v>
      </c>
      <c r="DP1982" s="283" t="s">
        <v>4484</v>
      </c>
    </row>
    <row r="1983" spans="116:120">
      <c r="DL1983" s="203" t="s">
        <v>9401</v>
      </c>
      <c r="DM1983" s="276" t="s">
        <v>8662</v>
      </c>
      <c r="DN1983" s="17"/>
      <c r="DO1983" s="209" t="s">
        <v>7366</v>
      </c>
      <c r="DP1983" s="283" t="s">
        <v>4486</v>
      </c>
    </row>
    <row r="1984" spans="116:120">
      <c r="DL1984" s="203" t="s">
        <v>9402</v>
      </c>
      <c r="DM1984" s="276" t="s">
        <v>8663</v>
      </c>
      <c r="DN1984" s="17"/>
      <c r="DO1984" s="209" t="s">
        <v>7367</v>
      </c>
      <c r="DP1984" s="283" t="s">
        <v>4488</v>
      </c>
    </row>
    <row r="1985" spans="116:120">
      <c r="DL1985" s="203" t="s">
        <v>9403</v>
      </c>
      <c r="DM1985" s="276" t="s">
        <v>8664</v>
      </c>
      <c r="DN1985" s="17"/>
      <c r="DO1985" s="209" t="s">
        <v>7368</v>
      </c>
      <c r="DP1985" s="283" t="s">
        <v>4490</v>
      </c>
    </row>
    <row r="1986" spans="116:120">
      <c r="DL1986" s="203" t="s">
        <v>5043</v>
      </c>
      <c r="DM1986" s="274" t="s">
        <v>5042</v>
      </c>
      <c r="DN1986" s="17"/>
      <c r="DO1986" s="209" t="s">
        <v>7369</v>
      </c>
      <c r="DP1986" s="283" t="s">
        <v>4492</v>
      </c>
    </row>
    <row r="1987" spans="116:120">
      <c r="DL1987" s="204" t="s">
        <v>9404</v>
      </c>
      <c r="DM1987" s="276" t="s">
        <v>9331</v>
      </c>
      <c r="DN1987" s="17"/>
      <c r="DO1987" s="209" t="s">
        <v>7370</v>
      </c>
      <c r="DP1987" s="283" t="s">
        <v>4494</v>
      </c>
    </row>
    <row r="1988" spans="116:120">
      <c r="DL1988" s="203" t="s">
        <v>9405</v>
      </c>
      <c r="DM1988" s="276" t="s">
        <v>9332</v>
      </c>
      <c r="DN1988" s="17"/>
      <c r="DO1988" s="209" t="s">
        <v>7371</v>
      </c>
      <c r="DP1988" s="283" t="s">
        <v>4496</v>
      </c>
    </row>
    <row r="1989" spans="116:120">
      <c r="DL1989" s="203" t="s">
        <v>9406</v>
      </c>
      <c r="DM1989" s="276" t="s">
        <v>9333</v>
      </c>
      <c r="DN1989" s="17"/>
      <c r="DO1989" s="209" t="s">
        <v>7372</v>
      </c>
      <c r="DP1989" s="283" t="s">
        <v>4497</v>
      </c>
    </row>
    <row r="1990" spans="116:120">
      <c r="DL1990" s="203" t="s">
        <v>9407</v>
      </c>
      <c r="DM1990" s="276" t="s">
        <v>8665</v>
      </c>
      <c r="DN1990" s="17"/>
      <c r="DO1990" s="209" t="s">
        <v>7373</v>
      </c>
      <c r="DP1990" s="283" t="s">
        <v>4499</v>
      </c>
    </row>
    <row r="1991" spans="116:120">
      <c r="DL1991" s="203" t="s">
        <v>9408</v>
      </c>
      <c r="DM1991" s="276" t="s">
        <v>8666</v>
      </c>
      <c r="DN1991" s="17"/>
      <c r="DO1991" s="209" t="s">
        <v>7374</v>
      </c>
      <c r="DP1991" s="283" t="s">
        <v>4501</v>
      </c>
    </row>
    <row r="1992" spans="116:120">
      <c r="DL1992" s="203" t="s">
        <v>9409</v>
      </c>
      <c r="DM1992" s="276" t="s">
        <v>9334</v>
      </c>
      <c r="DN1992" s="17"/>
      <c r="DO1992" s="209" t="s">
        <v>7375</v>
      </c>
      <c r="DP1992" s="283" t="s">
        <v>4503</v>
      </c>
    </row>
    <row r="1993" spans="116:120">
      <c r="DL1993" s="203" t="s">
        <v>9410</v>
      </c>
      <c r="DM1993" s="276" t="s">
        <v>8667</v>
      </c>
      <c r="DN1993" s="17"/>
      <c r="DO1993" s="209" t="s">
        <v>7376</v>
      </c>
      <c r="DP1993" s="283" t="s">
        <v>4505</v>
      </c>
    </row>
    <row r="1994" spans="116:120">
      <c r="DL1994" s="203" t="s">
        <v>9411</v>
      </c>
      <c r="DM1994" s="276" t="s">
        <v>8668</v>
      </c>
      <c r="DN1994" s="17"/>
      <c r="DO1994" s="209" t="s">
        <v>7377</v>
      </c>
      <c r="DP1994" s="283" t="s">
        <v>4509</v>
      </c>
    </row>
    <row r="1995" spans="116:120">
      <c r="DL1995" s="203" t="s">
        <v>9412</v>
      </c>
      <c r="DM1995" s="275">
        <v>5061</v>
      </c>
      <c r="DN1995" s="17"/>
      <c r="DO1995" s="209" t="s">
        <v>7378</v>
      </c>
      <c r="DP1995" s="283" t="s">
        <v>4511</v>
      </c>
    </row>
    <row r="1996" spans="116:120">
      <c r="DL1996" s="205" t="s">
        <v>9413</v>
      </c>
      <c r="DM1996" s="276" t="s">
        <v>9335</v>
      </c>
      <c r="DN1996" s="17"/>
      <c r="DO1996" s="209" t="s">
        <v>7379</v>
      </c>
      <c r="DP1996" s="283" t="s">
        <v>4513</v>
      </c>
    </row>
    <row r="1997" spans="116:120">
      <c r="DL1997" s="203" t="s">
        <v>9414</v>
      </c>
      <c r="DM1997" s="276" t="s">
        <v>9336</v>
      </c>
      <c r="DN1997" s="17"/>
      <c r="DO1997" s="209" t="s">
        <v>7380</v>
      </c>
      <c r="DP1997" s="283" t="s">
        <v>4515</v>
      </c>
    </row>
    <row r="1998" spans="116:120">
      <c r="DL1998" s="203" t="s">
        <v>9415</v>
      </c>
      <c r="DM1998" s="276" t="s">
        <v>9337</v>
      </c>
      <c r="DN1998" s="17"/>
      <c r="DO1998" s="209" t="s">
        <v>7381</v>
      </c>
      <c r="DP1998" s="283" t="s">
        <v>407</v>
      </c>
    </row>
    <row r="1999" spans="116:120">
      <c r="DL1999" s="203" t="s">
        <v>9416</v>
      </c>
      <c r="DM1999" s="276" t="s">
        <v>9338</v>
      </c>
      <c r="DN1999" s="17"/>
      <c r="DO1999" s="209" t="s">
        <v>7382</v>
      </c>
      <c r="DP1999" s="283" t="s">
        <v>408</v>
      </c>
    </row>
    <row r="2000" spans="116:120">
      <c r="DL2000" s="203" t="s">
        <v>9417</v>
      </c>
      <c r="DM2000" s="276" t="s">
        <v>9339</v>
      </c>
      <c r="DN2000" s="17"/>
      <c r="DO2000" s="209" t="s">
        <v>7383</v>
      </c>
      <c r="DP2000" s="283" t="s">
        <v>409</v>
      </c>
    </row>
    <row r="2001" spans="116:120">
      <c r="DL2001" s="203" t="s">
        <v>9418</v>
      </c>
      <c r="DM2001" s="281" t="s">
        <v>9340</v>
      </c>
      <c r="DN2001" s="17"/>
      <c r="DO2001" s="209" t="s">
        <v>7384</v>
      </c>
      <c r="DP2001" s="283" t="s">
        <v>410</v>
      </c>
    </row>
    <row r="2002" spans="116:120">
      <c r="DL2002" s="203" t="s">
        <v>9419</v>
      </c>
      <c r="DM2002" s="281" t="s">
        <v>9341</v>
      </c>
      <c r="DN2002" s="17"/>
      <c r="DO2002" s="210" t="s">
        <v>9473</v>
      </c>
      <c r="DP2002" s="283" t="s">
        <v>412</v>
      </c>
    </row>
    <row r="2003" spans="116:120">
      <c r="DL2003" s="203" t="s">
        <v>9420</v>
      </c>
      <c r="DM2003" s="281" t="s">
        <v>9342</v>
      </c>
      <c r="DN2003" s="17"/>
      <c r="DO2003" s="209" t="s">
        <v>7385</v>
      </c>
      <c r="DP2003" s="283" t="s">
        <v>413</v>
      </c>
    </row>
    <row r="2004" spans="116:120">
      <c r="DL2004" s="203" t="s">
        <v>9421</v>
      </c>
      <c r="DM2004" s="281" t="s">
        <v>9343</v>
      </c>
      <c r="DN2004" s="17"/>
      <c r="DO2004" s="209" t="s">
        <v>7386</v>
      </c>
      <c r="DP2004" s="283" t="s">
        <v>414</v>
      </c>
    </row>
    <row r="2005" spans="116:120">
      <c r="DL2005" s="203" t="s">
        <v>9422</v>
      </c>
      <c r="DM2005" s="281" t="s">
        <v>9344</v>
      </c>
      <c r="DN2005" s="17"/>
      <c r="DO2005" s="209" t="s">
        <v>7387</v>
      </c>
      <c r="DP2005" s="283" t="s">
        <v>4524</v>
      </c>
    </row>
    <row r="2006" spans="116:120">
      <c r="DL2006" s="203" t="s">
        <v>9423</v>
      </c>
      <c r="DM2006" s="281" t="s">
        <v>9345</v>
      </c>
      <c r="DN2006" s="17"/>
      <c r="DO2006" s="209" t="s">
        <v>7388</v>
      </c>
      <c r="DP2006" s="283" t="s">
        <v>415</v>
      </c>
    </row>
    <row r="2007" spans="116:120">
      <c r="DL2007" s="203" t="s">
        <v>9424</v>
      </c>
      <c r="DM2007" s="276" t="s">
        <v>8669</v>
      </c>
      <c r="DN2007" s="17"/>
      <c r="DO2007" s="209" t="s">
        <v>7389</v>
      </c>
      <c r="DP2007" s="283" t="s">
        <v>416</v>
      </c>
    </row>
    <row r="2008" spans="116:120">
      <c r="DL2008" s="203" t="s">
        <v>9425</v>
      </c>
      <c r="DM2008" s="276" t="s">
        <v>8670</v>
      </c>
      <c r="DN2008" s="17"/>
      <c r="DO2008" s="209" t="s">
        <v>7390</v>
      </c>
      <c r="DP2008" s="283" t="s">
        <v>417</v>
      </c>
    </row>
    <row r="2009" spans="116:120">
      <c r="DL2009" s="203" t="s">
        <v>9426</v>
      </c>
      <c r="DM2009" s="276" t="s">
        <v>8671</v>
      </c>
      <c r="DN2009" s="17"/>
      <c r="DO2009" s="209" t="s">
        <v>7391</v>
      </c>
      <c r="DP2009" s="283" t="s">
        <v>418</v>
      </c>
    </row>
    <row r="2010" spans="116:120">
      <c r="DL2010" s="203" t="s">
        <v>9427</v>
      </c>
      <c r="DM2010" s="276" t="s">
        <v>8672</v>
      </c>
      <c r="DN2010" s="17"/>
      <c r="DO2010" s="209" t="s">
        <v>7392</v>
      </c>
      <c r="DP2010" s="283" t="s">
        <v>419</v>
      </c>
    </row>
    <row r="2011" spans="116:120">
      <c r="DL2011" s="203" t="s">
        <v>9428</v>
      </c>
      <c r="DM2011" s="276" t="s">
        <v>8673</v>
      </c>
      <c r="DN2011" s="17"/>
      <c r="DO2011" s="209" t="s">
        <v>7393</v>
      </c>
      <c r="DP2011" s="283" t="s">
        <v>420</v>
      </c>
    </row>
    <row r="2012" spans="116:120">
      <c r="DL2012" s="203" t="s">
        <v>9429</v>
      </c>
      <c r="DM2012" s="276" t="s">
        <v>8877</v>
      </c>
      <c r="DN2012" s="17"/>
      <c r="DO2012" s="209" t="s">
        <v>7394</v>
      </c>
      <c r="DP2012" s="283" t="s">
        <v>421</v>
      </c>
    </row>
    <row r="2013" spans="116:120">
      <c r="DL2013" s="203" t="s">
        <v>9430</v>
      </c>
      <c r="DM2013" s="276" t="s">
        <v>8878</v>
      </c>
      <c r="DN2013" s="17"/>
      <c r="DO2013" s="209" t="s">
        <v>7395</v>
      </c>
      <c r="DP2013" s="283" t="s">
        <v>422</v>
      </c>
    </row>
    <row r="2014" spans="116:120">
      <c r="DL2014" s="203" t="s">
        <v>9431</v>
      </c>
      <c r="DM2014" s="276" t="s">
        <v>8879</v>
      </c>
      <c r="DN2014" s="17"/>
      <c r="DO2014" s="209" t="s">
        <v>7396</v>
      </c>
      <c r="DP2014" s="283" t="s">
        <v>423</v>
      </c>
    </row>
    <row r="2015" spans="116:120">
      <c r="DL2015" s="203" t="s">
        <v>9432</v>
      </c>
      <c r="DM2015" s="276" t="s">
        <v>8880</v>
      </c>
      <c r="DN2015" s="17"/>
      <c r="DO2015" s="209" t="s">
        <v>7397</v>
      </c>
      <c r="DP2015" s="283" t="s">
        <v>424</v>
      </c>
    </row>
    <row r="2016" spans="116:120">
      <c r="DL2016" s="203" t="s">
        <v>9433</v>
      </c>
      <c r="DM2016" s="276" t="s">
        <v>8881</v>
      </c>
      <c r="DN2016" s="17"/>
      <c r="DO2016" s="209" t="s">
        <v>7398</v>
      </c>
      <c r="DP2016" s="283" t="s">
        <v>4535</v>
      </c>
    </row>
    <row r="2017" spans="116:120">
      <c r="DL2017" s="203" t="s">
        <v>9434</v>
      </c>
      <c r="DM2017" s="276" t="s">
        <v>8882</v>
      </c>
      <c r="DN2017" s="17"/>
      <c r="DO2017" s="209" t="s">
        <v>7399</v>
      </c>
      <c r="DP2017" s="283" t="s">
        <v>425</v>
      </c>
    </row>
    <row r="2018" spans="116:120">
      <c r="DL2018" s="203" t="s">
        <v>9435</v>
      </c>
      <c r="DM2018" s="276" t="s">
        <v>506</v>
      </c>
      <c r="DN2018" s="17"/>
      <c r="DO2018" s="209" t="s">
        <v>7400</v>
      </c>
      <c r="DP2018" s="283" t="s">
        <v>4538</v>
      </c>
    </row>
    <row r="2019" spans="116:120">
      <c r="DL2019" s="203" t="s">
        <v>9436</v>
      </c>
      <c r="DM2019" s="276" t="s">
        <v>8746</v>
      </c>
      <c r="DN2019" s="17"/>
      <c r="DO2019" s="209" t="s">
        <v>7401</v>
      </c>
      <c r="DP2019" s="283" t="s">
        <v>426</v>
      </c>
    </row>
    <row r="2020" spans="116:120">
      <c r="DL2020" s="203" t="s">
        <v>9437</v>
      </c>
      <c r="DM2020" s="276" t="s">
        <v>507</v>
      </c>
      <c r="DN2020" s="17"/>
      <c r="DO2020" s="209" t="s">
        <v>7402</v>
      </c>
      <c r="DP2020" s="283" t="s">
        <v>4541</v>
      </c>
    </row>
    <row r="2021" spans="116:120">
      <c r="DL2021" s="203" t="s">
        <v>9438</v>
      </c>
      <c r="DM2021" s="276" t="s">
        <v>8748</v>
      </c>
      <c r="DN2021" s="17"/>
      <c r="DO2021" s="209" t="s">
        <v>7403</v>
      </c>
      <c r="DP2021" s="283" t="s">
        <v>427</v>
      </c>
    </row>
    <row r="2022" spans="116:120">
      <c r="DL2022" s="203" t="s">
        <v>9439</v>
      </c>
      <c r="DM2022" s="276" t="s">
        <v>8883</v>
      </c>
      <c r="DN2022" s="17"/>
      <c r="DO2022" s="209" t="s">
        <v>7404</v>
      </c>
      <c r="DP2022" s="283" t="s">
        <v>4544</v>
      </c>
    </row>
    <row r="2023" spans="116:120">
      <c r="DL2023" s="203" t="s">
        <v>9440</v>
      </c>
      <c r="DM2023" s="276" t="s">
        <v>508</v>
      </c>
      <c r="DN2023" s="17"/>
      <c r="DO2023" s="209" t="s">
        <v>7405</v>
      </c>
      <c r="DP2023" s="283" t="s">
        <v>428</v>
      </c>
    </row>
    <row r="2024" spans="116:120">
      <c r="DL2024" s="203" t="s">
        <v>9441</v>
      </c>
      <c r="DM2024" s="276" t="s">
        <v>8750</v>
      </c>
      <c r="DN2024" s="17"/>
      <c r="DO2024" s="209" t="s">
        <v>7406</v>
      </c>
      <c r="DP2024" s="283" t="s">
        <v>429</v>
      </c>
    </row>
    <row r="2025" spans="116:120">
      <c r="DL2025" s="203" t="s">
        <v>9442</v>
      </c>
      <c r="DM2025" s="276" t="s">
        <v>509</v>
      </c>
      <c r="DN2025" s="17"/>
      <c r="DO2025" s="209" t="s">
        <v>7407</v>
      </c>
      <c r="DP2025" s="283" t="s">
        <v>432</v>
      </c>
    </row>
    <row r="2026" spans="116:120">
      <c r="DL2026" s="203" t="s">
        <v>9443</v>
      </c>
      <c r="DM2026" s="276" t="s">
        <v>8752</v>
      </c>
      <c r="DN2026" s="17"/>
      <c r="DO2026" s="209" t="s">
        <v>7408</v>
      </c>
      <c r="DP2026" s="283" t="s">
        <v>433</v>
      </c>
    </row>
    <row r="2027" spans="116:120">
      <c r="DL2027" s="203" t="s">
        <v>9444</v>
      </c>
      <c r="DM2027" s="276" t="s">
        <v>8754</v>
      </c>
      <c r="DN2027" s="17"/>
      <c r="DO2027" s="209" t="s">
        <v>3744</v>
      </c>
      <c r="DP2027" s="283" t="s">
        <v>434</v>
      </c>
    </row>
    <row r="2028" spans="116:120">
      <c r="DL2028" s="203" t="s">
        <v>9445</v>
      </c>
      <c r="DM2028" s="276" t="s">
        <v>9346</v>
      </c>
      <c r="DN2028" s="17"/>
      <c r="DO2028" s="209" t="s">
        <v>7409</v>
      </c>
      <c r="DP2028" s="283" t="s">
        <v>435</v>
      </c>
    </row>
    <row r="2029" spans="116:120">
      <c r="DL2029" s="203" t="s">
        <v>9446</v>
      </c>
      <c r="DM2029" s="276" t="s">
        <v>8756</v>
      </c>
      <c r="DN2029" s="17"/>
      <c r="DO2029" s="209" t="s">
        <v>7410</v>
      </c>
      <c r="DP2029" s="283" t="s">
        <v>436</v>
      </c>
    </row>
    <row r="2030" spans="116:120">
      <c r="DL2030" s="203" t="s">
        <v>9447</v>
      </c>
      <c r="DM2030" s="276" t="s">
        <v>9347</v>
      </c>
      <c r="DN2030" s="17"/>
      <c r="DO2030" s="209" t="s">
        <v>7411</v>
      </c>
      <c r="DP2030" s="283" t="s">
        <v>437</v>
      </c>
    </row>
    <row r="2031" spans="116:120">
      <c r="DL2031" s="203" t="s">
        <v>9448</v>
      </c>
      <c r="DM2031" s="276" t="s">
        <v>8758</v>
      </c>
      <c r="DN2031" s="17"/>
      <c r="DO2031" s="209" t="s">
        <v>7412</v>
      </c>
      <c r="DP2031" s="283" t="s">
        <v>438</v>
      </c>
    </row>
    <row r="2032" spans="116:120">
      <c r="DL2032" s="203" t="s">
        <v>9449</v>
      </c>
      <c r="DM2032" s="276" t="s">
        <v>9348</v>
      </c>
      <c r="DN2032" s="17"/>
      <c r="DO2032" s="209" t="s">
        <v>7413</v>
      </c>
      <c r="DP2032" s="283" t="s">
        <v>439</v>
      </c>
    </row>
    <row r="2033" spans="116:120">
      <c r="DL2033" s="203" t="s">
        <v>9450</v>
      </c>
      <c r="DM2033" s="276" t="s">
        <v>8760</v>
      </c>
      <c r="DN2033" s="17"/>
      <c r="DO2033" s="209" t="s">
        <v>7414</v>
      </c>
      <c r="DP2033" s="283" t="s">
        <v>440</v>
      </c>
    </row>
    <row r="2034" spans="116:120">
      <c r="DL2034" s="203" t="s">
        <v>9451</v>
      </c>
      <c r="DM2034" s="276" t="s">
        <v>8762</v>
      </c>
      <c r="DN2034" s="17"/>
      <c r="DO2034" s="209" t="s">
        <v>7415</v>
      </c>
      <c r="DP2034" s="283" t="s">
        <v>441</v>
      </c>
    </row>
    <row r="2035" spans="116:120">
      <c r="DL2035" s="203" t="s">
        <v>9452</v>
      </c>
      <c r="DM2035" s="276" t="s">
        <v>510</v>
      </c>
      <c r="DN2035" s="17"/>
      <c r="DO2035" s="209" t="s">
        <v>7416</v>
      </c>
      <c r="DP2035" s="283" t="s">
        <v>442</v>
      </c>
    </row>
    <row r="2036" spans="116:120">
      <c r="DL2036" s="203" t="s">
        <v>9453</v>
      </c>
      <c r="DM2036" s="276" t="s">
        <v>511</v>
      </c>
      <c r="DN2036" s="17"/>
      <c r="DO2036" s="209" t="s">
        <v>6572</v>
      </c>
      <c r="DP2036" s="283" t="s">
        <v>443</v>
      </c>
    </row>
    <row r="2037" spans="116:120">
      <c r="DL2037" s="203" t="s">
        <v>9454</v>
      </c>
      <c r="DM2037" s="276" t="s">
        <v>515</v>
      </c>
      <c r="DN2037" s="17"/>
      <c r="DO2037" s="209" t="s">
        <v>7417</v>
      </c>
      <c r="DP2037" s="283" t="s">
        <v>444</v>
      </c>
    </row>
    <row r="2038" spans="116:120">
      <c r="DL2038" s="203" t="s">
        <v>9455</v>
      </c>
      <c r="DM2038" s="276" t="s">
        <v>516</v>
      </c>
      <c r="DN2038" s="17"/>
      <c r="DO2038" s="209" t="s">
        <v>7418</v>
      </c>
      <c r="DP2038" s="283" t="s">
        <v>445</v>
      </c>
    </row>
    <row r="2039" spans="116:120">
      <c r="DL2039" s="203" t="s">
        <v>9456</v>
      </c>
      <c r="DM2039" s="276" t="s">
        <v>8766</v>
      </c>
      <c r="DN2039" s="17"/>
      <c r="DO2039" s="209" t="s">
        <v>7419</v>
      </c>
      <c r="DP2039" s="283" t="s">
        <v>446</v>
      </c>
    </row>
    <row r="2040" spans="116:120">
      <c r="DL2040" s="203" t="s">
        <v>9457</v>
      </c>
      <c r="DM2040" s="279" t="s">
        <v>8768</v>
      </c>
      <c r="DN2040" s="17"/>
      <c r="DO2040" s="209" t="s">
        <v>7420</v>
      </c>
      <c r="DP2040" s="283" t="s">
        <v>4565</v>
      </c>
    </row>
    <row r="2041" spans="116:120">
      <c r="DL2041" s="206" t="s">
        <v>9458</v>
      </c>
      <c r="DM2041" s="279" t="s">
        <v>8770</v>
      </c>
      <c r="DN2041" s="17"/>
      <c r="DO2041" s="209" t="s">
        <v>7421</v>
      </c>
      <c r="DP2041" s="283" t="s">
        <v>447</v>
      </c>
    </row>
    <row r="2042" spans="116:120">
      <c r="DL2042" s="206" t="s">
        <v>9459</v>
      </c>
      <c r="DM2042" s="279" t="s">
        <v>517</v>
      </c>
      <c r="DN2042" s="17"/>
      <c r="DO2042" s="209" t="s">
        <v>7422</v>
      </c>
      <c r="DP2042" s="283" t="s">
        <v>448</v>
      </c>
    </row>
    <row r="2043" spans="116:120">
      <c r="DL2043" s="206" t="s">
        <v>9460</v>
      </c>
      <c r="DM2043" s="279" t="s">
        <v>518</v>
      </c>
      <c r="DN2043" s="17"/>
      <c r="DO2043" s="209" t="s">
        <v>7423</v>
      </c>
      <c r="DP2043" s="283" t="s">
        <v>449</v>
      </c>
    </row>
    <row r="2044" spans="116:120">
      <c r="DL2044" s="206" t="s">
        <v>9461</v>
      </c>
      <c r="DM2044" s="279" t="s">
        <v>9349</v>
      </c>
      <c r="DN2044" s="17"/>
      <c r="DO2044" s="209" t="s">
        <v>7424</v>
      </c>
      <c r="DP2044" s="283" t="s">
        <v>450</v>
      </c>
    </row>
    <row r="2045" spans="116:120">
      <c r="DL2045" s="207" t="s">
        <v>9462</v>
      </c>
      <c r="DM2045" s="280" t="s">
        <v>9350</v>
      </c>
      <c r="DN2045" s="17"/>
      <c r="DO2045" s="209" t="s">
        <v>7425</v>
      </c>
      <c r="DP2045" s="283" t="s">
        <v>4567</v>
      </c>
    </row>
    <row r="2046" spans="116:120">
      <c r="DL2046" s="206" t="s">
        <v>9463</v>
      </c>
      <c r="DM2046" s="279" t="s">
        <v>519</v>
      </c>
      <c r="DN2046" s="17"/>
      <c r="DO2046" s="209" t="s">
        <v>7426</v>
      </c>
      <c r="DP2046" s="283" t="s">
        <v>4569</v>
      </c>
    </row>
    <row r="2047" spans="116:120">
      <c r="DL2047" s="206" t="s">
        <v>9464</v>
      </c>
      <c r="DM2047" s="279" t="s">
        <v>9351</v>
      </c>
      <c r="DN2047" s="17"/>
      <c r="DO2047" s="209" t="s">
        <v>7427</v>
      </c>
      <c r="DP2047" s="283" t="s">
        <v>451</v>
      </c>
    </row>
    <row r="2048" spans="116:120">
      <c r="DL2048" s="206" t="s">
        <v>9465</v>
      </c>
      <c r="DM2048" s="279" t="s">
        <v>520</v>
      </c>
      <c r="DN2048" s="17"/>
      <c r="DO2048" s="209" t="s">
        <v>7428</v>
      </c>
      <c r="DP2048" s="283" t="s">
        <v>4572</v>
      </c>
    </row>
    <row r="2049" spans="116:120">
      <c r="DL2049" s="206" t="s">
        <v>9466</v>
      </c>
      <c r="DM2049" s="282" t="s">
        <v>8772</v>
      </c>
      <c r="DN2049" s="17"/>
      <c r="DO2049" s="209" t="s">
        <v>7429</v>
      </c>
      <c r="DP2049" s="283" t="s">
        <v>452</v>
      </c>
    </row>
    <row r="2050" spans="116:120">
      <c r="DL2050" t="s">
        <v>9467</v>
      </c>
      <c r="DM2050" s="282" t="s">
        <v>521</v>
      </c>
      <c r="DN2050" s="17"/>
      <c r="DO2050" s="209" t="s">
        <v>7430</v>
      </c>
      <c r="DP2050" s="283" t="s">
        <v>453</v>
      </c>
    </row>
    <row r="2051" spans="116:120">
      <c r="DL2051" t="s">
        <v>9468</v>
      </c>
      <c r="DM2051" s="282" t="s">
        <v>8774</v>
      </c>
      <c r="DN2051" s="17"/>
      <c r="DO2051" s="209" t="s">
        <v>7431</v>
      </c>
      <c r="DP2051" s="283" t="s">
        <v>454</v>
      </c>
    </row>
    <row r="2052" spans="116:120">
      <c r="DL2052" t="s">
        <v>9469</v>
      </c>
      <c r="DM2052" s="282" t="s">
        <v>9352</v>
      </c>
      <c r="DN2052" s="17"/>
      <c r="DO2052" s="209" t="s">
        <v>7432</v>
      </c>
      <c r="DP2052" s="283" t="s">
        <v>455</v>
      </c>
    </row>
    <row r="2053" spans="116:120">
      <c r="DL2053" t="s">
        <v>9470</v>
      </c>
      <c r="DM2053" s="282" t="s">
        <v>522</v>
      </c>
      <c r="DN2053" s="17"/>
      <c r="DO2053" s="209" t="s">
        <v>7433</v>
      </c>
      <c r="DP2053" s="283" t="s">
        <v>456</v>
      </c>
    </row>
    <row r="2054" spans="116:120">
      <c r="DL2054" t="s">
        <v>9471</v>
      </c>
      <c r="DM2054" s="282" t="s">
        <v>523</v>
      </c>
      <c r="DN2054" s="17"/>
      <c r="DO2054" s="209" t="s">
        <v>7434</v>
      </c>
      <c r="DP2054" s="283" t="s">
        <v>457</v>
      </c>
    </row>
    <row r="2055" spans="116:120">
      <c r="DL2055" t="s">
        <v>9472</v>
      </c>
      <c r="DM2055" s="282" t="s">
        <v>9353</v>
      </c>
      <c r="DN2055" s="17"/>
      <c r="DO2055" s="209" t="s">
        <v>7435</v>
      </c>
      <c r="DP2055" s="283" t="s">
        <v>458</v>
      </c>
    </row>
    <row r="2056" spans="116:120">
      <c r="DN2056" s="17"/>
      <c r="DO2056" s="209" t="s">
        <v>7436</v>
      </c>
      <c r="DP2056" s="283" t="s">
        <v>4580</v>
      </c>
    </row>
    <row r="2057" spans="116:120">
      <c r="DN2057" s="17"/>
      <c r="DO2057" s="209" t="s">
        <v>7437</v>
      </c>
      <c r="DP2057" s="283" t="s">
        <v>459</v>
      </c>
    </row>
    <row r="2058" spans="116:120">
      <c r="DN2058" s="17"/>
      <c r="DO2058" s="209" t="s">
        <v>7438</v>
      </c>
      <c r="DP2058" s="283" t="s">
        <v>460</v>
      </c>
    </row>
    <row r="2059" spans="116:120">
      <c r="DN2059" s="17"/>
      <c r="DO2059" s="209" t="s">
        <v>7439</v>
      </c>
      <c r="DP2059" s="283" t="s">
        <v>461</v>
      </c>
    </row>
    <row r="2060" spans="116:120">
      <c r="DN2060" s="17"/>
      <c r="DO2060" s="209" t="s">
        <v>7440</v>
      </c>
      <c r="DP2060" s="283" t="s">
        <v>462</v>
      </c>
    </row>
    <row r="2061" spans="116:120">
      <c r="DN2061" s="17"/>
      <c r="DO2061" s="209" t="s">
        <v>7441</v>
      </c>
      <c r="DP2061" s="283" t="s">
        <v>4586</v>
      </c>
    </row>
    <row r="2062" spans="116:120">
      <c r="DN2062" s="17"/>
      <c r="DO2062" s="209" t="s">
        <v>7442</v>
      </c>
      <c r="DP2062" s="283" t="s">
        <v>4588</v>
      </c>
    </row>
    <row r="2063" spans="116:120">
      <c r="DN2063" s="17"/>
      <c r="DO2063" s="209" t="s">
        <v>7443</v>
      </c>
      <c r="DP2063" s="283" t="s">
        <v>463</v>
      </c>
    </row>
    <row r="2064" spans="116:120">
      <c r="DN2064" s="17"/>
      <c r="DO2064" s="209" t="s">
        <v>7444</v>
      </c>
      <c r="DP2064" s="283" t="s">
        <v>464</v>
      </c>
    </row>
    <row r="2065" spans="118:120">
      <c r="DN2065" s="17"/>
      <c r="DO2065" s="209" t="s">
        <v>7445</v>
      </c>
      <c r="DP2065" s="283" t="s">
        <v>466</v>
      </c>
    </row>
    <row r="2066" spans="118:120">
      <c r="DN2066" s="17"/>
      <c r="DO2066" s="209" t="s">
        <v>7446</v>
      </c>
      <c r="DP2066" s="283" t="s">
        <v>467</v>
      </c>
    </row>
    <row r="2067" spans="118:120">
      <c r="DN2067" s="17"/>
      <c r="DO2067" s="209" t="s">
        <v>7447</v>
      </c>
      <c r="DP2067" s="283" t="s">
        <v>4595</v>
      </c>
    </row>
    <row r="2068" spans="118:120">
      <c r="DN2068" s="17"/>
      <c r="DO2068" s="209" t="s">
        <v>7448</v>
      </c>
      <c r="DP2068" s="283" t="s">
        <v>468</v>
      </c>
    </row>
    <row r="2069" spans="118:120">
      <c r="DN2069" s="17"/>
      <c r="DO2069" s="209" t="s">
        <v>7449</v>
      </c>
      <c r="DP2069" s="283" t="s">
        <v>469</v>
      </c>
    </row>
    <row r="2070" spans="118:120">
      <c r="DN2070" s="17" t="s">
        <v>8720</v>
      </c>
      <c r="DO2070" s="209" t="s">
        <v>7450</v>
      </c>
      <c r="DP2070" s="283" t="s">
        <v>4599</v>
      </c>
    </row>
    <row r="2071" spans="118:120">
      <c r="DN2071" s="17" t="s">
        <v>8721</v>
      </c>
      <c r="DO2071" s="209" t="s">
        <v>7451</v>
      </c>
      <c r="DP2071" s="283" t="s">
        <v>470</v>
      </c>
    </row>
    <row r="2072" spans="118:120">
      <c r="DN2072" s="17"/>
      <c r="DO2072" s="209" t="s">
        <v>7452</v>
      </c>
      <c r="DP2072" s="283" t="s">
        <v>471</v>
      </c>
    </row>
    <row r="2073" spans="118:120">
      <c r="DN2073" s="17" t="s">
        <v>8719</v>
      </c>
      <c r="DO2073" s="209" t="s">
        <v>7453</v>
      </c>
      <c r="DP2073" s="283" t="s">
        <v>472</v>
      </c>
    </row>
    <row r="2074" spans="118:120">
      <c r="DN2074" s="17" t="s">
        <v>9008</v>
      </c>
      <c r="DO2074" s="209" t="s">
        <v>7454</v>
      </c>
      <c r="DP2074" s="283" t="s">
        <v>473</v>
      </c>
    </row>
    <row r="2075" spans="118:120">
      <c r="DN2075" s="17"/>
      <c r="DO2075" s="209" t="s">
        <v>7455</v>
      </c>
      <c r="DP2075" s="283" t="s">
        <v>474</v>
      </c>
    </row>
    <row r="2076" spans="118:120">
      <c r="DN2076" s="17" t="s">
        <v>8726</v>
      </c>
      <c r="DO2076" s="209" t="s">
        <v>7456</v>
      </c>
      <c r="DP2076" s="283" t="s">
        <v>476</v>
      </c>
    </row>
    <row r="2077" spans="118:120">
      <c r="DN2077" s="17" t="s">
        <v>8727</v>
      </c>
      <c r="DO2077" s="209" t="s">
        <v>7457</v>
      </c>
      <c r="DP2077" s="283" t="s">
        <v>4608</v>
      </c>
    </row>
    <row r="2078" spans="118:120">
      <c r="DN2078" s="17" t="s">
        <v>8728</v>
      </c>
      <c r="DO2078" s="209" t="s">
        <v>7458</v>
      </c>
      <c r="DP2078" s="283" t="s">
        <v>477</v>
      </c>
    </row>
    <row r="2079" spans="118:120">
      <c r="DN2079" s="17" t="s">
        <v>8729</v>
      </c>
      <c r="DO2079" s="209" t="s">
        <v>7459</v>
      </c>
      <c r="DP2079" s="283" t="s">
        <v>478</v>
      </c>
    </row>
    <row r="2080" spans="118:120">
      <c r="DN2080" s="17"/>
      <c r="DO2080" s="209" t="s">
        <v>7460</v>
      </c>
      <c r="DP2080" s="283" t="s">
        <v>479</v>
      </c>
    </row>
    <row r="2081" spans="118:120">
      <c r="DN2081" s="17"/>
      <c r="DO2081" s="209" t="s">
        <v>7461</v>
      </c>
      <c r="DP2081" s="283" t="s">
        <v>480</v>
      </c>
    </row>
    <row r="2082" spans="118:120">
      <c r="DN2082" s="17"/>
      <c r="DO2082" s="209" t="s">
        <v>7462</v>
      </c>
      <c r="DP2082" s="283" t="s">
        <v>481</v>
      </c>
    </row>
    <row r="2083" spans="118:120">
      <c r="DN2083" s="17"/>
      <c r="DO2083" s="209" t="s">
        <v>7463</v>
      </c>
      <c r="DP2083" s="283" t="s">
        <v>4615</v>
      </c>
    </row>
    <row r="2084" spans="118:120">
      <c r="DN2084" s="17"/>
      <c r="DO2084" s="209" t="s">
        <v>7464</v>
      </c>
      <c r="DP2084" s="283" t="s">
        <v>4617</v>
      </c>
    </row>
    <row r="2085" spans="118:120">
      <c r="DN2085" s="17"/>
      <c r="DO2085" s="209" t="s">
        <v>7465</v>
      </c>
      <c r="DP2085" s="283" t="s">
        <v>4619</v>
      </c>
    </row>
    <row r="2086" spans="118:120">
      <c r="DN2086" s="17"/>
      <c r="DO2086" s="209" t="s">
        <v>7466</v>
      </c>
      <c r="DP2086" s="283" t="s">
        <v>4621</v>
      </c>
    </row>
    <row r="2087" spans="118:120">
      <c r="DN2087" s="17"/>
      <c r="DO2087" s="209" t="s">
        <v>7467</v>
      </c>
      <c r="DP2087" s="283" t="s">
        <v>4623</v>
      </c>
    </row>
    <row r="2088" spans="118:120">
      <c r="DN2088" s="17"/>
      <c r="DO2088" s="209" t="s">
        <v>7468</v>
      </c>
      <c r="DP2088" s="283" t="s">
        <v>4625</v>
      </c>
    </row>
    <row r="2089" spans="118:120">
      <c r="DN2089" s="17"/>
      <c r="DO2089" s="209" t="s">
        <v>7469</v>
      </c>
      <c r="DP2089" s="283" t="s">
        <v>4627</v>
      </c>
    </row>
    <row r="2090" spans="118:120">
      <c r="DN2090" s="17"/>
      <c r="DO2090" s="209" t="s">
        <v>7470</v>
      </c>
      <c r="DP2090" s="283" t="s">
        <v>4629</v>
      </c>
    </row>
    <row r="2091" spans="118:120">
      <c r="DN2091" s="17"/>
      <c r="DO2091" s="209" t="s">
        <v>7471</v>
      </c>
      <c r="DP2091" s="283" t="s">
        <v>4631</v>
      </c>
    </row>
    <row r="2092" spans="118:120">
      <c r="DN2092" s="17"/>
      <c r="DO2092" s="209" t="s">
        <v>7472</v>
      </c>
      <c r="DP2092" s="283" t="s">
        <v>4633</v>
      </c>
    </row>
    <row r="2093" spans="118:120">
      <c r="DN2093" s="17"/>
      <c r="DO2093" s="209" t="s">
        <v>7473</v>
      </c>
      <c r="DP2093" s="283" t="s">
        <v>4635</v>
      </c>
    </row>
    <row r="2094" spans="118:120">
      <c r="DN2094" s="17"/>
      <c r="DO2094" s="209" t="s">
        <v>7474</v>
      </c>
      <c r="DP2094" s="283" t="s">
        <v>4637</v>
      </c>
    </row>
    <row r="2095" spans="118:120">
      <c r="DN2095" s="17"/>
      <c r="DO2095" s="209" t="s">
        <v>7475</v>
      </c>
      <c r="DP2095" s="283" t="s">
        <v>4639</v>
      </c>
    </row>
    <row r="2096" spans="118:120">
      <c r="DN2096" s="17"/>
      <c r="DO2096" s="209" t="s">
        <v>7476</v>
      </c>
      <c r="DP2096" s="283" t="s">
        <v>4641</v>
      </c>
    </row>
    <row r="2097" spans="118:120">
      <c r="DN2097" s="17"/>
      <c r="DO2097" s="209" t="s">
        <v>7477</v>
      </c>
      <c r="DP2097" s="283" t="s">
        <v>4643</v>
      </c>
    </row>
    <row r="2098" spans="118:120">
      <c r="DN2098" s="17"/>
      <c r="DO2098" s="209" t="s">
        <v>7478</v>
      </c>
      <c r="DP2098" s="283" t="s">
        <v>4645</v>
      </c>
    </row>
    <row r="2099" spans="118:120">
      <c r="DN2099" s="17"/>
      <c r="DO2099" s="209" t="s">
        <v>7479</v>
      </c>
      <c r="DP2099" s="283" t="s">
        <v>4647</v>
      </c>
    </row>
    <row r="2100" spans="118:120">
      <c r="DN2100" s="17"/>
      <c r="DO2100" s="209" t="s">
        <v>7480</v>
      </c>
      <c r="DP2100" s="283" t="s">
        <v>4649</v>
      </c>
    </row>
    <row r="2101" spans="118:120">
      <c r="DN2101" s="17"/>
      <c r="DO2101" s="209" t="s">
        <v>7481</v>
      </c>
      <c r="DP2101" s="283" t="s">
        <v>4651</v>
      </c>
    </row>
    <row r="2102" spans="118:120">
      <c r="DN2102" s="17"/>
      <c r="DO2102" s="209" t="s">
        <v>7482</v>
      </c>
      <c r="DP2102" s="283" t="s">
        <v>4653</v>
      </c>
    </row>
    <row r="2103" spans="118:120">
      <c r="DN2103" s="17"/>
      <c r="DO2103" s="209" t="s">
        <v>7483</v>
      </c>
      <c r="DP2103" s="283" t="s">
        <v>4655</v>
      </c>
    </row>
    <row r="2104" spans="118:120">
      <c r="DN2104" s="17"/>
      <c r="DO2104" s="209" t="s">
        <v>7484</v>
      </c>
      <c r="DP2104" s="283" t="s">
        <v>4657</v>
      </c>
    </row>
    <row r="2105" spans="118:120">
      <c r="DN2105" s="17"/>
      <c r="DO2105" s="209" t="s">
        <v>7485</v>
      </c>
      <c r="DP2105" s="283" t="s">
        <v>4659</v>
      </c>
    </row>
    <row r="2106" spans="118:120">
      <c r="DN2106" s="17"/>
      <c r="DO2106" s="209" t="s">
        <v>7486</v>
      </c>
      <c r="DP2106" s="283" t="s">
        <v>4661</v>
      </c>
    </row>
    <row r="2107" spans="118:120">
      <c r="DN2107" s="17"/>
      <c r="DO2107" s="209" t="s">
        <v>7487</v>
      </c>
      <c r="DP2107" s="283" t="s">
        <v>4663</v>
      </c>
    </row>
    <row r="2108" spans="118:120">
      <c r="DN2108" s="17"/>
      <c r="DO2108" s="209" t="s">
        <v>7488</v>
      </c>
      <c r="DP2108" s="283" t="s">
        <v>4665</v>
      </c>
    </row>
    <row r="2109" spans="118:120">
      <c r="DN2109" s="17"/>
      <c r="DO2109" s="209" t="s">
        <v>7489</v>
      </c>
      <c r="DP2109" s="283" t="s">
        <v>4667</v>
      </c>
    </row>
    <row r="2110" spans="118:120">
      <c r="DN2110" s="17"/>
      <c r="DO2110" s="209" t="s">
        <v>7490</v>
      </c>
      <c r="DP2110" s="283" t="s">
        <v>4669</v>
      </c>
    </row>
    <row r="2111" spans="118:120">
      <c r="DN2111" s="17"/>
      <c r="DO2111" s="209" t="s">
        <v>7491</v>
      </c>
      <c r="DP2111" s="283" t="s">
        <v>4671</v>
      </c>
    </row>
    <row r="2112" spans="118:120">
      <c r="DN2112" s="17"/>
      <c r="DO2112" s="209" t="s">
        <v>7492</v>
      </c>
      <c r="DP2112" s="283" t="s">
        <v>4673</v>
      </c>
    </row>
    <row r="2113" spans="118:120">
      <c r="DN2113" s="17"/>
      <c r="DO2113" s="209" t="s">
        <v>7493</v>
      </c>
      <c r="DP2113" s="283" t="s">
        <v>4675</v>
      </c>
    </row>
    <row r="2114" spans="118:120">
      <c r="DN2114" s="17"/>
      <c r="DO2114" s="209" t="s">
        <v>7494</v>
      </c>
      <c r="DP2114" s="283" t="s">
        <v>4677</v>
      </c>
    </row>
    <row r="2115" spans="118:120">
      <c r="DN2115" s="17"/>
      <c r="DO2115" s="209" t="s">
        <v>7495</v>
      </c>
      <c r="DP2115" s="283" t="s">
        <v>4679</v>
      </c>
    </row>
    <row r="2116" spans="118:120">
      <c r="DN2116" s="17"/>
      <c r="DO2116" s="209" t="s">
        <v>7496</v>
      </c>
      <c r="DP2116" s="283" t="s">
        <v>4681</v>
      </c>
    </row>
    <row r="2117" spans="118:120">
      <c r="DN2117" s="17"/>
      <c r="DO2117" s="209" t="s">
        <v>7497</v>
      </c>
      <c r="DP2117" s="283" t="s">
        <v>4683</v>
      </c>
    </row>
    <row r="2118" spans="118:120">
      <c r="DN2118" s="17"/>
      <c r="DO2118" s="209" t="s">
        <v>7498</v>
      </c>
      <c r="DP2118" s="283" t="s">
        <v>4685</v>
      </c>
    </row>
    <row r="2119" spans="118:120">
      <c r="DN2119" s="17"/>
      <c r="DO2119" s="209" t="s">
        <v>7499</v>
      </c>
      <c r="DP2119" s="283" t="s">
        <v>4687</v>
      </c>
    </row>
    <row r="2120" spans="118:120">
      <c r="DN2120" s="17"/>
      <c r="DO2120" s="209" t="s">
        <v>7500</v>
      </c>
      <c r="DP2120" s="283" t="s">
        <v>4689</v>
      </c>
    </row>
    <row r="2121" spans="118:120">
      <c r="DN2121" s="17"/>
      <c r="DO2121" s="209" t="s">
        <v>7501</v>
      </c>
      <c r="DP2121" s="283" t="s">
        <v>4691</v>
      </c>
    </row>
    <row r="2122" spans="118:120">
      <c r="DN2122" s="17"/>
      <c r="DO2122" s="209" t="s">
        <v>7502</v>
      </c>
      <c r="DP2122" s="283" t="s">
        <v>4693</v>
      </c>
    </row>
    <row r="2123" spans="118:120">
      <c r="DN2123" s="17"/>
      <c r="DO2123" s="209" t="s">
        <v>7503</v>
      </c>
      <c r="DP2123" s="283" t="s">
        <v>4695</v>
      </c>
    </row>
    <row r="2124" spans="118:120">
      <c r="DN2124" s="17"/>
      <c r="DO2124" s="209" t="s">
        <v>7504</v>
      </c>
      <c r="DP2124" s="283" t="s">
        <v>4697</v>
      </c>
    </row>
    <row r="2125" spans="118:120">
      <c r="DN2125" s="17"/>
      <c r="DO2125" s="209" t="s">
        <v>7505</v>
      </c>
      <c r="DP2125" s="283" t="s">
        <v>4699</v>
      </c>
    </row>
    <row r="2126" spans="118:120">
      <c r="DN2126" s="17"/>
      <c r="DO2126" s="209" t="s">
        <v>7507</v>
      </c>
      <c r="DP2126" s="283" t="s">
        <v>4703</v>
      </c>
    </row>
    <row r="2127" spans="118:120">
      <c r="DN2127" s="17"/>
      <c r="DO2127" s="209" t="s">
        <v>7508</v>
      </c>
      <c r="DP2127" s="283" t="s">
        <v>4705</v>
      </c>
    </row>
    <row r="2128" spans="118:120">
      <c r="DN2128" s="17"/>
      <c r="DO2128" s="209" t="s">
        <v>7506</v>
      </c>
      <c r="DP2128" s="283" t="s">
        <v>4706</v>
      </c>
    </row>
    <row r="2129" spans="118:120">
      <c r="DN2129" s="17"/>
      <c r="DO2129" s="209" t="s">
        <v>7509</v>
      </c>
      <c r="DP2129" s="283" t="s">
        <v>4708</v>
      </c>
    </row>
    <row r="2130" spans="118:120">
      <c r="DN2130" s="17"/>
      <c r="DO2130" s="209" t="s">
        <v>7510</v>
      </c>
      <c r="DP2130" s="283" t="s">
        <v>4710</v>
      </c>
    </row>
    <row r="2131" spans="118:120">
      <c r="DN2131" s="17"/>
      <c r="DO2131" s="209" t="s">
        <v>7511</v>
      </c>
      <c r="DP2131" s="283" t="s">
        <v>4712</v>
      </c>
    </row>
    <row r="2132" spans="118:120">
      <c r="DN2132" s="17"/>
      <c r="DO2132" s="209" t="s">
        <v>7512</v>
      </c>
      <c r="DP2132" s="283" t="s">
        <v>4714</v>
      </c>
    </row>
    <row r="2133" spans="118:120">
      <c r="DN2133" s="17"/>
      <c r="DO2133" s="209" t="s">
        <v>7513</v>
      </c>
      <c r="DP2133" s="283" t="s">
        <v>4716</v>
      </c>
    </row>
    <row r="2134" spans="118:120">
      <c r="DN2134" s="17"/>
      <c r="DO2134" s="209" t="s">
        <v>5174</v>
      </c>
      <c r="DP2134" s="283" t="s">
        <v>4718</v>
      </c>
    </row>
    <row r="2135" spans="118:120">
      <c r="DN2135" s="17"/>
      <c r="DO2135" s="209" t="s">
        <v>7514</v>
      </c>
      <c r="DP2135" s="283" t="s">
        <v>4722</v>
      </c>
    </row>
    <row r="2136" spans="118:120">
      <c r="DN2136" s="17"/>
      <c r="DO2136" s="209" t="s">
        <v>7515</v>
      </c>
      <c r="DP2136" s="283" t="s">
        <v>4724</v>
      </c>
    </row>
    <row r="2137" spans="118:120">
      <c r="DN2137" s="17"/>
      <c r="DO2137" s="209" t="s">
        <v>7516</v>
      </c>
      <c r="DP2137" s="283" t="s">
        <v>4726</v>
      </c>
    </row>
    <row r="2138" spans="118:120">
      <c r="DN2138" s="17"/>
      <c r="DO2138" s="209" t="s">
        <v>7517</v>
      </c>
      <c r="DP2138" s="283" t="s">
        <v>4728</v>
      </c>
    </row>
    <row r="2139" spans="118:120">
      <c r="DN2139" s="17"/>
      <c r="DO2139" s="209" t="s">
        <v>7518</v>
      </c>
      <c r="DP2139" s="283" t="s">
        <v>4730</v>
      </c>
    </row>
    <row r="2140" spans="118:120">
      <c r="DN2140" s="17"/>
      <c r="DO2140" s="209" t="s">
        <v>7519</v>
      </c>
      <c r="DP2140" s="283" t="s">
        <v>4732</v>
      </c>
    </row>
    <row r="2141" spans="118:120">
      <c r="DN2141" s="17"/>
      <c r="DO2141" s="209" t="s">
        <v>7520</v>
      </c>
      <c r="DP2141" s="283" t="s">
        <v>4734</v>
      </c>
    </row>
    <row r="2142" spans="118:120">
      <c r="DN2142" s="17"/>
      <c r="DO2142" s="209" t="s">
        <v>7521</v>
      </c>
      <c r="DP2142" s="283" t="s">
        <v>4736</v>
      </c>
    </row>
    <row r="2143" spans="118:120">
      <c r="DN2143" s="17"/>
      <c r="DO2143" s="209" t="s">
        <v>7522</v>
      </c>
      <c r="DP2143" s="283" t="s">
        <v>4738</v>
      </c>
    </row>
    <row r="2144" spans="118:120">
      <c r="DN2144" s="17"/>
      <c r="DO2144" s="209" t="s">
        <v>7523</v>
      </c>
      <c r="DP2144" s="283" t="s">
        <v>4740</v>
      </c>
    </row>
    <row r="2145" spans="118:120">
      <c r="DN2145" s="17"/>
      <c r="DO2145" s="209" t="s">
        <v>7524</v>
      </c>
      <c r="DP2145" s="283" t="s">
        <v>4742</v>
      </c>
    </row>
    <row r="2146" spans="118:120">
      <c r="DN2146" s="17"/>
      <c r="DO2146" s="209" t="s">
        <v>7525</v>
      </c>
      <c r="DP2146" s="283" t="s">
        <v>4744</v>
      </c>
    </row>
    <row r="2147" spans="118:120">
      <c r="DN2147" s="17"/>
      <c r="DO2147" s="209" t="s">
        <v>7527</v>
      </c>
      <c r="DP2147" s="283" t="s">
        <v>4748</v>
      </c>
    </row>
    <row r="2148" spans="118:120">
      <c r="DN2148" s="17"/>
      <c r="DO2148" s="209" t="s">
        <v>7528</v>
      </c>
      <c r="DP2148" s="283" t="s">
        <v>4750</v>
      </c>
    </row>
    <row r="2149" spans="118:120">
      <c r="DN2149" s="17"/>
      <c r="DO2149" s="209" t="s">
        <v>7529</v>
      </c>
      <c r="DP2149" s="283" t="s">
        <v>4752</v>
      </c>
    </row>
    <row r="2150" spans="118:120">
      <c r="DN2150" s="17"/>
      <c r="DO2150" s="209" t="s">
        <v>7530</v>
      </c>
      <c r="DP2150" s="283" t="s">
        <v>4754</v>
      </c>
    </row>
    <row r="2151" spans="118:120">
      <c r="DN2151" s="17"/>
      <c r="DO2151" s="209" t="s">
        <v>7531</v>
      </c>
      <c r="DP2151" s="283" t="s">
        <v>4756</v>
      </c>
    </row>
    <row r="2152" spans="118:120">
      <c r="DN2152" s="17"/>
      <c r="DO2152" s="209" t="s">
        <v>4523</v>
      </c>
      <c r="DP2152" s="283" t="s">
        <v>4758</v>
      </c>
    </row>
    <row r="2153" spans="118:120">
      <c r="DN2153" s="17"/>
      <c r="DO2153" s="209" t="s">
        <v>4526</v>
      </c>
      <c r="DP2153" s="283" t="s">
        <v>4760</v>
      </c>
    </row>
    <row r="2154" spans="118:120">
      <c r="DN2154" s="17"/>
      <c r="DO2154" s="209" t="s">
        <v>4525</v>
      </c>
      <c r="DP2154" s="283" t="s">
        <v>4762</v>
      </c>
    </row>
    <row r="2155" spans="118:120">
      <c r="DN2155" s="17"/>
      <c r="DO2155" s="209" t="s">
        <v>4527</v>
      </c>
      <c r="DP2155" s="283" t="s">
        <v>4764</v>
      </c>
    </row>
    <row r="2156" spans="118:120">
      <c r="DN2156" s="17"/>
      <c r="DO2156" s="209" t="s">
        <v>7532</v>
      </c>
      <c r="DP2156" s="283" t="s">
        <v>4766</v>
      </c>
    </row>
    <row r="2157" spans="118:120">
      <c r="DN2157" s="17"/>
      <c r="DO2157" s="209" t="s">
        <v>7533</v>
      </c>
      <c r="DP2157" s="283" t="s">
        <v>4768</v>
      </c>
    </row>
    <row r="2158" spans="118:120">
      <c r="DN2158" s="17"/>
      <c r="DO2158" s="209" t="s">
        <v>7534</v>
      </c>
      <c r="DP2158" s="283" t="s">
        <v>4770</v>
      </c>
    </row>
    <row r="2159" spans="118:120">
      <c r="DN2159" s="17"/>
      <c r="DO2159" s="209" t="s">
        <v>7535</v>
      </c>
      <c r="DP2159" s="283" t="s">
        <v>4772</v>
      </c>
    </row>
    <row r="2160" spans="118:120">
      <c r="DN2160" s="17"/>
      <c r="DO2160" s="209" t="s">
        <v>7536</v>
      </c>
      <c r="DP2160" s="283" t="s">
        <v>4774</v>
      </c>
    </row>
    <row r="2161" spans="118:120">
      <c r="DN2161" s="17"/>
      <c r="DO2161" s="209" t="s">
        <v>7526</v>
      </c>
      <c r="DP2161" s="283" t="s">
        <v>4778</v>
      </c>
    </row>
    <row r="2162" spans="118:120">
      <c r="DN2162" s="17"/>
      <c r="DO2162" s="209" t="s">
        <v>7537</v>
      </c>
      <c r="DP2162" s="283" t="s">
        <v>4780</v>
      </c>
    </row>
    <row r="2163" spans="118:120">
      <c r="DN2163" s="17"/>
      <c r="DO2163" s="209" t="s">
        <v>7538</v>
      </c>
      <c r="DP2163" s="283" t="s">
        <v>4782</v>
      </c>
    </row>
    <row r="2164" spans="118:120">
      <c r="DN2164" s="17"/>
      <c r="DO2164" s="209" t="s">
        <v>7539</v>
      </c>
      <c r="DP2164" s="283" t="s">
        <v>4784</v>
      </c>
    </row>
    <row r="2165" spans="118:120">
      <c r="DN2165" s="17"/>
      <c r="DO2165" s="209" t="s">
        <v>7540</v>
      </c>
      <c r="DP2165" s="283" t="s">
        <v>4786</v>
      </c>
    </row>
    <row r="2166" spans="118:120">
      <c r="DN2166" s="17"/>
      <c r="DO2166" s="209" t="s">
        <v>7541</v>
      </c>
      <c r="DP2166" s="283" t="s">
        <v>4788</v>
      </c>
    </row>
    <row r="2167" spans="118:120">
      <c r="DN2167" s="17"/>
      <c r="DO2167" s="209" t="s">
        <v>7542</v>
      </c>
      <c r="DP2167" s="283" t="s">
        <v>4790</v>
      </c>
    </row>
    <row r="2168" spans="118:120">
      <c r="DN2168" s="17"/>
      <c r="DO2168" s="209" t="s">
        <v>7543</v>
      </c>
      <c r="DP2168" s="283" t="s">
        <v>4792</v>
      </c>
    </row>
    <row r="2169" spans="118:120">
      <c r="DN2169" s="17"/>
      <c r="DO2169" s="209" t="s">
        <v>7544</v>
      </c>
      <c r="DP2169" s="283" t="s">
        <v>4794</v>
      </c>
    </row>
    <row r="2170" spans="118:120">
      <c r="DN2170" s="17"/>
      <c r="DO2170" s="209" t="s">
        <v>7545</v>
      </c>
      <c r="DP2170" s="283" t="s">
        <v>4796</v>
      </c>
    </row>
    <row r="2171" spans="118:120">
      <c r="DN2171" s="17"/>
      <c r="DO2171" s="209" t="s">
        <v>7546</v>
      </c>
      <c r="DP2171" s="283" t="s">
        <v>4798</v>
      </c>
    </row>
    <row r="2172" spans="118:120">
      <c r="DN2172" s="17"/>
      <c r="DO2172" s="209" t="s">
        <v>7547</v>
      </c>
      <c r="DP2172" s="283" t="s">
        <v>4800</v>
      </c>
    </row>
    <row r="2173" spans="118:120">
      <c r="DN2173" s="17"/>
      <c r="DO2173" s="209" t="s">
        <v>7548</v>
      </c>
      <c r="DP2173" s="283" t="s">
        <v>4802</v>
      </c>
    </row>
    <row r="2174" spans="118:120">
      <c r="DN2174" s="17"/>
      <c r="DO2174" s="209" t="s">
        <v>7549</v>
      </c>
      <c r="DP2174" s="283" t="s">
        <v>4804</v>
      </c>
    </row>
    <row r="2175" spans="118:120">
      <c r="DN2175" s="17"/>
      <c r="DO2175" s="209" t="s">
        <v>7550</v>
      </c>
      <c r="DP2175" s="283" t="s">
        <v>4806</v>
      </c>
    </row>
    <row r="2176" spans="118:120">
      <c r="DN2176" s="17"/>
      <c r="DO2176" s="209" t="s">
        <v>7552</v>
      </c>
      <c r="DP2176" s="283" t="s">
        <v>7551</v>
      </c>
    </row>
    <row r="2177" spans="118:120">
      <c r="DN2177" s="17"/>
      <c r="DO2177" s="209" t="s">
        <v>7554</v>
      </c>
      <c r="DP2177" s="283" t="s">
        <v>7553</v>
      </c>
    </row>
    <row r="2178" spans="118:120">
      <c r="DN2178" s="17"/>
      <c r="DO2178" s="209" t="s">
        <v>7556</v>
      </c>
      <c r="DP2178" s="283" t="s">
        <v>7555</v>
      </c>
    </row>
    <row r="2179" spans="118:120">
      <c r="DN2179" s="17"/>
      <c r="DO2179" s="209" t="s">
        <v>7558</v>
      </c>
      <c r="DP2179" s="283" t="s">
        <v>7557</v>
      </c>
    </row>
    <row r="2180" spans="118:120">
      <c r="DN2180" s="17"/>
      <c r="DO2180" s="209" t="s">
        <v>7560</v>
      </c>
      <c r="DP2180" s="283" t="s">
        <v>7559</v>
      </c>
    </row>
    <row r="2181" spans="118:120">
      <c r="DN2181" s="17"/>
      <c r="DO2181" s="209" t="s">
        <v>7562</v>
      </c>
      <c r="DP2181" s="283" t="s">
        <v>7561</v>
      </c>
    </row>
    <row r="2182" spans="118:120">
      <c r="DN2182" s="17"/>
      <c r="DO2182" s="209" t="s">
        <v>7564</v>
      </c>
      <c r="DP2182" s="283" t="s">
        <v>7563</v>
      </c>
    </row>
    <row r="2183" spans="118:120">
      <c r="DN2183" s="17"/>
      <c r="DO2183" s="209" t="s">
        <v>7566</v>
      </c>
      <c r="DP2183" s="283" t="s">
        <v>7565</v>
      </c>
    </row>
    <row r="2184" spans="118:120">
      <c r="DN2184" s="17"/>
      <c r="DO2184" s="209" t="s">
        <v>7568</v>
      </c>
      <c r="DP2184" s="283" t="s">
        <v>7567</v>
      </c>
    </row>
    <row r="2185" spans="118:120">
      <c r="DN2185" s="17"/>
      <c r="DO2185" s="209" t="s">
        <v>7570</v>
      </c>
      <c r="DP2185" s="283" t="s">
        <v>7569</v>
      </c>
    </row>
    <row r="2186" spans="118:120">
      <c r="DN2186" s="17"/>
      <c r="DO2186" s="209" t="s">
        <v>7572</v>
      </c>
      <c r="DP2186" s="283" t="s">
        <v>7571</v>
      </c>
    </row>
    <row r="2187" spans="118:120">
      <c r="DN2187" s="17"/>
      <c r="DO2187" s="209" t="s">
        <v>7574</v>
      </c>
      <c r="DP2187" s="283" t="s">
        <v>7573</v>
      </c>
    </row>
    <row r="2188" spans="118:120">
      <c r="DN2188" s="17"/>
      <c r="DO2188" s="209" t="s">
        <v>7576</v>
      </c>
      <c r="DP2188" s="283" t="s">
        <v>7575</v>
      </c>
    </row>
    <row r="2189" spans="118:120">
      <c r="DN2189" s="17"/>
      <c r="DO2189" s="209" t="s">
        <v>7578</v>
      </c>
      <c r="DP2189" s="283" t="s">
        <v>7577</v>
      </c>
    </row>
    <row r="2190" spans="118:120">
      <c r="DN2190" s="17"/>
      <c r="DO2190" s="209" t="s">
        <v>7580</v>
      </c>
      <c r="DP2190" s="283" t="s">
        <v>7579</v>
      </c>
    </row>
    <row r="2191" spans="118:120">
      <c r="DN2191" s="17"/>
      <c r="DO2191" s="209" t="s">
        <v>7582</v>
      </c>
      <c r="DP2191" s="283" t="s">
        <v>7581</v>
      </c>
    </row>
    <row r="2192" spans="118:120">
      <c r="DN2192" s="17"/>
      <c r="DO2192" s="209" t="s">
        <v>7584</v>
      </c>
      <c r="DP2192" s="283" t="s">
        <v>7583</v>
      </c>
    </row>
    <row r="2193" spans="118:120">
      <c r="DN2193" s="17"/>
      <c r="DO2193" s="209" t="s">
        <v>7586</v>
      </c>
      <c r="DP2193" s="283" t="s">
        <v>7585</v>
      </c>
    </row>
    <row r="2194" spans="118:120">
      <c r="DN2194" s="17"/>
      <c r="DO2194" s="209" t="s">
        <v>7588</v>
      </c>
      <c r="DP2194" s="283" t="s">
        <v>7587</v>
      </c>
    </row>
    <row r="2195" spans="118:120">
      <c r="DN2195" s="17"/>
      <c r="DO2195" s="209" t="s">
        <v>7590</v>
      </c>
      <c r="DP2195" s="283" t="s">
        <v>7589</v>
      </c>
    </row>
    <row r="2196" spans="118:120">
      <c r="DN2196" s="17"/>
      <c r="DO2196" s="209" t="s">
        <v>7592</v>
      </c>
      <c r="DP2196" s="283" t="s">
        <v>7591</v>
      </c>
    </row>
    <row r="2197" spans="118:120">
      <c r="DN2197" s="17"/>
      <c r="DO2197" s="209" t="s">
        <v>7594</v>
      </c>
      <c r="DP2197" s="283" t="s">
        <v>7593</v>
      </c>
    </row>
    <row r="2198" spans="118:120">
      <c r="DN2198" s="17"/>
      <c r="DO2198" s="209" t="s">
        <v>7596</v>
      </c>
      <c r="DP2198" s="283" t="s">
        <v>7595</v>
      </c>
    </row>
    <row r="2199" spans="118:120">
      <c r="DN2199" s="17"/>
      <c r="DO2199" s="209" t="s">
        <v>7598</v>
      </c>
      <c r="DP2199" s="283" t="s">
        <v>7597</v>
      </c>
    </row>
    <row r="2200" spans="118:120">
      <c r="DN2200" s="17"/>
      <c r="DO2200" s="209" t="s">
        <v>7600</v>
      </c>
      <c r="DP2200" s="283" t="s">
        <v>7599</v>
      </c>
    </row>
    <row r="2201" spans="118:120">
      <c r="DN2201" s="17"/>
      <c r="DO2201" s="209" t="s">
        <v>7602</v>
      </c>
      <c r="DP2201" s="283" t="s">
        <v>7601</v>
      </c>
    </row>
    <row r="2202" spans="118:120">
      <c r="DN2202" s="17"/>
      <c r="DO2202" s="209" t="s">
        <v>7604</v>
      </c>
      <c r="DP2202" s="283" t="s">
        <v>7603</v>
      </c>
    </row>
    <row r="2203" spans="118:120">
      <c r="DN2203" s="17"/>
      <c r="DO2203" s="209" t="s">
        <v>7606</v>
      </c>
      <c r="DP2203" s="283" t="s">
        <v>7605</v>
      </c>
    </row>
    <row r="2204" spans="118:120">
      <c r="DN2204" s="17"/>
      <c r="DO2204" s="209" t="s">
        <v>7608</v>
      </c>
      <c r="DP2204" s="283" t="s">
        <v>7607</v>
      </c>
    </row>
    <row r="2205" spans="118:120">
      <c r="DN2205" s="17"/>
      <c r="DO2205" s="209" t="s">
        <v>7610</v>
      </c>
      <c r="DP2205" s="283" t="s">
        <v>7609</v>
      </c>
    </row>
    <row r="2206" spans="118:120">
      <c r="DN2206" s="17"/>
      <c r="DO2206" s="209" t="s">
        <v>7612</v>
      </c>
      <c r="DP2206" s="283" t="s">
        <v>7611</v>
      </c>
    </row>
    <row r="2207" spans="118:120">
      <c r="DN2207" s="17"/>
      <c r="DO2207" s="209" t="s">
        <v>7614</v>
      </c>
      <c r="DP2207" s="283" t="s">
        <v>7613</v>
      </c>
    </row>
    <row r="2208" spans="118:120">
      <c r="DN2208" s="17"/>
      <c r="DO2208" s="209" t="s">
        <v>7616</v>
      </c>
      <c r="DP2208" s="283" t="s">
        <v>7615</v>
      </c>
    </row>
    <row r="2209" spans="118:120">
      <c r="DN2209" s="17"/>
      <c r="DO2209" s="209" t="s">
        <v>7618</v>
      </c>
      <c r="DP2209" s="283" t="s">
        <v>7617</v>
      </c>
    </row>
    <row r="2210" spans="118:120">
      <c r="DN2210" s="17"/>
      <c r="DO2210" s="209" t="s">
        <v>7620</v>
      </c>
      <c r="DP2210" s="283" t="s">
        <v>7619</v>
      </c>
    </row>
    <row r="2211" spans="118:120">
      <c r="DN2211" s="17"/>
      <c r="DO2211" s="209" t="s">
        <v>7622</v>
      </c>
      <c r="DP2211" s="283" t="s">
        <v>7621</v>
      </c>
    </row>
    <row r="2212" spans="118:120">
      <c r="DN2212" s="17"/>
      <c r="DO2212" s="209" t="s">
        <v>7624</v>
      </c>
      <c r="DP2212" s="283" t="s">
        <v>7623</v>
      </c>
    </row>
    <row r="2213" spans="118:120">
      <c r="DN2213" s="17"/>
      <c r="DO2213" s="209" t="s">
        <v>7626</v>
      </c>
      <c r="DP2213" s="283" t="s">
        <v>7625</v>
      </c>
    </row>
    <row r="2214" spans="118:120">
      <c r="DN2214" s="17"/>
      <c r="DO2214" s="209" t="s">
        <v>7628</v>
      </c>
      <c r="DP2214" s="283" t="s">
        <v>7627</v>
      </c>
    </row>
    <row r="2215" spans="118:120">
      <c r="DN2215" s="17"/>
      <c r="DO2215" s="209" t="s">
        <v>7630</v>
      </c>
      <c r="DP2215" s="283" t="s">
        <v>7629</v>
      </c>
    </row>
    <row r="2216" spans="118:120">
      <c r="DN2216" s="17"/>
      <c r="DO2216" s="209" t="s">
        <v>7632</v>
      </c>
      <c r="DP2216" s="283" t="s">
        <v>7631</v>
      </c>
    </row>
    <row r="2217" spans="118:120">
      <c r="DN2217" s="17"/>
      <c r="DO2217" s="209" t="s">
        <v>7634</v>
      </c>
      <c r="DP2217" s="283" t="s">
        <v>7633</v>
      </c>
    </row>
    <row r="2218" spans="118:120">
      <c r="DN2218" s="17"/>
      <c r="DO2218" s="209" t="s">
        <v>7636</v>
      </c>
      <c r="DP2218" s="283" t="s">
        <v>7635</v>
      </c>
    </row>
    <row r="2219" spans="118:120">
      <c r="DN2219" s="17"/>
      <c r="DO2219" s="209" t="s">
        <v>7638</v>
      </c>
      <c r="DP2219" s="283" t="s">
        <v>7637</v>
      </c>
    </row>
    <row r="2220" spans="118:120">
      <c r="DN2220" s="17"/>
      <c r="DO2220" s="209" t="s">
        <v>7640</v>
      </c>
      <c r="DP2220" s="283" t="s">
        <v>7639</v>
      </c>
    </row>
    <row r="2221" spans="118:120">
      <c r="DN2221" s="17"/>
      <c r="DO2221" s="209" t="s">
        <v>7642</v>
      </c>
      <c r="DP2221" s="283" t="s">
        <v>7641</v>
      </c>
    </row>
    <row r="2222" spans="118:120">
      <c r="DN2222" s="17"/>
      <c r="DO2222" s="209" t="s">
        <v>7644</v>
      </c>
      <c r="DP2222" s="283" t="s">
        <v>7643</v>
      </c>
    </row>
    <row r="2223" spans="118:120">
      <c r="DN2223" s="17"/>
      <c r="DO2223" s="209" t="s">
        <v>7646</v>
      </c>
      <c r="DP2223" s="283" t="s">
        <v>7645</v>
      </c>
    </row>
    <row r="2224" spans="118:120">
      <c r="DN2224" s="17"/>
      <c r="DO2224" s="209" t="s">
        <v>7648</v>
      </c>
      <c r="DP2224" s="283" t="s">
        <v>7647</v>
      </c>
    </row>
    <row r="2225" spans="118:120">
      <c r="DN2225" s="17"/>
      <c r="DO2225" s="209" t="s">
        <v>7650</v>
      </c>
      <c r="DP2225" s="283" t="s">
        <v>7649</v>
      </c>
    </row>
    <row r="2226" spans="118:120">
      <c r="DN2226" s="17"/>
      <c r="DO2226" s="209" t="s">
        <v>7652</v>
      </c>
      <c r="DP2226" s="283" t="s">
        <v>7651</v>
      </c>
    </row>
    <row r="2227" spans="118:120">
      <c r="DN2227" s="17"/>
      <c r="DO2227" s="209" t="s">
        <v>7654</v>
      </c>
      <c r="DP2227" s="283" t="s">
        <v>7653</v>
      </c>
    </row>
    <row r="2228" spans="118:120">
      <c r="DN2228" s="17"/>
      <c r="DO2228" s="209" t="s">
        <v>7656</v>
      </c>
      <c r="DP2228" s="283" t="s">
        <v>7655</v>
      </c>
    </row>
    <row r="2229" spans="118:120">
      <c r="DN2229" s="17"/>
      <c r="DO2229" s="209" t="s">
        <v>7658</v>
      </c>
      <c r="DP2229" s="283" t="s">
        <v>7657</v>
      </c>
    </row>
    <row r="2230" spans="118:120">
      <c r="DN2230" s="17"/>
      <c r="DO2230" s="209" t="s">
        <v>7660</v>
      </c>
      <c r="DP2230" s="283" t="s">
        <v>7659</v>
      </c>
    </row>
    <row r="2231" spans="118:120">
      <c r="DN2231" s="17"/>
      <c r="DO2231" s="209" t="s">
        <v>7662</v>
      </c>
      <c r="DP2231" s="283" t="s">
        <v>7661</v>
      </c>
    </row>
    <row r="2232" spans="118:120">
      <c r="DN2232" s="17"/>
      <c r="DO2232" s="209" t="s">
        <v>7664</v>
      </c>
      <c r="DP2232" s="283" t="s">
        <v>7663</v>
      </c>
    </row>
    <row r="2233" spans="118:120">
      <c r="DN2233" s="17"/>
      <c r="DO2233" s="209" t="s">
        <v>7666</v>
      </c>
      <c r="DP2233" s="283" t="s">
        <v>7665</v>
      </c>
    </row>
    <row r="2234" spans="118:120">
      <c r="DN2234" s="17"/>
      <c r="DO2234" s="209" t="s">
        <v>7668</v>
      </c>
      <c r="DP2234" s="283" t="s">
        <v>7667</v>
      </c>
    </row>
    <row r="2235" spans="118:120">
      <c r="DN2235" s="17"/>
      <c r="DO2235" s="209" t="s">
        <v>7670</v>
      </c>
      <c r="DP2235" s="283" t="s">
        <v>7669</v>
      </c>
    </row>
    <row r="2236" spans="118:120">
      <c r="DN2236" s="17"/>
      <c r="DO2236" s="209" t="s">
        <v>7672</v>
      </c>
      <c r="DP2236" s="283" t="s">
        <v>7671</v>
      </c>
    </row>
    <row r="2237" spans="118:120">
      <c r="DN2237" s="17"/>
      <c r="DO2237" s="209" t="s">
        <v>7674</v>
      </c>
      <c r="DP2237" s="283" t="s">
        <v>7673</v>
      </c>
    </row>
    <row r="2238" spans="118:120">
      <c r="DN2238" s="17"/>
      <c r="DO2238" s="209" t="s">
        <v>7676</v>
      </c>
      <c r="DP2238" s="283" t="s">
        <v>7675</v>
      </c>
    </row>
    <row r="2239" spans="118:120">
      <c r="DN2239" s="17"/>
      <c r="DO2239" s="209" t="s">
        <v>7678</v>
      </c>
      <c r="DP2239" s="283" t="s">
        <v>7677</v>
      </c>
    </row>
    <row r="2240" spans="118:120">
      <c r="DN2240" s="17"/>
      <c r="DO2240" s="209" t="s">
        <v>7680</v>
      </c>
      <c r="DP2240" s="283" t="s">
        <v>7679</v>
      </c>
    </row>
    <row r="2241" spans="118:120">
      <c r="DN2241" s="17"/>
      <c r="DO2241" s="209" t="s">
        <v>7682</v>
      </c>
      <c r="DP2241" s="283" t="s">
        <v>7681</v>
      </c>
    </row>
    <row r="2242" spans="118:120">
      <c r="DN2242" s="17"/>
      <c r="DO2242" s="209" t="s">
        <v>7684</v>
      </c>
      <c r="DP2242" s="283" t="s">
        <v>7683</v>
      </c>
    </row>
    <row r="2243" spans="118:120">
      <c r="DN2243" s="17"/>
      <c r="DO2243" s="209" t="s">
        <v>7686</v>
      </c>
      <c r="DP2243" s="283" t="s">
        <v>7685</v>
      </c>
    </row>
    <row r="2244" spans="118:120">
      <c r="DN2244" s="17"/>
      <c r="DO2244" s="209" t="s">
        <v>7688</v>
      </c>
      <c r="DP2244" s="283" t="s">
        <v>7687</v>
      </c>
    </row>
    <row r="2245" spans="118:120">
      <c r="DN2245" s="17"/>
      <c r="DO2245" s="209" t="s">
        <v>7690</v>
      </c>
      <c r="DP2245" s="283" t="s">
        <v>7689</v>
      </c>
    </row>
    <row r="2246" spans="118:120">
      <c r="DN2246" s="17"/>
      <c r="DO2246" s="209" t="s">
        <v>7692</v>
      </c>
      <c r="DP2246" s="283" t="s">
        <v>7691</v>
      </c>
    </row>
    <row r="2247" spans="118:120">
      <c r="DN2247" s="17"/>
      <c r="DO2247" s="209" t="s">
        <v>7694</v>
      </c>
      <c r="DP2247" s="283" t="s">
        <v>7693</v>
      </c>
    </row>
    <row r="2248" spans="118:120">
      <c r="DN2248" s="17"/>
      <c r="DO2248" s="209" t="s">
        <v>7695</v>
      </c>
      <c r="DP2248" s="283" t="s">
        <v>482</v>
      </c>
    </row>
    <row r="2249" spans="118:120">
      <c r="DN2249" s="17"/>
      <c r="DO2249" s="209" t="s">
        <v>7697</v>
      </c>
      <c r="DP2249" s="283" t="s">
        <v>7696</v>
      </c>
    </row>
    <row r="2250" spans="118:120">
      <c r="DN2250" s="17"/>
      <c r="DO2250" s="209" t="s">
        <v>7699</v>
      </c>
      <c r="DP2250" s="283" t="s">
        <v>7698</v>
      </c>
    </row>
    <row r="2251" spans="118:120">
      <c r="DN2251" s="17"/>
      <c r="DO2251" s="209" t="s">
        <v>7701</v>
      </c>
      <c r="DP2251" s="283" t="s">
        <v>7700</v>
      </c>
    </row>
    <row r="2252" spans="118:120">
      <c r="DN2252" s="17"/>
      <c r="DO2252" s="209" t="s">
        <v>7703</v>
      </c>
      <c r="DP2252" s="283" t="s">
        <v>7702</v>
      </c>
    </row>
    <row r="2253" spans="118:120">
      <c r="DN2253" s="17"/>
      <c r="DO2253" s="209" t="s">
        <v>7705</v>
      </c>
      <c r="DP2253" s="283" t="s">
        <v>7704</v>
      </c>
    </row>
    <row r="2254" spans="118:120">
      <c r="DN2254" s="17"/>
      <c r="DO2254" s="209" t="s">
        <v>7707</v>
      </c>
      <c r="DP2254" s="283" t="s">
        <v>7706</v>
      </c>
    </row>
    <row r="2255" spans="118:120">
      <c r="DN2255" s="17"/>
      <c r="DO2255" s="209" t="s">
        <v>7709</v>
      </c>
      <c r="DP2255" s="283" t="s">
        <v>7708</v>
      </c>
    </row>
    <row r="2256" spans="118:120">
      <c r="DN2256" s="17"/>
      <c r="DO2256" s="209" t="s">
        <v>7711</v>
      </c>
      <c r="DP2256" s="283" t="s">
        <v>7710</v>
      </c>
    </row>
    <row r="2257" spans="118:120">
      <c r="DN2257" s="17"/>
      <c r="DO2257" s="209" t="s">
        <v>7713</v>
      </c>
      <c r="DP2257" s="283" t="s">
        <v>7712</v>
      </c>
    </row>
    <row r="2258" spans="118:120">
      <c r="DN2258" s="17"/>
      <c r="DO2258" s="209" t="s">
        <v>7715</v>
      </c>
      <c r="DP2258" s="283" t="s">
        <v>7714</v>
      </c>
    </row>
    <row r="2259" spans="118:120">
      <c r="DN2259" s="17"/>
      <c r="DO2259" s="209" t="s">
        <v>7717</v>
      </c>
      <c r="DP2259" s="283" t="s">
        <v>7716</v>
      </c>
    </row>
    <row r="2260" spans="118:120">
      <c r="DN2260" s="17"/>
      <c r="DO2260" s="209" t="s">
        <v>7719</v>
      </c>
      <c r="DP2260" s="283" t="s">
        <v>7718</v>
      </c>
    </row>
    <row r="2261" spans="118:120">
      <c r="DN2261" s="17"/>
      <c r="DO2261" s="209" t="s">
        <v>7721</v>
      </c>
      <c r="DP2261" s="283" t="s">
        <v>7720</v>
      </c>
    </row>
    <row r="2262" spans="118:120">
      <c r="DN2262" s="17"/>
      <c r="DO2262" s="209" t="s">
        <v>7723</v>
      </c>
      <c r="DP2262" s="283" t="s">
        <v>7722</v>
      </c>
    </row>
    <row r="2263" spans="118:120">
      <c r="DN2263" s="17"/>
      <c r="DO2263" s="209" t="s">
        <v>7725</v>
      </c>
      <c r="DP2263" s="283" t="s">
        <v>7724</v>
      </c>
    </row>
    <row r="2264" spans="118:120">
      <c r="DN2264" s="17"/>
      <c r="DO2264" s="209" t="s">
        <v>7727</v>
      </c>
      <c r="DP2264" s="283" t="s">
        <v>7726</v>
      </c>
    </row>
    <row r="2265" spans="118:120">
      <c r="DN2265" s="17"/>
      <c r="DO2265" s="209" t="s">
        <v>7729</v>
      </c>
      <c r="DP2265" s="283" t="s">
        <v>7728</v>
      </c>
    </row>
    <row r="2266" spans="118:120">
      <c r="DN2266" s="17"/>
      <c r="DO2266" s="209" t="s">
        <v>7731</v>
      </c>
      <c r="DP2266" s="283" t="s">
        <v>7730</v>
      </c>
    </row>
    <row r="2267" spans="118:120">
      <c r="DN2267" s="17"/>
      <c r="DO2267" s="209" t="s">
        <v>7733</v>
      </c>
      <c r="DP2267" s="283" t="s">
        <v>7732</v>
      </c>
    </row>
    <row r="2268" spans="118:120">
      <c r="DN2268" s="17"/>
      <c r="DO2268" s="209" t="s">
        <v>7735</v>
      </c>
      <c r="DP2268" s="283" t="s">
        <v>7734</v>
      </c>
    </row>
    <row r="2269" spans="118:120">
      <c r="DN2269" s="17"/>
      <c r="DO2269" s="209" t="s">
        <v>7737</v>
      </c>
      <c r="DP2269" s="283" t="s">
        <v>7736</v>
      </c>
    </row>
    <row r="2270" spans="118:120">
      <c r="DN2270" s="17"/>
      <c r="DO2270" s="209" t="s">
        <v>7739</v>
      </c>
      <c r="DP2270" s="283" t="s">
        <v>7738</v>
      </c>
    </row>
    <row r="2271" spans="118:120">
      <c r="DN2271" s="17"/>
      <c r="DO2271" s="209" t="s">
        <v>7741</v>
      </c>
      <c r="DP2271" s="283" t="s">
        <v>7740</v>
      </c>
    </row>
    <row r="2272" spans="118:120">
      <c r="DN2272" s="17"/>
      <c r="DO2272" s="209" t="s">
        <v>7743</v>
      </c>
      <c r="DP2272" s="283" t="s">
        <v>7742</v>
      </c>
    </row>
    <row r="2273" spans="118:120">
      <c r="DN2273" s="17"/>
      <c r="DO2273" s="209" t="s">
        <v>7745</v>
      </c>
      <c r="DP2273" s="283" t="s">
        <v>7744</v>
      </c>
    </row>
    <row r="2274" spans="118:120">
      <c r="DN2274" s="17"/>
      <c r="DO2274" s="209" t="s">
        <v>7747</v>
      </c>
      <c r="DP2274" s="283" t="s">
        <v>7746</v>
      </c>
    </row>
    <row r="2275" spans="118:120">
      <c r="DN2275" s="17"/>
      <c r="DO2275" s="209" t="s">
        <v>7749</v>
      </c>
      <c r="DP2275" s="283" t="s">
        <v>7748</v>
      </c>
    </row>
    <row r="2276" spans="118:120">
      <c r="DN2276" s="17"/>
      <c r="DO2276" s="209" t="s">
        <v>7751</v>
      </c>
      <c r="DP2276" s="283" t="s">
        <v>7750</v>
      </c>
    </row>
    <row r="2277" spans="118:120">
      <c r="DN2277" s="17"/>
      <c r="DO2277" s="209" t="s">
        <v>7753</v>
      </c>
      <c r="DP2277" s="283" t="s">
        <v>7752</v>
      </c>
    </row>
    <row r="2278" spans="118:120">
      <c r="DN2278" s="17"/>
      <c r="DO2278" s="209" t="s">
        <v>7755</v>
      </c>
      <c r="DP2278" s="283" t="s">
        <v>7754</v>
      </c>
    </row>
    <row r="2279" spans="118:120">
      <c r="DN2279" s="17"/>
      <c r="DO2279" s="209" t="s">
        <v>7757</v>
      </c>
      <c r="DP2279" s="283" t="s">
        <v>7756</v>
      </c>
    </row>
    <row r="2280" spans="118:120">
      <c r="DN2280" s="17"/>
      <c r="DO2280" s="209" t="s">
        <v>7759</v>
      </c>
      <c r="DP2280" s="283" t="s">
        <v>7758</v>
      </c>
    </row>
    <row r="2281" spans="118:120">
      <c r="DN2281" s="17"/>
      <c r="DO2281" s="209" t="s">
        <v>7761</v>
      </c>
      <c r="DP2281" s="283" t="s">
        <v>7760</v>
      </c>
    </row>
    <row r="2282" spans="118:120">
      <c r="DN2282" s="17"/>
      <c r="DO2282" s="209" t="s">
        <v>7763</v>
      </c>
      <c r="DP2282" s="283" t="s">
        <v>7762</v>
      </c>
    </row>
    <row r="2283" spans="118:120">
      <c r="DN2283" s="17"/>
      <c r="DO2283" s="209" t="s">
        <v>7765</v>
      </c>
      <c r="DP2283" s="283" t="s">
        <v>7764</v>
      </c>
    </row>
    <row r="2284" spans="118:120">
      <c r="DN2284" s="17"/>
      <c r="DO2284" s="209" t="s">
        <v>7767</v>
      </c>
      <c r="DP2284" s="283" t="s">
        <v>7766</v>
      </c>
    </row>
    <row r="2285" spans="118:120">
      <c r="DN2285" s="17"/>
      <c r="DO2285" s="209" t="s">
        <v>7769</v>
      </c>
      <c r="DP2285" s="283" t="s">
        <v>7768</v>
      </c>
    </row>
    <row r="2286" spans="118:120">
      <c r="DN2286" s="17"/>
      <c r="DO2286" s="209" t="s">
        <v>7771</v>
      </c>
      <c r="DP2286" s="283" t="s">
        <v>7770</v>
      </c>
    </row>
    <row r="2287" spans="118:120">
      <c r="DN2287" s="17"/>
      <c r="DO2287" s="209" t="s">
        <v>7773</v>
      </c>
      <c r="DP2287" s="283" t="s">
        <v>7772</v>
      </c>
    </row>
    <row r="2288" spans="118:120">
      <c r="DN2288" s="17"/>
      <c r="DO2288" s="209" t="s">
        <v>7775</v>
      </c>
      <c r="DP2288" s="283" t="s">
        <v>7774</v>
      </c>
    </row>
    <row r="2289" spans="118:120">
      <c r="DN2289" s="17"/>
      <c r="DO2289" s="209" t="s">
        <v>7777</v>
      </c>
      <c r="DP2289" s="283" t="s">
        <v>7776</v>
      </c>
    </row>
    <row r="2290" spans="118:120">
      <c r="DN2290" s="17"/>
      <c r="DO2290" s="209" t="s">
        <v>7779</v>
      </c>
      <c r="DP2290" s="283" t="s">
        <v>7778</v>
      </c>
    </row>
    <row r="2291" spans="118:120">
      <c r="DN2291" s="17"/>
      <c r="DO2291" s="209" t="s">
        <v>7781</v>
      </c>
      <c r="DP2291" s="283" t="s">
        <v>7780</v>
      </c>
    </row>
    <row r="2292" spans="118:120">
      <c r="DN2292" s="17"/>
      <c r="DO2292" s="209" t="s">
        <v>7783</v>
      </c>
      <c r="DP2292" s="283" t="s">
        <v>7782</v>
      </c>
    </row>
    <row r="2293" spans="118:120">
      <c r="DN2293" s="17"/>
      <c r="DO2293" s="209" t="s">
        <v>7785</v>
      </c>
      <c r="DP2293" s="283" t="s">
        <v>7784</v>
      </c>
    </row>
    <row r="2294" spans="118:120">
      <c r="DN2294" s="17"/>
      <c r="DO2294" s="209" t="s">
        <v>7787</v>
      </c>
      <c r="DP2294" s="283" t="s">
        <v>7786</v>
      </c>
    </row>
    <row r="2295" spans="118:120">
      <c r="DN2295" s="17"/>
      <c r="DO2295" s="209" t="s">
        <v>7789</v>
      </c>
      <c r="DP2295" s="283" t="s">
        <v>7788</v>
      </c>
    </row>
    <row r="2296" spans="118:120">
      <c r="DN2296" s="17"/>
      <c r="DO2296" s="209" t="s">
        <v>7790</v>
      </c>
      <c r="DP2296" s="283" t="s">
        <v>483</v>
      </c>
    </row>
    <row r="2297" spans="118:120">
      <c r="DN2297" s="17"/>
      <c r="DO2297" s="209" t="s">
        <v>7792</v>
      </c>
      <c r="DP2297" s="283" t="s">
        <v>7791</v>
      </c>
    </row>
    <row r="2298" spans="118:120">
      <c r="DN2298" s="17"/>
      <c r="DO2298" s="209" t="s">
        <v>7794</v>
      </c>
      <c r="DP2298" s="283" t="s">
        <v>7793</v>
      </c>
    </row>
    <row r="2299" spans="118:120">
      <c r="DN2299" s="17"/>
      <c r="DO2299" s="209" t="s">
        <v>7796</v>
      </c>
      <c r="DP2299" s="283" t="s">
        <v>7795</v>
      </c>
    </row>
    <row r="2300" spans="118:120">
      <c r="DN2300" s="17"/>
      <c r="DO2300" s="209" t="s">
        <v>7798</v>
      </c>
      <c r="DP2300" s="283" t="s">
        <v>7797</v>
      </c>
    </row>
    <row r="2301" spans="118:120">
      <c r="DN2301" s="17"/>
      <c r="DO2301" s="209" t="s">
        <v>7800</v>
      </c>
      <c r="DP2301" s="283" t="s">
        <v>7799</v>
      </c>
    </row>
    <row r="2302" spans="118:120">
      <c r="DN2302" s="17"/>
      <c r="DO2302" s="209" t="s">
        <v>7802</v>
      </c>
      <c r="DP2302" s="283" t="s">
        <v>7801</v>
      </c>
    </row>
    <row r="2303" spans="118:120">
      <c r="DN2303" s="17"/>
      <c r="DO2303" s="209" t="s">
        <v>7803</v>
      </c>
      <c r="DP2303" s="283" t="s">
        <v>484</v>
      </c>
    </row>
    <row r="2304" spans="118:120">
      <c r="DN2304" s="17"/>
      <c r="DO2304" s="209" t="s">
        <v>7805</v>
      </c>
      <c r="DP2304" s="283" t="s">
        <v>7804</v>
      </c>
    </row>
    <row r="2305" spans="118:120">
      <c r="DN2305" s="17"/>
      <c r="DO2305" s="209" t="s">
        <v>7807</v>
      </c>
      <c r="DP2305" s="283" t="s">
        <v>7806</v>
      </c>
    </row>
    <row r="2306" spans="118:120">
      <c r="DN2306" s="17"/>
      <c r="DO2306" s="209" t="s">
        <v>7809</v>
      </c>
      <c r="DP2306" s="283" t="s">
        <v>7808</v>
      </c>
    </row>
    <row r="2307" spans="118:120">
      <c r="DN2307" s="17"/>
      <c r="DO2307" s="209" t="s">
        <v>7811</v>
      </c>
      <c r="DP2307" s="283" t="s">
        <v>7810</v>
      </c>
    </row>
    <row r="2308" spans="118:120">
      <c r="DN2308" s="17"/>
      <c r="DO2308" s="209" t="s">
        <v>7813</v>
      </c>
      <c r="DP2308" s="283" t="s">
        <v>7812</v>
      </c>
    </row>
    <row r="2309" spans="118:120">
      <c r="DN2309" s="17"/>
      <c r="DO2309" s="209" t="s">
        <v>7815</v>
      </c>
      <c r="DP2309" s="283" t="s">
        <v>7814</v>
      </c>
    </row>
    <row r="2310" spans="118:120">
      <c r="DN2310" s="17"/>
      <c r="DO2310" s="209" t="s">
        <v>7817</v>
      </c>
      <c r="DP2310" s="283" t="s">
        <v>7816</v>
      </c>
    </row>
    <row r="2311" spans="118:120">
      <c r="DN2311" s="17"/>
      <c r="DO2311" s="209" t="s">
        <v>7819</v>
      </c>
      <c r="DP2311" s="283" t="s">
        <v>7818</v>
      </c>
    </row>
    <row r="2312" spans="118:120">
      <c r="DN2312" s="17"/>
      <c r="DO2312" s="209" t="s">
        <v>7820</v>
      </c>
      <c r="DP2312" s="283" t="s">
        <v>485</v>
      </c>
    </row>
    <row r="2313" spans="118:120">
      <c r="DN2313" s="17"/>
      <c r="DO2313" s="209" t="s">
        <v>7822</v>
      </c>
      <c r="DP2313" s="283" t="s">
        <v>7821</v>
      </c>
    </row>
    <row r="2314" spans="118:120">
      <c r="DN2314" s="17"/>
      <c r="DO2314" s="209" t="s">
        <v>7823</v>
      </c>
      <c r="DP2314" s="283" t="s">
        <v>486</v>
      </c>
    </row>
    <row r="2315" spans="118:120">
      <c r="DN2315" s="17"/>
      <c r="DO2315" s="209" t="s">
        <v>7825</v>
      </c>
      <c r="DP2315" s="283" t="s">
        <v>7824</v>
      </c>
    </row>
    <row r="2316" spans="118:120">
      <c r="DN2316" s="17"/>
      <c r="DO2316" s="209" t="s">
        <v>7827</v>
      </c>
      <c r="DP2316" s="283" t="s">
        <v>7826</v>
      </c>
    </row>
    <row r="2317" spans="118:120">
      <c r="DN2317" s="17"/>
      <c r="DO2317" s="209" t="s">
        <v>7829</v>
      </c>
      <c r="DP2317" s="283" t="s">
        <v>7828</v>
      </c>
    </row>
    <row r="2318" spans="118:120">
      <c r="DN2318" s="17"/>
      <c r="DO2318" s="209" t="s">
        <v>7831</v>
      </c>
      <c r="DP2318" s="283" t="s">
        <v>7830</v>
      </c>
    </row>
    <row r="2319" spans="118:120">
      <c r="DN2319" s="17"/>
      <c r="DO2319" s="209" t="s">
        <v>7833</v>
      </c>
      <c r="DP2319" s="283" t="s">
        <v>7832</v>
      </c>
    </row>
    <row r="2320" spans="118:120">
      <c r="DN2320" s="17"/>
      <c r="DO2320" s="209" t="s">
        <v>7835</v>
      </c>
      <c r="DP2320" s="283" t="s">
        <v>7834</v>
      </c>
    </row>
    <row r="2321" spans="118:120">
      <c r="DN2321" s="17"/>
      <c r="DO2321" s="209" t="s">
        <v>7837</v>
      </c>
      <c r="DP2321" s="283" t="s">
        <v>7836</v>
      </c>
    </row>
    <row r="2322" spans="118:120">
      <c r="DN2322" s="17"/>
      <c r="DO2322" s="209" t="s">
        <v>7839</v>
      </c>
      <c r="DP2322" s="283" t="s">
        <v>7838</v>
      </c>
    </row>
    <row r="2323" spans="118:120">
      <c r="DN2323" s="17"/>
      <c r="DO2323" s="209" t="s">
        <v>7841</v>
      </c>
      <c r="DP2323" s="283" t="s">
        <v>7840</v>
      </c>
    </row>
    <row r="2324" spans="118:120">
      <c r="DN2324" s="17"/>
      <c r="DO2324" s="209" t="s">
        <v>7842</v>
      </c>
      <c r="DP2324" s="283" t="s">
        <v>487</v>
      </c>
    </row>
    <row r="2325" spans="118:120">
      <c r="DN2325" s="17"/>
      <c r="DO2325" s="209" t="s">
        <v>7844</v>
      </c>
      <c r="DP2325" s="283" t="s">
        <v>7843</v>
      </c>
    </row>
    <row r="2326" spans="118:120">
      <c r="DN2326" s="17"/>
      <c r="DO2326" s="209" t="s">
        <v>7845</v>
      </c>
      <c r="DP2326" s="283" t="s">
        <v>488</v>
      </c>
    </row>
    <row r="2327" spans="118:120">
      <c r="DN2327" s="17"/>
      <c r="DO2327" s="209" t="s">
        <v>7847</v>
      </c>
      <c r="DP2327" s="283" t="s">
        <v>7846</v>
      </c>
    </row>
    <row r="2328" spans="118:120">
      <c r="DN2328" s="17"/>
      <c r="DO2328" s="209" t="s">
        <v>7849</v>
      </c>
      <c r="DP2328" s="283" t="s">
        <v>7848</v>
      </c>
    </row>
    <row r="2329" spans="118:120">
      <c r="DN2329" s="17"/>
      <c r="DO2329" s="209" t="s">
        <v>7850</v>
      </c>
      <c r="DP2329" s="283" t="s">
        <v>489</v>
      </c>
    </row>
    <row r="2330" spans="118:120">
      <c r="DN2330" s="17"/>
      <c r="DO2330" s="209" t="s">
        <v>7852</v>
      </c>
      <c r="DP2330" s="283" t="s">
        <v>7851</v>
      </c>
    </row>
    <row r="2331" spans="118:120">
      <c r="DN2331" s="17"/>
      <c r="DO2331" s="209" t="s">
        <v>7853</v>
      </c>
      <c r="DP2331" s="283" t="s">
        <v>490</v>
      </c>
    </row>
    <row r="2332" spans="118:120">
      <c r="DN2332" s="17"/>
      <c r="DO2332" s="209" t="s">
        <v>7855</v>
      </c>
      <c r="DP2332" s="283" t="s">
        <v>7854</v>
      </c>
    </row>
    <row r="2333" spans="118:120">
      <c r="DN2333" s="17"/>
      <c r="DO2333" s="209" t="s">
        <v>7856</v>
      </c>
      <c r="DP2333" s="283" t="s">
        <v>491</v>
      </c>
    </row>
    <row r="2334" spans="118:120">
      <c r="DN2334" s="17"/>
      <c r="DO2334" s="209" t="s">
        <v>7858</v>
      </c>
      <c r="DP2334" s="283" t="s">
        <v>7857</v>
      </c>
    </row>
    <row r="2335" spans="118:120">
      <c r="DN2335" s="17"/>
      <c r="DO2335" s="209" t="s">
        <v>7860</v>
      </c>
      <c r="DP2335" s="283" t="s">
        <v>7859</v>
      </c>
    </row>
    <row r="2336" spans="118:120">
      <c r="DN2336" s="17"/>
      <c r="DO2336" s="209" t="s">
        <v>7862</v>
      </c>
      <c r="DP2336" s="283" t="s">
        <v>7861</v>
      </c>
    </row>
    <row r="2337" spans="118:120">
      <c r="DN2337" s="17"/>
      <c r="DO2337" s="209" t="s">
        <v>7864</v>
      </c>
      <c r="DP2337" s="283" t="s">
        <v>7863</v>
      </c>
    </row>
    <row r="2338" spans="118:120">
      <c r="DN2338" s="17"/>
      <c r="DO2338" s="209" t="s">
        <v>7866</v>
      </c>
      <c r="DP2338" s="283" t="s">
        <v>7865</v>
      </c>
    </row>
    <row r="2339" spans="118:120">
      <c r="DN2339" s="17"/>
      <c r="DO2339" s="209" t="s">
        <v>7868</v>
      </c>
      <c r="DP2339" s="283" t="s">
        <v>7867</v>
      </c>
    </row>
    <row r="2340" spans="118:120">
      <c r="DN2340" s="17"/>
      <c r="DO2340" s="209" t="s">
        <v>7870</v>
      </c>
      <c r="DP2340" s="283" t="s">
        <v>7869</v>
      </c>
    </row>
    <row r="2341" spans="118:120">
      <c r="DN2341" s="17"/>
      <c r="DO2341" s="209" t="s">
        <v>7872</v>
      </c>
      <c r="DP2341" s="283" t="s">
        <v>7871</v>
      </c>
    </row>
    <row r="2342" spans="118:120">
      <c r="DN2342" s="17"/>
      <c r="DO2342" s="209" t="s">
        <v>7874</v>
      </c>
      <c r="DP2342" s="283" t="s">
        <v>7873</v>
      </c>
    </row>
    <row r="2343" spans="118:120">
      <c r="DN2343" s="17"/>
      <c r="DO2343" s="209" t="s">
        <v>7876</v>
      </c>
      <c r="DP2343" s="283" t="s">
        <v>7875</v>
      </c>
    </row>
    <row r="2344" spans="118:120">
      <c r="DN2344" s="17"/>
      <c r="DO2344" s="209" t="s">
        <v>7878</v>
      </c>
      <c r="DP2344" s="283" t="s">
        <v>7877</v>
      </c>
    </row>
    <row r="2345" spans="118:120">
      <c r="DN2345" s="17"/>
      <c r="DO2345" s="209" t="s">
        <v>7880</v>
      </c>
      <c r="DP2345" s="283" t="s">
        <v>7879</v>
      </c>
    </row>
    <row r="2346" spans="118:120">
      <c r="DN2346" s="17"/>
      <c r="DO2346" s="209" t="s">
        <v>7881</v>
      </c>
      <c r="DP2346" s="283" t="s">
        <v>492</v>
      </c>
    </row>
    <row r="2347" spans="118:120">
      <c r="DN2347" s="17"/>
      <c r="DO2347" s="209" t="s">
        <v>7882</v>
      </c>
      <c r="DP2347" s="283" t="s">
        <v>493</v>
      </c>
    </row>
    <row r="2348" spans="118:120">
      <c r="DN2348" s="17"/>
      <c r="DO2348" s="209" t="s">
        <v>7884</v>
      </c>
      <c r="DP2348" s="283" t="s">
        <v>7883</v>
      </c>
    </row>
    <row r="2349" spans="118:120">
      <c r="DN2349" s="17"/>
      <c r="DO2349" s="209" t="s">
        <v>7886</v>
      </c>
      <c r="DP2349" s="283" t="s">
        <v>7885</v>
      </c>
    </row>
    <row r="2350" spans="118:120">
      <c r="DN2350" s="17"/>
      <c r="DO2350" s="209" t="s">
        <v>7888</v>
      </c>
      <c r="DP2350" s="283" t="s">
        <v>7887</v>
      </c>
    </row>
    <row r="2351" spans="118:120">
      <c r="DN2351" s="17"/>
      <c r="DO2351" s="209" t="s">
        <v>7890</v>
      </c>
      <c r="DP2351" s="283" t="s">
        <v>7889</v>
      </c>
    </row>
    <row r="2352" spans="118:120">
      <c r="DN2352" s="17"/>
      <c r="DO2352" s="209" t="s">
        <v>7892</v>
      </c>
      <c r="DP2352" s="283" t="s">
        <v>7891</v>
      </c>
    </row>
    <row r="2353" spans="118:120">
      <c r="DN2353" s="17"/>
      <c r="DO2353" s="209" t="s">
        <v>7894</v>
      </c>
      <c r="DP2353" s="283" t="s">
        <v>7893</v>
      </c>
    </row>
    <row r="2354" spans="118:120">
      <c r="DN2354" s="17"/>
      <c r="DO2354" s="209" t="s">
        <v>7896</v>
      </c>
      <c r="DP2354" s="283" t="s">
        <v>7895</v>
      </c>
    </row>
    <row r="2355" spans="118:120">
      <c r="DN2355" s="17"/>
      <c r="DO2355" s="209" t="s">
        <v>7898</v>
      </c>
      <c r="DP2355" s="283" t="s">
        <v>7897</v>
      </c>
    </row>
    <row r="2356" spans="118:120">
      <c r="DN2356" s="17"/>
      <c r="DO2356" s="209" t="s">
        <v>7900</v>
      </c>
      <c r="DP2356" s="283" t="s">
        <v>7899</v>
      </c>
    </row>
    <row r="2357" spans="118:120">
      <c r="DN2357" s="17"/>
      <c r="DO2357" s="209" t="s">
        <v>7902</v>
      </c>
      <c r="DP2357" s="283" t="s">
        <v>7901</v>
      </c>
    </row>
    <row r="2358" spans="118:120">
      <c r="DN2358" s="17"/>
      <c r="DO2358" s="209" t="s">
        <v>7904</v>
      </c>
      <c r="DP2358" s="283" t="s">
        <v>7903</v>
      </c>
    </row>
    <row r="2359" spans="118:120">
      <c r="DN2359" s="17"/>
      <c r="DO2359" s="209" t="s">
        <v>7906</v>
      </c>
      <c r="DP2359" s="283" t="s">
        <v>7905</v>
      </c>
    </row>
    <row r="2360" spans="118:120">
      <c r="DN2360" s="17"/>
      <c r="DO2360" s="209" t="s">
        <v>7908</v>
      </c>
      <c r="DP2360" s="283" t="s">
        <v>7907</v>
      </c>
    </row>
    <row r="2361" spans="118:120">
      <c r="DN2361" s="17"/>
      <c r="DO2361" s="209" t="s">
        <v>7910</v>
      </c>
      <c r="DP2361" s="283" t="s">
        <v>7909</v>
      </c>
    </row>
    <row r="2362" spans="118:120">
      <c r="DN2362" s="17"/>
      <c r="DO2362" s="209" t="s">
        <v>7911</v>
      </c>
      <c r="DP2362" s="283" t="s">
        <v>494</v>
      </c>
    </row>
    <row r="2363" spans="118:120">
      <c r="DN2363" s="17"/>
      <c r="DO2363" s="209" t="s">
        <v>7913</v>
      </c>
      <c r="DP2363" s="283" t="s">
        <v>7912</v>
      </c>
    </row>
    <row r="2364" spans="118:120">
      <c r="DN2364" s="17"/>
      <c r="DO2364" s="209" t="s">
        <v>7915</v>
      </c>
      <c r="DP2364" s="283" t="s">
        <v>7914</v>
      </c>
    </row>
    <row r="2365" spans="118:120">
      <c r="DN2365" s="17"/>
      <c r="DO2365" s="209" t="s">
        <v>7917</v>
      </c>
      <c r="DP2365" s="283" t="s">
        <v>7916</v>
      </c>
    </row>
    <row r="2366" spans="118:120">
      <c r="DN2366" s="17"/>
      <c r="DO2366" s="209" t="s">
        <v>7919</v>
      </c>
      <c r="DP2366" s="283" t="s">
        <v>7918</v>
      </c>
    </row>
    <row r="2367" spans="118:120">
      <c r="DN2367" s="17"/>
      <c r="DO2367" s="209" t="s">
        <v>7921</v>
      </c>
      <c r="DP2367" s="283" t="s">
        <v>7920</v>
      </c>
    </row>
    <row r="2368" spans="118:120">
      <c r="DN2368" s="17"/>
      <c r="DO2368" s="209" t="s">
        <v>7923</v>
      </c>
      <c r="DP2368" s="283" t="s">
        <v>7922</v>
      </c>
    </row>
    <row r="2369" spans="118:120">
      <c r="DN2369" s="17"/>
      <c r="DO2369" s="209" t="s">
        <v>7925</v>
      </c>
      <c r="DP2369" s="283" t="s">
        <v>7924</v>
      </c>
    </row>
    <row r="2370" spans="118:120">
      <c r="DN2370" s="17"/>
      <c r="DO2370" s="209" t="s">
        <v>7926</v>
      </c>
      <c r="DP2370" s="283" t="s">
        <v>495</v>
      </c>
    </row>
    <row r="2371" spans="118:120">
      <c r="DN2371" s="17"/>
      <c r="DO2371" s="209" t="s">
        <v>7928</v>
      </c>
      <c r="DP2371" s="283" t="s">
        <v>7927</v>
      </c>
    </row>
    <row r="2372" spans="118:120">
      <c r="DN2372" s="17"/>
      <c r="DO2372" s="209" t="s">
        <v>7930</v>
      </c>
      <c r="DP2372" s="283" t="s">
        <v>7929</v>
      </c>
    </row>
    <row r="2373" spans="118:120">
      <c r="DN2373" s="17"/>
      <c r="DO2373" s="209" t="s">
        <v>7932</v>
      </c>
      <c r="DP2373" s="283" t="s">
        <v>7931</v>
      </c>
    </row>
    <row r="2374" spans="118:120">
      <c r="DN2374" s="17"/>
      <c r="DO2374" s="209" t="s">
        <v>7934</v>
      </c>
      <c r="DP2374" s="283" t="s">
        <v>7933</v>
      </c>
    </row>
    <row r="2375" spans="118:120">
      <c r="DN2375" s="17"/>
      <c r="DO2375" s="209" t="s">
        <v>7936</v>
      </c>
      <c r="DP2375" s="283" t="s">
        <v>7935</v>
      </c>
    </row>
    <row r="2376" spans="118:120">
      <c r="DN2376" s="17"/>
      <c r="DO2376" s="209" t="s">
        <v>7938</v>
      </c>
      <c r="DP2376" s="283" t="s">
        <v>7937</v>
      </c>
    </row>
    <row r="2377" spans="118:120">
      <c r="DN2377" s="17"/>
      <c r="DO2377" s="209" t="s">
        <v>7940</v>
      </c>
      <c r="DP2377" s="283" t="s">
        <v>7939</v>
      </c>
    </row>
    <row r="2378" spans="118:120">
      <c r="DN2378" s="17"/>
      <c r="DO2378" s="209" t="s">
        <v>7942</v>
      </c>
      <c r="DP2378" s="283" t="s">
        <v>7941</v>
      </c>
    </row>
    <row r="2379" spans="118:120">
      <c r="DN2379" s="17"/>
      <c r="DO2379" s="209" t="s">
        <v>7944</v>
      </c>
      <c r="DP2379" s="283" t="s">
        <v>7943</v>
      </c>
    </row>
    <row r="2380" spans="118:120">
      <c r="DN2380" s="17"/>
      <c r="DO2380" s="209" t="s">
        <v>7946</v>
      </c>
      <c r="DP2380" s="283" t="s">
        <v>7945</v>
      </c>
    </row>
    <row r="2381" spans="118:120">
      <c r="DN2381" s="17"/>
      <c r="DO2381" s="209" t="s">
        <v>7948</v>
      </c>
      <c r="DP2381" s="283" t="s">
        <v>7947</v>
      </c>
    </row>
    <row r="2382" spans="118:120">
      <c r="DN2382" s="17"/>
      <c r="DO2382" s="209" t="s">
        <v>7950</v>
      </c>
      <c r="DP2382" s="283" t="s">
        <v>7949</v>
      </c>
    </row>
    <row r="2383" spans="118:120">
      <c r="DN2383" s="17"/>
      <c r="DO2383" s="209" t="s">
        <v>7951</v>
      </c>
      <c r="DP2383" s="283" t="s">
        <v>496</v>
      </c>
    </row>
    <row r="2384" spans="118:120">
      <c r="DN2384" s="17"/>
      <c r="DO2384" s="209" t="s">
        <v>7953</v>
      </c>
      <c r="DP2384" s="283" t="s">
        <v>7952</v>
      </c>
    </row>
    <row r="2385" spans="118:120">
      <c r="DN2385" s="17"/>
      <c r="DO2385" s="209" t="s">
        <v>7955</v>
      </c>
      <c r="DP2385" s="283" t="s">
        <v>7954</v>
      </c>
    </row>
    <row r="2386" spans="118:120">
      <c r="DN2386" s="17"/>
      <c r="DO2386" s="209" t="s">
        <v>7957</v>
      </c>
      <c r="DP2386" s="283" t="s">
        <v>7956</v>
      </c>
    </row>
    <row r="2387" spans="118:120">
      <c r="DN2387" s="17"/>
      <c r="DO2387" s="209" t="s">
        <v>7959</v>
      </c>
      <c r="DP2387" s="283" t="s">
        <v>7958</v>
      </c>
    </row>
    <row r="2388" spans="118:120">
      <c r="DN2388" s="17"/>
      <c r="DO2388" s="209" t="s">
        <v>7961</v>
      </c>
      <c r="DP2388" s="283" t="s">
        <v>7960</v>
      </c>
    </row>
    <row r="2389" spans="118:120">
      <c r="DN2389" s="17"/>
      <c r="DO2389" s="209" t="s">
        <v>7963</v>
      </c>
      <c r="DP2389" s="283" t="s">
        <v>7962</v>
      </c>
    </row>
    <row r="2390" spans="118:120">
      <c r="DN2390" s="17"/>
      <c r="DO2390" s="209" t="s">
        <v>7965</v>
      </c>
      <c r="DP2390" s="283" t="s">
        <v>7964</v>
      </c>
    </row>
    <row r="2391" spans="118:120">
      <c r="DN2391" s="17"/>
      <c r="DO2391" s="209" t="s">
        <v>7967</v>
      </c>
      <c r="DP2391" s="283" t="s">
        <v>7966</v>
      </c>
    </row>
    <row r="2392" spans="118:120">
      <c r="DN2392" s="17"/>
      <c r="DO2392" s="209" t="s">
        <v>7968</v>
      </c>
      <c r="DP2392" s="283" t="s">
        <v>497</v>
      </c>
    </row>
    <row r="2393" spans="118:120">
      <c r="DN2393" s="17"/>
      <c r="DO2393" s="209" t="s">
        <v>7969</v>
      </c>
      <c r="DP2393" s="283" t="s">
        <v>498</v>
      </c>
    </row>
    <row r="2394" spans="118:120">
      <c r="DN2394" s="17"/>
      <c r="DO2394" s="209" t="s">
        <v>7970</v>
      </c>
      <c r="DP2394" s="283" t="s">
        <v>499</v>
      </c>
    </row>
    <row r="2395" spans="118:120">
      <c r="DN2395" s="17"/>
      <c r="DO2395" s="209" t="s">
        <v>7972</v>
      </c>
      <c r="DP2395" s="283" t="s">
        <v>7971</v>
      </c>
    </row>
    <row r="2396" spans="118:120">
      <c r="DN2396" s="17"/>
      <c r="DO2396" s="209" t="s">
        <v>7974</v>
      </c>
      <c r="DP2396" s="283" t="s">
        <v>7973</v>
      </c>
    </row>
    <row r="2397" spans="118:120">
      <c r="DN2397" s="17"/>
      <c r="DO2397" s="209" t="s">
        <v>7976</v>
      </c>
      <c r="DP2397" s="283" t="s">
        <v>7975</v>
      </c>
    </row>
    <row r="2398" spans="118:120">
      <c r="DN2398" s="17"/>
      <c r="DO2398" s="209" t="s">
        <v>7978</v>
      </c>
      <c r="DP2398" s="283" t="s">
        <v>7977</v>
      </c>
    </row>
    <row r="2399" spans="118:120">
      <c r="DN2399" s="17"/>
      <c r="DO2399" s="209" t="s">
        <v>7980</v>
      </c>
      <c r="DP2399" s="283" t="s">
        <v>7979</v>
      </c>
    </row>
    <row r="2400" spans="118:120">
      <c r="DN2400" s="17"/>
      <c r="DO2400" s="209" t="s">
        <v>7982</v>
      </c>
      <c r="DP2400" s="283" t="s">
        <v>7981</v>
      </c>
    </row>
    <row r="2401" spans="118:120">
      <c r="DN2401" s="17"/>
      <c r="DO2401" s="209" t="s">
        <v>7983</v>
      </c>
      <c r="DP2401" s="283" t="s">
        <v>576</v>
      </c>
    </row>
    <row r="2402" spans="118:120">
      <c r="DN2402" s="17"/>
      <c r="DO2402" s="209" t="s">
        <v>7984</v>
      </c>
      <c r="DP2402" s="283" t="s">
        <v>578</v>
      </c>
    </row>
    <row r="2403" spans="118:120">
      <c r="DN2403" s="17"/>
      <c r="DO2403" s="209" t="s">
        <v>7985</v>
      </c>
      <c r="DP2403" s="283" t="s">
        <v>580</v>
      </c>
    </row>
    <row r="2404" spans="118:120">
      <c r="DN2404" s="17"/>
      <c r="DO2404" s="209" t="s">
        <v>7986</v>
      </c>
      <c r="DP2404" s="283" t="s">
        <v>582</v>
      </c>
    </row>
    <row r="2405" spans="118:120">
      <c r="DN2405" s="17"/>
      <c r="DO2405" s="209" t="s">
        <v>7987</v>
      </c>
      <c r="DP2405" s="283" t="s">
        <v>584</v>
      </c>
    </row>
    <row r="2406" spans="118:120">
      <c r="DN2406" s="17"/>
      <c r="DO2406" s="209" t="s">
        <v>7988</v>
      </c>
      <c r="DP2406" s="283" t="s">
        <v>586</v>
      </c>
    </row>
    <row r="2407" spans="118:120">
      <c r="DN2407" s="17"/>
      <c r="DO2407" s="209" t="s">
        <v>7989</v>
      </c>
      <c r="DP2407" s="283" t="s">
        <v>588</v>
      </c>
    </row>
    <row r="2408" spans="118:120">
      <c r="DN2408" s="17"/>
      <c r="DO2408" s="209" t="s">
        <v>7990</v>
      </c>
      <c r="DP2408" s="283" t="s">
        <v>590</v>
      </c>
    </row>
    <row r="2409" spans="118:120">
      <c r="DN2409" s="17"/>
      <c r="DO2409" s="209" t="s">
        <v>7991</v>
      </c>
      <c r="DP2409" s="283" t="s">
        <v>592</v>
      </c>
    </row>
    <row r="2410" spans="118:120">
      <c r="DN2410" s="17"/>
      <c r="DO2410" s="209" t="s">
        <v>7992</v>
      </c>
      <c r="DP2410" s="283" t="s">
        <v>594</v>
      </c>
    </row>
    <row r="2411" spans="118:120">
      <c r="DN2411" s="17"/>
      <c r="DO2411" s="209" t="s">
        <v>7993</v>
      </c>
      <c r="DP2411" s="283" t="s">
        <v>596</v>
      </c>
    </row>
    <row r="2412" spans="118:120">
      <c r="DN2412" s="17"/>
      <c r="DO2412" s="209" t="s">
        <v>7994</v>
      </c>
      <c r="DP2412" s="283" t="s">
        <v>598</v>
      </c>
    </row>
    <row r="2413" spans="118:120">
      <c r="DN2413" s="17"/>
      <c r="DO2413" s="209" t="s">
        <v>7995</v>
      </c>
      <c r="DP2413" s="283" t="s">
        <v>600</v>
      </c>
    </row>
    <row r="2414" spans="118:120">
      <c r="DN2414" s="17"/>
      <c r="DO2414" s="209" t="s">
        <v>7996</v>
      </c>
      <c r="DP2414" s="283" t="s">
        <v>606</v>
      </c>
    </row>
    <row r="2415" spans="118:120">
      <c r="DN2415" s="17"/>
      <c r="DO2415" s="209" t="s">
        <v>7997</v>
      </c>
      <c r="DP2415" s="283" t="s">
        <v>608</v>
      </c>
    </row>
    <row r="2416" spans="118:120">
      <c r="DN2416" s="17"/>
      <c r="DO2416" s="209" t="s">
        <v>7998</v>
      </c>
      <c r="DP2416" s="283" t="s">
        <v>610</v>
      </c>
    </row>
    <row r="2417" spans="118:120">
      <c r="DN2417" s="17"/>
      <c r="DO2417" s="209" t="s">
        <v>7999</v>
      </c>
      <c r="DP2417" s="283" t="s">
        <v>612</v>
      </c>
    </row>
    <row r="2418" spans="118:120">
      <c r="DN2418" s="17"/>
      <c r="DO2418" s="209" t="s">
        <v>8000</v>
      </c>
      <c r="DP2418" s="283" t="s">
        <v>614</v>
      </c>
    </row>
    <row r="2419" spans="118:120">
      <c r="DN2419" s="17"/>
      <c r="DO2419" s="209" t="s">
        <v>8001</v>
      </c>
      <c r="DP2419" s="283" t="s">
        <v>616</v>
      </c>
    </row>
    <row r="2420" spans="118:120">
      <c r="DN2420" s="17"/>
      <c r="DO2420" s="209" t="s">
        <v>8002</v>
      </c>
      <c r="DP2420" s="283" t="s">
        <v>618</v>
      </c>
    </row>
    <row r="2421" spans="118:120">
      <c r="DN2421" s="17"/>
      <c r="DO2421" s="209" t="s">
        <v>8003</v>
      </c>
      <c r="DP2421" s="283" t="s">
        <v>620</v>
      </c>
    </row>
    <row r="2422" spans="118:120">
      <c r="DN2422" s="17"/>
      <c r="DO2422" s="209" t="s">
        <v>8004</v>
      </c>
      <c r="DP2422" s="283" t="s">
        <v>622</v>
      </c>
    </row>
    <row r="2423" spans="118:120">
      <c r="DN2423" s="17"/>
      <c r="DO2423" s="209" t="s">
        <v>8005</v>
      </c>
      <c r="DP2423" s="283" t="s">
        <v>624</v>
      </c>
    </row>
    <row r="2424" spans="118:120">
      <c r="DN2424" s="17"/>
      <c r="DO2424" s="209" t="s">
        <v>8006</v>
      </c>
      <c r="DP2424" s="283" t="s">
        <v>626</v>
      </c>
    </row>
    <row r="2425" spans="118:120">
      <c r="DN2425" s="17"/>
      <c r="DO2425" s="209" t="s">
        <v>8007</v>
      </c>
      <c r="DP2425" s="283" t="s">
        <v>628</v>
      </c>
    </row>
    <row r="2426" spans="118:120">
      <c r="DN2426" s="17"/>
      <c r="DO2426" s="209" t="s">
        <v>8008</v>
      </c>
      <c r="DP2426" s="283" t="s">
        <v>630</v>
      </c>
    </row>
    <row r="2427" spans="118:120">
      <c r="DN2427" s="17"/>
      <c r="DO2427" s="209" t="s">
        <v>8009</v>
      </c>
      <c r="DP2427" s="283" t="s">
        <v>632</v>
      </c>
    </row>
    <row r="2428" spans="118:120">
      <c r="DN2428" s="17"/>
      <c r="DO2428" s="209" t="s">
        <v>8010</v>
      </c>
      <c r="DP2428" s="283" t="s">
        <v>634</v>
      </c>
    </row>
    <row r="2429" spans="118:120">
      <c r="DN2429" s="17"/>
      <c r="DO2429" s="209" t="s">
        <v>8011</v>
      </c>
      <c r="DP2429" s="283" t="s">
        <v>636</v>
      </c>
    </row>
    <row r="2430" spans="118:120">
      <c r="DN2430" s="17"/>
      <c r="DO2430" s="209" t="s">
        <v>8012</v>
      </c>
      <c r="DP2430" s="283" t="s">
        <v>638</v>
      </c>
    </row>
    <row r="2431" spans="118:120">
      <c r="DN2431" s="17"/>
      <c r="DO2431" s="209" t="s">
        <v>8013</v>
      </c>
      <c r="DP2431" s="283" t="s">
        <v>640</v>
      </c>
    </row>
    <row r="2432" spans="118:120">
      <c r="DN2432" s="17"/>
      <c r="DO2432" s="209" t="s">
        <v>8014</v>
      </c>
      <c r="DP2432" s="283" t="s">
        <v>642</v>
      </c>
    </row>
    <row r="2433" spans="118:120">
      <c r="DN2433" s="17"/>
      <c r="DO2433" s="209" t="s">
        <v>8016</v>
      </c>
      <c r="DP2433" s="283" t="s">
        <v>8015</v>
      </c>
    </row>
    <row r="2434" spans="118:120">
      <c r="DN2434" s="17"/>
      <c r="DO2434" s="209" t="s">
        <v>8018</v>
      </c>
      <c r="DP2434" s="283" t="s">
        <v>8017</v>
      </c>
    </row>
    <row r="2435" spans="118:120">
      <c r="DN2435" s="17"/>
      <c r="DO2435" s="209" t="s">
        <v>8020</v>
      </c>
      <c r="DP2435" s="283" t="s">
        <v>8019</v>
      </c>
    </row>
    <row r="2436" spans="118:120">
      <c r="DN2436" s="17"/>
      <c r="DO2436" s="209" t="s">
        <v>8021</v>
      </c>
      <c r="DP2436" s="283" t="s">
        <v>500</v>
      </c>
    </row>
    <row r="2437" spans="118:120">
      <c r="DN2437" s="17"/>
      <c r="DO2437" s="209" t="s">
        <v>8022</v>
      </c>
      <c r="DP2437" s="283" t="s">
        <v>501</v>
      </c>
    </row>
    <row r="2438" spans="118:120">
      <c r="DN2438" s="17"/>
      <c r="DO2438" s="209" t="s">
        <v>8023</v>
      </c>
      <c r="DP2438" s="283" t="s">
        <v>574</v>
      </c>
    </row>
    <row r="2439" spans="118:120">
      <c r="DN2439" s="17"/>
      <c r="DO2439" s="209" t="s">
        <v>8024</v>
      </c>
      <c r="DP2439" s="283" t="s">
        <v>575</v>
      </c>
    </row>
    <row r="2440" spans="118:120">
      <c r="DN2440" s="17"/>
      <c r="DO2440" s="209" t="s">
        <v>8025</v>
      </c>
      <c r="DP2440" s="283" t="s">
        <v>502</v>
      </c>
    </row>
    <row r="2441" spans="118:120">
      <c r="DN2441" s="17"/>
      <c r="DO2441" s="209" t="s">
        <v>8026</v>
      </c>
      <c r="DP2441" s="283" t="s">
        <v>503</v>
      </c>
    </row>
    <row r="2442" spans="118:120">
      <c r="DN2442" s="17"/>
      <c r="DO2442" s="209" t="s">
        <v>8027</v>
      </c>
      <c r="DP2442" s="283" t="s">
        <v>504</v>
      </c>
    </row>
    <row r="2443" spans="118:120">
      <c r="DN2443" s="17"/>
      <c r="DO2443" s="209" t="s">
        <v>8028</v>
      </c>
      <c r="DP2443" s="283" t="s">
        <v>505</v>
      </c>
    </row>
    <row r="2444" spans="118:120">
      <c r="DN2444" s="17"/>
      <c r="DO2444" s="209" t="s">
        <v>8030</v>
      </c>
      <c r="DP2444" s="283" t="s">
        <v>8029</v>
      </c>
    </row>
    <row r="2445" spans="118:120">
      <c r="DN2445" s="17"/>
      <c r="DO2445" s="209" t="s">
        <v>8032</v>
      </c>
      <c r="DP2445" s="283" t="s">
        <v>8031</v>
      </c>
    </row>
    <row r="2446" spans="118:120">
      <c r="DN2446" s="17"/>
      <c r="DO2446" s="209" t="s">
        <v>8034</v>
      </c>
      <c r="DP2446" s="283" t="s">
        <v>8033</v>
      </c>
    </row>
    <row r="2447" spans="118:120">
      <c r="DN2447" s="17"/>
      <c r="DO2447" s="209" t="s">
        <v>8036</v>
      </c>
      <c r="DP2447" s="283" t="s">
        <v>8035</v>
      </c>
    </row>
    <row r="2448" spans="118:120">
      <c r="DN2448" s="17"/>
      <c r="DO2448" s="209" t="s">
        <v>8038</v>
      </c>
      <c r="DP2448" s="283" t="s">
        <v>8037</v>
      </c>
    </row>
    <row r="2449" spans="118:120">
      <c r="DN2449" s="17"/>
      <c r="DO2449" s="209" t="s">
        <v>8040</v>
      </c>
      <c r="DP2449" s="283" t="s">
        <v>8039</v>
      </c>
    </row>
    <row r="2450" spans="118:120">
      <c r="DN2450" s="17"/>
      <c r="DO2450" s="209" t="s">
        <v>8042</v>
      </c>
      <c r="DP2450" s="283" t="s">
        <v>8041</v>
      </c>
    </row>
    <row r="2451" spans="118:120">
      <c r="DN2451" s="17"/>
      <c r="DO2451" s="209" t="s">
        <v>8044</v>
      </c>
      <c r="DP2451" s="283" t="s">
        <v>8043</v>
      </c>
    </row>
    <row r="2452" spans="118:120">
      <c r="DN2452" s="17"/>
      <c r="DO2452" s="209" t="s">
        <v>8046</v>
      </c>
      <c r="DP2452" s="283" t="s">
        <v>8045</v>
      </c>
    </row>
    <row r="2453" spans="118:120">
      <c r="DN2453" s="17"/>
      <c r="DO2453" s="209" t="s">
        <v>8048</v>
      </c>
      <c r="DP2453" s="283" t="s">
        <v>8047</v>
      </c>
    </row>
    <row r="2454" spans="118:120">
      <c r="DN2454" s="17"/>
      <c r="DO2454" s="209" t="s">
        <v>8050</v>
      </c>
      <c r="DP2454" s="283" t="s">
        <v>8049</v>
      </c>
    </row>
    <row r="2455" spans="118:120">
      <c r="DN2455" s="17"/>
      <c r="DO2455" s="209" t="s">
        <v>8052</v>
      </c>
      <c r="DP2455" s="283" t="s">
        <v>8051</v>
      </c>
    </row>
    <row r="2456" spans="118:120">
      <c r="DN2456" s="17"/>
      <c r="DO2456" s="209" t="s">
        <v>8054</v>
      </c>
      <c r="DP2456" s="283" t="s">
        <v>8053</v>
      </c>
    </row>
    <row r="2457" spans="118:120">
      <c r="DN2457" s="17"/>
      <c r="DO2457" s="209" t="s">
        <v>8056</v>
      </c>
      <c r="DP2457" s="283" t="s">
        <v>8055</v>
      </c>
    </row>
    <row r="2458" spans="118:120">
      <c r="DN2458" s="17"/>
      <c r="DO2458" s="209" t="s">
        <v>8058</v>
      </c>
      <c r="DP2458" s="283" t="s">
        <v>8057</v>
      </c>
    </row>
    <row r="2459" spans="118:120">
      <c r="DN2459" s="17"/>
      <c r="DO2459" s="209" t="s">
        <v>8060</v>
      </c>
      <c r="DP2459" s="283" t="s">
        <v>8059</v>
      </c>
    </row>
    <row r="2460" spans="118:120">
      <c r="DN2460" s="17"/>
      <c r="DO2460" s="209" t="s">
        <v>8062</v>
      </c>
      <c r="DP2460" s="283" t="s">
        <v>8061</v>
      </c>
    </row>
    <row r="2461" spans="118:120">
      <c r="DN2461" s="17"/>
      <c r="DO2461" s="209" t="s">
        <v>8064</v>
      </c>
      <c r="DP2461" s="283" t="s">
        <v>8063</v>
      </c>
    </row>
    <row r="2462" spans="118:120">
      <c r="DN2462" s="17"/>
      <c r="DO2462" s="209" t="s">
        <v>8066</v>
      </c>
      <c r="DP2462" s="283" t="s">
        <v>8065</v>
      </c>
    </row>
    <row r="2463" spans="118:120">
      <c r="DN2463" s="17"/>
      <c r="DO2463" s="209" t="s">
        <v>8068</v>
      </c>
      <c r="DP2463" s="283" t="s">
        <v>8067</v>
      </c>
    </row>
    <row r="2464" spans="118:120">
      <c r="DN2464" s="17"/>
      <c r="DO2464" s="209" t="s">
        <v>8070</v>
      </c>
      <c r="DP2464" s="283" t="s">
        <v>8069</v>
      </c>
    </row>
    <row r="2465" spans="118:120">
      <c r="DN2465" s="17"/>
      <c r="DO2465" s="209" t="s">
        <v>8072</v>
      </c>
      <c r="DP2465" s="283" t="s">
        <v>8071</v>
      </c>
    </row>
    <row r="2466" spans="118:120">
      <c r="DN2466" s="17"/>
      <c r="DO2466" s="209" t="s">
        <v>8074</v>
      </c>
      <c r="DP2466" s="283" t="s">
        <v>8073</v>
      </c>
    </row>
    <row r="2467" spans="118:120">
      <c r="DN2467" s="17"/>
      <c r="DO2467" s="209" t="s">
        <v>8076</v>
      </c>
      <c r="DP2467" s="283" t="s">
        <v>8075</v>
      </c>
    </row>
    <row r="2468" spans="118:120">
      <c r="DN2468" s="17"/>
      <c r="DO2468" s="209" t="s">
        <v>7179</v>
      </c>
      <c r="DP2468" s="283" t="s">
        <v>8077</v>
      </c>
    </row>
    <row r="2469" spans="118:120">
      <c r="DN2469" s="17"/>
      <c r="DO2469" s="209" t="s">
        <v>8079</v>
      </c>
      <c r="DP2469" s="283" t="s">
        <v>8078</v>
      </c>
    </row>
    <row r="2470" spans="118:120">
      <c r="DN2470" s="17"/>
      <c r="DO2470" s="209" t="s">
        <v>8081</v>
      </c>
      <c r="DP2470" s="283" t="s">
        <v>8080</v>
      </c>
    </row>
    <row r="2471" spans="118:120">
      <c r="DN2471" s="17"/>
      <c r="DO2471" s="209" t="s">
        <v>8083</v>
      </c>
      <c r="DP2471" s="283" t="s">
        <v>8082</v>
      </c>
    </row>
    <row r="2472" spans="118:120">
      <c r="DN2472" s="17"/>
      <c r="DO2472" s="209" t="s">
        <v>8085</v>
      </c>
      <c r="DP2472" s="283" t="s">
        <v>8084</v>
      </c>
    </row>
    <row r="2473" spans="118:120">
      <c r="DN2473" s="17"/>
      <c r="DO2473" s="209" t="s">
        <v>8087</v>
      </c>
      <c r="DP2473" s="283" t="s">
        <v>8086</v>
      </c>
    </row>
    <row r="2474" spans="118:120">
      <c r="DN2474" s="17"/>
      <c r="DO2474" s="209" t="s">
        <v>8089</v>
      </c>
      <c r="DP2474" s="283" t="s">
        <v>8088</v>
      </c>
    </row>
    <row r="2475" spans="118:120">
      <c r="DN2475" s="17"/>
      <c r="DO2475" s="209" t="s">
        <v>8091</v>
      </c>
      <c r="DP2475" s="283" t="s">
        <v>8090</v>
      </c>
    </row>
    <row r="2476" spans="118:120">
      <c r="DN2476" s="17"/>
      <c r="DO2476" s="209" t="s">
        <v>8093</v>
      </c>
      <c r="DP2476" s="283" t="s">
        <v>8092</v>
      </c>
    </row>
    <row r="2477" spans="118:120">
      <c r="DN2477" s="17"/>
      <c r="DO2477" s="209" t="s">
        <v>8095</v>
      </c>
      <c r="DP2477" s="283" t="s">
        <v>8094</v>
      </c>
    </row>
    <row r="2478" spans="118:120">
      <c r="DN2478" s="17"/>
      <c r="DO2478" s="209" t="s">
        <v>8097</v>
      </c>
      <c r="DP2478" s="283" t="s">
        <v>8096</v>
      </c>
    </row>
    <row r="2479" spans="118:120">
      <c r="DN2479" s="17"/>
      <c r="DO2479" s="209" t="s">
        <v>8099</v>
      </c>
      <c r="DP2479" s="283" t="s">
        <v>8098</v>
      </c>
    </row>
    <row r="2480" spans="118:120">
      <c r="DN2480" s="17"/>
      <c r="DO2480" s="209" t="s">
        <v>8101</v>
      </c>
      <c r="DP2480" s="283" t="s">
        <v>8100</v>
      </c>
    </row>
    <row r="2481" spans="118:120">
      <c r="DN2481" s="17"/>
      <c r="DO2481" s="209" t="s">
        <v>8103</v>
      </c>
      <c r="DP2481" s="283" t="s">
        <v>8102</v>
      </c>
    </row>
    <row r="2482" spans="118:120">
      <c r="DN2482" s="17"/>
      <c r="DO2482" s="209" t="s">
        <v>8105</v>
      </c>
      <c r="DP2482" s="283" t="s">
        <v>8104</v>
      </c>
    </row>
    <row r="2483" spans="118:120">
      <c r="DN2483" s="17"/>
      <c r="DO2483" s="209" t="s">
        <v>8107</v>
      </c>
      <c r="DP2483" s="283" t="s">
        <v>8106</v>
      </c>
    </row>
    <row r="2484" spans="118:120">
      <c r="DN2484" s="17"/>
      <c r="DO2484" s="209" t="s">
        <v>8109</v>
      </c>
      <c r="DP2484" s="283" t="s">
        <v>8108</v>
      </c>
    </row>
    <row r="2485" spans="118:120">
      <c r="DN2485" s="17"/>
      <c r="DO2485" s="209" t="s">
        <v>8111</v>
      </c>
      <c r="DP2485" s="283" t="s">
        <v>8110</v>
      </c>
    </row>
    <row r="2486" spans="118:120">
      <c r="DN2486" s="17"/>
      <c r="DO2486" s="209" t="s">
        <v>8113</v>
      </c>
      <c r="DP2486" s="283" t="s">
        <v>8112</v>
      </c>
    </row>
    <row r="2487" spans="118:120">
      <c r="DN2487" s="17"/>
      <c r="DO2487" s="209" t="s">
        <v>8115</v>
      </c>
      <c r="DP2487" s="283" t="s">
        <v>8114</v>
      </c>
    </row>
    <row r="2488" spans="118:120">
      <c r="DN2488" s="17"/>
      <c r="DO2488" s="209" t="s">
        <v>8117</v>
      </c>
      <c r="DP2488" s="283" t="s">
        <v>8116</v>
      </c>
    </row>
    <row r="2489" spans="118:120">
      <c r="DN2489" s="17"/>
      <c r="DO2489" s="209" t="s">
        <v>8119</v>
      </c>
      <c r="DP2489" s="283" t="s">
        <v>8118</v>
      </c>
    </row>
    <row r="2490" spans="118:120">
      <c r="DN2490" s="17"/>
      <c r="DO2490" s="209" t="s">
        <v>8121</v>
      </c>
      <c r="DP2490" s="283" t="s">
        <v>8120</v>
      </c>
    </row>
    <row r="2491" spans="118:120">
      <c r="DN2491" s="17"/>
      <c r="DO2491" s="209" t="s">
        <v>8123</v>
      </c>
      <c r="DP2491" s="283" t="s">
        <v>8122</v>
      </c>
    </row>
    <row r="2492" spans="118:120">
      <c r="DN2492" s="17"/>
      <c r="DO2492" s="209" t="s">
        <v>8125</v>
      </c>
      <c r="DP2492" s="283" t="s">
        <v>8124</v>
      </c>
    </row>
    <row r="2493" spans="118:120">
      <c r="DN2493" s="17"/>
      <c r="DO2493" s="209" t="s">
        <v>8127</v>
      </c>
      <c r="DP2493" s="283" t="s">
        <v>8126</v>
      </c>
    </row>
    <row r="2494" spans="118:120">
      <c r="DN2494" s="17"/>
      <c r="DO2494" s="209" t="s">
        <v>8129</v>
      </c>
      <c r="DP2494" s="283" t="s">
        <v>8128</v>
      </c>
    </row>
    <row r="2495" spans="118:120">
      <c r="DN2495" s="17"/>
      <c r="DO2495" s="209" t="s">
        <v>8131</v>
      </c>
      <c r="DP2495" s="283" t="s">
        <v>8130</v>
      </c>
    </row>
    <row r="2496" spans="118:120">
      <c r="DN2496" s="17"/>
      <c r="DO2496" s="209" t="s">
        <v>8133</v>
      </c>
      <c r="DP2496" s="283" t="s">
        <v>8132</v>
      </c>
    </row>
    <row r="2497" spans="118:120">
      <c r="DN2497" s="17"/>
      <c r="DO2497" s="209" t="s">
        <v>8135</v>
      </c>
      <c r="DP2497" s="283" t="s">
        <v>8134</v>
      </c>
    </row>
    <row r="2498" spans="118:120">
      <c r="DN2498" s="17"/>
      <c r="DO2498" s="209" t="s">
        <v>8137</v>
      </c>
      <c r="DP2498" s="283" t="s">
        <v>8136</v>
      </c>
    </row>
    <row r="2499" spans="118:120">
      <c r="DN2499" s="17"/>
      <c r="DO2499" s="209" t="s">
        <v>8139</v>
      </c>
      <c r="DP2499" s="283" t="s">
        <v>8138</v>
      </c>
    </row>
    <row r="2500" spans="118:120">
      <c r="DN2500" s="17"/>
      <c r="DO2500" s="209" t="s">
        <v>8141</v>
      </c>
      <c r="DP2500" s="283" t="s">
        <v>8140</v>
      </c>
    </row>
    <row r="2501" spans="118:120">
      <c r="DN2501" s="17"/>
      <c r="DO2501" s="209" t="s">
        <v>8143</v>
      </c>
      <c r="DP2501" s="283" t="s">
        <v>8142</v>
      </c>
    </row>
    <row r="2502" spans="118:120">
      <c r="DN2502" s="17"/>
      <c r="DO2502" s="209" t="s">
        <v>8145</v>
      </c>
      <c r="DP2502" s="283" t="s">
        <v>8144</v>
      </c>
    </row>
    <row r="2503" spans="118:120">
      <c r="DN2503" s="17"/>
      <c r="DO2503" s="209" t="s">
        <v>8147</v>
      </c>
      <c r="DP2503" s="283" t="s">
        <v>8146</v>
      </c>
    </row>
    <row r="2504" spans="118:120">
      <c r="DN2504" s="17"/>
      <c r="DO2504" s="209" t="s">
        <v>8149</v>
      </c>
      <c r="DP2504" s="283" t="s">
        <v>8148</v>
      </c>
    </row>
    <row r="2505" spans="118:120">
      <c r="DN2505" s="17"/>
      <c r="DO2505" s="209" t="s">
        <v>8151</v>
      </c>
      <c r="DP2505" s="283" t="s">
        <v>8150</v>
      </c>
    </row>
    <row r="2506" spans="118:120">
      <c r="DN2506" s="17"/>
      <c r="DO2506" s="209" t="s">
        <v>8153</v>
      </c>
      <c r="DP2506" s="283" t="s">
        <v>8152</v>
      </c>
    </row>
    <row r="2507" spans="118:120">
      <c r="DN2507" s="17"/>
      <c r="DO2507" s="209" t="s">
        <v>8155</v>
      </c>
      <c r="DP2507" s="283" t="s">
        <v>8154</v>
      </c>
    </row>
    <row r="2508" spans="118:120">
      <c r="DN2508" s="17"/>
      <c r="DO2508" s="209" t="s">
        <v>8157</v>
      </c>
      <c r="DP2508" s="283" t="s">
        <v>8156</v>
      </c>
    </row>
    <row r="2509" spans="118:120">
      <c r="DN2509" s="17"/>
      <c r="DO2509" s="209" t="s">
        <v>8159</v>
      </c>
      <c r="DP2509" s="283" t="s">
        <v>8158</v>
      </c>
    </row>
    <row r="2510" spans="118:120">
      <c r="DN2510" s="17"/>
      <c r="DO2510" s="209" t="s">
        <v>8161</v>
      </c>
      <c r="DP2510" s="283" t="s">
        <v>8160</v>
      </c>
    </row>
    <row r="2511" spans="118:120">
      <c r="DN2511" s="17"/>
      <c r="DO2511" s="209" t="s">
        <v>8163</v>
      </c>
      <c r="DP2511" s="283" t="s">
        <v>8162</v>
      </c>
    </row>
    <row r="2512" spans="118:120">
      <c r="DN2512" s="17"/>
      <c r="DO2512" s="209" t="s">
        <v>8165</v>
      </c>
      <c r="DP2512" s="283" t="s">
        <v>8164</v>
      </c>
    </row>
    <row r="2513" spans="118:120">
      <c r="DN2513" s="17"/>
      <c r="DO2513" s="209" t="s">
        <v>8167</v>
      </c>
      <c r="DP2513" s="283" t="s">
        <v>8166</v>
      </c>
    </row>
    <row r="2514" spans="118:120">
      <c r="DN2514" s="17"/>
      <c r="DO2514" s="209" t="s">
        <v>8169</v>
      </c>
      <c r="DP2514" s="283" t="s">
        <v>8168</v>
      </c>
    </row>
    <row r="2515" spans="118:120">
      <c r="DN2515" s="17"/>
      <c r="DO2515" s="209" t="s">
        <v>8171</v>
      </c>
      <c r="DP2515" s="283" t="s">
        <v>8170</v>
      </c>
    </row>
    <row r="2516" spans="118:120">
      <c r="DN2516" s="17"/>
      <c r="DO2516" s="209" t="s">
        <v>8173</v>
      </c>
      <c r="DP2516" s="283" t="s">
        <v>8172</v>
      </c>
    </row>
    <row r="2517" spans="118:120">
      <c r="DN2517" s="17"/>
      <c r="DO2517" s="209" t="s">
        <v>8175</v>
      </c>
      <c r="DP2517" s="283" t="s">
        <v>8174</v>
      </c>
    </row>
    <row r="2518" spans="118:120">
      <c r="DN2518" s="17"/>
      <c r="DO2518" s="209" t="s">
        <v>8177</v>
      </c>
      <c r="DP2518" s="283" t="s">
        <v>8176</v>
      </c>
    </row>
    <row r="2519" spans="118:120">
      <c r="DN2519" s="17"/>
      <c r="DO2519" s="209" t="s">
        <v>8179</v>
      </c>
      <c r="DP2519" s="283" t="s">
        <v>8178</v>
      </c>
    </row>
    <row r="2520" spans="118:120">
      <c r="DN2520" s="17"/>
      <c r="DO2520" s="209" t="s">
        <v>8181</v>
      </c>
      <c r="DP2520" s="283" t="s">
        <v>8180</v>
      </c>
    </row>
    <row r="2521" spans="118:120">
      <c r="DN2521" s="17"/>
      <c r="DO2521" s="209" t="s">
        <v>8183</v>
      </c>
      <c r="DP2521" s="283" t="s">
        <v>8182</v>
      </c>
    </row>
    <row r="2522" spans="118:120">
      <c r="DN2522" s="17"/>
      <c r="DO2522" s="209" t="s">
        <v>8185</v>
      </c>
      <c r="DP2522" s="283" t="s">
        <v>8184</v>
      </c>
    </row>
    <row r="2523" spans="118:120">
      <c r="DN2523" s="17"/>
      <c r="DO2523" s="209" t="s">
        <v>8187</v>
      </c>
      <c r="DP2523" s="283" t="s">
        <v>8186</v>
      </c>
    </row>
    <row r="2524" spans="118:120">
      <c r="DN2524" s="17"/>
      <c r="DO2524" s="209" t="s">
        <v>8189</v>
      </c>
      <c r="DP2524" s="283" t="s">
        <v>8188</v>
      </c>
    </row>
    <row r="2525" spans="118:120">
      <c r="DN2525" s="17"/>
      <c r="DO2525" s="209" t="s">
        <v>8191</v>
      </c>
      <c r="DP2525" s="283" t="s">
        <v>8190</v>
      </c>
    </row>
    <row r="2526" spans="118:120">
      <c r="DN2526" s="17"/>
      <c r="DO2526" s="209" t="s">
        <v>8193</v>
      </c>
      <c r="DP2526" s="283" t="s">
        <v>8192</v>
      </c>
    </row>
    <row r="2527" spans="118:120">
      <c r="DN2527" s="17"/>
      <c r="DO2527" s="209" t="s">
        <v>8195</v>
      </c>
      <c r="DP2527" s="283" t="s">
        <v>8194</v>
      </c>
    </row>
    <row r="2528" spans="118:120">
      <c r="DN2528" s="17"/>
      <c r="DO2528" s="209" t="s">
        <v>8197</v>
      </c>
      <c r="DP2528" s="283" t="s">
        <v>8196</v>
      </c>
    </row>
    <row r="2529" spans="118:120">
      <c r="DN2529" s="17"/>
      <c r="DO2529" s="209" t="s">
        <v>8199</v>
      </c>
      <c r="DP2529" s="283" t="s">
        <v>8198</v>
      </c>
    </row>
    <row r="2530" spans="118:120">
      <c r="DN2530" s="17"/>
      <c r="DO2530" s="209" t="s">
        <v>8201</v>
      </c>
      <c r="DP2530" s="283" t="s">
        <v>8200</v>
      </c>
    </row>
    <row r="2531" spans="118:120">
      <c r="DN2531" s="17"/>
      <c r="DO2531" s="209" t="s">
        <v>6528</v>
      </c>
      <c r="DP2531" s="283" t="s">
        <v>8202</v>
      </c>
    </row>
    <row r="2532" spans="118:120">
      <c r="DN2532" s="17"/>
      <c r="DO2532" s="209" t="s">
        <v>8204</v>
      </c>
      <c r="DP2532" s="283" t="s">
        <v>8203</v>
      </c>
    </row>
    <row r="2533" spans="118:120">
      <c r="DN2533" s="17"/>
      <c r="DO2533" s="209" t="s">
        <v>8206</v>
      </c>
      <c r="DP2533" s="283" t="s">
        <v>8205</v>
      </c>
    </row>
    <row r="2534" spans="118:120">
      <c r="DN2534" s="17"/>
      <c r="DO2534" s="209" t="s">
        <v>8208</v>
      </c>
      <c r="DP2534" s="283" t="s">
        <v>8207</v>
      </c>
    </row>
    <row r="2535" spans="118:120">
      <c r="DN2535" s="17"/>
      <c r="DO2535" s="209" t="s">
        <v>8210</v>
      </c>
      <c r="DP2535" s="283" t="s">
        <v>8209</v>
      </c>
    </row>
    <row r="2536" spans="118:120">
      <c r="DN2536" s="17"/>
      <c r="DO2536" s="209" t="s">
        <v>8212</v>
      </c>
      <c r="DP2536" s="283" t="s">
        <v>8211</v>
      </c>
    </row>
    <row r="2537" spans="118:120">
      <c r="DN2537" s="17"/>
      <c r="DO2537" s="209" t="s">
        <v>8214</v>
      </c>
      <c r="DP2537" s="283" t="s">
        <v>8213</v>
      </c>
    </row>
    <row r="2538" spans="118:120">
      <c r="DN2538" s="17"/>
      <c r="DO2538" s="209" t="s">
        <v>8216</v>
      </c>
      <c r="DP2538" s="283" t="s">
        <v>8215</v>
      </c>
    </row>
    <row r="2539" spans="118:120">
      <c r="DN2539" s="17"/>
      <c r="DO2539" s="209" t="s">
        <v>4560</v>
      </c>
      <c r="DP2539" s="283" t="s">
        <v>8217</v>
      </c>
    </row>
    <row r="2540" spans="118:120">
      <c r="DN2540" s="17"/>
      <c r="DO2540" s="209" t="s">
        <v>8219</v>
      </c>
      <c r="DP2540" s="283" t="s">
        <v>8218</v>
      </c>
    </row>
    <row r="2541" spans="118:120">
      <c r="DN2541" s="17"/>
      <c r="DO2541" s="209" t="s">
        <v>8221</v>
      </c>
      <c r="DP2541" s="283" t="s">
        <v>8220</v>
      </c>
    </row>
    <row r="2542" spans="118:120">
      <c r="DN2542" s="17"/>
      <c r="DO2542" s="209" t="s">
        <v>8223</v>
      </c>
      <c r="DP2542" s="283" t="s">
        <v>8222</v>
      </c>
    </row>
    <row r="2543" spans="118:120">
      <c r="DN2543" s="17"/>
      <c r="DO2543" s="209" t="s">
        <v>8225</v>
      </c>
      <c r="DP2543" s="283" t="s">
        <v>8224</v>
      </c>
    </row>
    <row r="2544" spans="118:120">
      <c r="DN2544" s="17"/>
      <c r="DO2544" s="209" t="s">
        <v>8227</v>
      </c>
      <c r="DP2544" s="283" t="s">
        <v>8226</v>
      </c>
    </row>
    <row r="2545" spans="118:120">
      <c r="DN2545" s="17"/>
      <c r="DO2545" s="209" t="s">
        <v>8229</v>
      </c>
      <c r="DP2545" s="283" t="s">
        <v>8228</v>
      </c>
    </row>
    <row r="2546" spans="118:120">
      <c r="DN2546" s="17"/>
      <c r="DO2546" s="209" t="s">
        <v>8231</v>
      </c>
      <c r="DP2546" s="283" t="s">
        <v>8230</v>
      </c>
    </row>
    <row r="2547" spans="118:120">
      <c r="DN2547" s="17"/>
      <c r="DO2547" s="209" t="s">
        <v>8233</v>
      </c>
      <c r="DP2547" s="283" t="s">
        <v>8232</v>
      </c>
    </row>
    <row r="2548" spans="118:120">
      <c r="DN2548" s="17"/>
      <c r="DO2548" s="209" t="s">
        <v>9474</v>
      </c>
      <c r="DP2548" s="283" t="s">
        <v>8234</v>
      </c>
    </row>
    <row r="2549" spans="118:120">
      <c r="DN2549" s="17"/>
      <c r="DO2549" s="209" t="s">
        <v>9475</v>
      </c>
      <c r="DP2549" s="283" t="s">
        <v>8235</v>
      </c>
    </row>
    <row r="2550" spans="118:120">
      <c r="DN2550" s="17"/>
      <c r="DO2550" s="209" t="s">
        <v>9476</v>
      </c>
      <c r="DP2550" s="283" t="s">
        <v>8236</v>
      </c>
    </row>
    <row r="2551" spans="118:120">
      <c r="DN2551" s="17"/>
      <c r="DO2551" s="209" t="s">
        <v>9477</v>
      </c>
      <c r="DP2551" s="283" t="s">
        <v>8237</v>
      </c>
    </row>
    <row r="2552" spans="118:120">
      <c r="DN2552" s="17"/>
      <c r="DO2552" s="209" t="s">
        <v>9478</v>
      </c>
      <c r="DP2552" s="283" t="s">
        <v>8238</v>
      </c>
    </row>
    <row r="2553" spans="118:120">
      <c r="DN2553" s="17"/>
      <c r="DO2553" s="209" t="s">
        <v>9479</v>
      </c>
      <c r="DP2553" s="283" t="s">
        <v>8239</v>
      </c>
    </row>
    <row r="2554" spans="118:120">
      <c r="DN2554" s="17"/>
      <c r="DO2554" s="209" t="s">
        <v>9480</v>
      </c>
      <c r="DP2554" s="283" t="s">
        <v>8240</v>
      </c>
    </row>
    <row r="2555" spans="118:120">
      <c r="DN2555" s="17"/>
      <c r="DO2555" s="209" t="s">
        <v>9481</v>
      </c>
      <c r="DP2555" s="283" t="s">
        <v>8241</v>
      </c>
    </row>
    <row r="2556" spans="118:120">
      <c r="DN2556" s="17"/>
      <c r="DO2556" s="209" t="s">
        <v>9482</v>
      </c>
      <c r="DP2556" s="283" t="s">
        <v>8242</v>
      </c>
    </row>
    <row r="2557" spans="118:120">
      <c r="DN2557" s="17"/>
      <c r="DO2557" s="209" t="s">
        <v>9483</v>
      </c>
      <c r="DP2557" s="283" t="s">
        <v>8243</v>
      </c>
    </row>
    <row r="2558" spans="118:120">
      <c r="DN2558" s="17"/>
      <c r="DO2558" s="209" t="s">
        <v>9484</v>
      </c>
      <c r="DP2558" s="283" t="s">
        <v>8244</v>
      </c>
    </row>
    <row r="2559" spans="118:120">
      <c r="DN2559" s="17"/>
      <c r="DO2559" s="209" t="s">
        <v>9485</v>
      </c>
      <c r="DP2559" s="283" t="s">
        <v>8245</v>
      </c>
    </row>
    <row r="2560" spans="118:120">
      <c r="DN2560" s="17"/>
      <c r="DO2560" s="209" t="s">
        <v>9486</v>
      </c>
      <c r="DP2560" s="283" t="s">
        <v>8246</v>
      </c>
    </row>
    <row r="2561" spans="118:120">
      <c r="DN2561" s="17"/>
      <c r="DO2561" s="209" t="s">
        <v>9487</v>
      </c>
      <c r="DP2561" s="283" t="s">
        <v>8247</v>
      </c>
    </row>
    <row r="2562" spans="118:120">
      <c r="DN2562" s="17"/>
      <c r="DO2562" s="209" t="s">
        <v>9488</v>
      </c>
      <c r="DP2562" s="283" t="s">
        <v>8248</v>
      </c>
    </row>
    <row r="2563" spans="118:120">
      <c r="DN2563" s="17"/>
      <c r="DO2563" s="209" t="s">
        <v>9489</v>
      </c>
      <c r="DP2563" s="283" t="s">
        <v>8249</v>
      </c>
    </row>
    <row r="2564" spans="118:120">
      <c r="DN2564" s="17"/>
      <c r="DO2564" s="209" t="s">
        <v>9490</v>
      </c>
      <c r="DP2564" s="283" t="s">
        <v>8250</v>
      </c>
    </row>
    <row r="2565" spans="118:120">
      <c r="DN2565" s="17"/>
      <c r="DO2565" s="209" t="s">
        <v>9491</v>
      </c>
      <c r="DP2565" s="283" t="s">
        <v>8251</v>
      </c>
    </row>
    <row r="2566" spans="118:120">
      <c r="DN2566" s="17"/>
      <c r="DO2566" s="209" t="s">
        <v>9492</v>
      </c>
      <c r="DP2566" s="283" t="s">
        <v>8252</v>
      </c>
    </row>
    <row r="2567" spans="118:120">
      <c r="DN2567" s="17"/>
      <c r="DO2567" s="209" t="s">
        <v>5026</v>
      </c>
      <c r="DP2567" s="283" t="s">
        <v>8253</v>
      </c>
    </row>
    <row r="2568" spans="118:120">
      <c r="DN2568" s="17"/>
      <c r="DO2568" s="209" t="s">
        <v>9493</v>
      </c>
      <c r="DP2568" s="283" t="s">
        <v>8254</v>
      </c>
    </row>
    <row r="2569" spans="118:120">
      <c r="DN2569" s="17"/>
      <c r="DO2569" s="209" t="s">
        <v>9494</v>
      </c>
      <c r="DP2569" s="283" t="s">
        <v>8255</v>
      </c>
    </row>
    <row r="2570" spans="118:120">
      <c r="DN2570" s="17"/>
      <c r="DO2570" s="209" t="s">
        <v>9495</v>
      </c>
      <c r="DP2570" s="283" t="s">
        <v>8256</v>
      </c>
    </row>
    <row r="2571" spans="118:120">
      <c r="DN2571" s="17"/>
      <c r="DO2571" s="209" t="s">
        <v>9496</v>
      </c>
      <c r="DP2571" s="283" t="s">
        <v>8257</v>
      </c>
    </row>
    <row r="2572" spans="118:120">
      <c r="DN2572" s="17"/>
      <c r="DO2572" s="209" t="s">
        <v>9497</v>
      </c>
      <c r="DP2572" s="283" t="s">
        <v>8258</v>
      </c>
    </row>
    <row r="2573" spans="118:120">
      <c r="DN2573" s="17"/>
      <c r="DO2573" s="209" t="s">
        <v>9498</v>
      </c>
      <c r="DP2573" s="283" t="s">
        <v>8259</v>
      </c>
    </row>
    <row r="2574" spans="118:120">
      <c r="DN2574" s="17"/>
      <c r="DO2574" s="209" t="s">
        <v>9499</v>
      </c>
      <c r="DP2574" s="283" t="s">
        <v>8260</v>
      </c>
    </row>
    <row r="2575" spans="118:120">
      <c r="DN2575" s="17"/>
      <c r="DO2575" s="209" t="s">
        <v>9500</v>
      </c>
      <c r="DP2575" s="283" t="s">
        <v>8261</v>
      </c>
    </row>
    <row r="2576" spans="118:120">
      <c r="DN2576" s="17"/>
      <c r="DO2576" s="209" t="s">
        <v>9501</v>
      </c>
      <c r="DP2576" s="283" t="s">
        <v>8262</v>
      </c>
    </row>
    <row r="2577" spans="118:120">
      <c r="DN2577" s="17"/>
      <c r="DO2577" s="209" t="s">
        <v>9502</v>
      </c>
      <c r="DP2577" s="283" t="s">
        <v>8263</v>
      </c>
    </row>
    <row r="2578" spans="118:120">
      <c r="DN2578" s="17"/>
      <c r="DO2578" s="209" t="s">
        <v>9503</v>
      </c>
      <c r="DP2578" s="283" t="s">
        <v>8264</v>
      </c>
    </row>
    <row r="2579" spans="118:120">
      <c r="DN2579" s="17"/>
      <c r="DO2579" s="209" t="s">
        <v>9504</v>
      </c>
      <c r="DP2579" s="283" t="s">
        <v>8265</v>
      </c>
    </row>
    <row r="2580" spans="118:120">
      <c r="DN2580" s="17"/>
      <c r="DO2580" s="209" t="s">
        <v>9505</v>
      </c>
      <c r="DP2580" s="283" t="s">
        <v>8266</v>
      </c>
    </row>
    <row r="2581" spans="118:120">
      <c r="DN2581" s="17"/>
      <c r="DO2581" s="209" t="s">
        <v>9506</v>
      </c>
      <c r="DP2581" s="283" t="s">
        <v>8267</v>
      </c>
    </row>
    <row r="2582" spans="118:120">
      <c r="DN2582" s="17"/>
      <c r="DO2582" s="209" t="s">
        <v>9507</v>
      </c>
      <c r="DP2582" s="283" t="s">
        <v>8268</v>
      </c>
    </row>
    <row r="2583" spans="118:120">
      <c r="DN2583" s="17"/>
      <c r="DO2583" s="209" t="s">
        <v>9508</v>
      </c>
      <c r="DP2583" s="283" t="s">
        <v>8269</v>
      </c>
    </row>
    <row r="2584" spans="118:120">
      <c r="DN2584" s="17"/>
      <c r="DO2584" s="209" t="s">
        <v>9509</v>
      </c>
      <c r="DP2584" s="283" t="s">
        <v>8270</v>
      </c>
    </row>
    <row r="2585" spans="118:120">
      <c r="DN2585" s="17"/>
      <c r="DO2585" s="209" t="s">
        <v>9510</v>
      </c>
      <c r="DP2585" s="283" t="s">
        <v>8271</v>
      </c>
    </row>
    <row r="2586" spans="118:120">
      <c r="DN2586" s="17"/>
      <c r="DO2586" s="209" t="s">
        <v>9511</v>
      </c>
      <c r="DP2586" s="283" t="s">
        <v>8272</v>
      </c>
    </row>
    <row r="2587" spans="118:120">
      <c r="DN2587" s="17"/>
      <c r="DO2587" s="209" t="s">
        <v>9512</v>
      </c>
      <c r="DP2587" s="283" t="s">
        <v>8273</v>
      </c>
    </row>
    <row r="2588" spans="118:120">
      <c r="DN2588" s="17"/>
      <c r="DO2588" s="209" t="s">
        <v>9513</v>
      </c>
      <c r="DP2588" s="283" t="s">
        <v>8274</v>
      </c>
    </row>
    <row r="2589" spans="118:120">
      <c r="DN2589" s="17"/>
      <c r="DO2589" s="209" t="s">
        <v>9514</v>
      </c>
      <c r="DP2589" s="283" t="s">
        <v>8275</v>
      </c>
    </row>
    <row r="2590" spans="118:120">
      <c r="DN2590" s="17"/>
      <c r="DO2590" s="209" t="s">
        <v>9515</v>
      </c>
      <c r="DP2590" s="283" t="s">
        <v>8276</v>
      </c>
    </row>
    <row r="2591" spans="118:120">
      <c r="DN2591" s="17"/>
      <c r="DO2591" s="209" t="s">
        <v>9516</v>
      </c>
      <c r="DP2591" s="283" t="s">
        <v>8277</v>
      </c>
    </row>
    <row r="2592" spans="118:120">
      <c r="DN2592" s="17"/>
      <c r="DO2592" s="209" t="s">
        <v>9517</v>
      </c>
      <c r="DP2592" s="283" t="s">
        <v>8278</v>
      </c>
    </row>
    <row r="2593" spans="118:120">
      <c r="DN2593" s="17"/>
      <c r="DO2593" s="211" t="s">
        <v>9518</v>
      </c>
      <c r="DP2593" s="283" t="s">
        <v>8279</v>
      </c>
    </row>
    <row r="2594" spans="118:120">
      <c r="DN2594" s="17"/>
      <c r="DO2594" s="211" t="s">
        <v>9519</v>
      </c>
      <c r="DP2594" s="283" t="s">
        <v>8280</v>
      </c>
    </row>
    <row r="2595" spans="118:120">
      <c r="DN2595" s="17"/>
      <c r="DO2595" s="211" t="s">
        <v>9520</v>
      </c>
      <c r="DP2595" s="283" t="s">
        <v>8281</v>
      </c>
    </row>
    <row r="2596" spans="118:120">
      <c r="DN2596" s="17"/>
      <c r="DO2596" s="211" t="s">
        <v>9521</v>
      </c>
      <c r="DP2596" s="283" t="s">
        <v>8282</v>
      </c>
    </row>
    <row r="2597" spans="118:120">
      <c r="DN2597" s="17"/>
      <c r="DO2597" s="211" t="s">
        <v>9522</v>
      </c>
      <c r="DP2597" s="283" t="s">
        <v>8283</v>
      </c>
    </row>
    <row r="2598" spans="118:120">
      <c r="DN2598" s="17"/>
      <c r="DO2598" s="212" t="s">
        <v>9523</v>
      </c>
      <c r="DP2598" s="284" t="s">
        <v>8284</v>
      </c>
    </row>
    <row r="2599" spans="118:120">
      <c r="DN2599" s="17"/>
      <c r="DO2599" s="212" t="s">
        <v>9524</v>
      </c>
      <c r="DP2599" s="284" t="s">
        <v>8285</v>
      </c>
    </row>
    <row r="2600" spans="118:120">
      <c r="DN2600" s="17"/>
      <c r="DO2600" s="212" t="s">
        <v>9525</v>
      </c>
      <c r="DP2600" s="284" t="s">
        <v>8286</v>
      </c>
    </row>
    <row r="2601" spans="118:120">
      <c r="DN2601" s="17"/>
      <c r="DO2601" s="212" t="s">
        <v>9526</v>
      </c>
      <c r="DP2601" s="284" t="s">
        <v>8287</v>
      </c>
    </row>
    <row r="2602" spans="118:120">
      <c r="DN2602" s="17"/>
      <c r="DO2602" s="212" t="s">
        <v>9527</v>
      </c>
      <c r="DP2602" s="284" t="s">
        <v>8288</v>
      </c>
    </row>
    <row r="2603" spans="118:120">
      <c r="DN2603" s="17"/>
      <c r="DO2603" s="212" t="s">
        <v>9528</v>
      </c>
      <c r="DP2603" s="284" t="s">
        <v>8289</v>
      </c>
    </row>
    <row r="2604" spans="118:120">
      <c r="DN2604" s="17"/>
      <c r="DO2604" s="212" t="s">
        <v>9529</v>
      </c>
      <c r="DP2604" s="284" t="s">
        <v>8290</v>
      </c>
    </row>
    <row r="2605" spans="118:120">
      <c r="DN2605" s="17"/>
      <c r="DO2605" s="213" t="s">
        <v>9530</v>
      </c>
      <c r="DP2605" s="284" t="s">
        <v>8291</v>
      </c>
    </row>
    <row r="2606" spans="118:120">
      <c r="DN2606" s="17"/>
      <c r="DO2606" s="210" t="s">
        <v>9531</v>
      </c>
      <c r="DP2606" s="284" t="s">
        <v>8292</v>
      </c>
    </row>
    <row r="2607" spans="118:120">
      <c r="DN2607" s="17"/>
      <c r="DO2607" s="210" t="s">
        <v>9532</v>
      </c>
      <c r="DP2607" s="284" t="s">
        <v>8682</v>
      </c>
    </row>
    <row r="2608" spans="118:120">
      <c r="DN2608" s="17"/>
      <c r="DO2608" s="210" t="s">
        <v>9533</v>
      </c>
      <c r="DP2608" s="284" t="s">
        <v>8683</v>
      </c>
    </row>
    <row r="2609" spans="118:120">
      <c r="DN2609" s="17"/>
      <c r="DO2609" s="214" t="s">
        <v>9534</v>
      </c>
      <c r="DP2609" s="284" t="s">
        <v>8684</v>
      </c>
    </row>
    <row r="2610" spans="118:120">
      <c r="DN2610" s="17"/>
      <c r="DO2610" s="214" t="s">
        <v>9535</v>
      </c>
      <c r="DP2610" s="284" t="s">
        <v>8685</v>
      </c>
    </row>
    <row r="2611" spans="118:120">
      <c r="DN2611" s="17"/>
      <c r="DO2611" s="214" t="s">
        <v>9536</v>
      </c>
      <c r="DP2611" s="284" t="s">
        <v>8686</v>
      </c>
    </row>
    <row r="2612" spans="118:120">
      <c r="DN2612" s="17"/>
      <c r="DO2612" s="214" t="s">
        <v>9537</v>
      </c>
      <c r="DP2612" s="284" t="s">
        <v>8687</v>
      </c>
    </row>
    <row r="2613" spans="118:120">
      <c r="DN2613" s="17"/>
      <c r="DO2613" s="214" t="s">
        <v>9538</v>
      </c>
      <c r="DP2613" s="284" t="s">
        <v>8688</v>
      </c>
    </row>
    <row r="2614" spans="118:120">
      <c r="DN2614" s="17"/>
      <c r="DO2614" s="214" t="s">
        <v>9539</v>
      </c>
      <c r="DP2614" s="284" t="s">
        <v>8689</v>
      </c>
    </row>
    <row r="2615" spans="118:120">
      <c r="DN2615" s="17"/>
      <c r="DO2615" s="214" t="s">
        <v>9540</v>
      </c>
      <c r="DP2615" s="284" t="s">
        <v>8690</v>
      </c>
    </row>
    <row r="2616" spans="118:120">
      <c r="DN2616" s="17"/>
      <c r="DO2616" s="214" t="s">
        <v>9541</v>
      </c>
      <c r="DP2616" s="284" t="s">
        <v>8691</v>
      </c>
    </row>
    <row r="2617" spans="118:120">
      <c r="DN2617" s="17"/>
      <c r="DO2617" s="214" t="s">
        <v>9542</v>
      </c>
      <c r="DP2617" s="284" t="s">
        <v>8692</v>
      </c>
    </row>
    <row r="2618" spans="118:120">
      <c r="DN2618" s="17"/>
      <c r="DO2618" s="214" t="s">
        <v>9543</v>
      </c>
      <c r="DP2618" s="284" t="s">
        <v>8693</v>
      </c>
    </row>
    <row r="2619" spans="118:120">
      <c r="DN2619" s="17"/>
      <c r="DO2619" s="214" t="s">
        <v>9544</v>
      </c>
      <c r="DP2619" s="284" t="s">
        <v>8694</v>
      </c>
    </row>
    <row r="2620" spans="118:120">
      <c r="DN2620" s="17"/>
      <c r="DO2620" s="215" t="s">
        <v>9545</v>
      </c>
      <c r="DP2620" s="284" t="s">
        <v>8695</v>
      </c>
    </row>
    <row r="2621" spans="118:120">
      <c r="DN2621" s="17"/>
      <c r="DO2621" s="214" t="s">
        <v>9546</v>
      </c>
      <c r="DP2621" s="284" t="s">
        <v>8696</v>
      </c>
    </row>
    <row r="2622" spans="118:120">
      <c r="DN2622" s="17"/>
      <c r="DO2622" s="214" t="s">
        <v>9547</v>
      </c>
      <c r="DP2622" s="284" t="s">
        <v>8697</v>
      </c>
    </row>
    <row r="2623" spans="118:120">
      <c r="DN2623" s="17"/>
      <c r="DO2623" s="214" t="s">
        <v>9548</v>
      </c>
      <c r="DP2623" s="284" t="s">
        <v>8698</v>
      </c>
    </row>
    <row r="2624" spans="118:120">
      <c r="DN2624" s="17"/>
      <c r="DO2624" s="216" t="s">
        <v>9549</v>
      </c>
      <c r="DP2624" s="285">
        <v>2691</v>
      </c>
    </row>
    <row r="2625" spans="118:120">
      <c r="DN2625" s="17"/>
      <c r="DO2625" s="217" t="s">
        <v>9550</v>
      </c>
      <c r="DP2625" s="285">
        <v>2692</v>
      </c>
    </row>
    <row r="2626" spans="118:120">
      <c r="DN2626" s="17"/>
      <c r="DO2626" s="217" t="s">
        <v>9551</v>
      </c>
      <c r="DP2626" s="285">
        <v>2693</v>
      </c>
    </row>
    <row r="2627" spans="118:120">
      <c r="DN2627" s="17"/>
      <c r="DO2627" s="217" t="s">
        <v>9552</v>
      </c>
      <c r="DP2627" s="285">
        <v>2694</v>
      </c>
    </row>
    <row r="2628" spans="118:120">
      <c r="DN2628" s="17"/>
      <c r="DO2628" s="217" t="s">
        <v>9553</v>
      </c>
      <c r="DP2628" s="285">
        <v>2695</v>
      </c>
    </row>
    <row r="2629" spans="118:120">
      <c r="DN2629" s="17"/>
      <c r="DO2629" s="217" t="s">
        <v>9554</v>
      </c>
      <c r="DP2629" s="285">
        <v>2696</v>
      </c>
    </row>
    <row r="2630" spans="118:120">
      <c r="DN2630" s="17"/>
      <c r="DO2630" s="217" t="s">
        <v>9555</v>
      </c>
      <c r="DP2630" s="285">
        <v>2697</v>
      </c>
    </row>
    <row r="2631" spans="118:120">
      <c r="DN2631" s="17"/>
      <c r="DO2631" s="217" t="s">
        <v>9556</v>
      </c>
      <c r="DP2631" s="285">
        <v>2698</v>
      </c>
    </row>
    <row r="2632" spans="118:120">
      <c r="DN2632" s="17"/>
      <c r="DO2632" s="217" t="s">
        <v>9557</v>
      </c>
      <c r="DP2632" s="285">
        <v>2699</v>
      </c>
    </row>
    <row r="2633" spans="118:120">
      <c r="DN2633" s="17"/>
      <c r="DO2633" s="217" t="s">
        <v>9558</v>
      </c>
      <c r="DP2633" s="285">
        <v>2700</v>
      </c>
    </row>
    <row r="2634" spans="118:120">
      <c r="DN2634" s="17"/>
      <c r="DO2634" s="217" t="s">
        <v>9559</v>
      </c>
      <c r="DP2634" s="285">
        <v>2701</v>
      </c>
    </row>
    <row r="2635" spans="118:120">
      <c r="DN2635" s="17"/>
      <c r="DO2635" s="217" t="s">
        <v>9560</v>
      </c>
      <c r="DP2635" s="285">
        <v>2702</v>
      </c>
    </row>
    <row r="2636" spans="118:120">
      <c r="DN2636" s="17"/>
      <c r="DO2636" s="217" t="s">
        <v>9561</v>
      </c>
      <c r="DP2636" s="285">
        <v>2703</v>
      </c>
    </row>
    <row r="2637" spans="118:120">
      <c r="DN2637" s="17"/>
      <c r="DO2637" s="217" t="s">
        <v>9562</v>
      </c>
      <c r="DP2637" s="285">
        <v>2704</v>
      </c>
    </row>
    <row r="2638" spans="118:120">
      <c r="DN2638" s="17"/>
      <c r="DO2638" s="215" t="s">
        <v>9563</v>
      </c>
      <c r="DP2638" s="275">
        <v>2706</v>
      </c>
    </row>
    <row r="2639" spans="118:120">
      <c r="DN2639" s="17"/>
      <c r="DO2639" s="215" t="s">
        <v>9564</v>
      </c>
      <c r="DP2639" s="275">
        <v>2707</v>
      </c>
    </row>
    <row r="2640" spans="118:120">
      <c r="DN2640" s="17"/>
      <c r="DO2640" s="215" t="s">
        <v>9565</v>
      </c>
      <c r="DP2640" s="275">
        <v>2708</v>
      </c>
    </row>
    <row r="2641" spans="118:120">
      <c r="DN2641" s="17"/>
      <c r="DO2641" s="215" t="s">
        <v>9566</v>
      </c>
      <c r="DP2641" s="275">
        <v>2709</v>
      </c>
    </row>
    <row r="2642" spans="118:120">
      <c r="DN2642" s="17"/>
      <c r="DO2642" s="215" t="s">
        <v>9567</v>
      </c>
      <c r="DP2642" s="275">
        <v>2710</v>
      </c>
    </row>
    <row r="2643" spans="118:120">
      <c r="DN2643" s="17"/>
      <c r="DO2643" s="215" t="s">
        <v>9568</v>
      </c>
      <c r="DP2643" s="275">
        <v>2711</v>
      </c>
    </row>
    <row r="2644" spans="118:120">
      <c r="DN2644" s="17"/>
      <c r="DO2644" s="215" t="s">
        <v>9569</v>
      </c>
      <c r="DP2644" s="275">
        <v>2713</v>
      </c>
    </row>
    <row r="2645" spans="118:120">
      <c r="DN2645" s="17"/>
      <c r="DO2645" s="215" t="s">
        <v>9570</v>
      </c>
      <c r="DP2645" s="275">
        <v>2714</v>
      </c>
    </row>
    <row r="2646" spans="118:120">
      <c r="DN2646" s="17"/>
      <c r="DO2646" s="215" t="s">
        <v>9571</v>
      </c>
      <c r="DP2646" s="275">
        <v>2715</v>
      </c>
    </row>
    <row r="2647" spans="118:120">
      <c r="DN2647" s="17"/>
      <c r="DO2647" s="215" t="s">
        <v>9572</v>
      </c>
      <c r="DP2647" s="275">
        <v>2716</v>
      </c>
    </row>
    <row r="2648" spans="118:120">
      <c r="DN2648" s="17"/>
      <c r="DO2648" s="215" t="s">
        <v>9573</v>
      </c>
      <c r="DP2648" s="275">
        <v>2717</v>
      </c>
    </row>
    <row r="2649" spans="118:120">
      <c r="DN2649" s="17"/>
      <c r="DO2649" s="215" t="s">
        <v>9574</v>
      </c>
      <c r="DP2649" s="275">
        <v>2718</v>
      </c>
    </row>
    <row r="2650" spans="118:120">
      <c r="DN2650" s="17"/>
      <c r="DO2650" s="215" t="s">
        <v>9575</v>
      </c>
      <c r="DP2650" s="275">
        <v>2719</v>
      </c>
    </row>
    <row r="2651" spans="118:120">
      <c r="DN2651" s="17"/>
      <c r="DO2651" s="215" t="s">
        <v>9576</v>
      </c>
      <c r="DP2651" s="275">
        <v>2720</v>
      </c>
    </row>
    <row r="2652" spans="118:120">
      <c r="DN2652" s="17"/>
      <c r="DO2652" s="215" t="s">
        <v>9577</v>
      </c>
      <c r="DP2652" s="275">
        <v>2721</v>
      </c>
    </row>
    <row r="2653" spans="118:120">
      <c r="DN2653" s="17"/>
      <c r="DO2653" s="215" t="s">
        <v>9578</v>
      </c>
      <c r="DP2653" s="275">
        <v>2722</v>
      </c>
    </row>
    <row r="2654" spans="118:120">
      <c r="DN2654" s="17"/>
      <c r="DO2654" s="215" t="s">
        <v>9579</v>
      </c>
      <c r="DP2654" s="275">
        <v>2723</v>
      </c>
    </row>
    <row r="2655" spans="118:120">
      <c r="DN2655" s="17"/>
      <c r="DO2655" s="215" t="s">
        <v>9580</v>
      </c>
      <c r="DP2655" s="275">
        <v>2724</v>
      </c>
    </row>
    <row r="2656" spans="118:120">
      <c r="DN2656" s="17"/>
      <c r="DO2656" s="215" t="s">
        <v>9581</v>
      </c>
      <c r="DP2656" s="275">
        <v>2725</v>
      </c>
    </row>
    <row r="2657" spans="118:120">
      <c r="DN2657" s="17"/>
      <c r="DO2657" s="215" t="s">
        <v>9582</v>
      </c>
      <c r="DP2657" s="275">
        <v>2726</v>
      </c>
    </row>
    <row r="2658" spans="118:120">
      <c r="DN2658" s="17"/>
      <c r="DO2658" s="215" t="s">
        <v>9583</v>
      </c>
      <c r="DP2658" s="275">
        <v>2727</v>
      </c>
    </row>
    <row r="2659" spans="118:120">
      <c r="DN2659" s="17"/>
      <c r="DO2659" s="215" t="s">
        <v>9584</v>
      </c>
      <c r="DP2659" s="275">
        <v>2728</v>
      </c>
    </row>
    <row r="2660" spans="118:120">
      <c r="DN2660" s="17"/>
      <c r="DO2660" s="215" t="s">
        <v>9585</v>
      </c>
      <c r="DP2660" s="275">
        <v>2729</v>
      </c>
    </row>
    <row r="2661" spans="118:120">
      <c r="DN2661" s="17"/>
      <c r="DO2661" s="215" t="s">
        <v>9586</v>
      </c>
      <c r="DP2661" s="275">
        <v>2730</v>
      </c>
    </row>
    <row r="2662" spans="118:120">
      <c r="DN2662" s="17"/>
      <c r="DO2662" s="215" t="s">
        <v>9587</v>
      </c>
      <c r="DP2662" s="275">
        <v>2731</v>
      </c>
    </row>
    <row r="2663" spans="118:120">
      <c r="DN2663" s="17"/>
      <c r="DO2663" s="215" t="s">
        <v>9588</v>
      </c>
      <c r="DP2663" s="275">
        <v>2732</v>
      </c>
    </row>
    <row r="2664" spans="118:120">
      <c r="DN2664" s="17"/>
      <c r="DO2664" s="215" t="s">
        <v>2765</v>
      </c>
      <c r="DP2664" s="275">
        <v>2733</v>
      </c>
    </row>
    <row r="2665" spans="118:120">
      <c r="DN2665" s="17"/>
      <c r="DO2665" s="215" t="s">
        <v>2859</v>
      </c>
      <c r="DP2665" s="275">
        <v>2734</v>
      </c>
    </row>
    <row r="2666" spans="118:120">
      <c r="DN2666" s="17"/>
      <c r="DO2666" s="218" t="s">
        <v>9589</v>
      </c>
      <c r="DP2666" s="275">
        <v>2735</v>
      </c>
    </row>
    <row r="2667" spans="118:120">
      <c r="DN2667" s="17"/>
      <c r="DO2667" s="215" t="s">
        <v>9590</v>
      </c>
      <c r="DP2667" s="275">
        <v>2736</v>
      </c>
    </row>
    <row r="2668" spans="118:120">
      <c r="DN2668" s="17"/>
      <c r="DO2668" s="215" t="s">
        <v>9591</v>
      </c>
      <c r="DP2668" s="275">
        <v>2737</v>
      </c>
    </row>
    <row r="2669" spans="118:120">
      <c r="DN2669" s="17"/>
      <c r="DO2669" s="215" t="s">
        <v>9592</v>
      </c>
      <c r="DP2669" s="275">
        <v>2738</v>
      </c>
    </row>
    <row r="2670" spans="118:120">
      <c r="DN2670" s="17"/>
      <c r="DO2670" s="215" t="s">
        <v>9593</v>
      </c>
      <c r="DP2670" s="275">
        <v>2739</v>
      </c>
    </row>
    <row r="2671" spans="118:120">
      <c r="DN2671" s="17"/>
      <c r="DO2671" s="215" t="s">
        <v>9594</v>
      </c>
      <c r="DP2671" s="275">
        <v>2740</v>
      </c>
    </row>
    <row r="2672" spans="118:120">
      <c r="DN2672" s="17"/>
      <c r="DO2672" s="215" t="s">
        <v>9595</v>
      </c>
      <c r="DP2672" s="275">
        <v>2741</v>
      </c>
    </row>
    <row r="2673" spans="118:120">
      <c r="DN2673" s="17"/>
      <c r="DO2673" s="215" t="s">
        <v>9596</v>
      </c>
      <c r="DP2673" s="275">
        <v>2742</v>
      </c>
    </row>
    <row r="2674" spans="118:120">
      <c r="DN2674" s="17"/>
      <c r="DO2674" s="215" t="s">
        <v>9597</v>
      </c>
      <c r="DP2674" s="275">
        <v>2743</v>
      </c>
    </row>
    <row r="2675" spans="118:120">
      <c r="DN2675" s="17"/>
      <c r="DO2675" s="215" t="s">
        <v>9260</v>
      </c>
      <c r="DP2675" s="275">
        <v>2744</v>
      </c>
    </row>
    <row r="2676" spans="118:120">
      <c r="DN2676" s="17"/>
      <c r="DO2676" s="215" t="s">
        <v>9598</v>
      </c>
      <c r="DP2676" s="275">
        <v>2745</v>
      </c>
    </row>
    <row r="2677" spans="118:120">
      <c r="DN2677" s="17"/>
      <c r="DO2677" s="215" t="s">
        <v>9599</v>
      </c>
      <c r="DP2677" s="275">
        <v>2746</v>
      </c>
    </row>
    <row r="2678" spans="118:120">
      <c r="DN2678" s="17"/>
      <c r="DO2678" s="215" t="s">
        <v>9600</v>
      </c>
      <c r="DP2678" s="275">
        <v>2747</v>
      </c>
    </row>
    <row r="2679" spans="118:120">
      <c r="DN2679" s="17"/>
      <c r="DO2679" s="215" t="s">
        <v>9601</v>
      </c>
      <c r="DP2679" s="275">
        <v>2748</v>
      </c>
    </row>
    <row r="2680" spans="118:120">
      <c r="DN2680" s="17"/>
      <c r="DO2680" s="215" t="s">
        <v>9602</v>
      </c>
      <c r="DP2680" s="275">
        <v>2749</v>
      </c>
    </row>
    <row r="2681" spans="118:120">
      <c r="DN2681" s="17"/>
      <c r="DO2681" s="215" t="s">
        <v>9603</v>
      </c>
      <c r="DP2681" s="275">
        <v>2750</v>
      </c>
    </row>
    <row r="2682" spans="118:120">
      <c r="DN2682" s="17"/>
      <c r="DO2682" s="215" t="s">
        <v>9604</v>
      </c>
      <c r="DP2682" s="275">
        <v>2751</v>
      </c>
    </row>
    <row r="2683" spans="118:120">
      <c r="DN2683" s="17"/>
      <c r="DO2683" s="215" t="s">
        <v>9605</v>
      </c>
      <c r="DP2683" s="275">
        <v>2752</v>
      </c>
    </row>
    <row r="2684" spans="118:120">
      <c r="DN2684" s="17"/>
      <c r="DO2684" s="215" t="s">
        <v>9606</v>
      </c>
      <c r="DP2684" s="275">
        <v>2753</v>
      </c>
    </row>
    <row r="2685" spans="118:120">
      <c r="DN2685" s="17"/>
      <c r="DO2685" s="215" t="s">
        <v>9607</v>
      </c>
      <c r="DP2685" s="275">
        <v>2754</v>
      </c>
    </row>
    <row r="2686" spans="118:120">
      <c r="DN2686" s="17"/>
      <c r="DO2686" s="215" t="s">
        <v>9608</v>
      </c>
      <c r="DP2686" s="275">
        <v>2755</v>
      </c>
    </row>
    <row r="2687" spans="118:120">
      <c r="DN2687" s="17"/>
      <c r="DO2687" s="215" t="s">
        <v>9609</v>
      </c>
      <c r="DP2687" s="275">
        <v>2756</v>
      </c>
    </row>
    <row r="2688" spans="118:120">
      <c r="DN2688" s="17"/>
      <c r="DO2688" s="215" t="s">
        <v>9610</v>
      </c>
      <c r="DP2688" s="275">
        <v>2757</v>
      </c>
    </row>
    <row r="2689" spans="118:120">
      <c r="DN2689" s="17"/>
      <c r="DO2689" s="215" t="s">
        <v>9611</v>
      </c>
      <c r="DP2689" s="275">
        <v>2758</v>
      </c>
    </row>
    <row r="2690" spans="118:120">
      <c r="DN2690" s="17"/>
      <c r="DO2690" s="215" t="s">
        <v>9612</v>
      </c>
      <c r="DP2690" s="275">
        <v>2759</v>
      </c>
    </row>
    <row r="2691" spans="118:120">
      <c r="DN2691" s="17"/>
      <c r="DO2691" s="215" t="s">
        <v>9613</v>
      </c>
      <c r="DP2691" s="275">
        <v>2760</v>
      </c>
    </row>
    <row r="2692" spans="118:120">
      <c r="DN2692" s="17"/>
      <c r="DO2692" s="215" t="s">
        <v>9614</v>
      </c>
      <c r="DP2692" s="275">
        <v>2761</v>
      </c>
    </row>
    <row r="2693" spans="118:120">
      <c r="DN2693" s="17"/>
      <c r="DO2693" s="215" t="s">
        <v>9615</v>
      </c>
      <c r="DP2693" s="275">
        <v>2762</v>
      </c>
    </row>
    <row r="2694" spans="118:120">
      <c r="DN2694" s="17"/>
      <c r="DO2694" s="219" t="s">
        <v>9616</v>
      </c>
      <c r="DP2694" s="286">
        <v>2763</v>
      </c>
    </row>
    <row r="2695" spans="118:120">
      <c r="DN2695" s="17"/>
      <c r="DO2695" s="219" t="s">
        <v>9617</v>
      </c>
      <c r="DP2695" s="286">
        <v>2764</v>
      </c>
    </row>
    <row r="2696" spans="118:120">
      <c r="DN2696" s="17"/>
      <c r="DO2696" s="220" t="s">
        <v>9618</v>
      </c>
      <c r="DP2696" s="286">
        <v>2765</v>
      </c>
    </row>
    <row r="2697" spans="118:120">
      <c r="DN2697" s="17"/>
      <c r="DO2697" s="221" t="s">
        <v>9619</v>
      </c>
      <c r="DP2697" s="287">
        <v>2766</v>
      </c>
    </row>
    <row r="2698" spans="118:120">
      <c r="DN2698" s="17"/>
      <c r="DO2698" s="220" t="s">
        <v>9620</v>
      </c>
      <c r="DP2698" s="286">
        <v>2767</v>
      </c>
    </row>
    <row r="2699" spans="118:120">
      <c r="DN2699" s="17"/>
      <c r="DO2699" s="220" t="s">
        <v>9621</v>
      </c>
      <c r="DP2699" s="286">
        <v>2768</v>
      </c>
    </row>
    <row r="2700" spans="118:120">
      <c r="DN2700" s="17"/>
      <c r="DO2700" s="220" t="s">
        <v>9622</v>
      </c>
      <c r="DP2700" s="286">
        <v>2769</v>
      </c>
    </row>
    <row r="2701" spans="118:120">
      <c r="DN2701" s="17"/>
      <c r="DO2701" s="220" t="s">
        <v>9623</v>
      </c>
      <c r="DP2701" s="286">
        <v>2770</v>
      </c>
    </row>
    <row r="2702" spans="118:120">
      <c r="DO2702" s="17" t="s">
        <v>9624</v>
      </c>
      <c r="DP2702" s="288">
        <v>2771</v>
      </c>
    </row>
    <row r="2703" spans="118:120">
      <c r="DO2703" s="17" t="s">
        <v>9625</v>
      </c>
      <c r="DP2703" s="288">
        <v>2772</v>
      </c>
    </row>
    <row r="2704" spans="118:120">
      <c r="DO2704" s="17" t="s">
        <v>9626</v>
      </c>
      <c r="DP2704" s="288">
        <v>2773</v>
      </c>
    </row>
    <row r="2705" spans="119:120">
      <c r="DO2705" s="17" t="s">
        <v>9627</v>
      </c>
      <c r="DP2705" s="288">
        <v>2774</v>
      </c>
    </row>
    <row r="2706" spans="119:120">
      <c r="DO2706" s="17" t="s">
        <v>9628</v>
      </c>
      <c r="DP2706" s="288">
        <v>2775</v>
      </c>
    </row>
    <row r="2707" spans="119:120">
      <c r="DO2707" s="17" t="s">
        <v>9629</v>
      </c>
      <c r="DP2707" s="288">
        <v>2776</v>
      </c>
    </row>
    <row r="2708" spans="119:120">
      <c r="DO2708" s="17" t="s">
        <v>9630</v>
      </c>
      <c r="DP2708" s="288">
        <v>2777</v>
      </c>
    </row>
    <row r="2709" spans="119:120">
      <c r="DO2709" s="17" t="s">
        <v>9631</v>
      </c>
      <c r="DP2709" s="288">
        <v>2778</v>
      </c>
    </row>
    <row r="2710" spans="119:120">
      <c r="DO2710" s="17" t="s">
        <v>9632</v>
      </c>
      <c r="DP2710" s="288">
        <v>2779</v>
      </c>
    </row>
  </sheetData>
  <mergeCells count="46">
    <mergeCell ref="A20:B20"/>
    <mergeCell ref="A21:A25"/>
    <mergeCell ref="I10:I13"/>
    <mergeCell ref="I8:I9"/>
    <mergeCell ref="A2:B2"/>
    <mergeCell ref="A3:A4"/>
    <mergeCell ref="A5:A6"/>
    <mergeCell ref="A7:A8"/>
    <mergeCell ref="A9:A10"/>
    <mergeCell ref="C9:D9"/>
    <mergeCell ref="C10:D10"/>
    <mergeCell ref="A12:B12"/>
    <mergeCell ref="A13:B13"/>
    <mergeCell ref="A11:B11"/>
    <mergeCell ref="A14:A19"/>
    <mergeCell ref="A27:B33"/>
    <mergeCell ref="C28:D28"/>
    <mergeCell ref="C29:D29"/>
    <mergeCell ref="E29:F29"/>
    <mergeCell ref="G29:H29"/>
    <mergeCell ref="C30:D30"/>
    <mergeCell ref="E30:F30"/>
    <mergeCell ref="G30:H30"/>
    <mergeCell ref="G31:H31"/>
    <mergeCell ref="E31:F31"/>
    <mergeCell ref="C40:D40"/>
    <mergeCell ref="C31:D31"/>
    <mergeCell ref="C27:D27"/>
    <mergeCell ref="C32:E32"/>
    <mergeCell ref="G38:H38"/>
    <mergeCell ref="C42:D42"/>
    <mergeCell ref="A42:B42"/>
    <mergeCell ref="A44:A54"/>
    <mergeCell ref="C35:D35"/>
    <mergeCell ref="G35:H35"/>
    <mergeCell ref="C36:D36"/>
    <mergeCell ref="G36:H36"/>
    <mergeCell ref="C37:D37"/>
    <mergeCell ref="G37:H37"/>
    <mergeCell ref="C38:D38"/>
    <mergeCell ref="C39:D39"/>
    <mergeCell ref="G40:H40"/>
    <mergeCell ref="A34:A40"/>
    <mergeCell ref="C34:D34"/>
    <mergeCell ref="G34:H34"/>
    <mergeCell ref="G39:H39"/>
  </mergeCells>
  <phoneticPr fontId="35"/>
  <conditionalFormatting sqref="DL3:DL2049">
    <cfRule type="duplicateValues" dxfId="68" priority="4"/>
  </conditionalFormatting>
  <conditionalFormatting sqref="DM3:DM2049">
    <cfRule type="duplicateValues" dxfId="67" priority="3"/>
  </conditionalFormatting>
  <conditionalFormatting sqref="DO3:DO2701">
    <cfRule type="duplicateValues" dxfId="66" priority="2"/>
  </conditionalFormatting>
  <conditionalFormatting sqref="DP3:DP2701">
    <cfRule type="duplicateValues" dxfId="65" priority="1"/>
  </conditionalFormatting>
  <dataValidations count="12">
    <dataValidation type="list" allowBlank="1" showInputMessage="1" showErrorMessage="1" sqref="E28" xr:uid="{00000000-0002-0000-0200-000001000000}">
      <formula1>$N$1:$N$3</formula1>
    </dataValidation>
    <dataValidation type="list" allowBlank="1" showInputMessage="1" showErrorMessage="1" sqref="F14:F19 E17:E19 F6" xr:uid="{00000000-0002-0000-0200-000002000000}">
      <formula1>$M$1:$M$3</formula1>
    </dataValidation>
    <dataValidation type="list" allowBlank="1" showInputMessage="1" showErrorMessage="1" sqref="C21:C25 C17:C19" xr:uid="{00000000-0002-0000-0200-000003000000}">
      <formula1>$K$1:$K$8</formula1>
    </dataValidation>
    <dataValidation type="list" allowBlank="1" showInputMessage="1" showErrorMessage="1" sqref="D21:D25 D18:D19" xr:uid="{00000000-0002-0000-0200-000004000000}">
      <formula1>$J$1:$J$30</formula1>
    </dataValidation>
    <dataValidation type="list" allowBlank="1" showInputMessage="1" showErrorMessage="1" sqref="D17" xr:uid="{00000000-0002-0000-0200-000005000000}">
      <formula1>$J$1:$J$29</formula1>
    </dataValidation>
    <dataValidation type="textLength" imeMode="halfAlpha" operator="equal" allowBlank="1" showInputMessage="1" showErrorMessage="1" sqref="C2" xr:uid="{00000000-0002-0000-0200-000006000000}">
      <formula1>8</formula1>
    </dataValidation>
    <dataValidation imeMode="halfAlpha" allowBlank="1" showInputMessage="1" showErrorMessage="1" sqref="E23:E25" xr:uid="{00000000-0002-0000-0200-000007000000}"/>
    <dataValidation type="list" allowBlank="1" showInputMessage="1" showErrorMessage="1" sqref="G46:H46" xr:uid="{00000000-0002-0000-0200-00000A000000}">
      <formula1>$P$15:$P$17</formula1>
    </dataValidation>
    <dataValidation type="list" allowBlank="1" showInputMessage="1" showErrorMessage="1" sqref="F2" xr:uid="{2AD0E24B-5251-48AF-A796-F82FEDBD4CFC}">
      <formula1>$DQ$2:$DQ$4</formula1>
    </dataValidation>
    <dataValidation type="list" allowBlank="1" showInputMessage="1" showErrorMessage="1" sqref="E53:F53" xr:uid="{424B9875-54F9-4BDB-9F30-6FC4C508D7A6}">
      <formula1>$M$9:$M$17</formula1>
    </dataValidation>
    <dataValidation type="list" allowBlank="1" showInputMessage="1" showErrorMessage="1" sqref="C42" xr:uid="{659FE5A7-D0B6-48BF-BC78-9387B016985C}">
      <formula1>$O$1:$O$5</formula1>
    </dataValidation>
    <dataValidation type="list" allowBlank="1" showInputMessage="1" showErrorMessage="1" sqref="H14:H19" xr:uid="{6035A2B3-1A0B-49C8-86E4-3EF2536F637A}">
      <formula1>$DQ$8:$DQ$10</formula1>
    </dataValidation>
  </dataValidations>
  <pageMargins left="0.51181102362204722" right="0.51181102362204722" top="0.39370078740157483" bottom="0.39370078740157483" header="0.31496062992125984" footer="0.31496062992125984"/>
  <pageSetup paperSize="9" scale="57" fitToHeight="0" orientation="portrait" cellComments="asDisplayed"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U70"/>
  <sheetViews>
    <sheetView view="pageBreakPreview" zoomScale="115" zoomScaleNormal="100" zoomScaleSheetLayoutView="115" workbookViewId="0"/>
  </sheetViews>
  <sheetFormatPr defaultColWidth="2" defaultRowHeight="21" customHeight="1"/>
  <cols>
    <col min="1" max="16384" width="2" style="37"/>
  </cols>
  <sheetData>
    <row r="1" spans="1:46" ht="21" customHeight="1">
      <c r="AQ1" s="603" t="s">
        <v>179</v>
      </c>
      <c r="AR1" s="603"/>
      <c r="AS1" s="603"/>
      <c r="AT1" s="603"/>
    </row>
    <row r="2" spans="1:46" ht="21" customHeight="1">
      <c r="F2" s="43"/>
      <c r="G2" s="43"/>
      <c r="H2" s="43"/>
      <c r="I2" s="604" t="s">
        <v>9174</v>
      </c>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43"/>
      <c r="AN2" s="43"/>
      <c r="AO2" s="43"/>
    </row>
    <row r="3" spans="1:46" ht="21" customHeight="1">
      <c r="A3" s="49"/>
      <c r="B3" s="49"/>
      <c r="C3" s="49"/>
      <c r="D3" s="49"/>
      <c r="E3" s="49"/>
      <c r="F3" s="49"/>
      <c r="G3" s="49"/>
      <c r="H3" s="49"/>
      <c r="I3" s="49"/>
      <c r="J3" s="49"/>
      <c r="K3" s="49"/>
      <c r="L3" s="49"/>
      <c r="M3" s="49"/>
      <c r="N3" s="49"/>
      <c r="O3" s="49"/>
      <c r="P3" s="49"/>
      <c r="Q3" s="49"/>
      <c r="R3" s="49"/>
      <c r="S3" s="49"/>
      <c r="T3" s="49"/>
      <c r="U3" s="49"/>
      <c r="V3" s="49"/>
      <c r="W3" s="49"/>
      <c r="X3" s="49"/>
      <c r="Y3" s="49"/>
      <c r="Z3" s="49"/>
      <c r="AO3" s="618" t="s">
        <v>8730</v>
      </c>
      <c r="AP3" s="619"/>
      <c r="AQ3" s="619"/>
      <c r="AR3" s="620" t="s">
        <v>9154</v>
      </c>
      <c r="AS3" s="621"/>
      <c r="AT3" s="622"/>
    </row>
    <row r="4" spans="1:46" ht="21" customHeight="1">
      <c r="A4" s="49"/>
      <c r="B4" s="49"/>
      <c r="C4" s="49"/>
      <c r="D4" s="49"/>
      <c r="E4" s="56"/>
      <c r="F4" s="56"/>
      <c r="G4" s="56"/>
      <c r="H4" s="679" t="s">
        <v>8294</v>
      </c>
      <c r="I4" s="679"/>
      <c r="J4" s="679"/>
      <c r="K4" s="679"/>
      <c r="L4" s="679"/>
      <c r="M4" s="679"/>
      <c r="N4" s="680"/>
      <c r="O4" s="681">
        <v>0</v>
      </c>
      <c r="P4" s="681"/>
      <c r="Q4" s="682">
        <v>0</v>
      </c>
      <c r="R4" s="682"/>
      <c r="S4" s="683">
        <v>1</v>
      </c>
      <c r="T4" s="684"/>
      <c r="U4" s="57"/>
      <c r="V4" s="57"/>
      <c r="W4" s="57"/>
      <c r="X4" s="57"/>
      <c r="Y4" s="685" t="s">
        <v>8295</v>
      </c>
      <c r="Z4" s="685"/>
      <c r="AA4" s="685"/>
      <c r="AB4" s="685"/>
      <c r="AC4" s="685"/>
      <c r="AD4" s="685"/>
      <c r="AE4" s="685"/>
      <c r="AF4" s="685"/>
      <c r="AG4" s="685"/>
      <c r="AH4" s="685"/>
      <c r="AI4" s="685"/>
      <c r="AJ4" s="686">
        <v>2399</v>
      </c>
      <c r="AK4" s="687"/>
      <c r="AL4" s="687"/>
      <c r="AM4" s="687"/>
      <c r="AN4" s="687"/>
      <c r="AO4" s="687"/>
      <c r="AP4" s="687"/>
      <c r="AQ4" s="688"/>
    </row>
    <row r="5" spans="1:46" ht="34.5" customHeight="1">
      <c r="A5" s="689" t="s">
        <v>9152</v>
      </c>
      <c r="B5" s="499"/>
      <c r="C5" s="499"/>
      <c r="D5" s="499"/>
      <c r="E5" s="499"/>
      <c r="F5" s="499"/>
      <c r="G5" s="499"/>
      <c r="H5" s="499"/>
      <c r="I5" s="499"/>
      <c r="J5" s="499"/>
      <c r="K5" s="499"/>
      <c r="L5" s="500"/>
      <c r="M5" s="243" t="s">
        <v>9175</v>
      </c>
      <c r="N5" s="244"/>
      <c r="O5" s="244"/>
      <c r="P5" s="244"/>
      <c r="Q5" s="244"/>
      <c r="R5" s="244"/>
      <c r="S5" s="244"/>
      <c r="T5" s="244"/>
      <c r="U5" s="244"/>
      <c r="V5" s="244"/>
      <c r="W5" s="244"/>
      <c r="X5" s="244"/>
      <c r="Y5" s="244"/>
      <c r="Z5" s="605" t="s">
        <v>9238</v>
      </c>
      <c r="AA5" s="605"/>
      <c r="AB5" s="605"/>
      <c r="AC5" s="605"/>
      <c r="AD5" s="605"/>
      <c r="AE5" s="715" t="s">
        <v>9237</v>
      </c>
      <c r="AF5" s="716"/>
      <c r="AG5" s="716"/>
      <c r="AH5" s="717"/>
      <c r="AI5" s="718" t="s">
        <v>9239</v>
      </c>
      <c r="AJ5" s="718"/>
      <c r="AK5" s="715" t="s">
        <v>9242</v>
      </c>
      <c r="AL5" s="716"/>
      <c r="AM5" s="716"/>
      <c r="AN5" s="716"/>
      <c r="AO5" s="716"/>
      <c r="AP5" s="716"/>
      <c r="AQ5" s="716"/>
      <c r="AR5" s="716"/>
      <c r="AS5" s="716"/>
      <c r="AT5" s="717"/>
    </row>
    <row r="6" spans="1:46" ht="34.5" customHeight="1">
      <c r="A6" s="690" t="s">
        <v>8701</v>
      </c>
      <c r="B6" s="691"/>
      <c r="C6" s="691"/>
      <c r="D6" s="691"/>
      <c r="E6" s="691"/>
      <c r="F6" s="691"/>
      <c r="G6" s="691"/>
      <c r="H6" s="691"/>
      <c r="I6" s="691"/>
      <c r="J6" s="691"/>
      <c r="K6" s="691"/>
      <c r="L6" s="692"/>
      <c r="M6" s="693" t="s">
        <v>9749</v>
      </c>
      <c r="N6" s="694"/>
      <c r="O6" s="694"/>
      <c r="P6" s="694"/>
      <c r="Q6" s="694"/>
      <c r="R6" s="694"/>
      <c r="S6" s="694"/>
      <c r="T6" s="694"/>
      <c r="U6" s="694"/>
      <c r="V6" s="694"/>
      <c r="W6" s="694"/>
      <c r="X6" s="694"/>
      <c r="Y6" s="694"/>
      <c r="Z6" s="694"/>
      <c r="AA6" s="694"/>
      <c r="AB6" s="694"/>
      <c r="AC6" s="694"/>
      <c r="AD6" s="694"/>
      <c r="AE6" s="694"/>
      <c r="AF6" s="694"/>
      <c r="AG6" s="694"/>
      <c r="AH6" s="694"/>
      <c r="AI6" s="694"/>
      <c r="AJ6" s="694"/>
      <c r="AK6" s="694"/>
      <c r="AL6" s="694"/>
      <c r="AM6" s="694"/>
      <c r="AN6" s="694"/>
      <c r="AO6" s="694"/>
      <c r="AP6" s="694"/>
      <c r="AQ6" s="694"/>
      <c r="AR6" s="694"/>
      <c r="AS6" s="694"/>
      <c r="AT6" s="695"/>
    </row>
    <row r="7" spans="1:46" ht="29.25" customHeight="1">
      <c r="A7" s="696" t="s">
        <v>9153</v>
      </c>
      <c r="B7" s="697"/>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8"/>
    </row>
    <row r="8" spans="1:46" ht="21" customHeight="1">
      <c r="A8" s="498" t="s">
        <v>8296</v>
      </c>
      <c r="B8" s="499"/>
      <c r="C8" s="499"/>
      <c r="D8" s="499"/>
      <c r="E8" s="499"/>
      <c r="F8" s="499"/>
      <c r="G8" s="499"/>
      <c r="H8" s="500"/>
      <c r="I8" s="238" t="s">
        <v>8705</v>
      </c>
      <c r="J8" s="239"/>
      <c r="K8" s="239"/>
      <c r="L8" s="239"/>
      <c r="M8" s="239"/>
      <c r="N8" s="239"/>
      <c r="O8" s="239"/>
      <c r="P8" s="239"/>
      <c r="Q8" s="239"/>
      <c r="R8" s="239"/>
      <c r="S8" s="239"/>
      <c r="T8" s="239"/>
      <c r="U8" s="239"/>
      <c r="V8" s="239"/>
      <c r="W8" s="239"/>
      <c r="X8" s="239"/>
      <c r="Y8" s="239"/>
      <c r="Z8" s="498" t="s">
        <v>9240</v>
      </c>
      <c r="AA8" s="499"/>
      <c r="AB8" s="499"/>
      <c r="AC8" s="499"/>
      <c r="AD8" s="499"/>
      <c r="AE8" s="499"/>
      <c r="AF8" s="499"/>
      <c r="AG8" s="500"/>
      <c r="AH8" s="606" t="s">
        <v>9243</v>
      </c>
      <c r="AI8" s="607"/>
      <c r="AJ8" s="607"/>
      <c r="AK8" s="607"/>
      <c r="AL8" s="607"/>
      <c r="AM8" s="607"/>
      <c r="AN8" s="607"/>
      <c r="AO8" s="607"/>
      <c r="AP8" s="607"/>
      <c r="AQ8" s="607"/>
      <c r="AR8" s="607"/>
      <c r="AS8" s="607"/>
      <c r="AT8" s="608"/>
    </row>
    <row r="9" spans="1:46" ht="21" customHeight="1">
      <c r="A9" s="483" t="s">
        <v>8297</v>
      </c>
      <c r="B9" s="481"/>
      <c r="C9" s="481"/>
      <c r="D9" s="481"/>
      <c r="E9" s="481"/>
      <c r="F9" s="481"/>
      <c r="G9" s="481"/>
      <c r="H9" s="482"/>
      <c r="I9" s="240" t="s">
        <v>9176</v>
      </c>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2"/>
    </row>
    <row r="10" spans="1:46" ht="21" customHeight="1">
      <c r="A10" s="641" t="s">
        <v>180</v>
      </c>
      <c r="B10" s="642"/>
      <c r="C10" s="647" t="s">
        <v>181</v>
      </c>
      <c r="D10" s="648"/>
      <c r="E10" s="648"/>
      <c r="F10" s="648"/>
      <c r="G10" s="648"/>
      <c r="H10" s="649"/>
      <c r="I10" s="650" t="s">
        <v>9194</v>
      </c>
      <c r="J10" s="651"/>
      <c r="K10" s="651"/>
      <c r="L10" s="651"/>
      <c r="M10" s="651"/>
      <c r="N10" s="651"/>
      <c r="O10" s="651"/>
      <c r="P10" s="651"/>
      <c r="Q10" s="651"/>
      <c r="R10" s="651"/>
      <c r="S10" s="651"/>
      <c r="T10" s="651"/>
      <c r="U10" s="651"/>
      <c r="V10" s="651"/>
      <c r="W10" s="651"/>
      <c r="X10" s="652"/>
      <c r="Y10" s="653"/>
      <c r="Z10" s="654"/>
      <c r="AA10" s="654"/>
      <c r="AB10" s="654"/>
      <c r="AC10" s="654"/>
      <c r="AD10" s="654"/>
      <c r="AE10" s="654"/>
      <c r="AF10" s="654"/>
      <c r="AG10" s="654"/>
      <c r="AH10" s="654"/>
      <c r="AI10" s="654"/>
      <c r="AJ10" s="654"/>
      <c r="AK10" s="654"/>
      <c r="AL10" s="654"/>
      <c r="AM10" s="654"/>
      <c r="AN10" s="654"/>
      <c r="AO10" s="654"/>
      <c r="AP10" s="654"/>
      <c r="AQ10" s="654"/>
      <c r="AR10" s="654"/>
      <c r="AS10" s="654"/>
      <c r="AT10" s="655"/>
    </row>
    <row r="11" spans="1:46" ht="21" customHeight="1">
      <c r="A11" s="643"/>
      <c r="B11" s="644"/>
      <c r="C11" s="525" t="s">
        <v>183</v>
      </c>
      <c r="D11" s="502"/>
      <c r="E11" s="502"/>
      <c r="F11" s="502"/>
      <c r="G11" s="502"/>
      <c r="H11" s="503"/>
      <c r="I11" s="656" t="s">
        <v>8706</v>
      </c>
      <c r="J11" s="657"/>
      <c r="K11" s="657"/>
      <c r="L11" s="657"/>
      <c r="M11" s="657"/>
      <c r="N11" s="657"/>
      <c r="O11" s="657"/>
      <c r="P11" s="657"/>
      <c r="Q11" s="657"/>
      <c r="R11" s="657"/>
      <c r="S11" s="657"/>
      <c r="T11" s="657"/>
      <c r="U11" s="657"/>
      <c r="V11" s="657"/>
      <c r="W11" s="657"/>
      <c r="X11" s="657"/>
      <c r="Y11" s="657"/>
      <c r="Z11" s="531" t="s">
        <v>184</v>
      </c>
      <c r="AA11" s="532"/>
      <c r="AB11" s="532"/>
      <c r="AC11" s="532"/>
      <c r="AD11" s="533"/>
      <c r="AE11" s="635" t="s">
        <v>9182</v>
      </c>
      <c r="AF11" s="636"/>
      <c r="AG11" s="636"/>
      <c r="AH11" s="636"/>
      <c r="AI11" s="637"/>
      <c r="AJ11" s="520" t="s">
        <v>9170</v>
      </c>
      <c r="AK11" s="520"/>
      <c r="AL11" s="520"/>
      <c r="AM11" s="520"/>
      <c r="AN11" s="520"/>
      <c r="AO11" s="520"/>
      <c r="AP11" s="520"/>
      <c r="AQ11" s="520"/>
      <c r="AR11" s="520"/>
      <c r="AS11" s="520"/>
      <c r="AT11" s="521"/>
    </row>
    <row r="12" spans="1:46" ht="21" customHeight="1">
      <c r="A12" s="643"/>
      <c r="B12" s="644"/>
      <c r="C12" s="525" t="s">
        <v>186</v>
      </c>
      <c r="D12" s="502"/>
      <c r="E12" s="502"/>
      <c r="F12" s="502"/>
      <c r="G12" s="502"/>
      <c r="H12" s="503"/>
      <c r="I12" s="719">
        <v>36439</v>
      </c>
      <c r="J12" s="720"/>
      <c r="K12" s="720"/>
      <c r="L12" s="720"/>
      <c r="M12" s="720"/>
      <c r="N12" s="720"/>
      <c r="O12" s="720"/>
      <c r="P12" s="720"/>
      <c r="Q12" s="720"/>
      <c r="R12" s="720"/>
      <c r="S12" s="720"/>
      <c r="T12" s="720"/>
      <c r="U12" s="720"/>
      <c r="V12" s="720"/>
      <c r="W12" s="720"/>
      <c r="X12" s="720"/>
      <c r="Y12" s="721"/>
      <c r="Z12" s="722" t="s">
        <v>187</v>
      </c>
      <c r="AA12" s="723"/>
      <c r="AB12" s="723"/>
      <c r="AC12" s="723"/>
      <c r="AD12" s="724"/>
      <c r="AE12" s="635" t="s">
        <v>9183</v>
      </c>
      <c r="AF12" s="636"/>
      <c r="AG12" s="636"/>
      <c r="AH12" s="636"/>
      <c r="AI12" s="637"/>
      <c r="AJ12" s="638" t="s">
        <v>9156</v>
      </c>
      <c r="AK12" s="639"/>
      <c r="AL12" s="639"/>
      <c r="AM12" s="639"/>
      <c r="AN12" s="639"/>
      <c r="AO12" s="639"/>
      <c r="AP12" s="639"/>
      <c r="AQ12" s="639"/>
      <c r="AR12" s="639"/>
      <c r="AS12" s="639"/>
      <c r="AT12" s="640"/>
    </row>
    <row r="13" spans="1:46" ht="21" customHeight="1">
      <c r="A13" s="643"/>
      <c r="B13" s="644"/>
      <c r="C13" s="525" t="s">
        <v>189</v>
      </c>
      <c r="D13" s="502"/>
      <c r="E13" s="502"/>
      <c r="F13" s="502"/>
      <c r="G13" s="502"/>
      <c r="H13" s="503"/>
      <c r="I13" s="664" t="s">
        <v>8713</v>
      </c>
      <c r="J13" s="665"/>
      <c r="K13" s="665"/>
      <c r="L13" s="665"/>
      <c r="M13" s="665"/>
      <c r="N13" s="665"/>
      <c r="O13" s="665"/>
      <c r="P13" s="665"/>
      <c r="Q13" s="665"/>
      <c r="R13" s="665"/>
      <c r="S13" s="665"/>
      <c r="T13" s="665"/>
      <c r="U13" s="665"/>
      <c r="V13" s="665"/>
      <c r="W13" s="668" t="s">
        <v>190</v>
      </c>
      <c r="X13" s="669"/>
      <c r="Y13" s="669"/>
      <c r="Z13" s="669"/>
      <c r="AA13" s="672" t="s">
        <v>9181</v>
      </c>
      <c r="AB13" s="673"/>
      <c r="AC13" s="673"/>
      <c r="AD13" s="674"/>
      <c r="AE13" s="515" t="s">
        <v>8298</v>
      </c>
      <c r="AF13" s="568"/>
      <c r="AG13" s="631"/>
      <c r="AH13" s="658" t="s">
        <v>8707</v>
      </c>
      <c r="AI13" s="659"/>
      <c r="AJ13" s="659"/>
      <c r="AK13" s="659"/>
      <c r="AL13" s="660"/>
      <c r="AM13" s="623" t="s">
        <v>8331</v>
      </c>
      <c r="AN13" s="623"/>
      <c r="AO13" s="623"/>
      <c r="AP13" s="625" t="s">
        <v>9180</v>
      </c>
      <c r="AQ13" s="626"/>
      <c r="AR13" s="626"/>
      <c r="AS13" s="626"/>
      <c r="AT13" s="627"/>
    </row>
    <row r="14" spans="1:46" ht="21" customHeight="1">
      <c r="A14" s="643"/>
      <c r="B14" s="644"/>
      <c r="C14" s="525"/>
      <c r="D14" s="502"/>
      <c r="E14" s="502"/>
      <c r="F14" s="502"/>
      <c r="G14" s="502"/>
      <c r="H14" s="503"/>
      <c r="I14" s="666"/>
      <c r="J14" s="667"/>
      <c r="K14" s="667"/>
      <c r="L14" s="667"/>
      <c r="M14" s="667"/>
      <c r="N14" s="667"/>
      <c r="O14" s="667"/>
      <c r="P14" s="667"/>
      <c r="Q14" s="667"/>
      <c r="R14" s="667"/>
      <c r="S14" s="667"/>
      <c r="T14" s="667"/>
      <c r="U14" s="667"/>
      <c r="V14" s="667"/>
      <c r="W14" s="670"/>
      <c r="X14" s="671"/>
      <c r="Y14" s="671"/>
      <c r="Z14" s="671"/>
      <c r="AA14" s="675"/>
      <c r="AB14" s="676"/>
      <c r="AC14" s="676"/>
      <c r="AD14" s="677"/>
      <c r="AE14" s="632"/>
      <c r="AF14" s="496"/>
      <c r="AG14" s="534"/>
      <c r="AH14" s="661"/>
      <c r="AI14" s="662"/>
      <c r="AJ14" s="662"/>
      <c r="AK14" s="662"/>
      <c r="AL14" s="663"/>
      <c r="AM14" s="624"/>
      <c r="AN14" s="624"/>
      <c r="AO14" s="624"/>
      <c r="AP14" s="628"/>
      <c r="AQ14" s="628"/>
      <c r="AR14" s="628"/>
      <c r="AS14" s="628"/>
      <c r="AT14" s="629"/>
    </row>
    <row r="15" spans="1:46" ht="21" customHeight="1">
      <c r="A15" s="643"/>
      <c r="B15" s="644"/>
      <c r="C15" s="567" t="s">
        <v>8700</v>
      </c>
      <c r="D15" s="568"/>
      <c r="E15" s="568"/>
      <c r="F15" s="568"/>
      <c r="G15" s="568"/>
      <c r="H15" s="568"/>
      <c r="I15" s="571" t="s">
        <v>8299</v>
      </c>
      <c r="J15" s="532"/>
      <c r="K15" s="532"/>
      <c r="L15" s="532"/>
      <c r="M15" s="533"/>
      <c r="N15" s="572" t="s">
        <v>8300</v>
      </c>
      <c r="O15" s="572"/>
      <c r="P15" s="572"/>
      <c r="Q15" s="573" t="s">
        <v>8534</v>
      </c>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4"/>
    </row>
    <row r="16" spans="1:46" ht="21" customHeight="1">
      <c r="A16" s="643"/>
      <c r="B16" s="644"/>
      <c r="C16" s="569"/>
      <c r="D16" s="570"/>
      <c r="E16" s="570"/>
      <c r="F16" s="570"/>
      <c r="G16" s="570"/>
      <c r="H16" s="570"/>
      <c r="I16" s="699" t="s">
        <v>8301</v>
      </c>
      <c r="J16" s="700"/>
      <c r="K16" s="700"/>
      <c r="L16" s="700"/>
      <c r="M16" s="701"/>
      <c r="N16" s="702"/>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4"/>
      <c r="AN16" s="515" t="s">
        <v>8302</v>
      </c>
      <c r="AO16" s="516"/>
      <c r="AP16" s="705"/>
      <c r="AQ16" s="709" t="s">
        <v>9195</v>
      </c>
      <c r="AR16" s="710"/>
      <c r="AS16" s="710"/>
      <c r="AT16" s="711"/>
    </row>
    <row r="17" spans="1:47" ht="21" customHeight="1">
      <c r="A17" s="643"/>
      <c r="B17" s="644"/>
      <c r="C17" s="569"/>
      <c r="D17" s="570"/>
      <c r="E17" s="570"/>
      <c r="F17" s="570"/>
      <c r="G17" s="570"/>
      <c r="H17" s="570"/>
      <c r="I17" s="600" t="s">
        <v>8303</v>
      </c>
      <c r="J17" s="601"/>
      <c r="K17" s="601"/>
      <c r="L17" s="601"/>
      <c r="M17" s="602"/>
      <c r="N17" s="609"/>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1"/>
      <c r="AN17" s="706"/>
      <c r="AO17" s="707"/>
      <c r="AP17" s="708"/>
      <c r="AQ17" s="712"/>
      <c r="AR17" s="713"/>
      <c r="AS17" s="713"/>
      <c r="AT17" s="714"/>
    </row>
    <row r="18" spans="1:47" ht="15" customHeight="1">
      <c r="A18" s="643"/>
      <c r="B18" s="644"/>
      <c r="C18" s="575" t="s">
        <v>8304</v>
      </c>
      <c r="D18" s="576"/>
      <c r="E18" s="576"/>
      <c r="F18" s="576"/>
      <c r="G18" s="576"/>
      <c r="H18" s="577"/>
      <c r="I18" s="582"/>
      <c r="J18" s="583"/>
      <c r="K18" s="584" t="s">
        <v>280</v>
      </c>
      <c r="L18" s="585"/>
      <c r="M18" s="585"/>
      <c r="N18" s="586" t="s">
        <v>277</v>
      </c>
      <c r="O18" s="586"/>
      <c r="P18" s="586"/>
      <c r="Q18" s="586" t="s">
        <v>8531</v>
      </c>
      <c r="R18" s="586"/>
      <c r="S18" s="586"/>
      <c r="T18" s="587" t="s">
        <v>278</v>
      </c>
      <c r="U18" s="587"/>
      <c r="V18" s="587"/>
      <c r="W18" s="588" t="s">
        <v>8532</v>
      </c>
      <c r="X18" s="588"/>
      <c r="Y18" s="588"/>
      <c r="Z18" s="588" t="s">
        <v>279</v>
      </c>
      <c r="AA18" s="588"/>
      <c r="AB18" s="588"/>
      <c r="AC18" s="588"/>
      <c r="AD18" s="588"/>
      <c r="AE18" s="587" t="s">
        <v>282</v>
      </c>
      <c r="AF18" s="587"/>
      <c r="AG18" s="587"/>
      <c r="AH18" s="587"/>
      <c r="AI18" s="587"/>
      <c r="AJ18" s="587" t="s">
        <v>283</v>
      </c>
      <c r="AK18" s="587"/>
      <c r="AL18" s="587"/>
      <c r="AM18" s="587"/>
      <c r="AN18" s="587"/>
      <c r="AO18" s="587"/>
      <c r="AP18" s="587"/>
      <c r="AQ18" s="586" t="s">
        <v>284</v>
      </c>
      <c r="AR18" s="586"/>
      <c r="AS18" s="586"/>
      <c r="AT18" s="595"/>
      <c r="AU18" s="39"/>
    </row>
    <row r="19" spans="1:47" ht="15" customHeight="1">
      <c r="A19" s="643"/>
      <c r="B19" s="644"/>
      <c r="C19" s="569"/>
      <c r="D19" s="570"/>
      <c r="E19" s="570"/>
      <c r="F19" s="570"/>
      <c r="G19" s="570"/>
      <c r="H19" s="578"/>
      <c r="I19" s="589" t="s">
        <v>285</v>
      </c>
      <c r="J19" s="590"/>
      <c r="K19" s="591" t="s">
        <v>9255</v>
      </c>
      <c r="L19" s="592"/>
      <c r="M19" s="592"/>
      <c r="N19" s="592" t="s">
        <v>9253</v>
      </c>
      <c r="O19" s="592"/>
      <c r="P19" s="592"/>
      <c r="Q19" s="596" t="s">
        <v>9252</v>
      </c>
      <c r="R19" s="597"/>
      <c r="S19" s="597"/>
      <c r="T19" s="598" t="s">
        <v>9250</v>
      </c>
      <c r="U19" s="598"/>
      <c r="V19" s="598"/>
      <c r="W19" s="596" t="s">
        <v>9258</v>
      </c>
      <c r="X19" s="597"/>
      <c r="Y19" s="597"/>
      <c r="Z19" s="599" t="s">
        <v>9256</v>
      </c>
      <c r="AA19" s="599"/>
      <c r="AB19" s="599"/>
      <c r="AC19" s="599"/>
      <c r="AD19" s="599"/>
      <c r="AE19" s="598" t="s">
        <v>9165</v>
      </c>
      <c r="AF19" s="598"/>
      <c r="AG19" s="598"/>
      <c r="AH19" s="598"/>
      <c r="AI19" s="598"/>
      <c r="AJ19" s="598" t="s">
        <v>9248</v>
      </c>
      <c r="AK19" s="598"/>
      <c r="AL19" s="598"/>
      <c r="AM19" s="598"/>
      <c r="AN19" s="598"/>
      <c r="AO19" s="598"/>
      <c r="AP19" s="598"/>
      <c r="AQ19" s="592" t="s">
        <v>40</v>
      </c>
      <c r="AR19" s="592"/>
      <c r="AS19" s="592"/>
      <c r="AT19" s="616"/>
      <c r="AU19" s="39"/>
    </row>
    <row r="20" spans="1:47" ht="15" customHeight="1">
      <c r="A20" s="643"/>
      <c r="B20" s="644"/>
      <c r="C20" s="569"/>
      <c r="D20" s="570"/>
      <c r="E20" s="570"/>
      <c r="F20" s="570"/>
      <c r="G20" s="570"/>
      <c r="H20" s="578"/>
      <c r="I20" s="593" t="s">
        <v>78</v>
      </c>
      <c r="J20" s="594"/>
      <c r="K20" s="630" t="s">
        <v>9255</v>
      </c>
      <c r="L20" s="612"/>
      <c r="M20" s="612"/>
      <c r="N20" s="612" t="s">
        <v>9254</v>
      </c>
      <c r="O20" s="612"/>
      <c r="P20" s="612"/>
      <c r="Q20" s="613" t="s">
        <v>9257</v>
      </c>
      <c r="R20" s="614"/>
      <c r="S20" s="614"/>
      <c r="T20" s="615" t="s">
        <v>9251</v>
      </c>
      <c r="U20" s="615"/>
      <c r="V20" s="615"/>
      <c r="W20" s="613" t="s">
        <v>9259</v>
      </c>
      <c r="X20" s="614"/>
      <c r="Y20" s="614"/>
      <c r="Z20" s="599" t="s">
        <v>9256</v>
      </c>
      <c r="AA20" s="599"/>
      <c r="AB20" s="599"/>
      <c r="AC20" s="599"/>
      <c r="AD20" s="599"/>
      <c r="AE20" s="615" t="s">
        <v>9166</v>
      </c>
      <c r="AF20" s="615"/>
      <c r="AG20" s="615"/>
      <c r="AH20" s="615"/>
      <c r="AI20" s="615"/>
      <c r="AJ20" s="615" t="s">
        <v>9248</v>
      </c>
      <c r="AK20" s="615"/>
      <c r="AL20" s="615"/>
      <c r="AM20" s="615"/>
      <c r="AN20" s="615"/>
      <c r="AO20" s="615"/>
      <c r="AP20" s="615"/>
      <c r="AQ20" s="612" t="s">
        <v>40</v>
      </c>
      <c r="AR20" s="612"/>
      <c r="AS20" s="612"/>
      <c r="AT20" s="617"/>
      <c r="AU20" s="39"/>
    </row>
    <row r="21" spans="1:47" ht="15" customHeight="1">
      <c r="A21" s="643"/>
      <c r="B21" s="644"/>
      <c r="C21" s="569"/>
      <c r="D21" s="570"/>
      <c r="E21" s="570"/>
      <c r="F21" s="570"/>
      <c r="G21" s="570"/>
      <c r="H21" s="578"/>
      <c r="I21" s="593" t="s">
        <v>79</v>
      </c>
      <c r="J21" s="594"/>
      <c r="K21" s="630"/>
      <c r="L21" s="612"/>
      <c r="M21" s="612"/>
      <c r="N21" s="612" t="str">
        <f>IF('(1) 一括申請情報入力シート'!C23=0,"",'(1) 一括申請情報入力シート'!C23)</f>
        <v/>
      </c>
      <c r="O21" s="612"/>
      <c r="P21" s="612"/>
      <c r="Q21" s="614"/>
      <c r="R21" s="614"/>
      <c r="S21" s="614"/>
      <c r="T21" s="615" t="str">
        <f>IF('(1) 一括申請情報入力シート'!D23=0,"",'(1) 一括申請情報入力シート'!D23)</f>
        <v/>
      </c>
      <c r="U21" s="615"/>
      <c r="V21" s="615"/>
      <c r="W21" s="614"/>
      <c r="X21" s="614"/>
      <c r="Y21" s="614"/>
      <c r="Z21" s="633" t="str">
        <f>IF('(1) 一括申請情報入力シート'!E23=0,"",'(1) 一括申請情報入力シート'!E23)</f>
        <v/>
      </c>
      <c r="AA21" s="633"/>
      <c r="AB21" s="633"/>
      <c r="AC21" s="633"/>
      <c r="AD21" s="633"/>
      <c r="AE21" s="615" t="str">
        <f>IF('(1) 一括申請情報入力シート'!F23=0,"",'(1) 一括申請情報入力シート'!F23)</f>
        <v/>
      </c>
      <c r="AF21" s="615"/>
      <c r="AG21" s="615"/>
      <c r="AH21" s="615"/>
      <c r="AI21" s="615"/>
      <c r="AJ21" s="615" t="str">
        <f>IF('(1) 一括申請情報入力シート'!G23=0,"",'(1) 一括申請情報入力シート'!G23)</f>
        <v/>
      </c>
      <c r="AK21" s="615"/>
      <c r="AL21" s="615"/>
      <c r="AM21" s="615"/>
      <c r="AN21" s="615"/>
      <c r="AO21" s="615"/>
      <c r="AP21" s="615"/>
      <c r="AQ21" s="612" t="str">
        <f>IF('(1) 一括申請情報入力シート'!G23=0,"",'(1) 一括申請情報入力シート'!H23)</f>
        <v/>
      </c>
      <c r="AR21" s="612"/>
      <c r="AS21" s="612"/>
      <c r="AT21" s="617"/>
      <c r="AU21" s="39"/>
    </row>
    <row r="22" spans="1:47" ht="15" customHeight="1">
      <c r="A22" s="643"/>
      <c r="B22" s="644"/>
      <c r="C22" s="569"/>
      <c r="D22" s="570"/>
      <c r="E22" s="570"/>
      <c r="F22" s="570"/>
      <c r="G22" s="570"/>
      <c r="H22" s="578"/>
      <c r="I22" s="593" t="s">
        <v>80</v>
      </c>
      <c r="J22" s="594"/>
      <c r="K22" s="630"/>
      <c r="L22" s="612"/>
      <c r="M22" s="612"/>
      <c r="N22" s="612" t="str">
        <f>IF('(1) 一括申請情報入力シート'!C24=0,"",'(1) 一括申請情報入力シート'!C24)</f>
        <v/>
      </c>
      <c r="O22" s="612"/>
      <c r="P22" s="612"/>
      <c r="Q22" s="614"/>
      <c r="R22" s="614"/>
      <c r="S22" s="614"/>
      <c r="T22" s="615" t="str">
        <f>IF('(1) 一括申請情報入力シート'!D24=0,"",'(1) 一括申請情報入力シート'!D24)</f>
        <v/>
      </c>
      <c r="U22" s="615"/>
      <c r="V22" s="615"/>
      <c r="W22" s="614"/>
      <c r="X22" s="614"/>
      <c r="Y22" s="614"/>
      <c r="Z22" s="633" t="str">
        <f>IF('(1) 一括申請情報入力シート'!E24=0,"",'(1) 一括申請情報入力シート'!E24)</f>
        <v/>
      </c>
      <c r="AA22" s="633"/>
      <c r="AB22" s="633"/>
      <c r="AC22" s="633"/>
      <c r="AD22" s="633"/>
      <c r="AE22" s="615" t="str">
        <f>IF('(1) 一括申請情報入力シート'!F24=0,"",'(1) 一括申請情報入力シート'!F24)</f>
        <v/>
      </c>
      <c r="AF22" s="615"/>
      <c r="AG22" s="615"/>
      <c r="AH22" s="615"/>
      <c r="AI22" s="615"/>
      <c r="AJ22" s="615" t="str">
        <f>IF('(1) 一括申請情報入力シート'!G24=0,"",'(1) 一括申請情報入力シート'!G24)</f>
        <v/>
      </c>
      <c r="AK22" s="615"/>
      <c r="AL22" s="615"/>
      <c r="AM22" s="615"/>
      <c r="AN22" s="615"/>
      <c r="AO22" s="615"/>
      <c r="AP22" s="615"/>
      <c r="AQ22" s="612" t="str">
        <f>IF('(1) 一括申請情報入力シート'!G24=0,"",'(1) 一括申請情報入力シート'!H24)</f>
        <v/>
      </c>
      <c r="AR22" s="612"/>
      <c r="AS22" s="612"/>
      <c r="AT22" s="617"/>
      <c r="AU22" s="65"/>
    </row>
    <row r="23" spans="1:47" ht="15" customHeight="1">
      <c r="A23" s="643"/>
      <c r="B23" s="644"/>
      <c r="C23" s="579"/>
      <c r="D23" s="580"/>
      <c r="E23" s="580"/>
      <c r="F23" s="580"/>
      <c r="G23" s="580"/>
      <c r="H23" s="581"/>
      <c r="I23" s="553" t="s">
        <v>95</v>
      </c>
      <c r="J23" s="554"/>
      <c r="K23" s="555"/>
      <c r="L23" s="556"/>
      <c r="M23" s="556"/>
      <c r="N23" s="556" t="str">
        <f>IF('(1) 一括申請情報入力シート'!C25=0,"",'(1) 一括申請情報入力シート'!C25)</f>
        <v/>
      </c>
      <c r="O23" s="556"/>
      <c r="P23" s="556"/>
      <c r="Q23" s="557"/>
      <c r="R23" s="557"/>
      <c r="S23" s="557"/>
      <c r="T23" s="558" t="str">
        <f>IF('(1) 一括申請情報入力シート'!D25=0,"",'(1) 一括申請情報入力シート'!D25)</f>
        <v/>
      </c>
      <c r="U23" s="558"/>
      <c r="V23" s="558"/>
      <c r="W23" s="557"/>
      <c r="X23" s="557"/>
      <c r="Y23" s="557"/>
      <c r="Z23" s="559" t="str">
        <f>IF('(1) 一括申請情報入力シート'!E25=0,"",'(1) 一括申請情報入力シート'!E25)</f>
        <v/>
      </c>
      <c r="AA23" s="559"/>
      <c r="AB23" s="559"/>
      <c r="AC23" s="559"/>
      <c r="AD23" s="559"/>
      <c r="AE23" s="558" t="str">
        <f>IF('(1) 一括申請情報入力シート'!F25=0,"",'(1) 一括申請情報入力シート'!F25)</f>
        <v/>
      </c>
      <c r="AF23" s="558"/>
      <c r="AG23" s="558"/>
      <c r="AH23" s="558"/>
      <c r="AI23" s="558"/>
      <c r="AJ23" s="558" t="str">
        <f>IF('(1) 一括申請情報入力シート'!G25=0,"",'(1) 一括申請情報入力シート'!G25)</f>
        <v/>
      </c>
      <c r="AK23" s="558"/>
      <c r="AL23" s="558"/>
      <c r="AM23" s="558"/>
      <c r="AN23" s="558"/>
      <c r="AO23" s="558"/>
      <c r="AP23" s="558"/>
      <c r="AQ23" s="556" t="str">
        <f>IF('(1) 一括申請情報入力シート'!G25=0,"",'(1) 一括申請情報入力シート'!H25)</f>
        <v/>
      </c>
      <c r="AR23" s="556"/>
      <c r="AS23" s="556"/>
      <c r="AT23" s="634"/>
      <c r="AU23" s="65"/>
    </row>
    <row r="24" spans="1:47" ht="21" customHeight="1">
      <c r="A24" s="645"/>
      <c r="B24" s="646"/>
      <c r="C24" s="560" t="s">
        <v>200</v>
      </c>
      <c r="D24" s="561"/>
      <c r="E24" s="561"/>
      <c r="F24" s="561"/>
      <c r="G24" s="561"/>
      <c r="H24" s="562"/>
      <c r="I24" s="563"/>
      <c r="J24" s="564"/>
      <c r="K24" s="564"/>
      <c r="L24" s="565" t="s">
        <v>201</v>
      </c>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6"/>
    </row>
    <row r="25" spans="1:47" ht="21" customHeight="1">
      <c r="A25" s="641" t="s">
        <v>203</v>
      </c>
      <c r="B25" s="642"/>
      <c r="C25" s="534" t="s">
        <v>204</v>
      </c>
      <c r="D25" s="535"/>
      <c r="E25" s="535"/>
      <c r="F25" s="535"/>
      <c r="G25" s="535"/>
      <c r="H25" s="536"/>
      <c r="I25" s="537" t="s">
        <v>8708</v>
      </c>
      <c r="J25" s="538"/>
      <c r="K25" s="538"/>
      <c r="L25" s="538"/>
      <c r="M25" s="538"/>
      <c r="N25" s="538"/>
      <c r="O25" s="538"/>
      <c r="P25" s="538"/>
      <c r="Q25" s="538"/>
      <c r="R25" s="539">
        <v>2466</v>
      </c>
      <c r="S25" s="540"/>
      <c r="T25" s="540"/>
      <c r="U25" s="540"/>
      <c r="V25" s="540"/>
      <c r="W25" s="540"/>
      <c r="X25" s="540"/>
      <c r="Y25" s="540"/>
      <c r="Z25" s="540"/>
      <c r="AA25" s="540"/>
      <c r="AB25" s="540"/>
      <c r="AC25" s="541"/>
      <c r="AD25" s="542" t="s">
        <v>8533</v>
      </c>
      <c r="AE25" s="543"/>
      <c r="AF25" s="543"/>
      <c r="AG25" s="543"/>
      <c r="AH25" s="543"/>
      <c r="AI25" s="543"/>
      <c r="AJ25" s="543"/>
      <c r="AK25" s="543"/>
      <c r="AL25" s="543"/>
      <c r="AM25" s="543"/>
      <c r="AN25" s="543"/>
      <c r="AO25" s="543"/>
      <c r="AP25" s="543"/>
      <c r="AQ25" s="543"/>
      <c r="AR25" s="543"/>
      <c r="AS25" s="543"/>
      <c r="AT25" s="544"/>
    </row>
    <row r="26" spans="1:47" ht="21" customHeight="1">
      <c r="A26" s="643"/>
      <c r="B26" s="644"/>
      <c r="C26" s="501" t="s">
        <v>206</v>
      </c>
      <c r="D26" s="502"/>
      <c r="E26" s="502"/>
      <c r="F26" s="502"/>
      <c r="G26" s="502"/>
      <c r="H26" s="503"/>
      <c r="I26" s="545">
        <v>2</v>
      </c>
      <c r="J26" s="546"/>
      <c r="K26" s="547"/>
      <c r="L26" s="548" t="s">
        <v>8527</v>
      </c>
      <c r="M26" s="549"/>
      <c r="N26" s="549"/>
      <c r="O26" s="549"/>
      <c r="P26" s="549"/>
      <c r="Q26" s="549"/>
      <c r="R26" s="549"/>
      <c r="S26" s="549"/>
      <c r="T26" s="549"/>
      <c r="U26" s="549"/>
      <c r="V26" s="549"/>
      <c r="W26" s="549"/>
      <c r="X26" s="548" t="s">
        <v>9004</v>
      </c>
      <c r="Y26" s="549"/>
      <c r="Z26" s="549"/>
      <c r="AA26" s="549"/>
      <c r="AB26" s="549"/>
      <c r="AC26" s="549"/>
      <c r="AD26" s="549"/>
      <c r="AE26" s="549"/>
      <c r="AF26" s="504"/>
      <c r="AG26" s="550" t="s">
        <v>9179</v>
      </c>
      <c r="AH26" s="551"/>
      <c r="AI26" s="551"/>
      <c r="AJ26" s="551"/>
      <c r="AK26" s="551"/>
      <c r="AL26" s="551"/>
      <c r="AM26" s="551"/>
      <c r="AN26" s="551"/>
      <c r="AO26" s="551"/>
      <c r="AP26" s="551"/>
      <c r="AQ26" s="551"/>
      <c r="AR26" s="551"/>
      <c r="AS26" s="551"/>
      <c r="AT26" s="552"/>
    </row>
    <row r="27" spans="1:47" ht="21" customHeight="1">
      <c r="A27" s="643"/>
      <c r="B27" s="644"/>
      <c r="C27" s="501" t="s">
        <v>208</v>
      </c>
      <c r="D27" s="502"/>
      <c r="E27" s="502"/>
      <c r="F27" s="502"/>
      <c r="G27" s="502"/>
      <c r="H27" s="503"/>
      <c r="I27" s="506" t="s">
        <v>8709</v>
      </c>
      <c r="J27" s="507"/>
      <c r="K27" s="507"/>
      <c r="L27" s="507"/>
      <c r="M27" s="507"/>
      <c r="N27" s="507"/>
      <c r="O27" s="507"/>
      <c r="P27" s="507"/>
      <c r="Q27" s="507"/>
      <c r="R27" s="507"/>
      <c r="S27" s="507"/>
      <c r="T27" s="507"/>
      <c r="U27" s="507"/>
      <c r="V27" s="507"/>
      <c r="W27" s="508"/>
      <c r="X27" s="531" t="s">
        <v>8305</v>
      </c>
      <c r="Y27" s="532"/>
      <c r="Z27" s="533"/>
      <c r="AA27" s="518" t="s">
        <v>8710</v>
      </c>
      <c r="AB27" s="519"/>
      <c r="AC27" s="519"/>
      <c r="AD27" s="519"/>
      <c r="AE27" s="519"/>
      <c r="AF27" s="519"/>
      <c r="AG27" s="520"/>
      <c r="AH27" s="520"/>
      <c r="AI27" s="520"/>
      <c r="AJ27" s="520"/>
      <c r="AK27" s="520"/>
      <c r="AL27" s="520"/>
      <c r="AM27" s="520"/>
      <c r="AN27" s="520"/>
      <c r="AO27" s="520"/>
      <c r="AP27" s="520"/>
      <c r="AQ27" s="520"/>
      <c r="AR27" s="520"/>
      <c r="AS27" s="520"/>
      <c r="AT27" s="521"/>
    </row>
    <row r="28" spans="1:47" ht="21" customHeight="1">
      <c r="A28" s="643"/>
      <c r="B28" s="644"/>
      <c r="C28" s="501" t="s">
        <v>8306</v>
      </c>
      <c r="D28" s="502"/>
      <c r="E28" s="502"/>
      <c r="F28" s="502"/>
      <c r="G28" s="502"/>
      <c r="H28" s="503"/>
      <c r="I28" s="506"/>
      <c r="J28" s="507"/>
      <c r="K28" s="507"/>
      <c r="L28" s="507"/>
      <c r="M28" s="507"/>
      <c r="N28" s="507"/>
      <c r="O28" s="507"/>
      <c r="P28" s="507"/>
      <c r="Q28" s="507"/>
      <c r="R28" s="507"/>
      <c r="S28" s="507"/>
      <c r="T28" s="507"/>
      <c r="U28" s="507"/>
      <c r="V28" s="507"/>
      <c r="W28" s="508"/>
      <c r="X28" s="522" t="s">
        <v>210</v>
      </c>
      <c r="Y28" s="502"/>
      <c r="Z28" s="502"/>
      <c r="AA28" s="518"/>
      <c r="AB28" s="519"/>
      <c r="AC28" s="519"/>
      <c r="AD28" s="519"/>
      <c r="AE28" s="519"/>
      <c r="AF28" s="519"/>
      <c r="AG28" s="520"/>
      <c r="AH28" s="520"/>
      <c r="AI28" s="520"/>
      <c r="AJ28" s="520"/>
      <c r="AK28" s="520"/>
      <c r="AL28" s="520"/>
      <c r="AM28" s="520"/>
      <c r="AN28" s="520"/>
      <c r="AO28" s="520"/>
      <c r="AP28" s="520"/>
      <c r="AQ28" s="520"/>
      <c r="AR28" s="520"/>
      <c r="AS28" s="520"/>
      <c r="AT28" s="521"/>
    </row>
    <row r="29" spans="1:47" ht="21" customHeight="1">
      <c r="A29" s="643"/>
      <c r="B29" s="644"/>
      <c r="C29" s="501" t="s">
        <v>8307</v>
      </c>
      <c r="D29" s="502"/>
      <c r="E29" s="502"/>
      <c r="F29" s="502"/>
      <c r="G29" s="502"/>
      <c r="H29" s="503"/>
      <c r="I29" s="524" t="s">
        <v>9177</v>
      </c>
      <c r="J29" s="507"/>
      <c r="K29" s="507"/>
      <c r="L29" s="507"/>
      <c r="M29" s="507"/>
      <c r="N29" s="507"/>
      <c r="O29" s="507"/>
      <c r="P29" s="507"/>
      <c r="Q29" s="507"/>
      <c r="R29" s="507"/>
      <c r="S29" s="507"/>
      <c r="T29" s="507"/>
      <c r="U29" s="507"/>
      <c r="V29" s="507"/>
      <c r="W29" s="508"/>
      <c r="X29" s="522" t="s">
        <v>212</v>
      </c>
      <c r="Y29" s="502"/>
      <c r="Z29" s="502"/>
      <c r="AA29" s="518" t="s">
        <v>9178</v>
      </c>
      <c r="AB29" s="519"/>
      <c r="AC29" s="519"/>
      <c r="AD29" s="519"/>
      <c r="AE29" s="519"/>
      <c r="AF29" s="519"/>
      <c r="AG29" s="520"/>
      <c r="AH29" s="520"/>
      <c r="AI29" s="520"/>
      <c r="AJ29" s="520"/>
      <c r="AK29" s="520"/>
      <c r="AL29" s="520"/>
      <c r="AM29" s="520"/>
      <c r="AN29" s="520"/>
      <c r="AO29" s="520"/>
      <c r="AP29" s="520"/>
      <c r="AQ29" s="520"/>
      <c r="AR29" s="520"/>
      <c r="AS29" s="520"/>
      <c r="AT29" s="521"/>
    </row>
    <row r="30" spans="1:47" ht="21" customHeight="1">
      <c r="A30" s="643"/>
      <c r="B30" s="644"/>
      <c r="C30" s="501" t="s">
        <v>214</v>
      </c>
      <c r="D30" s="502"/>
      <c r="E30" s="502"/>
      <c r="F30" s="502"/>
      <c r="G30" s="502"/>
      <c r="H30" s="503"/>
      <c r="I30" s="504" t="s">
        <v>215</v>
      </c>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20"/>
      <c r="AH30" s="520"/>
      <c r="AI30" s="520"/>
      <c r="AJ30" s="520"/>
      <c r="AK30" s="520"/>
      <c r="AL30" s="520"/>
      <c r="AM30" s="520"/>
      <c r="AN30" s="520"/>
      <c r="AO30" s="520"/>
      <c r="AP30" s="520"/>
      <c r="AQ30" s="520"/>
      <c r="AR30" s="520"/>
      <c r="AS30" s="520"/>
      <c r="AT30" s="521"/>
    </row>
    <row r="31" spans="1:47" ht="21" customHeight="1">
      <c r="A31" s="643"/>
      <c r="B31" s="644"/>
      <c r="C31" s="501" t="s">
        <v>217</v>
      </c>
      <c r="D31" s="502"/>
      <c r="E31" s="502"/>
      <c r="F31" s="502"/>
      <c r="G31" s="502"/>
      <c r="H31" s="503"/>
      <c r="I31" s="525" t="s">
        <v>8332</v>
      </c>
      <c r="J31" s="502"/>
      <c r="K31" s="502"/>
      <c r="L31" s="526">
        <v>1</v>
      </c>
      <c r="M31" s="526"/>
      <c r="N31" s="526"/>
      <c r="O31" s="526"/>
      <c r="P31" s="523" t="s">
        <v>218</v>
      </c>
      <c r="Q31" s="523"/>
      <c r="R31" s="523"/>
      <c r="S31" s="523"/>
      <c r="T31" s="523"/>
      <c r="U31" s="527" t="s">
        <v>97</v>
      </c>
      <c r="V31" s="527"/>
      <c r="W31" s="527"/>
      <c r="X31" s="527"/>
      <c r="Y31" s="527"/>
      <c r="Z31" s="527"/>
      <c r="AA31" s="528" t="s">
        <v>8711</v>
      </c>
      <c r="AB31" s="529"/>
      <c r="AC31" s="529"/>
      <c r="AD31" s="529"/>
      <c r="AE31" s="529"/>
      <c r="AF31" s="725"/>
      <c r="AG31" s="527" t="s">
        <v>219</v>
      </c>
      <c r="AH31" s="527"/>
      <c r="AI31" s="527"/>
      <c r="AJ31" s="527"/>
      <c r="AK31" s="527"/>
      <c r="AL31" s="527"/>
      <c r="AM31" s="528" t="s">
        <v>8712</v>
      </c>
      <c r="AN31" s="529"/>
      <c r="AO31" s="529"/>
      <c r="AP31" s="529"/>
      <c r="AQ31" s="529"/>
      <c r="AR31" s="529"/>
      <c r="AS31" s="529"/>
      <c r="AT31" s="530"/>
    </row>
    <row r="32" spans="1:47" ht="21" customHeight="1">
      <c r="A32" s="643"/>
      <c r="B32" s="644"/>
      <c r="C32" s="631" t="s">
        <v>221</v>
      </c>
      <c r="D32" s="750"/>
      <c r="E32" s="750"/>
      <c r="F32" s="750"/>
      <c r="G32" s="750"/>
      <c r="H32" s="751"/>
      <c r="I32" s="752">
        <v>43922</v>
      </c>
      <c r="J32" s="513"/>
      <c r="K32" s="513"/>
      <c r="L32" s="513"/>
      <c r="M32" s="513"/>
      <c r="N32" s="513"/>
      <c r="O32" s="513"/>
      <c r="P32" s="513"/>
      <c r="Q32" s="513"/>
      <c r="R32" s="513"/>
      <c r="S32" s="513"/>
      <c r="T32" s="513"/>
      <c r="U32" s="513"/>
      <c r="V32" s="514"/>
      <c r="W32" s="509" t="s">
        <v>8308</v>
      </c>
      <c r="X32" s="510"/>
      <c r="Y32" s="510"/>
      <c r="Z32" s="510"/>
      <c r="AA32" s="511"/>
      <c r="AB32" s="512">
        <v>45008</v>
      </c>
      <c r="AC32" s="513"/>
      <c r="AD32" s="513"/>
      <c r="AE32" s="513"/>
      <c r="AF32" s="513"/>
      <c r="AG32" s="513"/>
      <c r="AH32" s="513"/>
      <c r="AI32" s="513"/>
      <c r="AJ32" s="513"/>
      <c r="AK32" s="513"/>
      <c r="AL32" s="513"/>
      <c r="AM32" s="513"/>
      <c r="AN32" s="513"/>
      <c r="AO32" s="514"/>
      <c r="AP32" s="515" t="str">
        <f>IF('(1) 一括申請情報入力シート'!E28="大学","卒業","修了")</f>
        <v>修了</v>
      </c>
      <c r="AQ32" s="516"/>
      <c r="AR32" s="516"/>
      <c r="AS32" s="516"/>
      <c r="AT32" s="517"/>
    </row>
    <row r="33" spans="1:46" ht="21" customHeight="1">
      <c r="A33" s="645"/>
      <c r="B33" s="646"/>
      <c r="C33" s="732" t="s">
        <v>8610</v>
      </c>
      <c r="D33" s="733"/>
      <c r="E33" s="733"/>
      <c r="F33" s="733"/>
      <c r="G33" s="733"/>
      <c r="H33" s="734"/>
      <c r="I33" s="735" t="s">
        <v>9185</v>
      </c>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736"/>
      <c r="AJ33" s="736"/>
      <c r="AK33" s="736"/>
      <c r="AL33" s="736"/>
      <c r="AM33" s="736"/>
      <c r="AN33" s="736"/>
      <c r="AO33" s="736"/>
      <c r="AP33" s="736"/>
      <c r="AQ33" s="736"/>
      <c r="AR33" s="736"/>
      <c r="AS33" s="736"/>
      <c r="AT33" s="737"/>
    </row>
    <row r="34" spans="1:46" ht="21" customHeight="1">
      <c r="A34" s="738" t="s">
        <v>224</v>
      </c>
      <c r="B34" s="738"/>
      <c r="C34" s="738"/>
      <c r="D34" s="738"/>
      <c r="E34" s="738"/>
      <c r="F34" s="738"/>
      <c r="G34" s="738"/>
      <c r="H34" s="738"/>
      <c r="I34" s="738"/>
      <c r="J34" s="738"/>
      <c r="K34" s="738"/>
      <c r="L34" s="738"/>
      <c r="M34" s="738"/>
      <c r="N34" s="738"/>
      <c r="O34" s="738"/>
      <c r="P34" s="738"/>
      <c r="Q34" s="738"/>
      <c r="R34" s="738"/>
      <c r="S34" s="603"/>
      <c r="T34" s="603"/>
      <c r="U34" s="603"/>
      <c r="V34" s="603"/>
      <c r="W34" s="603"/>
      <c r="X34" s="603"/>
    </row>
    <row r="35" spans="1:46" ht="21" customHeight="1">
      <c r="A35" s="739" t="s">
        <v>281</v>
      </c>
      <c r="B35" s="740"/>
      <c r="C35" s="740"/>
      <c r="D35" s="740"/>
      <c r="E35" s="740"/>
      <c r="F35" s="740"/>
      <c r="G35" s="740"/>
      <c r="H35" s="740"/>
      <c r="I35" s="740"/>
      <c r="J35" s="740"/>
      <c r="K35" s="742" t="s">
        <v>8711</v>
      </c>
      <c r="L35" s="743"/>
      <c r="M35" s="743"/>
      <c r="N35" s="743"/>
      <c r="O35" s="743"/>
      <c r="P35" s="743"/>
      <c r="Q35" s="743"/>
      <c r="R35" s="744"/>
      <c r="S35" s="748"/>
      <c r="T35" s="749"/>
      <c r="U35" s="749"/>
      <c r="V35" s="749"/>
      <c r="W35" s="749"/>
      <c r="X35" s="749"/>
      <c r="Y35" s="749"/>
      <c r="Z35" s="749"/>
      <c r="AA35" s="749"/>
      <c r="AB35" s="749"/>
      <c r="AC35" s="749"/>
      <c r="AD35" s="749"/>
      <c r="AE35" s="749"/>
      <c r="AF35" s="749"/>
      <c r="AG35" s="749"/>
      <c r="AH35" s="603"/>
      <c r="AI35" s="603"/>
      <c r="AJ35" s="603"/>
      <c r="AK35" s="603"/>
      <c r="AL35" s="603"/>
      <c r="AM35" s="603"/>
      <c r="AN35" s="603"/>
      <c r="AO35" s="603"/>
      <c r="AP35" s="603"/>
      <c r="AQ35" s="603"/>
      <c r="AR35" s="603"/>
      <c r="AS35" s="603"/>
      <c r="AT35" s="603"/>
    </row>
    <row r="36" spans="1:46" ht="21" customHeight="1">
      <c r="A36" s="741"/>
      <c r="B36" s="738"/>
      <c r="C36" s="738"/>
      <c r="D36" s="738"/>
      <c r="E36" s="738"/>
      <c r="F36" s="738"/>
      <c r="G36" s="738"/>
      <c r="H36" s="738"/>
      <c r="I36" s="738"/>
      <c r="J36" s="738"/>
      <c r="K36" s="745"/>
      <c r="L36" s="746"/>
      <c r="M36" s="746"/>
      <c r="N36" s="746"/>
      <c r="O36" s="746"/>
      <c r="P36" s="746"/>
      <c r="Q36" s="746"/>
      <c r="R36" s="747"/>
      <c r="S36" s="748"/>
      <c r="T36" s="749"/>
      <c r="U36" s="749"/>
      <c r="V36" s="749"/>
      <c r="W36" s="749"/>
      <c r="X36" s="749"/>
      <c r="Y36" s="749"/>
      <c r="Z36" s="749"/>
      <c r="AA36" s="749"/>
      <c r="AB36" s="749"/>
      <c r="AC36" s="749"/>
      <c r="AD36" s="749"/>
      <c r="AE36" s="749"/>
      <c r="AF36" s="749"/>
      <c r="AG36" s="749"/>
      <c r="AH36" s="603"/>
      <c r="AI36" s="603"/>
      <c r="AJ36" s="603"/>
      <c r="AK36" s="603"/>
      <c r="AL36" s="603"/>
      <c r="AM36" s="603"/>
      <c r="AN36" s="603"/>
      <c r="AO36" s="603"/>
      <c r="AP36" s="603"/>
      <c r="AQ36" s="603"/>
      <c r="AR36" s="603"/>
      <c r="AS36" s="603"/>
      <c r="AT36" s="603"/>
    </row>
    <row r="37" spans="1:46" ht="21" customHeight="1">
      <c r="AI37" s="678"/>
      <c r="AJ37" s="678"/>
      <c r="AK37" s="678"/>
      <c r="AL37" s="678"/>
      <c r="AM37" s="678"/>
      <c r="AN37" s="678"/>
      <c r="AO37" s="678"/>
      <c r="AP37" s="678"/>
      <c r="AQ37" s="678"/>
      <c r="AR37" s="678"/>
      <c r="AS37" s="678"/>
      <c r="AT37" s="678"/>
    </row>
    <row r="38" spans="1:46" ht="21" customHeight="1">
      <c r="AQ38" s="603" t="s">
        <v>179</v>
      </c>
      <c r="AR38" s="603"/>
      <c r="AS38" s="603"/>
      <c r="AT38" s="603"/>
    </row>
    <row r="40" spans="1:46" ht="21" customHeight="1">
      <c r="A40" s="49"/>
      <c r="B40" s="49"/>
      <c r="C40" s="49"/>
      <c r="D40" s="49"/>
      <c r="E40" s="49"/>
      <c r="F40" s="49"/>
      <c r="G40" s="49"/>
      <c r="H40" s="726" t="s">
        <v>8294</v>
      </c>
      <c r="I40" s="679"/>
      <c r="J40" s="679"/>
      <c r="K40" s="679"/>
      <c r="L40" s="679"/>
      <c r="M40" s="679"/>
      <c r="N40" s="680"/>
      <c r="O40" s="727">
        <v>0</v>
      </c>
      <c r="P40" s="727"/>
      <c r="Q40" s="728">
        <v>0</v>
      </c>
      <c r="R40" s="728"/>
      <c r="S40" s="729">
        <v>1</v>
      </c>
      <c r="T40" s="730"/>
      <c r="Y40" s="731" t="s">
        <v>8295</v>
      </c>
      <c r="Z40" s="731"/>
      <c r="AA40" s="731"/>
      <c r="AB40" s="731"/>
      <c r="AC40" s="731"/>
      <c r="AD40" s="731"/>
      <c r="AE40" s="731"/>
      <c r="AF40" s="731"/>
      <c r="AG40" s="731"/>
      <c r="AH40" s="731"/>
      <c r="AI40" s="731"/>
      <c r="AJ40" s="686">
        <v>2399</v>
      </c>
      <c r="AK40" s="687"/>
      <c r="AL40" s="687"/>
      <c r="AM40" s="687"/>
      <c r="AN40" s="687"/>
      <c r="AO40" s="687"/>
      <c r="AP40" s="687"/>
      <c r="AQ40" s="688"/>
    </row>
    <row r="41" spans="1:46" ht="21" customHeight="1">
      <c r="A41" s="498" t="s">
        <v>8296</v>
      </c>
      <c r="B41" s="499"/>
      <c r="C41" s="499"/>
      <c r="D41" s="499"/>
      <c r="E41" s="499"/>
      <c r="F41" s="499"/>
      <c r="G41" s="499"/>
      <c r="H41" s="500"/>
      <c r="I41" s="238" t="s">
        <v>8705</v>
      </c>
      <c r="J41" s="239"/>
      <c r="K41" s="239"/>
      <c r="L41" s="239"/>
      <c r="M41" s="239"/>
      <c r="N41" s="239"/>
      <c r="O41" s="239"/>
      <c r="P41" s="239"/>
      <c r="Q41" s="239"/>
      <c r="R41" s="239"/>
      <c r="S41" s="239"/>
      <c r="T41" s="239"/>
      <c r="U41" s="239"/>
      <c r="V41" s="239"/>
      <c r="W41" s="239"/>
      <c r="X41" s="239"/>
      <c r="Y41" s="239"/>
      <c r="Z41" s="498" t="s">
        <v>9240</v>
      </c>
      <c r="AA41" s="499"/>
      <c r="AB41" s="499"/>
      <c r="AC41" s="499"/>
      <c r="AD41" s="499"/>
      <c r="AE41" s="499"/>
      <c r="AF41" s="499"/>
      <c r="AG41" s="500"/>
      <c r="AH41" s="606" t="s">
        <v>9243</v>
      </c>
      <c r="AI41" s="607"/>
      <c r="AJ41" s="607"/>
      <c r="AK41" s="607"/>
      <c r="AL41" s="607"/>
      <c r="AM41" s="607"/>
      <c r="AN41" s="607"/>
      <c r="AO41" s="607"/>
      <c r="AP41" s="607"/>
      <c r="AQ41" s="607"/>
      <c r="AR41" s="607"/>
      <c r="AS41" s="607"/>
      <c r="AT41" s="608"/>
    </row>
    <row r="42" spans="1:46" ht="21" customHeight="1">
      <c r="A42" s="483" t="s">
        <v>8297</v>
      </c>
      <c r="B42" s="481"/>
      <c r="C42" s="481"/>
      <c r="D42" s="481"/>
      <c r="E42" s="481"/>
      <c r="F42" s="481"/>
      <c r="G42" s="481"/>
      <c r="H42" s="482"/>
      <c r="I42" s="484" t="s">
        <v>9176</v>
      </c>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85"/>
      <c r="AJ42" s="485"/>
      <c r="AK42" s="485"/>
      <c r="AL42" s="485"/>
      <c r="AM42" s="485"/>
      <c r="AN42" s="485"/>
      <c r="AO42" s="485"/>
      <c r="AP42" s="485"/>
      <c r="AQ42" s="485"/>
      <c r="AR42" s="485"/>
      <c r="AS42" s="485"/>
      <c r="AT42" s="486"/>
    </row>
    <row r="44" spans="1:46" ht="21" customHeight="1" thickBot="1"/>
    <row r="45" spans="1:46" ht="21" customHeight="1">
      <c r="A45" s="487" t="s">
        <v>8528</v>
      </c>
      <c r="B45" s="488"/>
      <c r="C45" s="488"/>
      <c r="D45" s="488"/>
      <c r="E45" s="488"/>
      <c r="F45" s="488"/>
      <c r="G45" s="488"/>
      <c r="H45" s="488"/>
      <c r="I45" s="488"/>
      <c r="J45" s="489"/>
      <c r="K45" s="493" t="s">
        <v>8702</v>
      </c>
      <c r="L45" s="494"/>
      <c r="M45" s="494"/>
      <c r="N45" s="494"/>
      <c r="O45" s="494"/>
      <c r="P45" s="495"/>
      <c r="Q45" s="442" t="s">
        <v>8309</v>
      </c>
      <c r="R45" s="443"/>
      <c r="S45" s="443"/>
      <c r="T45" s="443"/>
      <c r="U45" s="443"/>
      <c r="V45" s="443"/>
      <c r="W45" s="444"/>
      <c r="X45" s="463" t="s">
        <v>8332</v>
      </c>
      <c r="Y45" s="443"/>
      <c r="Z45" s="464"/>
      <c r="AA45" s="442" t="s">
        <v>8310</v>
      </c>
      <c r="AB45" s="443"/>
      <c r="AC45" s="443"/>
      <c r="AD45" s="443"/>
      <c r="AE45" s="443"/>
      <c r="AF45" s="443"/>
      <c r="AG45" s="444"/>
      <c r="AH45" s="463" t="s">
        <v>8332</v>
      </c>
      <c r="AI45" s="443"/>
      <c r="AJ45" s="464"/>
      <c r="AK45" s="442" t="s">
        <v>8311</v>
      </c>
      <c r="AL45" s="443"/>
      <c r="AM45" s="443"/>
      <c r="AN45" s="443"/>
      <c r="AO45" s="443"/>
      <c r="AP45" s="443"/>
      <c r="AQ45" s="444"/>
      <c r="AR45" s="461" t="s">
        <v>8332</v>
      </c>
      <c r="AS45" s="461"/>
      <c r="AT45" s="462"/>
    </row>
    <row r="46" spans="1:46" ht="21" customHeight="1">
      <c r="A46" s="490"/>
      <c r="B46" s="491"/>
      <c r="C46" s="491"/>
      <c r="D46" s="491"/>
      <c r="E46" s="491"/>
      <c r="F46" s="491"/>
      <c r="G46" s="491"/>
      <c r="H46" s="491"/>
      <c r="I46" s="491"/>
      <c r="J46" s="492"/>
      <c r="K46" s="496" t="s">
        <v>204</v>
      </c>
      <c r="L46" s="496"/>
      <c r="M46" s="496"/>
      <c r="N46" s="496"/>
      <c r="O46" s="496"/>
      <c r="P46" s="497"/>
      <c r="Q46" s="424" t="s">
        <v>8716</v>
      </c>
      <c r="R46" s="425"/>
      <c r="S46" s="425"/>
      <c r="T46" s="425"/>
      <c r="U46" s="425"/>
      <c r="V46" s="425"/>
      <c r="W46" s="425"/>
      <c r="X46" s="437" t="s">
        <v>9196</v>
      </c>
      <c r="Y46" s="437"/>
      <c r="Z46" s="438"/>
      <c r="AA46" s="424" t="s">
        <v>8716</v>
      </c>
      <c r="AB46" s="425"/>
      <c r="AC46" s="425"/>
      <c r="AD46" s="425"/>
      <c r="AE46" s="425"/>
      <c r="AF46" s="425"/>
      <c r="AG46" s="425"/>
      <c r="AH46" s="437" t="s">
        <v>9196</v>
      </c>
      <c r="AI46" s="437"/>
      <c r="AJ46" s="438"/>
      <c r="AK46" s="458" t="s">
        <v>9188</v>
      </c>
      <c r="AL46" s="459"/>
      <c r="AM46" s="459"/>
      <c r="AN46" s="459"/>
      <c r="AO46" s="459"/>
      <c r="AP46" s="459"/>
      <c r="AQ46" s="460"/>
      <c r="AR46" s="437" t="s">
        <v>9202</v>
      </c>
      <c r="AS46" s="437"/>
      <c r="AT46" s="438"/>
    </row>
    <row r="47" spans="1:46" ht="21" customHeight="1">
      <c r="A47" s="476" t="s">
        <v>8711</v>
      </c>
      <c r="B47" s="477"/>
      <c r="C47" s="477"/>
      <c r="D47" s="478" t="s">
        <v>9184</v>
      </c>
      <c r="E47" s="479"/>
      <c r="F47" s="479"/>
      <c r="G47" s="479"/>
      <c r="H47" s="479"/>
      <c r="I47" s="479"/>
      <c r="J47" s="480"/>
      <c r="K47" s="465" t="s">
        <v>206</v>
      </c>
      <c r="L47" s="465"/>
      <c r="M47" s="465"/>
      <c r="N47" s="465"/>
      <c r="O47" s="465"/>
      <c r="P47" s="466"/>
      <c r="Q47" s="429" t="s">
        <v>8714</v>
      </c>
      <c r="R47" s="430"/>
      <c r="S47" s="430"/>
      <c r="T47" s="430"/>
      <c r="U47" s="430"/>
      <c r="V47" s="430"/>
      <c r="W47" s="424"/>
      <c r="X47" s="421" t="s">
        <v>8715</v>
      </c>
      <c r="Y47" s="422"/>
      <c r="Z47" s="423"/>
      <c r="AA47" s="429" t="s">
        <v>8714</v>
      </c>
      <c r="AB47" s="430"/>
      <c r="AC47" s="430"/>
      <c r="AD47" s="430"/>
      <c r="AE47" s="430"/>
      <c r="AF47" s="430"/>
      <c r="AG47" s="424"/>
      <c r="AH47" s="421" t="s">
        <v>8715</v>
      </c>
      <c r="AI47" s="422"/>
      <c r="AJ47" s="423"/>
      <c r="AK47" s="431" t="s">
        <v>8714</v>
      </c>
      <c r="AL47" s="432"/>
      <c r="AM47" s="432"/>
      <c r="AN47" s="432"/>
      <c r="AO47" s="432"/>
      <c r="AP47" s="432"/>
      <c r="AQ47" s="433"/>
      <c r="AR47" s="421" t="s">
        <v>8715</v>
      </c>
      <c r="AS47" s="422"/>
      <c r="AT47" s="423"/>
    </row>
    <row r="48" spans="1:46" ht="21" customHeight="1">
      <c r="A48" s="467" t="s">
        <v>8529</v>
      </c>
      <c r="B48" s="468"/>
      <c r="C48" s="468"/>
      <c r="D48" s="468"/>
      <c r="E48" s="468"/>
      <c r="F48" s="468"/>
      <c r="G48" s="468"/>
      <c r="H48" s="468"/>
      <c r="I48" s="468"/>
      <c r="J48" s="469"/>
      <c r="K48" s="465" t="s">
        <v>208</v>
      </c>
      <c r="L48" s="465"/>
      <c r="M48" s="465"/>
      <c r="N48" s="465"/>
      <c r="O48" s="465"/>
      <c r="P48" s="466"/>
      <c r="Q48" s="424" t="s">
        <v>9187</v>
      </c>
      <c r="R48" s="425"/>
      <c r="S48" s="425"/>
      <c r="T48" s="425"/>
      <c r="U48" s="425"/>
      <c r="V48" s="425"/>
      <c r="W48" s="425"/>
      <c r="X48" s="437" t="s">
        <v>9197</v>
      </c>
      <c r="Y48" s="437"/>
      <c r="Z48" s="438"/>
      <c r="AA48" s="424" t="s">
        <v>9187</v>
      </c>
      <c r="AB48" s="425"/>
      <c r="AC48" s="425"/>
      <c r="AD48" s="425"/>
      <c r="AE48" s="425"/>
      <c r="AF48" s="425"/>
      <c r="AG48" s="425"/>
      <c r="AH48" s="437" t="s">
        <v>9197</v>
      </c>
      <c r="AI48" s="437"/>
      <c r="AJ48" s="438"/>
      <c r="AK48" s="431" t="s">
        <v>9200</v>
      </c>
      <c r="AL48" s="432"/>
      <c r="AM48" s="432"/>
      <c r="AN48" s="432"/>
      <c r="AO48" s="432"/>
      <c r="AP48" s="432"/>
      <c r="AQ48" s="433"/>
      <c r="AR48" s="437" t="s">
        <v>9197</v>
      </c>
      <c r="AS48" s="437"/>
      <c r="AT48" s="438"/>
    </row>
    <row r="49" spans="1:46" ht="21" customHeight="1">
      <c r="A49" s="470"/>
      <c r="B49" s="471"/>
      <c r="C49" s="471"/>
      <c r="D49" s="471"/>
      <c r="E49" s="471"/>
      <c r="F49" s="471"/>
      <c r="G49" s="471"/>
      <c r="H49" s="471"/>
      <c r="I49" s="471"/>
      <c r="J49" s="472"/>
      <c r="K49" s="465" t="s">
        <v>8306</v>
      </c>
      <c r="L49" s="465"/>
      <c r="M49" s="465"/>
      <c r="N49" s="465"/>
      <c r="O49" s="465"/>
      <c r="P49" s="466"/>
      <c r="Q49" s="424" t="s">
        <v>9215</v>
      </c>
      <c r="R49" s="425"/>
      <c r="S49" s="425"/>
      <c r="T49" s="425"/>
      <c r="U49" s="425"/>
      <c r="V49" s="425"/>
      <c r="W49" s="425"/>
      <c r="X49" s="437" t="s">
        <v>9198</v>
      </c>
      <c r="Y49" s="437"/>
      <c r="Z49" s="438"/>
      <c r="AA49" s="424" t="s">
        <v>9213</v>
      </c>
      <c r="AB49" s="425"/>
      <c r="AC49" s="425"/>
      <c r="AD49" s="425"/>
      <c r="AE49" s="425"/>
      <c r="AF49" s="425"/>
      <c r="AG49" s="425"/>
      <c r="AH49" s="437" t="s">
        <v>9214</v>
      </c>
      <c r="AI49" s="437"/>
      <c r="AJ49" s="438"/>
      <c r="AK49" s="431" t="s">
        <v>9201</v>
      </c>
      <c r="AL49" s="432"/>
      <c r="AM49" s="432"/>
      <c r="AN49" s="432"/>
      <c r="AO49" s="432"/>
      <c r="AP49" s="432"/>
      <c r="AQ49" s="433"/>
      <c r="AR49" s="437" t="s">
        <v>9204</v>
      </c>
      <c r="AS49" s="437"/>
      <c r="AT49" s="438"/>
    </row>
    <row r="50" spans="1:46" ht="21" customHeight="1">
      <c r="A50" s="470"/>
      <c r="B50" s="471"/>
      <c r="C50" s="471"/>
      <c r="D50" s="471"/>
      <c r="E50" s="471"/>
      <c r="F50" s="471"/>
      <c r="G50" s="471"/>
      <c r="H50" s="471"/>
      <c r="I50" s="471"/>
      <c r="J50" s="472"/>
      <c r="K50" s="465" t="s">
        <v>8313</v>
      </c>
      <c r="L50" s="465"/>
      <c r="M50" s="465"/>
      <c r="N50" s="465"/>
      <c r="O50" s="465"/>
      <c r="P50" s="466"/>
      <c r="Q50" s="431"/>
      <c r="R50" s="432"/>
      <c r="S50" s="432"/>
      <c r="T50" s="432"/>
      <c r="U50" s="432"/>
      <c r="V50" s="432"/>
      <c r="W50" s="433"/>
      <c r="X50" s="434"/>
      <c r="Y50" s="435"/>
      <c r="Z50" s="436"/>
      <c r="AA50" s="431"/>
      <c r="AB50" s="432"/>
      <c r="AC50" s="432"/>
      <c r="AD50" s="432"/>
      <c r="AE50" s="432"/>
      <c r="AF50" s="432"/>
      <c r="AG50" s="433"/>
      <c r="AH50" s="434"/>
      <c r="AI50" s="435"/>
      <c r="AJ50" s="436"/>
      <c r="AK50" s="431"/>
      <c r="AL50" s="432"/>
      <c r="AM50" s="432"/>
      <c r="AN50" s="432"/>
      <c r="AO50" s="432"/>
      <c r="AP50" s="432"/>
      <c r="AQ50" s="433"/>
      <c r="AR50" s="434"/>
      <c r="AS50" s="435"/>
      <c r="AT50" s="436"/>
    </row>
    <row r="51" spans="1:46" ht="21" customHeight="1">
      <c r="A51" s="470"/>
      <c r="B51" s="471"/>
      <c r="C51" s="471"/>
      <c r="D51" s="471"/>
      <c r="E51" s="471"/>
      <c r="F51" s="471"/>
      <c r="G51" s="471"/>
      <c r="H51" s="471"/>
      <c r="I51" s="471"/>
      <c r="J51" s="472"/>
      <c r="K51" s="465" t="s">
        <v>214</v>
      </c>
      <c r="L51" s="465"/>
      <c r="M51" s="465"/>
      <c r="N51" s="465"/>
      <c r="O51" s="465"/>
      <c r="P51" s="466"/>
      <c r="Q51" s="429"/>
      <c r="R51" s="430"/>
      <c r="S51" s="430"/>
      <c r="T51" s="430"/>
      <c r="U51" s="430"/>
      <c r="V51" s="430"/>
      <c r="W51" s="424"/>
      <c r="X51" s="421"/>
      <c r="Y51" s="422"/>
      <c r="Z51" s="423"/>
      <c r="AA51" s="429" t="s">
        <v>9190</v>
      </c>
      <c r="AB51" s="430"/>
      <c r="AC51" s="430"/>
      <c r="AD51" s="430"/>
      <c r="AE51" s="430"/>
      <c r="AF51" s="430"/>
      <c r="AG51" s="424"/>
      <c r="AH51" s="421" t="s">
        <v>9191</v>
      </c>
      <c r="AI51" s="422"/>
      <c r="AJ51" s="423"/>
      <c r="AK51" s="429" t="s">
        <v>9190</v>
      </c>
      <c r="AL51" s="430"/>
      <c r="AM51" s="430"/>
      <c r="AN51" s="430"/>
      <c r="AO51" s="430"/>
      <c r="AP51" s="430"/>
      <c r="AQ51" s="424"/>
      <c r="AR51" s="421" t="s">
        <v>9191</v>
      </c>
      <c r="AS51" s="422"/>
      <c r="AT51" s="423"/>
    </row>
    <row r="52" spans="1:46" ht="21" customHeight="1">
      <c r="A52" s="470"/>
      <c r="B52" s="471"/>
      <c r="C52" s="471"/>
      <c r="D52" s="471"/>
      <c r="E52" s="471"/>
      <c r="F52" s="471"/>
      <c r="G52" s="471"/>
      <c r="H52" s="471"/>
      <c r="I52" s="471"/>
      <c r="J52" s="472"/>
      <c r="K52" s="465" t="s">
        <v>8314</v>
      </c>
      <c r="L52" s="465"/>
      <c r="M52" s="465"/>
      <c r="N52" s="465"/>
      <c r="O52" s="465"/>
      <c r="P52" s="466"/>
      <c r="Q52" s="446">
        <v>43556</v>
      </c>
      <c r="R52" s="447"/>
      <c r="S52" s="447"/>
      <c r="T52" s="447"/>
      <c r="U52" s="447"/>
      <c r="V52" s="447"/>
      <c r="W52" s="447"/>
      <c r="X52" s="447"/>
      <c r="Y52" s="447"/>
      <c r="Z52" s="448"/>
      <c r="AA52" s="446">
        <v>43556</v>
      </c>
      <c r="AB52" s="447"/>
      <c r="AC52" s="447"/>
      <c r="AD52" s="447"/>
      <c r="AE52" s="447"/>
      <c r="AF52" s="447"/>
      <c r="AG52" s="447"/>
      <c r="AH52" s="447"/>
      <c r="AI52" s="447"/>
      <c r="AJ52" s="448"/>
      <c r="AK52" s="446">
        <v>44652</v>
      </c>
      <c r="AL52" s="447"/>
      <c r="AM52" s="447"/>
      <c r="AN52" s="447"/>
      <c r="AO52" s="447"/>
      <c r="AP52" s="447"/>
      <c r="AQ52" s="447"/>
      <c r="AR52" s="447"/>
      <c r="AS52" s="447"/>
      <c r="AT52" s="448"/>
    </row>
    <row r="53" spans="1:46" ht="21" customHeight="1" thickBot="1">
      <c r="A53" s="473"/>
      <c r="B53" s="474"/>
      <c r="C53" s="474"/>
      <c r="D53" s="474"/>
      <c r="E53" s="474"/>
      <c r="F53" s="474"/>
      <c r="G53" s="474"/>
      <c r="H53" s="474"/>
      <c r="I53" s="474"/>
      <c r="J53" s="475"/>
      <c r="K53" s="481" t="s">
        <v>8315</v>
      </c>
      <c r="L53" s="481"/>
      <c r="M53" s="481"/>
      <c r="N53" s="481"/>
      <c r="O53" s="481"/>
      <c r="P53" s="482"/>
      <c r="Q53" s="446">
        <v>43921</v>
      </c>
      <c r="R53" s="447"/>
      <c r="S53" s="447"/>
      <c r="T53" s="447"/>
      <c r="U53" s="447"/>
      <c r="V53" s="447"/>
      <c r="W53" s="447"/>
      <c r="X53" s="447"/>
      <c r="Y53" s="447"/>
      <c r="Z53" s="448"/>
      <c r="AA53" s="446">
        <v>43738</v>
      </c>
      <c r="AB53" s="447"/>
      <c r="AC53" s="447"/>
      <c r="AD53" s="447"/>
      <c r="AE53" s="447"/>
      <c r="AF53" s="447"/>
      <c r="AG53" s="447"/>
      <c r="AH53" s="447"/>
      <c r="AI53" s="447"/>
      <c r="AJ53" s="448"/>
      <c r="AK53" s="452">
        <v>45008</v>
      </c>
      <c r="AL53" s="453"/>
      <c r="AM53" s="453"/>
      <c r="AN53" s="453"/>
      <c r="AO53" s="453"/>
      <c r="AP53" s="453"/>
      <c r="AQ53" s="453"/>
      <c r="AR53" s="453"/>
      <c r="AS53" s="453"/>
      <c r="AT53" s="454"/>
    </row>
    <row r="54" spans="1:46" ht="21" customHeight="1">
      <c r="A54" s="439"/>
      <c r="B54" s="440"/>
      <c r="C54" s="440"/>
      <c r="D54" s="440"/>
      <c r="E54" s="440"/>
      <c r="F54" s="441"/>
      <c r="G54" s="442" t="s">
        <v>8312</v>
      </c>
      <c r="H54" s="443"/>
      <c r="I54" s="443"/>
      <c r="J54" s="443"/>
      <c r="K54" s="443"/>
      <c r="L54" s="443"/>
      <c r="M54" s="444"/>
      <c r="N54" s="461" t="s">
        <v>8332</v>
      </c>
      <c r="O54" s="461"/>
      <c r="P54" s="462"/>
      <c r="Q54" s="442" t="s">
        <v>8316</v>
      </c>
      <c r="R54" s="443"/>
      <c r="S54" s="443"/>
      <c r="T54" s="443"/>
      <c r="U54" s="443"/>
      <c r="V54" s="443"/>
      <c r="W54" s="444"/>
      <c r="X54" s="463" t="s">
        <v>8332</v>
      </c>
      <c r="Y54" s="443"/>
      <c r="Z54" s="464"/>
      <c r="AA54" s="442" t="s">
        <v>8317</v>
      </c>
      <c r="AB54" s="443"/>
      <c r="AC54" s="443"/>
      <c r="AD54" s="443"/>
      <c r="AE54" s="443"/>
      <c r="AF54" s="443"/>
      <c r="AG54" s="444"/>
      <c r="AH54" s="463" t="s">
        <v>8332</v>
      </c>
      <c r="AI54" s="443"/>
      <c r="AJ54" s="464"/>
      <c r="AK54" s="88"/>
      <c r="AL54" s="88"/>
      <c r="AM54" s="88"/>
      <c r="AN54" s="88"/>
      <c r="AO54" s="88"/>
      <c r="AP54" s="88"/>
      <c r="AQ54" s="88"/>
      <c r="AR54" s="88"/>
      <c r="AS54" s="88"/>
      <c r="AT54" s="88"/>
    </row>
    <row r="55" spans="1:46" ht="21" customHeight="1">
      <c r="A55" s="455" t="s">
        <v>204</v>
      </c>
      <c r="B55" s="456"/>
      <c r="C55" s="456"/>
      <c r="D55" s="456"/>
      <c r="E55" s="456"/>
      <c r="F55" s="457"/>
      <c r="G55" s="424" t="s">
        <v>9188</v>
      </c>
      <c r="H55" s="425"/>
      <c r="I55" s="425"/>
      <c r="J55" s="425"/>
      <c r="K55" s="425"/>
      <c r="L55" s="425"/>
      <c r="M55" s="425"/>
      <c r="N55" s="437" t="s">
        <v>9202</v>
      </c>
      <c r="O55" s="437"/>
      <c r="P55" s="438"/>
      <c r="Q55" s="458" t="s">
        <v>9192</v>
      </c>
      <c r="R55" s="459"/>
      <c r="S55" s="459"/>
      <c r="T55" s="459"/>
      <c r="U55" s="459"/>
      <c r="V55" s="459"/>
      <c r="W55" s="460"/>
      <c r="X55" s="437" t="s">
        <v>9207</v>
      </c>
      <c r="Y55" s="437"/>
      <c r="Z55" s="438"/>
      <c r="AA55" s="458" t="s">
        <v>9192</v>
      </c>
      <c r="AB55" s="459"/>
      <c r="AC55" s="459"/>
      <c r="AD55" s="459"/>
      <c r="AE55" s="459"/>
      <c r="AF55" s="459"/>
      <c r="AG55" s="460"/>
      <c r="AH55" s="437" t="s">
        <v>9207</v>
      </c>
      <c r="AI55" s="437"/>
      <c r="AJ55" s="438"/>
      <c r="AK55" s="88"/>
      <c r="AL55" s="88"/>
      <c r="AM55" s="88"/>
      <c r="AN55" s="88"/>
      <c r="AO55" s="88"/>
      <c r="AP55" s="88"/>
      <c r="AQ55" s="88"/>
      <c r="AR55" s="88"/>
      <c r="AS55" s="88"/>
      <c r="AT55" s="88"/>
    </row>
    <row r="56" spans="1:46" ht="21" customHeight="1">
      <c r="A56" s="426" t="s">
        <v>206</v>
      </c>
      <c r="B56" s="427"/>
      <c r="C56" s="427"/>
      <c r="D56" s="427"/>
      <c r="E56" s="427"/>
      <c r="F56" s="428"/>
      <c r="G56" s="429" t="s">
        <v>8714</v>
      </c>
      <c r="H56" s="430"/>
      <c r="I56" s="430"/>
      <c r="J56" s="430"/>
      <c r="K56" s="430"/>
      <c r="L56" s="430"/>
      <c r="M56" s="424"/>
      <c r="N56" s="421" t="s">
        <v>8715</v>
      </c>
      <c r="O56" s="422"/>
      <c r="P56" s="423"/>
      <c r="Q56" s="431" t="s">
        <v>9186</v>
      </c>
      <c r="R56" s="432"/>
      <c r="S56" s="432"/>
      <c r="T56" s="432"/>
      <c r="U56" s="432"/>
      <c r="V56" s="432"/>
      <c r="W56" s="433"/>
      <c r="X56" s="421" t="s">
        <v>9208</v>
      </c>
      <c r="Y56" s="422"/>
      <c r="Z56" s="423"/>
      <c r="AA56" s="431" t="s">
        <v>9186</v>
      </c>
      <c r="AB56" s="432"/>
      <c r="AC56" s="432"/>
      <c r="AD56" s="432"/>
      <c r="AE56" s="432"/>
      <c r="AF56" s="432"/>
      <c r="AG56" s="433"/>
      <c r="AH56" s="421" t="s">
        <v>9208</v>
      </c>
      <c r="AI56" s="422"/>
      <c r="AJ56" s="423"/>
      <c r="AK56" s="88"/>
      <c r="AL56" s="88"/>
      <c r="AM56" s="88"/>
      <c r="AN56" s="88"/>
      <c r="AO56" s="88"/>
      <c r="AP56" s="88"/>
      <c r="AQ56" s="88"/>
      <c r="AR56" s="88"/>
      <c r="AS56" s="88"/>
      <c r="AT56" s="88"/>
    </row>
    <row r="57" spans="1:46" ht="21" customHeight="1">
      <c r="A57" s="426" t="s">
        <v>208</v>
      </c>
      <c r="B57" s="427"/>
      <c r="C57" s="427"/>
      <c r="D57" s="427"/>
      <c r="E57" s="427"/>
      <c r="F57" s="428"/>
      <c r="G57" s="424" t="s">
        <v>9189</v>
      </c>
      <c r="H57" s="425"/>
      <c r="I57" s="425"/>
      <c r="J57" s="425"/>
      <c r="K57" s="425"/>
      <c r="L57" s="425"/>
      <c r="M57" s="425"/>
      <c r="N57" s="437" t="s">
        <v>9203</v>
      </c>
      <c r="O57" s="437"/>
      <c r="P57" s="438"/>
      <c r="Q57" s="431" t="s">
        <v>9209</v>
      </c>
      <c r="R57" s="432"/>
      <c r="S57" s="432"/>
      <c r="T57" s="432"/>
      <c r="U57" s="432"/>
      <c r="V57" s="432"/>
      <c r="W57" s="433"/>
      <c r="X57" s="437" t="s">
        <v>9210</v>
      </c>
      <c r="Y57" s="437"/>
      <c r="Z57" s="438"/>
      <c r="AA57" s="431" t="s">
        <v>9205</v>
      </c>
      <c r="AB57" s="432"/>
      <c r="AC57" s="432"/>
      <c r="AD57" s="432"/>
      <c r="AE57" s="432"/>
      <c r="AF57" s="432"/>
      <c r="AG57" s="433"/>
      <c r="AH57" s="437" t="s">
        <v>1187</v>
      </c>
      <c r="AI57" s="437"/>
      <c r="AJ57" s="438"/>
      <c r="AK57" s="88"/>
      <c r="AL57" s="88"/>
      <c r="AM57" s="88"/>
      <c r="AN57" s="88"/>
      <c r="AO57" s="88"/>
      <c r="AP57" s="88"/>
      <c r="AQ57" s="88"/>
      <c r="AR57" s="88"/>
      <c r="AS57" s="88"/>
      <c r="AT57" s="88"/>
    </row>
    <row r="58" spans="1:46" ht="21" customHeight="1">
      <c r="A58" s="426" t="s">
        <v>8306</v>
      </c>
      <c r="B58" s="427"/>
      <c r="C58" s="427"/>
      <c r="D58" s="427"/>
      <c r="E58" s="427"/>
      <c r="F58" s="428"/>
      <c r="G58" s="424" t="s">
        <v>9199</v>
      </c>
      <c r="H58" s="425"/>
      <c r="I58" s="425"/>
      <c r="J58" s="425"/>
      <c r="K58" s="425"/>
      <c r="L58" s="425"/>
      <c r="M58" s="425"/>
      <c r="N58" s="437" t="s">
        <v>1369</v>
      </c>
      <c r="O58" s="437"/>
      <c r="P58" s="438"/>
      <c r="Q58" s="431"/>
      <c r="R58" s="432"/>
      <c r="S58" s="432"/>
      <c r="T58" s="432"/>
      <c r="U58" s="432"/>
      <c r="V58" s="432"/>
      <c r="W58" s="433"/>
      <c r="X58" s="434"/>
      <c r="Y58" s="435"/>
      <c r="Z58" s="436"/>
      <c r="AA58" s="431"/>
      <c r="AB58" s="432"/>
      <c r="AC58" s="432"/>
      <c r="AD58" s="432"/>
      <c r="AE58" s="432"/>
      <c r="AF58" s="432"/>
      <c r="AG58" s="433"/>
      <c r="AH58" s="434"/>
      <c r="AI58" s="435"/>
      <c r="AJ58" s="436"/>
      <c r="AK58" s="88"/>
      <c r="AL58" s="88"/>
      <c r="AM58" s="88"/>
      <c r="AN58" s="88"/>
      <c r="AO58" s="88"/>
      <c r="AP58" s="88"/>
      <c r="AQ58" s="88"/>
      <c r="AR58" s="88"/>
      <c r="AS58" s="88"/>
      <c r="AT58" s="88"/>
    </row>
    <row r="59" spans="1:46" ht="21" customHeight="1">
      <c r="A59" s="426" t="s">
        <v>8313</v>
      </c>
      <c r="B59" s="427"/>
      <c r="C59" s="427"/>
      <c r="D59" s="427"/>
      <c r="E59" s="427"/>
      <c r="F59" s="428"/>
      <c r="G59" s="431"/>
      <c r="H59" s="432"/>
      <c r="I59" s="432"/>
      <c r="J59" s="432"/>
      <c r="K59" s="432"/>
      <c r="L59" s="432"/>
      <c r="M59" s="433"/>
      <c r="N59" s="434"/>
      <c r="O59" s="435"/>
      <c r="P59" s="436"/>
      <c r="Q59" s="431" t="s">
        <v>9211</v>
      </c>
      <c r="R59" s="432"/>
      <c r="S59" s="432"/>
      <c r="T59" s="432"/>
      <c r="U59" s="432"/>
      <c r="V59" s="432"/>
      <c r="W59" s="433"/>
      <c r="X59" s="437" t="s">
        <v>9212</v>
      </c>
      <c r="Y59" s="437"/>
      <c r="Z59" s="438"/>
      <c r="AA59" s="431" t="s">
        <v>9206</v>
      </c>
      <c r="AB59" s="432"/>
      <c r="AC59" s="432"/>
      <c r="AD59" s="432"/>
      <c r="AE59" s="432"/>
      <c r="AF59" s="432"/>
      <c r="AG59" s="433"/>
      <c r="AH59" s="437" t="s">
        <v>4112</v>
      </c>
      <c r="AI59" s="437"/>
      <c r="AJ59" s="438"/>
      <c r="AK59" s="88"/>
      <c r="AL59" s="88"/>
      <c r="AM59" s="88"/>
      <c r="AN59" s="88"/>
      <c r="AO59" s="88"/>
      <c r="AP59" s="88"/>
      <c r="AQ59" s="88"/>
      <c r="AR59" s="88"/>
      <c r="AS59" s="88"/>
      <c r="AT59" s="88"/>
    </row>
    <row r="60" spans="1:46" ht="21" customHeight="1">
      <c r="A60" s="426" t="s">
        <v>214</v>
      </c>
      <c r="B60" s="427"/>
      <c r="C60" s="427"/>
      <c r="D60" s="427"/>
      <c r="E60" s="427"/>
      <c r="F60" s="428"/>
      <c r="G60" s="429" t="s">
        <v>9190</v>
      </c>
      <c r="H60" s="430"/>
      <c r="I60" s="430"/>
      <c r="J60" s="430"/>
      <c r="K60" s="430"/>
      <c r="L60" s="430"/>
      <c r="M60" s="424"/>
      <c r="N60" s="421" t="s">
        <v>9191</v>
      </c>
      <c r="O60" s="422"/>
      <c r="P60" s="423"/>
      <c r="Q60" s="431" t="s">
        <v>9193</v>
      </c>
      <c r="R60" s="432"/>
      <c r="S60" s="432"/>
      <c r="T60" s="432"/>
      <c r="U60" s="432"/>
      <c r="V60" s="432"/>
      <c r="W60" s="433"/>
      <c r="X60" s="421" t="s">
        <v>9191</v>
      </c>
      <c r="Y60" s="422"/>
      <c r="Z60" s="423"/>
      <c r="AA60" s="431" t="s">
        <v>9193</v>
      </c>
      <c r="AB60" s="432"/>
      <c r="AC60" s="432"/>
      <c r="AD60" s="432"/>
      <c r="AE60" s="432"/>
      <c r="AF60" s="432"/>
      <c r="AG60" s="433"/>
      <c r="AH60" s="421" t="s">
        <v>9191</v>
      </c>
      <c r="AI60" s="422"/>
      <c r="AJ60" s="423"/>
      <c r="AK60" s="88"/>
      <c r="AL60" s="88"/>
      <c r="AM60" s="88"/>
      <c r="AN60" s="88"/>
      <c r="AO60" s="88"/>
      <c r="AP60" s="88"/>
      <c r="AQ60" s="88"/>
      <c r="AR60" s="88"/>
      <c r="AS60" s="88"/>
      <c r="AT60" s="88"/>
    </row>
    <row r="61" spans="1:46" ht="21" customHeight="1">
      <c r="A61" s="426" t="s">
        <v>8314</v>
      </c>
      <c r="B61" s="427"/>
      <c r="C61" s="427"/>
      <c r="D61" s="427"/>
      <c r="E61" s="427"/>
      <c r="F61" s="428"/>
      <c r="G61" s="446">
        <v>44470</v>
      </c>
      <c r="H61" s="447"/>
      <c r="I61" s="447"/>
      <c r="J61" s="447"/>
      <c r="K61" s="447"/>
      <c r="L61" s="447"/>
      <c r="M61" s="447"/>
      <c r="N61" s="447"/>
      <c r="O61" s="447"/>
      <c r="P61" s="448"/>
      <c r="Q61" s="446">
        <v>44835</v>
      </c>
      <c r="R61" s="447"/>
      <c r="S61" s="447"/>
      <c r="T61" s="447"/>
      <c r="U61" s="447"/>
      <c r="V61" s="447"/>
      <c r="W61" s="447"/>
      <c r="X61" s="447"/>
      <c r="Y61" s="447"/>
      <c r="Z61" s="448"/>
      <c r="AA61" s="446">
        <v>44652</v>
      </c>
      <c r="AB61" s="447"/>
      <c r="AC61" s="447"/>
      <c r="AD61" s="447"/>
      <c r="AE61" s="447"/>
      <c r="AF61" s="447"/>
      <c r="AG61" s="447"/>
      <c r="AH61" s="447"/>
      <c r="AI61" s="447"/>
      <c r="AJ61" s="448"/>
      <c r="AK61" s="88"/>
      <c r="AL61" s="88"/>
      <c r="AM61" s="88"/>
      <c r="AN61" s="88"/>
      <c r="AO61" s="88"/>
      <c r="AP61" s="88"/>
      <c r="AQ61" s="88"/>
      <c r="AR61" s="88"/>
      <c r="AS61" s="88"/>
      <c r="AT61" s="88"/>
    </row>
    <row r="62" spans="1:46" ht="21" customHeight="1">
      <c r="A62" s="449" t="s">
        <v>8315</v>
      </c>
      <c r="B62" s="450"/>
      <c r="C62" s="450"/>
      <c r="D62" s="450"/>
      <c r="E62" s="450"/>
      <c r="F62" s="451"/>
      <c r="G62" s="452">
        <v>45008</v>
      </c>
      <c r="H62" s="453"/>
      <c r="I62" s="453"/>
      <c r="J62" s="453"/>
      <c r="K62" s="453"/>
      <c r="L62" s="453"/>
      <c r="M62" s="453"/>
      <c r="N62" s="453"/>
      <c r="O62" s="453"/>
      <c r="P62" s="454"/>
      <c r="Q62" s="452">
        <v>45008</v>
      </c>
      <c r="R62" s="453"/>
      <c r="S62" s="453"/>
      <c r="T62" s="453"/>
      <c r="U62" s="453"/>
      <c r="V62" s="453"/>
      <c r="W62" s="453"/>
      <c r="X62" s="453"/>
      <c r="Y62" s="453"/>
      <c r="Z62" s="454"/>
      <c r="AA62" s="452">
        <v>45008</v>
      </c>
      <c r="AB62" s="453"/>
      <c r="AC62" s="453"/>
      <c r="AD62" s="453"/>
      <c r="AE62" s="453"/>
      <c r="AF62" s="453"/>
      <c r="AG62" s="453"/>
      <c r="AH62" s="453"/>
      <c r="AI62" s="453"/>
      <c r="AJ62" s="454"/>
      <c r="AK62" s="88"/>
      <c r="AL62" s="88"/>
      <c r="AM62" s="88"/>
      <c r="AN62" s="88"/>
      <c r="AO62" s="88"/>
      <c r="AP62" s="88"/>
      <c r="AQ62" s="88"/>
      <c r="AR62" s="88"/>
      <c r="AS62" s="88"/>
      <c r="AT62" s="88"/>
    </row>
    <row r="63" spans="1:46" ht="33" customHeight="1">
      <c r="A63" s="445" t="s">
        <v>9748</v>
      </c>
      <c r="B63" s="44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row>
    <row r="64" spans="1:46" ht="33" customHeight="1">
      <c r="A64" s="445"/>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row>
    <row r="65" spans="1:47" ht="33" customHeight="1">
      <c r="A65" s="445"/>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row>
    <row r="66" spans="1:47" ht="33" customHeight="1">
      <c r="A66" s="445"/>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row>
    <row r="67" spans="1:47" ht="33" customHeight="1">
      <c r="A67" s="445"/>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row>
    <row r="68" spans="1:47" ht="33" customHeight="1">
      <c r="A68" s="445"/>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row>
    <row r="69" spans="1:47" ht="21" customHeight="1">
      <c r="A69" s="410" t="s">
        <v>8723</v>
      </c>
      <c r="B69" s="410"/>
      <c r="C69" s="410"/>
      <c r="D69" s="410"/>
      <c r="E69" s="410"/>
      <c r="F69" s="410"/>
      <c r="G69" s="411" t="s">
        <v>9154</v>
      </c>
      <c r="H69" s="411"/>
      <c r="I69" s="411"/>
      <c r="J69" s="411"/>
      <c r="K69" s="159"/>
      <c r="L69" s="159"/>
      <c r="M69" s="412" t="s">
        <v>8724</v>
      </c>
      <c r="N69" s="412"/>
      <c r="O69" s="412"/>
      <c r="P69" s="412"/>
      <c r="Q69" s="412"/>
      <c r="R69" s="413" t="s">
        <v>9155</v>
      </c>
      <c r="S69" s="413"/>
      <c r="T69" s="413"/>
      <c r="U69" s="413"/>
      <c r="V69" s="413"/>
      <c r="W69" s="413"/>
      <c r="X69" s="413"/>
      <c r="Y69" s="413"/>
      <c r="Z69" s="414" t="s">
        <v>9157</v>
      </c>
      <c r="AA69" s="414"/>
      <c r="AB69" s="414"/>
      <c r="AC69" s="414"/>
      <c r="AD69" s="414"/>
      <c r="AE69" s="414"/>
      <c r="AF69" s="414"/>
      <c r="AG69" s="414"/>
      <c r="AH69" s="414"/>
      <c r="AI69" s="414"/>
      <c r="AJ69" s="414"/>
      <c r="AK69" s="414"/>
      <c r="AL69" s="414"/>
      <c r="AM69" s="414"/>
      <c r="AN69" s="414"/>
      <c r="AO69" s="414"/>
      <c r="AP69" s="414"/>
      <c r="AQ69" s="414"/>
      <c r="AR69" s="414"/>
      <c r="AS69" s="414"/>
      <c r="AT69" s="414"/>
      <c r="AU69" s="414"/>
    </row>
    <row r="70" spans="1:47" ht="21" customHeight="1">
      <c r="A70" s="159"/>
      <c r="B70" s="159"/>
      <c r="C70" s="415" t="s">
        <v>9005</v>
      </c>
      <c r="D70" s="415"/>
      <c r="E70" s="415"/>
      <c r="F70" s="416"/>
      <c r="G70" s="417">
        <v>1</v>
      </c>
      <c r="H70" s="418"/>
      <c r="I70" s="418"/>
      <c r="J70" s="419"/>
      <c r="K70" s="159"/>
      <c r="L70" s="159"/>
      <c r="M70" s="159"/>
      <c r="N70" s="159"/>
      <c r="O70" s="159"/>
      <c r="P70" s="159"/>
      <c r="Q70" s="159"/>
      <c r="R70" s="420"/>
      <c r="S70" s="420"/>
      <c r="T70" s="420"/>
      <c r="U70" s="420"/>
      <c r="V70" s="420"/>
      <c r="W70" s="420"/>
      <c r="X70" s="420"/>
      <c r="Y70" s="420"/>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row>
  </sheetData>
  <autoFilter ref="A1:AU71" xr:uid="{00000000-0009-0000-0000-000003000000}">
    <filterColumn colId="42" showButton="0"/>
    <filterColumn colId="43" showButton="0"/>
    <filterColumn colId="44" showButton="0"/>
  </autoFilter>
  <mergeCells count="306">
    <mergeCell ref="Z41:AG41"/>
    <mergeCell ref="AH41:AT41"/>
    <mergeCell ref="AQ38:AT38"/>
    <mergeCell ref="U31:Z31"/>
    <mergeCell ref="AA31:AF31"/>
    <mergeCell ref="H40:N40"/>
    <mergeCell ref="O40:P40"/>
    <mergeCell ref="Q40:R40"/>
    <mergeCell ref="S40:T40"/>
    <mergeCell ref="Y40:AI40"/>
    <mergeCell ref="AJ40:AQ40"/>
    <mergeCell ref="C33:H33"/>
    <mergeCell ref="I33:AT33"/>
    <mergeCell ref="A34:X34"/>
    <mergeCell ref="A35:J36"/>
    <mergeCell ref="K35:R36"/>
    <mergeCell ref="S35:AG36"/>
    <mergeCell ref="AH35:AT36"/>
    <mergeCell ref="A25:B33"/>
    <mergeCell ref="C32:H32"/>
    <mergeCell ref="I32:V32"/>
    <mergeCell ref="AA28:AF28"/>
    <mergeCell ref="AG28:AT28"/>
    <mergeCell ref="AG30:AT30"/>
    <mergeCell ref="AG29:AT29"/>
    <mergeCell ref="AI37:AT37"/>
    <mergeCell ref="H4:N4"/>
    <mergeCell ref="O4:P4"/>
    <mergeCell ref="Q4:R4"/>
    <mergeCell ref="S4:T4"/>
    <mergeCell ref="Y4:AI4"/>
    <mergeCell ref="AJ4:AQ4"/>
    <mergeCell ref="A5:L5"/>
    <mergeCell ref="A6:L6"/>
    <mergeCell ref="M6:AT6"/>
    <mergeCell ref="A7:AT7"/>
    <mergeCell ref="A8:H8"/>
    <mergeCell ref="I16:M16"/>
    <mergeCell ref="N16:AM16"/>
    <mergeCell ref="AN16:AP17"/>
    <mergeCell ref="AQ16:AT17"/>
    <mergeCell ref="C13:H14"/>
    <mergeCell ref="AE5:AH5"/>
    <mergeCell ref="AI5:AJ5"/>
    <mergeCell ref="AK5:AT5"/>
    <mergeCell ref="C12:H12"/>
    <mergeCell ref="I12:Y12"/>
    <mergeCell ref="Z12:AD12"/>
    <mergeCell ref="AE12:AI12"/>
    <mergeCell ref="AJ12:AT12"/>
    <mergeCell ref="A9:H9"/>
    <mergeCell ref="A10:B24"/>
    <mergeCell ref="C10:H10"/>
    <mergeCell ref="I10:X10"/>
    <mergeCell ref="Y10:AT10"/>
    <mergeCell ref="C11:H11"/>
    <mergeCell ref="I11:Y11"/>
    <mergeCell ref="Z11:AD11"/>
    <mergeCell ref="AE11:AI11"/>
    <mergeCell ref="AH13:AL14"/>
    <mergeCell ref="AJ23:AP23"/>
    <mergeCell ref="I13:V14"/>
    <mergeCell ref="W13:Z14"/>
    <mergeCell ref="AA13:AD14"/>
    <mergeCell ref="I21:J21"/>
    <mergeCell ref="K21:M21"/>
    <mergeCell ref="AQ21:AT21"/>
    <mergeCell ref="I22:J22"/>
    <mergeCell ref="K22:M22"/>
    <mergeCell ref="N22:P22"/>
    <mergeCell ref="Q22:S22"/>
    <mergeCell ref="T22:V22"/>
    <mergeCell ref="W22:Y22"/>
    <mergeCell ref="Z21:AD21"/>
    <mergeCell ref="AE21:AI21"/>
    <mergeCell ref="AJ21:AP21"/>
    <mergeCell ref="N21:P21"/>
    <mergeCell ref="Q21:S21"/>
    <mergeCell ref="T21:V21"/>
    <mergeCell ref="W21:Y21"/>
    <mergeCell ref="AQ23:AT23"/>
    <mergeCell ref="Z22:AD22"/>
    <mergeCell ref="AE22:AI22"/>
    <mergeCell ref="AJ22:AP22"/>
    <mergeCell ref="AQ22:AT22"/>
    <mergeCell ref="AQ1:AT1"/>
    <mergeCell ref="I2:AL2"/>
    <mergeCell ref="AJ11:AT11"/>
    <mergeCell ref="Z5:AD5"/>
    <mergeCell ref="Z8:AG8"/>
    <mergeCell ref="AH8:AT8"/>
    <mergeCell ref="N17:AM17"/>
    <mergeCell ref="N20:P20"/>
    <mergeCell ref="Q20:S20"/>
    <mergeCell ref="T20:V20"/>
    <mergeCell ref="W20:Y20"/>
    <mergeCell ref="Z20:AD20"/>
    <mergeCell ref="AE20:AI20"/>
    <mergeCell ref="AJ20:AP20"/>
    <mergeCell ref="AJ19:AP19"/>
    <mergeCell ref="AJ18:AP18"/>
    <mergeCell ref="AQ19:AT19"/>
    <mergeCell ref="AQ20:AT20"/>
    <mergeCell ref="AO3:AQ3"/>
    <mergeCell ref="AR3:AT3"/>
    <mergeCell ref="AM13:AO14"/>
    <mergeCell ref="AP13:AT14"/>
    <mergeCell ref="K20:M20"/>
    <mergeCell ref="AE13:AG14"/>
    <mergeCell ref="C15:H17"/>
    <mergeCell ref="I15:M15"/>
    <mergeCell ref="N15:P15"/>
    <mergeCell ref="Q15:AT15"/>
    <mergeCell ref="C18:H23"/>
    <mergeCell ref="I18:J18"/>
    <mergeCell ref="K18:M18"/>
    <mergeCell ref="N18:P18"/>
    <mergeCell ref="Q18:S18"/>
    <mergeCell ref="T18:V18"/>
    <mergeCell ref="W18:Y18"/>
    <mergeCell ref="Z18:AD18"/>
    <mergeCell ref="AE18:AI18"/>
    <mergeCell ref="I19:J19"/>
    <mergeCell ref="K19:M19"/>
    <mergeCell ref="I20:J20"/>
    <mergeCell ref="AQ18:AT18"/>
    <mergeCell ref="N19:P19"/>
    <mergeCell ref="Q19:S19"/>
    <mergeCell ref="T19:V19"/>
    <mergeCell ref="W19:Y19"/>
    <mergeCell ref="Z19:AD19"/>
    <mergeCell ref="AE19:AI19"/>
    <mergeCell ref="I17:M17"/>
    <mergeCell ref="I23:J23"/>
    <mergeCell ref="K23:M23"/>
    <mergeCell ref="N23:P23"/>
    <mergeCell ref="Q23:S23"/>
    <mergeCell ref="T23:V23"/>
    <mergeCell ref="W23:Y23"/>
    <mergeCell ref="Z23:AD23"/>
    <mergeCell ref="AE23:AI23"/>
    <mergeCell ref="C24:H24"/>
    <mergeCell ref="I24:K24"/>
    <mergeCell ref="L24:AT24"/>
    <mergeCell ref="C25:H25"/>
    <mergeCell ref="I25:Q25"/>
    <mergeCell ref="R25:AC25"/>
    <mergeCell ref="AD25:AT25"/>
    <mergeCell ref="C26:H26"/>
    <mergeCell ref="I26:K26"/>
    <mergeCell ref="L26:W26"/>
    <mergeCell ref="X26:AF26"/>
    <mergeCell ref="AG26:AT26"/>
    <mergeCell ref="A41:H41"/>
    <mergeCell ref="C30:H30"/>
    <mergeCell ref="I30:AF30"/>
    <mergeCell ref="C27:H27"/>
    <mergeCell ref="I27:W27"/>
    <mergeCell ref="W32:AA32"/>
    <mergeCell ref="AB32:AO32"/>
    <mergeCell ref="AP32:AT32"/>
    <mergeCell ref="C31:H31"/>
    <mergeCell ref="AA27:AF27"/>
    <mergeCell ref="AG27:AT27"/>
    <mergeCell ref="C28:H28"/>
    <mergeCell ref="I28:W28"/>
    <mergeCell ref="X28:Z28"/>
    <mergeCell ref="P31:T31"/>
    <mergeCell ref="C29:H29"/>
    <mergeCell ref="I29:W29"/>
    <mergeCell ref="I31:K31"/>
    <mergeCell ref="L31:O31"/>
    <mergeCell ref="X29:Z29"/>
    <mergeCell ref="AA29:AF29"/>
    <mergeCell ref="AG31:AL31"/>
    <mergeCell ref="AM31:AT31"/>
    <mergeCell ref="X27:Z27"/>
    <mergeCell ref="A42:H42"/>
    <mergeCell ref="I42:AT42"/>
    <mergeCell ref="A45:J46"/>
    <mergeCell ref="K45:P45"/>
    <mergeCell ref="Q45:W45"/>
    <mergeCell ref="X45:Z45"/>
    <mergeCell ref="AA45:AG45"/>
    <mergeCell ref="AH45:AJ45"/>
    <mergeCell ref="AK45:AQ45"/>
    <mergeCell ref="AR45:AT45"/>
    <mergeCell ref="K46:P46"/>
    <mergeCell ref="Q46:W46"/>
    <mergeCell ref="X46:Z46"/>
    <mergeCell ref="AA46:AG46"/>
    <mergeCell ref="AH46:AJ46"/>
    <mergeCell ref="AK46:AQ46"/>
    <mergeCell ref="AR46:AT46"/>
    <mergeCell ref="A48:J53"/>
    <mergeCell ref="K48:P48"/>
    <mergeCell ref="Q48:W48"/>
    <mergeCell ref="X48:Z48"/>
    <mergeCell ref="AA48:AG48"/>
    <mergeCell ref="AH48:AJ48"/>
    <mergeCell ref="AK48:AQ48"/>
    <mergeCell ref="A47:C47"/>
    <mergeCell ref="D47:J47"/>
    <mergeCell ref="K47:P47"/>
    <mergeCell ref="Q47:W47"/>
    <mergeCell ref="X47:Z47"/>
    <mergeCell ref="AA47:AG47"/>
    <mergeCell ref="AK52:AT52"/>
    <mergeCell ref="K53:P53"/>
    <mergeCell ref="Q53:Z53"/>
    <mergeCell ref="AA53:AJ53"/>
    <mergeCell ref="AK53:AT53"/>
    <mergeCell ref="AR50:AT50"/>
    <mergeCell ref="K51:P51"/>
    <mergeCell ref="Q51:W51"/>
    <mergeCell ref="X51:Z51"/>
    <mergeCell ref="AA51:AG51"/>
    <mergeCell ref="AH51:AJ51"/>
    <mergeCell ref="AR48:AT48"/>
    <mergeCell ref="K49:P49"/>
    <mergeCell ref="Q49:W49"/>
    <mergeCell ref="X49:Z49"/>
    <mergeCell ref="AA49:AG49"/>
    <mergeCell ref="AH49:AJ49"/>
    <mergeCell ref="AK49:AQ49"/>
    <mergeCell ref="AR49:AT49"/>
    <mergeCell ref="AH47:AJ47"/>
    <mergeCell ref="AK47:AQ47"/>
    <mergeCell ref="AR47:AT47"/>
    <mergeCell ref="AK51:AQ51"/>
    <mergeCell ref="AR51:AT51"/>
    <mergeCell ref="K50:P50"/>
    <mergeCell ref="Q50:W50"/>
    <mergeCell ref="X50:Z50"/>
    <mergeCell ref="AA50:AG50"/>
    <mergeCell ref="AH50:AJ50"/>
    <mergeCell ref="AK50:AQ50"/>
    <mergeCell ref="AA55:AG55"/>
    <mergeCell ref="AA56:AG56"/>
    <mergeCell ref="AH55:AJ55"/>
    <mergeCell ref="N54:P54"/>
    <mergeCell ref="Q54:W54"/>
    <mergeCell ref="X54:Z54"/>
    <mergeCell ref="AA54:AG54"/>
    <mergeCell ref="K52:P52"/>
    <mergeCell ref="Q52:Z52"/>
    <mergeCell ref="AA52:AJ52"/>
    <mergeCell ref="AH54:AJ54"/>
    <mergeCell ref="A61:F61"/>
    <mergeCell ref="G61:P61"/>
    <mergeCell ref="N56:P56"/>
    <mergeCell ref="Q56:W56"/>
    <mergeCell ref="X56:Z56"/>
    <mergeCell ref="A55:F55"/>
    <mergeCell ref="G55:M55"/>
    <mergeCell ref="N55:P55"/>
    <mergeCell ref="Q55:W55"/>
    <mergeCell ref="X55:Z55"/>
    <mergeCell ref="A54:F54"/>
    <mergeCell ref="G54:M54"/>
    <mergeCell ref="AA57:AG57"/>
    <mergeCell ref="AH57:AJ57"/>
    <mergeCell ref="A56:F56"/>
    <mergeCell ref="G56:M56"/>
    <mergeCell ref="A63:AT68"/>
    <mergeCell ref="Q61:Z61"/>
    <mergeCell ref="AA61:AJ61"/>
    <mergeCell ref="Q60:W60"/>
    <mergeCell ref="X60:Z60"/>
    <mergeCell ref="AA60:AG60"/>
    <mergeCell ref="A57:F57"/>
    <mergeCell ref="G57:M57"/>
    <mergeCell ref="N57:P57"/>
    <mergeCell ref="Q57:W57"/>
    <mergeCell ref="X57:Z57"/>
    <mergeCell ref="A62:F62"/>
    <mergeCell ref="G62:P62"/>
    <mergeCell ref="Q62:Z62"/>
    <mergeCell ref="AA62:AJ62"/>
    <mergeCell ref="AH59:AJ59"/>
    <mergeCell ref="A58:F58"/>
    <mergeCell ref="AH60:AJ60"/>
    <mergeCell ref="A69:F69"/>
    <mergeCell ref="G69:J69"/>
    <mergeCell ref="M69:Q69"/>
    <mergeCell ref="R69:Y69"/>
    <mergeCell ref="Z69:AU70"/>
    <mergeCell ref="C70:F70"/>
    <mergeCell ref="G70:J70"/>
    <mergeCell ref="R70:Y70"/>
    <mergeCell ref="AH56:AJ56"/>
    <mergeCell ref="G58:M58"/>
    <mergeCell ref="A60:F60"/>
    <mergeCell ref="G60:M60"/>
    <mergeCell ref="N60:P60"/>
    <mergeCell ref="A59:F59"/>
    <mergeCell ref="G59:M59"/>
    <mergeCell ref="N59:P59"/>
    <mergeCell ref="Q59:W59"/>
    <mergeCell ref="X59:Z59"/>
    <mergeCell ref="AA59:AG59"/>
    <mergeCell ref="AH58:AJ58"/>
    <mergeCell ref="N58:P58"/>
    <mergeCell ref="Q58:W58"/>
    <mergeCell ref="X58:Z58"/>
    <mergeCell ref="AA58:AG58"/>
  </mergeCells>
  <phoneticPr fontId="2"/>
  <conditionalFormatting sqref="K35">
    <cfRule type="expression" dxfId="64" priority="12" stopIfTrue="1">
      <formula>ISBLANK(K35)</formula>
    </cfRule>
  </conditionalFormatting>
  <conditionalFormatting sqref="A45:AT45 A54:AT54 A46:P53 AK50:AT50 A55:F62 AK46:AQ49 Q57:Z59 AK55:AT62">
    <cfRule type="cellIs" dxfId="63" priority="11" operator="equal">
      <formula>0</formula>
    </cfRule>
  </conditionalFormatting>
  <conditionalFormatting sqref="I27:AT29">
    <cfRule type="cellIs" dxfId="62" priority="10" operator="equal">
      <formula>0</formula>
    </cfRule>
  </conditionalFormatting>
  <conditionalFormatting sqref="Q50:Z50">
    <cfRule type="cellIs" dxfId="61" priority="9" operator="equal">
      <formula>0</formula>
    </cfRule>
  </conditionalFormatting>
  <conditionalFormatting sqref="Q55:W56">
    <cfRule type="cellIs" dxfId="60" priority="7" operator="equal">
      <formula>0</formula>
    </cfRule>
  </conditionalFormatting>
  <conditionalFormatting sqref="Q60:W60">
    <cfRule type="cellIs" dxfId="59" priority="6" operator="equal">
      <formula>0</formula>
    </cfRule>
  </conditionalFormatting>
  <conditionalFormatting sqref="AA55:AG60">
    <cfRule type="cellIs" dxfId="58" priority="4" operator="equal">
      <formula>0</formula>
    </cfRule>
  </conditionalFormatting>
  <conditionalFormatting sqref="AH57:AJ59">
    <cfRule type="cellIs" dxfId="57" priority="3" operator="equal">
      <formula>0</formula>
    </cfRule>
  </conditionalFormatting>
  <conditionalFormatting sqref="G59:P59">
    <cfRule type="cellIs" dxfId="56" priority="2" operator="equal">
      <formula>0</formula>
    </cfRule>
  </conditionalFormatting>
  <conditionalFormatting sqref="AA50:AJ50">
    <cfRule type="cellIs" dxfId="55" priority="1" operator="equal">
      <formula>0</formula>
    </cfRule>
  </conditionalFormatting>
  <printOptions horizontalCentered="1"/>
  <pageMargins left="0.70866141732283472" right="0.31496062992125984" top="0.74803149606299213" bottom="0.55118110236220474" header="0.31496062992125984" footer="0.31496062992125984"/>
  <pageSetup paperSize="9" orientation="portrait" horizontalDpi="300" verticalDpi="300" r:id="rId1"/>
  <rowBreaks count="1" manualBreakCount="1">
    <brk id="37" max="4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I2710"/>
  <sheetViews>
    <sheetView view="pageBreakPreview" zoomScaleNormal="100" zoomScaleSheetLayoutView="100" workbookViewId="0"/>
  </sheetViews>
  <sheetFormatPr defaultColWidth="2" defaultRowHeight="21" customHeight="1" outlineLevelCol="1"/>
  <cols>
    <col min="1" max="8" width="2" style="37"/>
    <col min="9" max="9" width="2" style="37" customWidth="1"/>
    <col min="10" max="39" width="2" style="37"/>
    <col min="40" max="40" width="2.125" style="37" customWidth="1"/>
    <col min="41" max="47" width="2" style="37"/>
    <col min="48" max="51" width="2" style="37" customWidth="1" outlineLevel="1"/>
    <col min="52" max="52" width="2" style="41" customWidth="1" outlineLevel="1"/>
    <col min="53" max="53" width="3.375" style="37" customWidth="1" outlineLevel="1"/>
    <col min="54" max="54" width="1.875" style="42" customWidth="1" outlineLevel="1"/>
    <col min="55" max="55" width="2" style="37" customWidth="1" outlineLevel="1"/>
    <col min="56" max="57" width="1.875" style="37" customWidth="1" outlineLevel="1"/>
    <col min="58" max="58" width="7.875" style="37" customWidth="1" outlineLevel="1"/>
    <col min="59" max="59" width="4.125" style="42" customWidth="1" outlineLevel="1"/>
    <col min="60" max="60" width="1.875" style="42" customWidth="1" outlineLevel="1"/>
    <col min="61" max="62" width="1.875" style="37" customWidth="1" outlineLevel="1"/>
    <col min="63" max="63" width="10.5" style="37" customWidth="1" outlineLevel="1"/>
    <col min="64" max="64" width="4.25" style="198" customWidth="1" outlineLevel="1"/>
    <col min="65" max="65" width="9.5" style="37" customWidth="1" outlineLevel="1"/>
    <col min="66" max="66" width="5.75" style="37" customWidth="1" outlineLevel="1"/>
    <col min="67" max="79" width="3.125" style="37" customWidth="1" outlineLevel="1"/>
    <col min="80" max="80" width="3.375" style="37" customWidth="1" outlineLevel="1"/>
    <col min="81" max="87" width="2" style="37" customWidth="1" outlineLevel="1"/>
    <col min="88" max="16384" width="2" style="37"/>
  </cols>
  <sheetData>
    <row r="1" spans="1:79" ht="21" customHeight="1">
      <c r="AQ1" s="603" t="s">
        <v>179</v>
      </c>
      <c r="AR1" s="603"/>
      <c r="AS1" s="603"/>
      <c r="AT1" s="603"/>
      <c r="BI1" s="37" t="str">
        <f>I26&amp;I25</f>
        <v>0</v>
      </c>
      <c r="BK1" s="37" t="s">
        <v>8512</v>
      </c>
      <c r="BL1" s="198" t="s">
        <v>9649</v>
      </c>
      <c r="BM1" s="37" t="s">
        <v>8511</v>
      </c>
    </row>
    <row r="2" spans="1:79" ht="21" customHeight="1">
      <c r="F2" s="43"/>
      <c r="G2" s="43"/>
      <c r="H2" s="43"/>
      <c r="I2" s="604" t="s">
        <v>9174</v>
      </c>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43"/>
      <c r="AN2" s="43"/>
      <c r="AO2" s="43"/>
      <c r="BB2" s="44" t="s">
        <v>286</v>
      </c>
      <c r="BC2" s="45"/>
      <c r="BD2" s="44" t="s">
        <v>298</v>
      </c>
      <c r="BE2" s="46"/>
      <c r="BF2" s="44" t="s">
        <v>299</v>
      </c>
      <c r="BG2" s="47"/>
      <c r="BH2" s="48" t="s">
        <v>9027</v>
      </c>
      <c r="BI2" s="44" t="s">
        <v>403</v>
      </c>
      <c r="BJ2" s="46"/>
      <c r="BK2" s="44"/>
      <c r="BL2" s="199"/>
      <c r="BN2" s="261" t="s">
        <v>8523</v>
      </c>
      <c r="BO2" s="57"/>
      <c r="BR2" s="795" t="s">
        <v>8513</v>
      </c>
      <c r="BS2" s="796"/>
      <c r="BU2" s="69"/>
      <c r="BV2" s="70" t="s">
        <v>8514</v>
      </c>
      <c r="BX2" s="69"/>
      <c r="BY2" s="271" t="s">
        <v>8515</v>
      </c>
      <c r="BZ2" s="69" t="s">
        <v>8516</v>
      </c>
      <c r="CA2" s="70"/>
    </row>
    <row r="3" spans="1:79" ht="21" customHeight="1">
      <c r="A3" s="49"/>
      <c r="B3" s="49"/>
      <c r="C3" s="49"/>
      <c r="D3" s="49"/>
      <c r="E3" s="49"/>
      <c r="F3" s="49"/>
      <c r="G3" s="49"/>
      <c r="H3" s="49"/>
      <c r="I3" s="49"/>
      <c r="J3" s="49"/>
      <c r="K3" s="49"/>
      <c r="L3" s="49"/>
      <c r="M3" s="49"/>
      <c r="N3" s="49"/>
      <c r="O3" s="49"/>
      <c r="P3" s="49"/>
      <c r="Q3" s="49"/>
      <c r="R3" s="49"/>
      <c r="S3" s="49"/>
      <c r="T3" s="49"/>
      <c r="U3" s="49"/>
      <c r="V3" s="49"/>
      <c r="W3" s="49"/>
      <c r="X3" s="49"/>
      <c r="Y3" s="49"/>
      <c r="Z3" s="49"/>
      <c r="AO3" s="618" t="s">
        <v>8730</v>
      </c>
      <c r="AP3" s="619"/>
      <c r="AQ3" s="619"/>
      <c r="AR3" s="876" t="str">
        <f>IF('(1) 一括申請情報入力シート'!$H$14="新法", "〇", "×")</f>
        <v>×</v>
      </c>
      <c r="AS3" s="877"/>
      <c r="AT3" s="878"/>
      <c r="BB3" s="50" t="s">
        <v>28</v>
      </c>
      <c r="BC3" s="51" t="s">
        <v>287</v>
      </c>
      <c r="BD3" s="52" t="str">
        <f>TEXT(I12,"ggg")</f>
        <v>明治</v>
      </c>
      <c r="BE3" s="53"/>
      <c r="BF3" s="163" t="s">
        <v>9633</v>
      </c>
      <c r="BG3" s="164" t="s">
        <v>8540</v>
      </c>
      <c r="BH3" s="66" t="s">
        <v>8884</v>
      </c>
      <c r="BI3" s="54" t="s">
        <v>9</v>
      </c>
      <c r="BJ3" s="53" t="s">
        <v>305</v>
      </c>
      <c r="BK3" s="54" t="str">
        <f>BM3&amp;BO3</f>
        <v>1東京大学</v>
      </c>
      <c r="BL3" s="256" t="s">
        <v>334</v>
      </c>
      <c r="BM3">
        <v>1</v>
      </c>
      <c r="BN3" s="256" t="s">
        <v>334</v>
      </c>
      <c r="BO3" s="290" t="s">
        <v>8318</v>
      </c>
      <c r="BR3" s="175" t="s">
        <v>347</v>
      </c>
      <c r="BS3" s="51" t="s">
        <v>760</v>
      </c>
      <c r="BU3" s="273" t="s">
        <v>305</v>
      </c>
      <c r="BV3" s="273" t="s">
        <v>2011</v>
      </c>
      <c r="BX3" s="299" t="s">
        <v>305</v>
      </c>
      <c r="BY3" s="299" t="s">
        <v>5049</v>
      </c>
      <c r="BZ3" s="67" t="s">
        <v>287</v>
      </c>
      <c r="CA3" s="208" t="s">
        <v>8517</v>
      </c>
    </row>
    <row r="4" spans="1:79" ht="21" customHeight="1">
      <c r="A4" s="49"/>
      <c r="B4" s="49"/>
      <c r="C4" s="49"/>
      <c r="D4" s="49"/>
      <c r="E4" s="56"/>
      <c r="F4" s="56"/>
      <c r="G4" s="56"/>
      <c r="H4" s="679" t="s">
        <v>8294</v>
      </c>
      <c r="I4" s="679"/>
      <c r="J4" s="679"/>
      <c r="K4" s="679"/>
      <c r="L4" s="679"/>
      <c r="M4" s="679"/>
      <c r="N4" s="680"/>
      <c r="O4" s="727">
        <v>0</v>
      </c>
      <c r="P4" s="727"/>
      <c r="Q4" s="728">
        <v>0</v>
      </c>
      <c r="R4" s="728"/>
      <c r="S4" s="867">
        <v>1</v>
      </c>
      <c r="T4" s="868"/>
      <c r="U4" s="57"/>
      <c r="V4" s="57"/>
      <c r="W4" s="57"/>
      <c r="X4" s="57"/>
      <c r="Y4" s="685" t="s">
        <v>8295</v>
      </c>
      <c r="Z4" s="685"/>
      <c r="AA4" s="685"/>
      <c r="AB4" s="685"/>
      <c r="AC4" s="685"/>
      <c r="AD4" s="685"/>
      <c r="AE4" s="685"/>
      <c r="AF4" s="685"/>
      <c r="AG4" s="685"/>
      <c r="AH4" s="685"/>
      <c r="AI4" s="685"/>
      <c r="AJ4" s="869">
        <f>'(1) 一括申請情報入力シート'!$G$14</f>
        <v>0</v>
      </c>
      <c r="AK4" s="870"/>
      <c r="AL4" s="870"/>
      <c r="AM4" s="870"/>
      <c r="AN4" s="870"/>
      <c r="AO4" s="870"/>
      <c r="AP4" s="870"/>
      <c r="AQ4" s="871"/>
      <c r="AR4" s="875"/>
      <c r="AS4" s="738"/>
      <c r="AT4" s="738"/>
      <c r="BB4" s="50" t="s">
        <v>29</v>
      </c>
      <c r="BC4" s="51" t="s">
        <v>288</v>
      </c>
      <c r="BD4" s="54" t="s">
        <v>291</v>
      </c>
      <c r="BE4" s="53" t="s">
        <v>256</v>
      </c>
      <c r="BF4" s="54" t="s">
        <v>257</v>
      </c>
      <c r="BG4" s="55" t="s">
        <v>8319</v>
      </c>
      <c r="BH4" s="66" t="s">
        <v>8320</v>
      </c>
      <c r="BI4" s="54" t="s">
        <v>10</v>
      </c>
      <c r="BJ4" s="53" t="s">
        <v>318</v>
      </c>
      <c r="BK4" s="54" t="str">
        <f t="shared" ref="BK4:BK67" si="0">BM4&amp;BO4</f>
        <v>1東京外国語大学</v>
      </c>
      <c r="BL4" s="256" t="s">
        <v>336</v>
      </c>
      <c r="BM4">
        <v>1</v>
      </c>
      <c r="BN4" s="256" t="s">
        <v>336</v>
      </c>
      <c r="BO4" s="290" t="s">
        <v>8340</v>
      </c>
      <c r="BR4" s="175" t="s">
        <v>404</v>
      </c>
      <c r="BS4" s="51" t="s">
        <v>761</v>
      </c>
      <c r="BU4" s="273" t="s">
        <v>318</v>
      </c>
      <c r="BV4" s="273" t="s">
        <v>2012</v>
      </c>
      <c r="BX4" s="299" t="s">
        <v>318</v>
      </c>
      <c r="BY4" s="299" t="s">
        <v>5050</v>
      </c>
      <c r="BZ4" s="67" t="s">
        <v>289</v>
      </c>
      <c r="CA4" s="208" t="s">
        <v>8518</v>
      </c>
    </row>
    <row r="5" spans="1:79" ht="34.5" customHeight="1">
      <c r="A5" s="689" t="s">
        <v>9152</v>
      </c>
      <c r="B5" s="499"/>
      <c r="C5" s="499"/>
      <c r="D5" s="499"/>
      <c r="E5" s="499"/>
      <c r="F5" s="499"/>
      <c r="G5" s="499"/>
      <c r="H5" s="499"/>
      <c r="I5" s="499"/>
      <c r="J5" s="499"/>
      <c r="K5" s="499"/>
      <c r="L5" s="500"/>
      <c r="M5" s="885" t="str">
        <f>'(1) 一括申請情報入力シート'!C3&amp;"　"&amp;'(1) 一括申請情報入力シート'!C4</f>
        <v>　</v>
      </c>
      <c r="N5" s="886"/>
      <c r="O5" s="886"/>
      <c r="P5" s="886"/>
      <c r="Q5" s="886"/>
      <c r="R5" s="886"/>
      <c r="S5" s="886"/>
      <c r="T5" s="886"/>
      <c r="U5" s="886"/>
      <c r="V5" s="886"/>
      <c r="W5" s="886"/>
      <c r="X5" s="886"/>
      <c r="Y5" s="887"/>
      <c r="Z5" s="605" t="s">
        <v>9238</v>
      </c>
      <c r="AA5" s="605"/>
      <c r="AB5" s="605"/>
      <c r="AC5" s="605"/>
      <c r="AD5" s="605"/>
      <c r="AE5" s="879">
        <f>'(1) 一括申請情報入力シート'!F6</f>
        <v>0</v>
      </c>
      <c r="AF5" s="880"/>
      <c r="AG5" s="880"/>
      <c r="AH5" s="881"/>
      <c r="AI5" s="718" t="s">
        <v>9239</v>
      </c>
      <c r="AJ5" s="718"/>
      <c r="AK5" s="882" t="str">
        <f>IF($AE$5="有",'(1) 一括申請情報入力シート'!H6,"")</f>
        <v/>
      </c>
      <c r="AL5" s="883"/>
      <c r="AM5" s="883"/>
      <c r="AN5" s="883"/>
      <c r="AO5" s="883"/>
      <c r="AP5" s="883"/>
      <c r="AQ5" s="883"/>
      <c r="AR5" s="883"/>
      <c r="AS5" s="883"/>
      <c r="AT5" s="884"/>
      <c r="BB5" s="50" t="s">
        <v>30</v>
      </c>
      <c r="BC5" s="51" t="s">
        <v>289</v>
      </c>
      <c r="BD5" s="54" t="s">
        <v>292</v>
      </c>
      <c r="BE5" s="53" t="s">
        <v>295</v>
      </c>
      <c r="BF5" s="54" t="s">
        <v>258</v>
      </c>
      <c r="BG5" s="55" t="s">
        <v>8321</v>
      </c>
      <c r="BH5" s="66" t="s">
        <v>8322</v>
      </c>
      <c r="BI5" s="54" t="s">
        <v>11</v>
      </c>
      <c r="BJ5" s="53" t="s">
        <v>319</v>
      </c>
      <c r="BK5" s="54" t="str">
        <f t="shared" si="0"/>
        <v>1東京学芸大学</v>
      </c>
      <c r="BL5" s="256" t="s">
        <v>337</v>
      </c>
      <c r="BM5">
        <v>1</v>
      </c>
      <c r="BN5" s="256" t="s">
        <v>337</v>
      </c>
      <c r="BO5" s="290" t="s">
        <v>8341</v>
      </c>
      <c r="BR5" s="175" t="s">
        <v>762</v>
      </c>
      <c r="BS5" s="51" t="s">
        <v>763</v>
      </c>
      <c r="BU5" s="273" t="s">
        <v>319</v>
      </c>
      <c r="BV5" s="273" t="s">
        <v>2013</v>
      </c>
      <c r="BX5" s="299" t="s">
        <v>319</v>
      </c>
      <c r="BY5" s="299" t="s">
        <v>5051</v>
      </c>
      <c r="BZ5" s="67" t="s">
        <v>195</v>
      </c>
      <c r="CA5" s="208" t="s">
        <v>8520</v>
      </c>
    </row>
    <row r="6" spans="1:79" ht="34.5" customHeight="1">
      <c r="A6" s="690" t="s">
        <v>8701</v>
      </c>
      <c r="B6" s="691"/>
      <c r="C6" s="691"/>
      <c r="D6" s="691"/>
      <c r="E6" s="691"/>
      <c r="F6" s="691"/>
      <c r="G6" s="691"/>
      <c r="H6" s="691"/>
      <c r="I6" s="691"/>
      <c r="J6" s="691"/>
      <c r="K6" s="691"/>
      <c r="L6" s="692"/>
      <c r="M6" s="872"/>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4"/>
      <c r="BB6" s="50" t="s">
        <v>31</v>
      </c>
      <c r="BC6" s="51" t="s">
        <v>182</v>
      </c>
      <c r="BD6" s="54" t="s">
        <v>293</v>
      </c>
      <c r="BE6" s="53" t="s">
        <v>296</v>
      </c>
      <c r="BF6" s="54" t="s">
        <v>259</v>
      </c>
      <c r="BG6" s="55" t="s">
        <v>303</v>
      </c>
      <c r="BH6" s="66" t="s">
        <v>8323</v>
      </c>
      <c r="BI6" s="54" t="s">
        <v>12</v>
      </c>
      <c r="BJ6" s="53" t="s">
        <v>320</v>
      </c>
      <c r="BK6" s="54" t="str">
        <f t="shared" si="0"/>
        <v>1東京農工大学</v>
      </c>
      <c r="BL6" s="256" t="s">
        <v>338</v>
      </c>
      <c r="BM6">
        <v>1</v>
      </c>
      <c r="BN6" s="256" t="s">
        <v>338</v>
      </c>
      <c r="BO6" s="290" t="s">
        <v>8342</v>
      </c>
      <c r="BR6" s="175" t="s">
        <v>764</v>
      </c>
      <c r="BS6" s="51" t="s">
        <v>765</v>
      </c>
      <c r="BU6" s="273" t="s">
        <v>320</v>
      </c>
      <c r="BV6" s="273" t="s">
        <v>2014</v>
      </c>
      <c r="BX6" s="299" t="s">
        <v>320</v>
      </c>
      <c r="BY6" s="299" t="s">
        <v>5052</v>
      </c>
      <c r="BZ6" s="67" t="s">
        <v>196</v>
      </c>
      <c r="CA6" s="208" t="s">
        <v>8521</v>
      </c>
    </row>
    <row r="7" spans="1:79" ht="29.25" customHeight="1">
      <c r="A7" s="696" t="s">
        <v>9153</v>
      </c>
      <c r="B7" s="697"/>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8"/>
      <c r="BB7" s="50" t="s">
        <v>32</v>
      </c>
      <c r="BC7" s="55" t="s">
        <v>185</v>
      </c>
      <c r="BD7" s="58" t="s">
        <v>294</v>
      </c>
      <c r="BE7" s="59" t="s">
        <v>297</v>
      </c>
      <c r="BF7" s="54" t="s">
        <v>260</v>
      </c>
      <c r="BG7" s="55" t="s">
        <v>8324</v>
      </c>
      <c r="BH7" s="66" t="s">
        <v>8325</v>
      </c>
      <c r="BI7" s="54" t="s">
        <v>17</v>
      </c>
      <c r="BJ7" s="53" t="s">
        <v>355</v>
      </c>
      <c r="BK7" s="54" t="str">
        <f t="shared" si="0"/>
        <v>1東京芸術大学</v>
      </c>
      <c r="BL7" s="256" t="s">
        <v>339</v>
      </c>
      <c r="BM7">
        <v>1</v>
      </c>
      <c r="BN7" s="256" t="s">
        <v>339</v>
      </c>
      <c r="BO7" s="290" t="s">
        <v>8343</v>
      </c>
      <c r="BR7" s="175" t="s">
        <v>766</v>
      </c>
      <c r="BS7" s="51" t="s">
        <v>767</v>
      </c>
      <c r="BU7" s="273" t="s">
        <v>321</v>
      </c>
      <c r="BV7" s="273" t="s">
        <v>2015</v>
      </c>
      <c r="BX7" s="299" t="s">
        <v>321</v>
      </c>
      <c r="BY7" s="299" t="s">
        <v>5053</v>
      </c>
      <c r="BZ7" s="67" t="s">
        <v>197</v>
      </c>
      <c r="CA7" s="208" t="s">
        <v>8522</v>
      </c>
    </row>
    <row r="8" spans="1:79" ht="21" customHeight="1">
      <c r="A8" s="498" t="s">
        <v>8296</v>
      </c>
      <c r="B8" s="499"/>
      <c r="C8" s="499"/>
      <c r="D8" s="499"/>
      <c r="E8" s="499"/>
      <c r="F8" s="499"/>
      <c r="G8" s="499"/>
      <c r="H8" s="500"/>
      <c r="I8" s="251">
        <f>'(1) 一括申請情報入力シート'!C5</f>
        <v>0</v>
      </c>
      <c r="J8" s="252"/>
      <c r="K8" s="252"/>
      <c r="L8" s="252"/>
      <c r="M8" s="252"/>
      <c r="N8" s="252"/>
      <c r="O8" s="252"/>
      <c r="P8" s="252"/>
      <c r="Q8" s="252"/>
      <c r="R8" s="252"/>
      <c r="S8" s="252"/>
      <c r="T8" s="252"/>
      <c r="U8" s="252"/>
      <c r="V8" s="252"/>
      <c r="W8" s="252"/>
      <c r="X8" s="252"/>
      <c r="Y8" s="252"/>
      <c r="Z8" s="841" t="s">
        <v>9240</v>
      </c>
      <c r="AA8" s="842"/>
      <c r="AB8" s="842"/>
      <c r="AC8" s="842"/>
      <c r="AD8" s="842"/>
      <c r="AE8" s="842"/>
      <c r="AF8" s="842"/>
      <c r="AG8" s="843"/>
      <c r="AH8" s="844" t="str">
        <f>IF($AE$5="有",'(1) 一括申請情報入力シート'!H7,"")</f>
        <v/>
      </c>
      <c r="AI8" s="845"/>
      <c r="AJ8" s="845"/>
      <c r="AK8" s="845"/>
      <c r="AL8" s="845"/>
      <c r="AM8" s="845"/>
      <c r="AN8" s="845"/>
      <c r="AO8" s="845"/>
      <c r="AP8" s="845"/>
      <c r="AQ8" s="845"/>
      <c r="AR8" s="845"/>
      <c r="AS8" s="845"/>
      <c r="AT8" s="846"/>
      <c r="BB8" s="50" t="s">
        <v>33</v>
      </c>
      <c r="BC8" s="55" t="s">
        <v>188</v>
      </c>
      <c r="BF8" s="54" t="s">
        <v>8876</v>
      </c>
      <c r="BG8" s="55" t="s">
        <v>306</v>
      </c>
      <c r="BH8" s="66" t="s">
        <v>8326</v>
      </c>
      <c r="BI8" s="54" t="s">
        <v>14</v>
      </c>
      <c r="BJ8" s="53" t="s">
        <v>322</v>
      </c>
      <c r="BK8" s="54" t="str">
        <f t="shared" si="0"/>
        <v>1東京工業大学</v>
      </c>
      <c r="BL8" s="256" t="s">
        <v>341</v>
      </c>
      <c r="BM8">
        <v>1</v>
      </c>
      <c r="BN8" s="256" t="s">
        <v>341</v>
      </c>
      <c r="BO8" s="290" t="s">
        <v>8344</v>
      </c>
      <c r="BR8" s="175" t="s">
        <v>768</v>
      </c>
      <c r="BS8" s="51" t="s">
        <v>769</v>
      </c>
      <c r="BU8" s="273" t="s">
        <v>322</v>
      </c>
      <c r="BV8" s="273" t="s">
        <v>2016</v>
      </c>
      <c r="BX8" s="299" t="s">
        <v>322</v>
      </c>
      <c r="BY8" s="299" t="s">
        <v>5054</v>
      </c>
    </row>
    <row r="9" spans="1:79" ht="21" customHeight="1">
      <c r="A9" s="483" t="s">
        <v>8297</v>
      </c>
      <c r="B9" s="481"/>
      <c r="C9" s="481"/>
      <c r="D9" s="481"/>
      <c r="E9" s="481"/>
      <c r="F9" s="481"/>
      <c r="G9" s="481"/>
      <c r="H9" s="482"/>
      <c r="I9" s="847">
        <f>'(1) 一括申請情報入力シート'!C6</f>
        <v>0</v>
      </c>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9"/>
      <c r="BB9" s="50" t="s">
        <v>34</v>
      </c>
      <c r="BC9" s="55" t="s">
        <v>191</v>
      </c>
      <c r="BF9" s="54" t="s">
        <v>75</v>
      </c>
      <c r="BG9" s="55" t="s">
        <v>8327</v>
      </c>
      <c r="BH9" s="66" t="s">
        <v>8328</v>
      </c>
      <c r="BI9" s="54" t="s">
        <v>13</v>
      </c>
      <c r="BJ9" s="53" t="s">
        <v>321</v>
      </c>
      <c r="BK9" s="54" t="str">
        <f t="shared" si="0"/>
        <v>1東京商船大学</v>
      </c>
      <c r="BL9" s="256" t="s">
        <v>342</v>
      </c>
      <c r="BM9">
        <v>1</v>
      </c>
      <c r="BN9" s="256" t="s">
        <v>342</v>
      </c>
      <c r="BO9" s="290" t="s">
        <v>8345</v>
      </c>
      <c r="BR9" s="175" t="s">
        <v>770</v>
      </c>
      <c r="BS9" s="51" t="s">
        <v>771</v>
      </c>
      <c r="BU9" s="273" t="s">
        <v>324</v>
      </c>
      <c r="BV9" s="273" t="s">
        <v>2017</v>
      </c>
      <c r="BX9" s="299" t="s">
        <v>324</v>
      </c>
      <c r="BY9" s="299" t="s">
        <v>5055</v>
      </c>
    </row>
    <row r="10" spans="1:79" ht="21" customHeight="1">
      <c r="A10" s="641" t="s">
        <v>180</v>
      </c>
      <c r="B10" s="642"/>
      <c r="C10" s="647" t="s">
        <v>181</v>
      </c>
      <c r="D10" s="648"/>
      <c r="E10" s="648"/>
      <c r="F10" s="648"/>
      <c r="G10" s="648"/>
      <c r="H10" s="649"/>
      <c r="I10" s="781">
        <f>'(1) 一括申請情報入力シート'!C2</f>
        <v>0</v>
      </c>
      <c r="J10" s="782"/>
      <c r="K10" s="782"/>
      <c r="L10" s="782"/>
      <c r="M10" s="782"/>
      <c r="N10" s="782"/>
      <c r="O10" s="782"/>
      <c r="P10" s="782"/>
      <c r="Q10" s="782"/>
      <c r="R10" s="782"/>
      <c r="S10" s="782"/>
      <c r="T10" s="782"/>
      <c r="U10" s="782"/>
      <c r="V10" s="782"/>
      <c r="W10" s="782"/>
      <c r="X10" s="783"/>
      <c r="Y10" s="653"/>
      <c r="Z10" s="654"/>
      <c r="AA10" s="654"/>
      <c r="AB10" s="654"/>
      <c r="AC10" s="654"/>
      <c r="AD10" s="654"/>
      <c r="AE10" s="654"/>
      <c r="AF10" s="654"/>
      <c r="AG10" s="654"/>
      <c r="AH10" s="654"/>
      <c r="AI10" s="654"/>
      <c r="AJ10" s="654"/>
      <c r="AK10" s="654"/>
      <c r="AL10" s="654"/>
      <c r="AM10" s="654"/>
      <c r="AN10" s="654"/>
      <c r="AO10" s="654"/>
      <c r="AP10" s="654"/>
      <c r="AQ10" s="654"/>
      <c r="AR10" s="654"/>
      <c r="AS10" s="654"/>
      <c r="AT10" s="655"/>
      <c r="BB10" s="50" t="s">
        <v>35</v>
      </c>
      <c r="BC10" s="55" t="s">
        <v>192</v>
      </c>
      <c r="BF10" s="58" t="s">
        <v>76</v>
      </c>
      <c r="BG10" s="64" t="s">
        <v>8329</v>
      </c>
      <c r="BH10" s="162" t="s">
        <v>8330</v>
      </c>
      <c r="BI10" s="54" t="s">
        <v>15</v>
      </c>
      <c r="BJ10" s="53" t="s">
        <v>328</v>
      </c>
      <c r="BK10" s="54" t="str">
        <f t="shared" si="0"/>
        <v>1東京水産大学</v>
      </c>
      <c r="BL10" s="256" t="s">
        <v>343</v>
      </c>
      <c r="BM10">
        <v>1</v>
      </c>
      <c r="BN10" s="256" t="s">
        <v>343</v>
      </c>
      <c r="BO10" s="290" t="s">
        <v>8346</v>
      </c>
      <c r="BR10" s="175" t="s">
        <v>772</v>
      </c>
      <c r="BS10" s="51" t="s">
        <v>773</v>
      </c>
      <c r="BU10" s="273" t="s">
        <v>302</v>
      </c>
      <c r="BV10" s="273" t="s">
        <v>2018</v>
      </c>
      <c r="BX10" s="299" t="s">
        <v>302</v>
      </c>
      <c r="BY10" s="299" t="s">
        <v>5056</v>
      </c>
    </row>
    <row r="11" spans="1:79" ht="21" customHeight="1">
      <c r="A11" s="643"/>
      <c r="B11" s="644"/>
      <c r="C11" s="525" t="s">
        <v>183</v>
      </c>
      <c r="D11" s="502"/>
      <c r="E11" s="502"/>
      <c r="F11" s="502"/>
      <c r="G11" s="502"/>
      <c r="H11" s="503"/>
      <c r="I11" s="779">
        <f>'(1) 一括申請情報入力シート'!C11</f>
        <v>0</v>
      </c>
      <c r="J11" s="780"/>
      <c r="K11" s="780"/>
      <c r="L11" s="780"/>
      <c r="M11" s="780"/>
      <c r="N11" s="780"/>
      <c r="O11" s="780"/>
      <c r="P11" s="780"/>
      <c r="Q11" s="780"/>
      <c r="R11" s="780"/>
      <c r="S11" s="780"/>
      <c r="T11" s="780"/>
      <c r="U11" s="780"/>
      <c r="V11" s="780"/>
      <c r="W11" s="780"/>
      <c r="X11" s="780"/>
      <c r="Y11" s="780"/>
      <c r="Z11" s="531" t="s">
        <v>184</v>
      </c>
      <c r="AA11" s="532"/>
      <c r="AB11" s="532"/>
      <c r="AC11" s="532"/>
      <c r="AD11" s="533"/>
      <c r="AE11" s="803" t="e">
        <f>VLOOKUP(I11,BB:BC,2,0)</f>
        <v>#N/A</v>
      </c>
      <c r="AF11" s="804"/>
      <c r="AG11" s="804"/>
      <c r="AH11" s="804"/>
      <c r="AI11" s="805"/>
      <c r="AJ11" s="520" t="s">
        <v>9170</v>
      </c>
      <c r="AK11" s="520"/>
      <c r="AL11" s="520"/>
      <c r="AM11" s="520"/>
      <c r="AN11" s="520"/>
      <c r="AO11" s="520"/>
      <c r="AP11" s="520"/>
      <c r="AQ11" s="520"/>
      <c r="AR11" s="520"/>
      <c r="AS11" s="520"/>
      <c r="AT11" s="521"/>
      <c r="BB11" s="50" t="s">
        <v>36</v>
      </c>
      <c r="BC11" s="55" t="s">
        <v>193</v>
      </c>
      <c r="BI11" s="54" t="s">
        <v>16</v>
      </c>
      <c r="BJ11" s="53" t="s">
        <v>329</v>
      </c>
      <c r="BK11" s="54" t="str">
        <f t="shared" si="0"/>
        <v>1お茶の水女子大学</v>
      </c>
      <c r="BL11" s="256" t="s">
        <v>344</v>
      </c>
      <c r="BM11">
        <v>1</v>
      </c>
      <c r="BN11" s="256" t="s">
        <v>344</v>
      </c>
      <c r="BO11" s="290" t="s">
        <v>8347</v>
      </c>
      <c r="BR11" s="175" t="s">
        <v>774</v>
      </c>
      <c r="BS11" s="51" t="s">
        <v>775</v>
      </c>
      <c r="BU11" s="273" t="s">
        <v>300</v>
      </c>
      <c r="BV11" s="273" t="s">
        <v>2019</v>
      </c>
      <c r="BX11" s="299" t="s">
        <v>300</v>
      </c>
      <c r="BY11" s="299" t="s">
        <v>5057</v>
      </c>
    </row>
    <row r="12" spans="1:79" ht="21" customHeight="1">
      <c r="A12" s="643"/>
      <c r="B12" s="644"/>
      <c r="C12" s="525" t="s">
        <v>186</v>
      </c>
      <c r="D12" s="502"/>
      <c r="E12" s="502"/>
      <c r="F12" s="502"/>
      <c r="G12" s="502"/>
      <c r="H12" s="503"/>
      <c r="I12" s="784">
        <f>'(1) 一括申請情報入力シート'!C12</f>
        <v>0</v>
      </c>
      <c r="J12" s="785"/>
      <c r="K12" s="785"/>
      <c r="L12" s="785"/>
      <c r="M12" s="785"/>
      <c r="N12" s="785"/>
      <c r="O12" s="785"/>
      <c r="P12" s="785"/>
      <c r="Q12" s="785"/>
      <c r="R12" s="785"/>
      <c r="S12" s="785"/>
      <c r="T12" s="785"/>
      <c r="U12" s="785"/>
      <c r="V12" s="785"/>
      <c r="W12" s="785"/>
      <c r="X12" s="785"/>
      <c r="Y12" s="786"/>
      <c r="Z12" s="722" t="s">
        <v>187</v>
      </c>
      <c r="AA12" s="723"/>
      <c r="AB12" s="723"/>
      <c r="AC12" s="723"/>
      <c r="AD12" s="724"/>
      <c r="AE12" s="803" t="str">
        <f>VLOOKUP(BD3,BD4:BE11,2,0)</f>
        <v>1</v>
      </c>
      <c r="AF12" s="804"/>
      <c r="AG12" s="804"/>
      <c r="AH12" s="804"/>
      <c r="AI12" s="805"/>
      <c r="AJ12" s="638" t="s">
        <v>9156</v>
      </c>
      <c r="AK12" s="639"/>
      <c r="AL12" s="639"/>
      <c r="AM12" s="639"/>
      <c r="AN12" s="639"/>
      <c r="AO12" s="639"/>
      <c r="AP12" s="639"/>
      <c r="AQ12" s="639"/>
      <c r="AR12" s="639"/>
      <c r="AS12" s="639"/>
      <c r="AT12" s="640"/>
      <c r="BB12" s="50" t="s">
        <v>37</v>
      </c>
      <c r="BC12" s="55" t="s">
        <v>194</v>
      </c>
      <c r="BI12" s="54" t="s">
        <v>18</v>
      </c>
      <c r="BJ12" s="53" t="s">
        <v>356</v>
      </c>
      <c r="BK12" s="54" t="str">
        <f t="shared" si="0"/>
        <v>1電気通信大学</v>
      </c>
      <c r="BL12" s="256" t="s">
        <v>345</v>
      </c>
      <c r="BM12">
        <v>1</v>
      </c>
      <c r="BN12" s="256" t="s">
        <v>345</v>
      </c>
      <c r="BO12" s="290" t="s">
        <v>8348</v>
      </c>
      <c r="BR12" s="175" t="s">
        <v>776</v>
      </c>
      <c r="BS12" s="51" t="s">
        <v>777</v>
      </c>
      <c r="BU12" s="273" t="s">
        <v>325</v>
      </c>
      <c r="BV12" s="273" t="s">
        <v>2020</v>
      </c>
      <c r="BX12" s="299" t="s">
        <v>325</v>
      </c>
      <c r="BY12" s="299" t="s">
        <v>5058</v>
      </c>
    </row>
    <row r="13" spans="1:79" ht="21" customHeight="1">
      <c r="A13" s="643"/>
      <c r="B13" s="644"/>
      <c r="C13" s="525" t="s">
        <v>189</v>
      </c>
      <c r="D13" s="502"/>
      <c r="E13" s="502"/>
      <c r="F13" s="502"/>
      <c r="G13" s="502"/>
      <c r="H13" s="503"/>
      <c r="I13" s="775">
        <f>'(1) 一括申請情報入力シート'!C14</f>
        <v>0</v>
      </c>
      <c r="J13" s="776"/>
      <c r="K13" s="776"/>
      <c r="L13" s="776"/>
      <c r="M13" s="776"/>
      <c r="N13" s="776"/>
      <c r="O13" s="776"/>
      <c r="P13" s="776"/>
      <c r="Q13" s="776"/>
      <c r="R13" s="776"/>
      <c r="S13" s="776"/>
      <c r="T13" s="776"/>
      <c r="U13" s="776"/>
      <c r="V13" s="776"/>
      <c r="W13" s="668" t="s">
        <v>190</v>
      </c>
      <c r="X13" s="669"/>
      <c r="Y13" s="669"/>
      <c r="Z13" s="669"/>
      <c r="AA13" s="764" t="str">
        <f>IF(ISERROR(VLOOKUP(I13,BF:BG,2,0)),"",VLOOKUP(I13,BF:BG,2,0))</f>
        <v/>
      </c>
      <c r="AB13" s="765"/>
      <c r="AC13" s="765"/>
      <c r="AD13" s="766"/>
      <c r="AE13" s="515" t="s">
        <v>8298</v>
      </c>
      <c r="AF13" s="568"/>
      <c r="AG13" s="631"/>
      <c r="AH13" s="753" t="str">
        <f>IF('(1) 一括申請情報入力シート'!D14=0,"",'(1) 一括申請情報入力シート'!D14)</f>
        <v/>
      </c>
      <c r="AI13" s="754"/>
      <c r="AJ13" s="754"/>
      <c r="AK13" s="754"/>
      <c r="AL13" s="755"/>
      <c r="AM13" s="623" t="s">
        <v>8331</v>
      </c>
      <c r="AN13" s="623"/>
      <c r="AO13" s="623"/>
      <c r="AP13" s="759" t="str">
        <f>IF(ISERROR(VLOOKUP(AH13,BI:BJ,2,0)),"",VLOOKUP(AH13,BI:BJ,2,0))</f>
        <v/>
      </c>
      <c r="AQ13" s="759"/>
      <c r="AR13" s="759"/>
      <c r="AS13" s="759"/>
      <c r="AT13" s="760"/>
      <c r="BB13" s="50" t="s">
        <v>38</v>
      </c>
      <c r="BC13" s="55" t="s">
        <v>195</v>
      </c>
      <c r="BI13" s="54" t="s">
        <v>19</v>
      </c>
      <c r="BJ13" s="53" t="s">
        <v>357</v>
      </c>
      <c r="BK13" s="54" t="str">
        <f t="shared" si="0"/>
        <v>1一橋大学</v>
      </c>
      <c r="BL13" s="256" t="s">
        <v>346</v>
      </c>
      <c r="BM13">
        <v>1</v>
      </c>
      <c r="BN13" s="256" t="s">
        <v>346</v>
      </c>
      <c r="BO13" s="290" t="s">
        <v>8349</v>
      </c>
      <c r="BR13" s="175" t="s">
        <v>778</v>
      </c>
      <c r="BS13" s="51" t="s">
        <v>779</v>
      </c>
      <c r="BU13" s="273" t="s">
        <v>326</v>
      </c>
      <c r="BV13" s="273" t="s">
        <v>2021</v>
      </c>
      <c r="BX13" s="299" t="s">
        <v>326</v>
      </c>
      <c r="BY13" s="299" t="s">
        <v>5059</v>
      </c>
    </row>
    <row r="14" spans="1:79" ht="21" customHeight="1">
      <c r="A14" s="643"/>
      <c r="B14" s="644"/>
      <c r="C14" s="525"/>
      <c r="D14" s="502"/>
      <c r="E14" s="502"/>
      <c r="F14" s="502"/>
      <c r="G14" s="502"/>
      <c r="H14" s="503"/>
      <c r="I14" s="777"/>
      <c r="J14" s="778"/>
      <c r="K14" s="778"/>
      <c r="L14" s="778"/>
      <c r="M14" s="778"/>
      <c r="N14" s="778"/>
      <c r="O14" s="778"/>
      <c r="P14" s="778"/>
      <c r="Q14" s="778"/>
      <c r="R14" s="778"/>
      <c r="S14" s="778"/>
      <c r="T14" s="778"/>
      <c r="U14" s="778"/>
      <c r="V14" s="778"/>
      <c r="W14" s="670"/>
      <c r="X14" s="671"/>
      <c r="Y14" s="671"/>
      <c r="Z14" s="671"/>
      <c r="AA14" s="767"/>
      <c r="AB14" s="768"/>
      <c r="AC14" s="768"/>
      <c r="AD14" s="769"/>
      <c r="AE14" s="632"/>
      <c r="AF14" s="496"/>
      <c r="AG14" s="534"/>
      <c r="AH14" s="756"/>
      <c r="AI14" s="757"/>
      <c r="AJ14" s="757"/>
      <c r="AK14" s="757"/>
      <c r="AL14" s="758"/>
      <c r="AM14" s="624"/>
      <c r="AN14" s="624"/>
      <c r="AO14" s="624"/>
      <c r="AP14" s="761"/>
      <c r="AQ14" s="761"/>
      <c r="AR14" s="761"/>
      <c r="AS14" s="761"/>
      <c r="AT14" s="762"/>
      <c r="BB14" s="50" t="s">
        <v>39</v>
      </c>
      <c r="BC14" s="55" t="s">
        <v>196</v>
      </c>
      <c r="BI14" s="54" t="s">
        <v>20</v>
      </c>
      <c r="BJ14" s="53" t="s">
        <v>358</v>
      </c>
      <c r="BK14" s="54" t="str">
        <f t="shared" si="0"/>
        <v>1東京海洋大学</v>
      </c>
      <c r="BL14" s="256" t="s">
        <v>404</v>
      </c>
      <c r="BM14">
        <v>1</v>
      </c>
      <c r="BN14" s="256" t="s">
        <v>404</v>
      </c>
      <c r="BO14" s="290" t="s">
        <v>8350</v>
      </c>
      <c r="BR14" s="175" t="s">
        <v>780</v>
      </c>
      <c r="BS14" s="51" t="s">
        <v>781</v>
      </c>
      <c r="BU14" s="273" t="s">
        <v>327</v>
      </c>
      <c r="BV14" s="273" t="s">
        <v>2022</v>
      </c>
      <c r="BX14" s="299" t="s">
        <v>327</v>
      </c>
      <c r="BY14" s="299" t="s">
        <v>5060</v>
      </c>
    </row>
    <row r="15" spans="1:79" ht="21" customHeight="1">
      <c r="A15" s="643"/>
      <c r="B15" s="644"/>
      <c r="C15" s="567" t="s">
        <v>8700</v>
      </c>
      <c r="D15" s="568"/>
      <c r="E15" s="568"/>
      <c r="F15" s="568"/>
      <c r="G15" s="568"/>
      <c r="H15" s="568"/>
      <c r="I15" s="571" t="s">
        <v>8299</v>
      </c>
      <c r="J15" s="532"/>
      <c r="K15" s="532"/>
      <c r="L15" s="532"/>
      <c r="M15" s="533"/>
      <c r="N15" s="572" t="s">
        <v>8300</v>
      </c>
      <c r="O15" s="572"/>
      <c r="P15" s="572"/>
      <c r="Q15" s="573" t="s">
        <v>8534</v>
      </c>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4"/>
      <c r="BB15" s="50" t="s">
        <v>40</v>
      </c>
      <c r="BC15" s="55" t="s">
        <v>197</v>
      </c>
      <c r="BI15" s="54" t="s">
        <v>21</v>
      </c>
      <c r="BJ15" s="53" t="s">
        <v>359</v>
      </c>
      <c r="BK15" s="54" t="str">
        <f t="shared" si="0"/>
        <v>1東京都立大学</v>
      </c>
      <c r="BL15" s="256" t="s">
        <v>405</v>
      </c>
      <c r="BM15">
        <v>1</v>
      </c>
      <c r="BN15" s="256" t="s">
        <v>405</v>
      </c>
      <c r="BO15" s="290" t="s">
        <v>8351</v>
      </c>
      <c r="BR15" s="175" t="s">
        <v>782</v>
      </c>
      <c r="BS15" s="51" t="s">
        <v>783</v>
      </c>
      <c r="BU15" s="273" t="s">
        <v>328</v>
      </c>
      <c r="BV15" s="273" t="s">
        <v>2023</v>
      </c>
      <c r="BX15" s="299" t="s">
        <v>328</v>
      </c>
      <c r="BY15" s="299" t="s">
        <v>5061</v>
      </c>
    </row>
    <row r="16" spans="1:79" ht="21" customHeight="1">
      <c r="A16" s="643"/>
      <c r="B16" s="644"/>
      <c r="C16" s="569"/>
      <c r="D16" s="570"/>
      <c r="E16" s="570"/>
      <c r="F16" s="570"/>
      <c r="G16" s="570"/>
      <c r="H16" s="570"/>
      <c r="I16" s="699" t="s">
        <v>8301</v>
      </c>
      <c r="J16" s="700"/>
      <c r="K16" s="700"/>
      <c r="L16" s="700"/>
      <c r="M16" s="701"/>
      <c r="N16" s="702"/>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4"/>
      <c r="AN16" s="515" t="s">
        <v>8302</v>
      </c>
      <c r="AO16" s="516"/>
      <c r="AP16" s="705"/>
      <c r="AQ16" s="806"/>
      <c r="AR16" s="807"/>
      <c r="AS16" s="807"/>
      <c r="AT16" s="808"/>
      <c r="BB16" s="50" t="s">
        <v>41</v>
      </c>
      <c r="BC16" s="55" t="s">
        <v>198</v>
      </c>
      <c r="BI16" s="54" t="s">
        <v>22</v>
      </c>
      <c r="BJ16" s="53" t="s">
        <v>381</v>
      </c>
      <c r="BK16" s="54" t="str">
        <f t="shared" si="0"/>
        <v>1首都大学東京</v>
      </c>
      <c r="BL16" s="256" t="s">
        <v>406</v>
      </c>
      <c r="BM16">
        <v>1</v>
      </c>
      <c r="BN16" s="256" t="s">
        <v>406</v>
      </c>
      <c r="BO16" s="290" t="s">
        <v>8352</v>
      </c>
      <c r="BR16" s="175" t="s">
        <v>784</v>
      </c>
      <c r="BS16" s="51" t="s">
        <v>785</v>
      </c>
      <c r="BU16" s="273" t="s">
        <v>329</v>
      </c>
      <c r="BV16" s="273" t="s">
        <v>2024</v>
      </c>
      <c r="BX16" s="299" t="s">
        <v>329</v>
      </c>
      <c r="BY16" s="299" t="s">
        <v>5062</v>
      </c>
    </row>
    <row r="17" spans="1:77" ht="21" customHeight="1">
      <c r="A17" s="643"/>
      <c r="B17" s="644"/>
      <c r="C17" s="569"/>
      <c r="D17" s="570"/>
      <c r="E17" s="570"/>
      <c r="F17" s="570"/>
      <c r="G17" s="570"/>
      <c r="H17" s="570"/>
      <c r="I17" s="600" t="s">
        <v>8303</v>
      </c>
      <c r="J17" s="601"/>
      <c r="K17" s="601"/>
      <c r="L17" s="601"/>
      <c r="M17" s="602"/>
      <c r="N17" s="609"/>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1"/>
      <c r="AN17" s="706"/>
      <c r="AO17" s="707"/>
      <c r="AP17" s="708"/>
      <c r="AQ17" s="809"/>
      <c r="AR17" s="810"/>
      <c r="AS17" s="810"/>
      <c r="AT17" s="811"/>
      <c r="BB17" s="50" t="s">
        <v>42</v>
      </c>
      <c r="BC17" s="55" t="s">
        <v>199</v>
      </c>
      <c r="BI17" s="54" t="s">
        <v>23</v>
      </c>
      <c r="BJ17" s="53" t="s">
        <v>301</v>
      </c>
      <c r="BK17" s="54" t="str">
        <f t="shared" si="0"/>
        <v>1跡見学園女子大学</v>
      </c>
      <c r="BL17" s="256" t="s">
        <v>4484</v>
      </c>
      <c r="BM17">
        <v>1</v>
      </c>
      <c r="BN17" s="256" t="s">
        <v>4484</v>
      </c>
      <c r="BO17" s="290" t="s">
        <v>8733</v>
      </c>
      <c r="BR17" s="175" t="s">
        <v>786</v>
      </c>
      <c r="BS17" s="51" t="s">
        <v>787</v>
      </c>
      <c r="BU17" s="273" t="s">
        <v>304</v>
      </c>
      <c r="BV17" s="273" t="s">
        <v>2025</v>
      </c>
      <c r="BX17" s="299" t="s">
        <v>304</v>
      </c>
      <c r="BY17" s="299" t="s">
        <v>5063</v>
      </c>
    </row>
    <row r="18" spans="1:77" ht="15" customHeight="1">
      <c r="A18" s="643"/>
      <c r="B18" s="644"/>
      <c r="C18" s="575" t="s">
        <v>8304</v>
      </c>
      <c r="D18" s="576"/>
      <c r="E18" s="576"/>
      <c r="F18" s="576"/>
      <c r="G18" s="576"/>
      <c r="H18" s="577"/>
      <c r="I18" s="582"/>
      <c r="J18" s="583"/>
      <c r="K18" s="584" t="s">
        <v>280</v>
      </c>
      <c r="L18" s="585"/>
      <c r="M18" s="585"/>
      <c r="N18" s="586" t="s">
        <v>277</v>
      </c>
      <c r="O18" s="586"/>
      <c r="P18" s="586"/>
      <c r="Q18" s="586" t="s">
        <v>8531</v>
      </c>
      <c r="R18" s="586"/>
      <c r="S18" s="586"/>
      <c r="T18" s="587" t="s">
        <v>278</v>
      </c>
      <c r="U18" s="587"/>
      <c r="V18" s="587"/>
      <c r="W18" s="588" t="s">
        <v>8532</v>
      </c>
      <c r="X18" s="588"/>
      <c r="Y18" s="588"/>
      <c r="Z18" s="588" t="s">
        <v>279</v>
      </c>
      <c r="AA18" s="588"/>
      <c r="AB18" s="588"/>
      <c r="AC18" s="588"/>
      <c r="AD18" s="588"/>
      <c r="AE18" s="587" t="s">
        <v>282</v>
      </c>
      <c r="AF18" s="587"/>
      <c r="AG18" s="587"/>
      <c r="AH18" s="587"/>
      <c r="AI18" s="587"/>
      <c r="AJ18" s="587" t="s">
        <v>283</v>
      </c>
      <c r="AK18" s="587"/>
      <c r="AL18" s="587"/>
      <c r="AM18" s="587"/>
      <c r="AN18" s="587"/>
      <c r="AO18" s="587"/>
      <c r="AP18" s="587"/>
      <c r="AQ18" s="586" t="s">
        <v>284</v>
      </c>
      <c r="AR18" s="586"/>
      <c r="AS18" s="586"/>
      <c r="AT18" s="595"/>
      <c r="AU18" s="39"/>
      <c r="AY18" s="570"/>
      <c r="AZ18" s="570"/>
      <c r="BA18" s="570"/>
      <c r="BB18" s="50" t="s">
        <v>43</v>
      </c>
      <c r="BC18" s="55" t="s">
        <v>202</v>
      </c>
      <c r="BI18" s="54" t="s">
        <v>24</v>
      </c>
      <c r="BJ18" s="53" t="s">
        <v>333</v>
      </c>
      <c r="BK18" s="54" t="str">
        <f t="shared" si="0"/>
        <v>1青山学院大学</v>
      </c>
      <c r="BL18" s="256" t="s">
        <v>407</v>
      </c>
      <c r="BM18">
        <v>1</v>
      </c>
      <c r="BN18" s="256" t="s">
        <v>407</v>
      </c>
      <c r="BO18" s="290" t="s">
        <v>8353</v>
      </c>
      <c r="BR18" s="175" t="s">
        <v>788</v>
      </c>
      <c r="BS18" s="51" t="s">
        <v>789</v>
      </c>
      <c r="BU18" s="273" t="s">
        <v>301</v>
      </c>
      <c r="BV18" s="273" t="s">
        <v>2026</v>
      </c>
      <c r="BX18" s="299" t="s">
        <v>301</v>
      </c>
      <c r="BY18" s="299" t="s">
        <v>5064</v>
      </c>
    </row>
    <row r="19" spans="1:77" ht="15" customHeight="1">
      <c r="A19" s="643"/>
      <c r="B19" s="644"/>
      <c r="C19" s="569"/>
      <c r="D19" s="570"/>
      <c r="E19" s="570"/>
      <c r="F19" s="570"/>
      <c r="G19" s="570"/>
      <c r="H19" s="578"/>
      <c r="I19" s="589" t="s">
        <v>285</v>
      </c>
      <c r="J19" s="590"/>
      <c r="K19" s="787" t="str">
        <f>IF(Z19="","",IF(Z19&lt;39904,"無","有"))</f>
        <v/>
      </c>
      <c r="L19" s="788"/>
      <c r="M19" s="788"/>
      <c r="N19" s="788" t="str">
        <f>IF('(1) 一括申請情報入力シート'!C21=0,"",'(1) 一括申請情報入力シート'!C21)</f>
        <v/>
      </c>
      <c r="O19" s="788"/>
      <c r="P19" s="788"/>
      <c r="Q19" s="813" t="str">
        <f>IF(ISERROR(VLOOKUP(N19,BF:BG,2,0)),"",VLOOKUP(N19,BF:BG,2,0))</f>
        <v/>
      </c>
      <c r="R19" s="813"/>
      <c r="S19" s="813"/>
      <c r="T19" s="763" t="str">
        <f>IF('(1) 一括申請情報入力シート'!D21=0,"",'(1) 一括申請情報入力シート'!D21)</f>
        <v/>
      </c>
      <c r="U19" s="763"/>
      <c r="V19" s="763"/>
      <c r="W19" s="813" t="str">
        <f>IF(ISERROR(VLOOKUP(T19,BI:BJ,2,0)),"",VLOOKUP(T19,BI:BJ,2,0))</f>
        <v/>
      </c>
      <c r="X19" s="813"/>
      <c r="Y19" s="813"/>
      <c r="Z19" s="770" t="str">
        <f>IF('(1) 一括申請情報入力シート'!E21=0,"",'(1) 一括申請情報入力シート'!E21)</f>
        <v/>
      </c>
      <c r="AA19" s="770"/>
      <c r="AB19" s="770"/>
      <c r="AC19" s="770"/>
      <c r="AD19" s="770"/>
      <c r="AE19" s="763" t="str">
        <f>IF('(1) 一括申請情報入力シート'!F21=0,"",'(1) 一括申請情報入力シート'!F21)</f>
        <v/>
      </c>
      <c r="AF19" s="763"/>
      <c r="AG19" s="763"/>
      <c r="AH19" s="763"/>
      <c r="AI19" s="763"/>
      <c r="AJ19" s="763" t="str">
        <f>IF('(1) 一括申請情報入力シート'!G21=0,"",'(1) 一括申請情報入力シート'!G21)</f>
        <v/>
      </c>
      <c r="AK19" s="763"/>
      <c r="AL19" s="763"/>
      <c r="AM19" s="763"/>
      <c r="AN19" s="763"/>
      <c r="AO19" s="763"/>
      <c r="AP19" s="763"/>
      <c r="AQ19" s="788" t="str">
        <f>IF('(1) 一括申請情報入力シート'!G21=0,"",'(1) 一括申請情報入力シート'!H21)</f>
        <v/>
      </c>
      <c r="AR19" s="788"/>
      <c r="AS19" s="788"/>
      <c r="AT19" s="812"/>
      <c r="AU19" s="39"/>
      <c r="AY19" s="570"/>
      <c r="AZ19" s="570"/>
      <c r="BA19" s="570"/>
      <c r="BB19" s="50" t="s">
        <v>44</v>
      </c>
      <c r="BC19" s="55" t="s">
        <v>205</v>
      </c>
      <c r="BI19" s="54" t="s">
        <v>25</v>
      </c>
      <c r="BJ19" s="53" t="s">
        <v>335</v>
      </c>
      <c r="BK19" s="54" t="str">
        <f t="shared" si="0"/>
        <v>1亜細亜大学</v>
      </c>
      <c r="BL19" s="256" t="s">
        <v>408</v>
      </c>
      <c r="BM19">
        <v>1</v>
      </c>
      <c r="BN19" s="256" t="s">
        <v>408</v>
      </c>
      <c r="BO19" s="290" t="s">
        <v>8354</v>
      </c>
      <c r="BR19" s="175" t="s">
        <v>790</v>
      </c>
      <c r="BS19" s="51" t="s">
        <v>791</v>
      </c>
      <c r="BU19" s="273" t="s">
        <v>330</v>
      </c>
      <c r="BV19" s="273" t="s">
        <v>2027</v>
      </c>
      <c r="BX19" s="299" t="s">
        <v>330</v>
      </c>
      <c r="BY19" s="299" t="s">
        <v>5065</v>
      </c>
    </row>
    <row r="20" spans="1:77" ht="15" customHeight="1">
      <c r="A20" s="643"/>
      <c r="B20" s="644"/>
      <c r="C20" s="569"/>
      <c r="D20" s="570"/>
      <c r="E20" s="570"/>
      <c r="F20" s="570"/>
      <c r="G20" s="570"/>
      <c r="H20" s="578"/>
      <c r="I20" s="593" t="s">
        <v>78</v>
      </c>
      <c r="J20" s="594"/>
      <c r="K20" s="888" t="str">
        <f>IF(Z20="","",IF(Z20&lt;39904,"無","有"))</f>
        <v/>
      </c>
      <c r="L20" s="773"/>
      <c r="M20" s="773"/>
      <c r="N20" s="773" t="str">
        <f>IF('(1) 一括申請情報入力シート'!C22=0,"",'(1) 一括申請情報入力シート'!C22)</f>
        <v/>
      </c>
      <c r="O20" s="773"/>
      <c r="P20" s="773"/>
      <c r="Q20" s="771" t="str">
        <f>IF(ISERROR(VLOOKUP(N20,BF:BG,2,0)),"",VLOOKUP(N20,BF:BG,2,0))</f>
        <v/>
      </c>
      <c r="R20" s="771"/>
      <c r="S20" s="771"/>
      <c r="T20" s="772" t="str">
        <f>IF('(1) 一括申請情報入力シート'!D22=0,"",'(1) 一括申請情報入力シート'!D22)</f>
        <v/>
      </c>
      <c r="U20" s="772"/>
      <c r="V20" s="772"/>
      <c r="W20" s="771" t="str">
        <f>IF(ISERROR(VLOOKUP(T20,BI:BJ,2,0)),"",VLOOKUP(T20,BI:BJ,2,0))</f>
        <v/>
      </c>
      <c r="X20" s="771"/>
      <c r="Y20" s="771"/>
      <c r="Z20" s="770" t="str">
        <f>IF('(1) 一括申請情報入力シート'!E22=0,"",'(1) 一括申請情報入力シート'!E22)</f>
        <v/>
      </c>
      <c r="AA20" s="770"/>
      <c r="AB20" s="770"/>
      <c r="AC20" s="770"/>
      <c r="AD20" s="770"/>
      <c r="AE20" s="772" t="str">
        <f>IF('(1) 一括申請情報入力シート'!F22=0,"",'(1) 一括申請情報入力シート'!F22)</f>
        <v/>
      </c>
      <c r="AF20" s="772"/>
      <c r="AG20" s="772"/>
      <c r="AH20" s="772"/>
      <c r="AI20" s="772"/>
      <c r="AJ20" s="772" t="str">
        <f>IF('(1) 一括申請情報入力シート'!G22=0,"",'(1) 一括申請情報入力シート'!G22)</f>
        <v/>
      </c>
      <c r="AK20" s="772"/>
      <c r="AL20" s="772"/>
      <c r="AM20" s="772"/>
      <c r="AN20" s="772"/>
      <c r="AO20" s="772"/>
      <c r="AP20" s="772"/>
      <c r="AQ20" s="773" t="str">
        <f>IF('(1) 一括申請情報入力シート'!G22=0,"",'(1) 一括申請情報入力シート'!H22)</f>
        <v/>
      </c>
      <c r="AR20" s="773"/>
      <c r="AS20" s="773"/>
      <c r="AT20" s="774"/>
      <c r="AU20" s="39"/>
      <c r="AY20" s="570"/>
      <c r="AZ20" s="570"/>
      <c r="BA20" s="570"/>
      <c r="BB20" s="50" t="s">
        <v>45</v>
      </c>
      <c r="BC20" s="55" t="s">
        <v>207</v>
      </c>
      <c r="BI20" s="54" t="s">
        <v>26</v>
      </c>
      <c r="BJ20" s="53" t="s">
        <v>337</v>
      </c>
      <c r="BK20" s="54" t="str">
        <f t="shared" si="0"/>
        <v>1上野学園大学</v>
      </c>
      <c r="BL20" s="256" t="s">
        <v>409</v>
      </c>
      <c r="BM20">
        <v>1</v>
      </c>
      <c r="BN20" s="256" t="s">
        <v>409</v>
      </c>
      <c r="BO20" s="290" t="s">
        <v>8355</v>
      </c>
      <c r="BR20" s="175" t="s">
        <v>792</v>
      </c>
      <c r="BS20" s="51" t="s">
        <v>793</v>
      </c>
      <c r="BU20" s="273" t="s">
        <v>331</v>
      </c>
      <c r="BV20" s="273" t="s">
        <v>2028</v>
      </c>
      <c r="BX20" s="299" t="s">
        <v>331</v>
      </c>
      <c r="BY20" s="299" t="s">
        <v>5066</v>
      </c>
    </row>
    <row r="21" spans="1:77" ht="15" customHeight="1">
      <c r="A21" s="643"/>
      <c r="B21" s="644"/>
      <c r="C21" s="569"/>
      <c r="D21" s="570"/>
      <c r="E21" s="570"/>
      <c r="F21" s="570"/>
      <c r="G21" s="570"/>
      <c r="H21" s="578"/>
      <c r="I21" s="593" t="s">
        <v>79</v>
      </c>
      <c r="J21" s="594"/>
      <c r="K21" s="888" t="str">
        <f>IF(Z21="","",IF(Z21&lt;39904,"無","有"))</f>
        <v/>
      </c>
      <c r="L21" s="773"/>
      <c r="M21" s="773"/>
      <c r="N21" s="773" t="str">
        <f>IF('(1) 一括申請情報入力シート'!C23=0,"",'(1) 一括申請情報入力シート'!C23)</f>
        <v/>
      </c>
      <c r="O21" s="773"/>
      <c r="P21" s="773"/>
      <c r="Q21" s="771" t="str">
        <f>IF(ISERROR(VLOOKUP(N21,BF:BG,2,0)),"",VLOOKUP(N21,BF:BG,2,0))</f>
        <v/>
      </c>
      <c r="R21" s="771"/>
      <c r="S21" s="771"/>
      <c r="T21" s="772" t="str">
        <f>IF('(1) 一括申請情報入力シート'!D23=0,"",'(1) 一括申請情報入力シート'!D23)</f>
        <v/>
      </c>
      <c r="U21" s="772"/>
      <c r="V21" s="772"/>
      <c r="W21" s="771" t="str">
        <f>IF(ISERROR(VLOOKUP(T21,BI:BJ,2,0)),"",VLOOKUP(T21,BI:BJ,2,0))</f>
        <v/>
      </c>
      <c r="X21" s="771"/>
      <c r="Y21" s="771"/>
      <c r="Z21" s="770" t="str">
        <f>IF('(1) 一括申請情報入力シート'!E23=0,"",'(1) 一括申請情報入力シート'!E23)</f>
        <v/>
      </c>
      <c r="AA21" s="770"/>
      <c r="AB21" s="770"/>
      <c r="AC21" s="770"/>
      <c r="AD21" s="770"/>
      <c r="AE21" s="772" t="str">
        <f>IF('(1) 一括申請情報入力シート'!F23=0,"",'(1) 一括申請情報入力シート'!F23)</f>
        <v/>
      </c>
      <c r="AF21" s="772"/>
      <c r="AG21" s="772"/>
      <c r="AH21" s="772"/>
      <c r="AI21" s="772"/>
      <c r="AJ21" s="772" t="str">
        <f>IF('(1) 一括申請情報入力シート'!G23=0,"",'(1) 一括申請情報入力シート'!G23)</f>
        <v/>
      </c>
      <c r="AK21" s="772"/>
      <c r="AL21" s="772"/>
      <c r="AM21" s="772"/>
      <c r="AN21" s="772"/>
      <c r="AO21" s="772"/>
      <c r="AP21" s="772"/>
      <c r="AQ21" s="773" t="str">
        <f>IF('(1) 一括申請情報入力シート'!G23=0,"",'(1) 一括申請情報入力シート'!H23)</f>
        <v/>
      </c>
      <c r="AR21" s="773"/>
      <c r="AS21" s="773"/>
      <c r="AT21" s="774"/>
      <c r="AU21" s="39"/>
      <c r="AY21" s="570"/>
      <c r="AZ21" s="570"/>
      <c r="BA21" s="570"/>
      <c r="BB21" s="50" t="s">
        <v>46</v>
      </c>
      <c r="BC21" s="55" t="s">
        <v>209</v>
      </c>
      <c r="BI21" s="54" t="s">
        <v>27</v>
      </c>
      <c r="BJ21" s="53" t="s">
        <v>341</v>
      </c>
      <c r="BK21" s="54" t="str">
        <f t="shared" si="0"/>
        <v>1大妻女子大学</v>
      </c>
      <c r="BL21" s="256" t="s">
        <v>410</v>
      </c>
      <c r="BM21">
        <v>1</v>
      </c>
      <c r="BN21" s="256" t="s">
        <v>410</v>
      </c>
      <c r="BO21" s="290" t="s">
        <v>8356</v>
      </c>
      <c r="BR21" s="175" t="s">
        <v>794</v>
      </c>
      <c r="BS21" s="51" t="s">
        <v>795</v>
      </c>
      <c r="BU21" s="273" t="s">
        <v>332</v>
      </c>
      <c r="BV21" s="273" t="s">
        <v>2029</v>
      </c>
      <c r="BX21" s="299" t="s">
        <v>332</v>
      </c>
      <c r="BY21" s="299" t="s">
        <v>5067</v>
      </c>
    </row>
    <row r="22" spans="1:77" ht="15" customHeight="1">
      <c r="A22" s="643"/>
      <c r="B22" s="644"/>
      <c r="C22" s="569"/>
      <c r="D22" s="570"/>
      <c r="E22" s="570"/>
      <c r="F22" s="570"/>
      <c r="G22" s="570"/>
      <c r="H22" s="578"/>
      <c r="I22" s="593" t="s">
        <v>80</v>
      </c>
      <c r="J22" s="594"/>
      <c r="K22" s="888" t="str">
        <f>IF(Z22="","",IF(Z22&lt;39904,"無","有"))</f>
        <v/>
      </c>
      <c r="L22" s="773"/>
      <c r="M22" s="773"/>
      <c r="N22" s="773" t="str">
        <f>IF('(1) 一括申請情報入力シート'!C24=0,"",'(1) 一括申請情報入力シート'!C24)</f>
        <v/>
      </c>
      <c r="O22" s="773"/>
      <c r="P22" s="773"/>
      <c r="Q22" s="771" t="str">
        <f>IF(ISERROR(VLOOKUP(N22,BF:BG,2,0)),"",VLOOKUP(N22,BF:BG,2,0))</f>
        <v/>
      </c>
      <c r="R22" s="771"/>
      <c r="S22" s="771"/>
      <c r="T22" s="772" t="str">
        <f>IF('(1) 一括申請情報入力シート'!D24=0,"",'(1) 一括申請情報入力シート'!D24)</f>
        <v/>
      </c>
      <c r="U22" s="772"/>
      <c r="V22" s="772"/>
      <c r="W22" s="771" t="str">
        <f>IF(ISERROR(VLOOKUP(T22,BI:BJ,2,0)),"",VLOOKUP(T22,BI:BJ,2,0))</f>
        <v/>
      </c>
      <c r="X22" s="771"/>
      <c r="Y22" s="771"/>
      <c r="Z22" s="770" t="str">
        <f>IF('(1) 一括申請情報入力シート'!E24=0,"",'(1) 一括申請情報入力シート'!E24)</f>
        <v/>
      </c>
      <c r="AA22" s="770"/>
      <c r="AB22" s="770"/>
      <c r="AC22" s="770"/>
      <c r="AD22" s="770"/>
      <c r="AE22" s="772" t="str">
        <f>IF('(1) 一括申請情報入力シート'!F24=0,"",'(1) 一括申請情報入力シート'!F24)</f>
        <v/>
      </c>
      <c r="AF22" s="772"/>
      <c r="AG22" s="772"/>
      <c r="AH22" s="772"/>
      <c r="AI22" s="772"/>
      <c r="AJ22" s="772" t="str">
        <f>IF('(1) 一括申請情報入力シート'!G24=0,"",'(1) 一括申請情報入力シート'!G24)</f>
        <v/>
      </c>
      <c r="AK22" s="772"/>
      <c r="AL22" s="772"/>
      <c r="AM22" s="772"/>
      <c r="AN22" s="772"/>
      <c r="AO22" s="772"/>
      <c r="AP22" s="772"/>
      <c r="AQ22" s="773" t="str">
        <f>IF('(1) 一括申請情報入力シート'!G24=0,"",'(1) 一括申請情報入力シート'!H24)</f>
        <v/>
      </c>
      <c r="AR22" s="773"/>
      <c r="AS22" s="773"/>
      <c r="AT22" s="774"/>
      <c r="AU22" s="65"/>
      <c r="AY22" s="71"/>
      <c r="AZ22" s="71"/>
      <c r="BA22" s="71"/>
      <c r="BB22" s="50" t="s">
        <v>47</v>
      </c>
      <c r="BC22" s="55" t="s">
        <v>211</v>
      </c>
      <c r="BI22" s="54" t="s">
        <v>309</v>
      </c>
      <c r="BJ22" s="53" t="s">
        <v>324</v>
      </c>
      <c r="BK22" s="54" t="str">
        <f t="shared" si="0"/>
        <v>1桜美林大学</v>
      </c>
      <c r="BL22" s="256" t="s">
        <v>411</v>
      </c>
      <c r="BM22">
        <v>1</v>
      </c>
      <c r="BN22" s="256" t="s">
        <v>411</v>
      </c>
      <c r="BO22" s="290" t="s">
        <v>8357</v>
      </c>
      <c r="BR22" s="175" t="s">
        <v>796</v>
      </c>
      <c r="BS22" s="51" t="s">
        <v>797</v>
      </c>
      <c r="BU22" s="273" t="s">
        <v>333</v>
      </c>
      <c r="BV22" s="273" t="s">
        <v>2030</v>
      </c>
      <c r="BX22" s="299" t="s">
        <v>333</v>
      </c>
      <c r="BY22" s="299" t="s">
        <v>5068</v>
      </c>
    </row>
    <row r="23" spans="1:77" ht="15" customHeight="1">
      <c r="A23" s="643"/>
      <c r="B23" s="644"/>
      <c r="C23" s="579"/>
      <c r="D23" s="580"/>
      <c r="E23" s="580"/>
      <c r="F23" s="580"/>
      <c r="G23" s="580"/>
      <c r="H23" s="581"/>
      <c r="I23" s="553" t="s">
        <v>95</v>
      </c>
      <c r="J23" s="554"/>
      <c r="K23" s="889" t="str">
        <f>IF(Z23="","",IF(Z23&lt;39904,"無","有"))</f>
        <v/>
      </c>
      <c r="L23" s="789"/>
      <c r="M23" s="789"/>
      <c r="N23" s="789" t="str">
        <f>IF('(1) 一括申請情報入力シート'!C25=0,"",'(1) 一括申請情報入力シート'!C25)</f>
        <v/>
      </c>
      <c r="O23" s="789"/>
      <c r="P23" s="789"/>
      <c r="Q23" s="792" t="str">
        <f>IF(ISERROR(VLOOKUP(N23,BF:BG,2,0)),"",VLOOKUP(N23,BF:BG,2,0))</f>
        <v/>
      </c>
      <c r="R23" s="792"/>
      <c r="S23" s="792"/>
      <c r="T23" s="790" t="str">
        <f>IF('(1) 一括申請情報入力シート'!D25=0,"",'(1) 一括申請情報入力シート'!D25)</f>
        <v/>
      </c>
      <c r="U23" s="790"/>
      <c r="V23" s="790"/>
      <c r="W23" s="792" t="str">
        <f>IF(ISERROR(VLOOKUP(T23,BI:BJ,2,0)),"",VLOOKUP(T23,BI:BJ,2,0))</f>
        <v/>
      </c>
      <c r="X23" s="792"/>
      <c r="Y23" s="792"/>
      <c r="Z23" s="791" t="str">
        <f>IF('(1) 一括申請情報入力シート'!E25=0,"",'(1) 一括申請情報入力シート'!E25)</f>
        <v/>
      </c>
      <c r="AA23" s="791"/>
      <c r="AB23" s="791"/>
      <c r="AC23" s="791"/>
      <c r="AD23" s="791"/>
      <c r="AE23" s="790" t="str">
        <f>IF('(1) 一括申請情報入力シート'!F25=0,"",'(1) 一括申請情報入力シート'!F25)</f>
        <v/>
      </c>
      <c r="AF23" s="790"/>
      <c r="AG23" s="790"/>
      <c r="AH23" s="790"/>
      <c r="AI23" s="790"/>
      <c r="AJ23" s="790" t="str">
        <f>IF('(1) 一括申請情報入力シート'!G25=0,"",'(1) 一括申請情報入力シート'!G25)</f>
        <v/>
      </c>
      <c r="AK23" s="790"/>
      <c r="AL23" s="790"/>
      <c r="AM23" s="790"/>
      <c r="AN23" s="790"/>
      <c r="AO23" s="790"/>
      <c r="AP23" s="790"/>
      <c r="AQ23" s="789" t="str">
        <f>IF('(1) 一括申請情報入力シート'!G25=0,"",'(1) 一括申請情報入力シート'!H25)</f>
        <v/>
      </c>
      <c r="AR23" s="789"/>
      <c r="AS23" s="789"/>
      <c r="AT23" s="890"/>
      <c r="AU23" s="65"/>
      <c r="AY23" s="71"/>
      <c r="AZ23" s="71"/>
      <c r="BA23" s="71"/>
      <c r="BB23" s="50" t="s">
        <v>48</v>
      </c>
      <c r="BC23" s="55" t="s">
        <v>213</v>
      </c>
      <c r="BI23" s="54" t="s">
        <v>310</v>
      </c>
      <c r="BJ23" s="53" t="s">
        <v>302</v>
      </c>
      <c r="BK23" s="54" t="str">
        <f t="shared" si="0"/>
        <v>1学習院大学</v>
      </c>
      <c r="BL23" s="256" t="s">
        <v>412</v>
      </c>
      <c r="BM23">
        <v>1</v>
      </c>
      <c r="BN23" s="256" t="s">
        <v>412</v>
      </c>
      <c r="BO23" s="290" t="s">
        <v>8358</v>
      </c>
      <c r="BR23" s="175" t="s">
        <v>798</v>
      </c>
      <c r="BS23" s="51" t="s">
        <v>799</v>
      </c>
      <c r="BU23" s="273" t="s">
        <v>334</v>
      </c>
      <c r="BV23" s="273" t="s">
        <v>2031</v>
      </c>
      <c r="BX23" s="299" t="s">
        <v>334</v>
      </c>
      <c r="BY23" s="299" t="s">
        <v>5069</v>
      </c>
    </row>
    <row r="24" spans="1:77" ht="21" customHeight="1">
      <c r="A24" s="645"/>
      <c r="B24" s="646"/>
      <c r="C24" s="560" t="s">
        <v>200</v>
      </c>
      <c r="D24" s="561"/>
      <c r="E24" s="561"/>
      <c r="F24" s="561"/>
      <c r="G24" s="561"/>
      <c r="H24" s="562"/>
      <c r="I24" s="563"/>
      <c r="J24" s="564"/>
      <c r="K24" s="564"/>
      <c r="L24" s="565" t="s">
        <v>201</v>
      </c>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6"/>
      <c r="BB24" s="50" t="s">
        <v>49</v>
      </c>
      <c r="BC24" s="55" t="s">
        <v>216</v>
      </c>
      <c r="BI24" s="54" t="s">
        <v>311</v>
      </c>
      <c r="BJ24" s="53" t="s">
        <v>326</v>
      </c>
      <c r="BK24" s="54" t="str">
        <f>BM24&amp;BO24</f>
        <v>1北里大学</v>
      </c>
      <c r="BL24" s="262" t="s">
        <v>413</v>
      </c>
      <c r="BM24" s="197">
        <v>1</v>
      </c>
      <c r="BN24" s="262" t="s">
        <v>413</v>
      </c>
      <c r="BO24" s="295" t="s">
        <v>9634</v>
      </c>
      <c r="BR24" s="175" t="s">
        <v>800</v>
      </c>
      <c r="BS24" s="51" t="s">
        <v>801</v>
      </c>
      <c r="BU24" s="273" t="s">
        <v>335</v>
      </c>
      <c r="BV24" s="273" t="s">
        <v>2032</v>
      </c>
      <c r="BX24" s="299" t="s">
        <v>335</v>
      </c>
      <c r="BY24" s="299" t="s">
        <v>5070</v>
      </c>
    </row>
    <row r="25" spans="1:77" ht="21" customHeight="1">
      <c r="A25" s="641" t="s">
        <v>203</v>
      </c>
      <c r="B25" s="642"/>
      <c r="C25" s="534" t="s">
        <v>204</v>
      </c>
      <c r="D25" s="535"/>
      <c r="E25" s="535"/>
      <c r="F25" s="535"/>
      <c r="G25" s="535"/>
      <c r="H25" s="536"/>
      <c r="I25" s="864">
        <f>'(1) 一括申請情報入力シート'!C28</f>
        <v>0</v>
      </c>
      <c r="J25" s="865"/>
      <c r="K25" s="865"/>
      <c r="L25" s="865"/>
      <c r="M25" s="865"/>
      <c r="N25" s="865"/>
      <c r="O25" s="865"/>
      <c r="P25" s="865"/>
      <c r="Q25" s="865"/>
      <c r="R25" s="858" t="e">
        <f>VLOOKUP(BI1,BK3:BL348,2,FALSE)</f>
        <v>#N/A</v>
      </c>
      <c r="S25" s="859"/>
      <c r="T25" s="859"/>
      <c r="U25" s="859"/>
      <c r="V25" s="859"/>
      <c r="W25" s="859"/>
      <c r="X25" s="859"/>
      <c r="Y25" s="859"/>
      <c r="Z25" s="859"/>
      <c r="AA25" s="859"/>
      <c r="AB25" s="859"/>
      <c r="AC25" s="860"/>
      <c r="AD25" s="542" t="s">
        <v>8533</v>
      </c>
      <c r="AE25" s="543"/>
      <c r="AF25" s="543"/>
      <c r="AG25" s="543"/>
      <c r="AH25" s="543"/>
      <c r="AI25" s="543"/>
      <c r="AJ25" s="543"/>
      <c r="AK25" s="543"/>
      <c r="AL25" s="543"/>
      <c r="AM25" s="543"/>
      <c r="AN25" s="543"/>
      <c r="AO25" s="543"/>
      <c r="AP25" s="543"/>
      <c r="AQ25" s="543"/>
      <c r="AR25" s="543"/>
      <c r="AS25" s="543"/>
      <c r="AT25" s="544"/>
      <c r="BB25" s="50" t="s">
        <v>50</v>
      </c>
      <c r="BC25" s="55" t="s">
        <v>220</v>
      </c>
      <c r="BI25" s="54" t="s">
        <v>312</v>
      </c>
      <c r="BJ25" s="53" t="s">
        <v>327</v>
      </c>
      <c r="BK25" s="54" t="str">
        <f t="shared" si="0"/>
        <v>1共立女子大学</v>
      </c>
      <c r="BL25" s="256" t="s">
        <v>414</v>
      </c>
      <c r="BM25" s="197">
        <v>1</v>
      </c>
      <c r="BN25" s="256" t="s">
        <v>414</v>
      </c>
      <c r="BO25" s="290" t="s">
        <v>8359</v>
      </c>
      <c r="BR25" s="175" t="s">
        <v>802</v>
      </c>
      <c r="BS25" s="51" t="s">
        <v>803</v>
      </c>
      <c r="BU25" s="273" t="s">
        <v>336</v>
      </c>
      <c r="BV25" s="273" t="s">
        <v>2033</v>
      </c>
      <c r="BX25" s="299" t="s">
        <v>336</v>
      </c>
      <c r="BY25" s="299" t="s">
        <v>5071</v>
      </c>
    </row>
    <row r="26" spans="1:77" ht="21" customHeight="1">
      <c r="A26" s="643"/>
      <c r="B26" s="644"/>
      <c r="C26" s="501" t="s">
        <v>206</v>
      </c>
      <c r="D26" s="502"/>
      <c r="E26" s="502"/>
      <c r="F26" s="502"/>
      <c r="G26" s="502"/>
      <c r="H26" s="503"/>
      <c r="I26" s="861" t="str">
        <f>IF('(1) 一括申請情報入力シート'!E28="","",IF('(1) 一括申請情報入力シート'!E28="大学","1","2"))</f>
        <v/>
      </c>
      <c r="J26" s="862"/>
      <c r="K26" s="863"/>
      <c r="L26" s="548" t="s">
        <v>8530</v>
      </c>
      <c r="M26" s="549"/>
      <c r="N26" s="549"/>
      <c r="O26" s="549"/>
      <c r="P26" s="549"/>
      <c r="Q26" s="549"/>
      <c r="R26" s="549"/>
      <c r="S26" s="549"/>
      <c r="T26" s="549"/>
      <c r="U26" s="549"/>
      <c r="V26" s="549"/>
      <c r="W26" s="549"/>
      <c r="X26" s="548" t="s">
        <v>9004</v>
      </c>
      <c r="Y26" s="549"/>
      <c r="Z26" s="549"/>
      <c r="AA26" s="549"/>
      <c r="AB26" s="549"/>
      <c r="AC26" s="549"/>
      <c r="AD26" s="549"/>
      <c r="AE26" s="549"/>
      <c r="AF26" s="504"/>
      <c r="AG26" s="910" t="e">
        <f>VLOOKUP('(1) 一括申請情報入力シート'!C14,BF3:BH11,3,FALSE)</f>
        <v>#N/A</v>
      </c>
      <c r="AH26" s="911"/>
      <c r="AI26" s="911"/>
      <c r="AJ26" s="911"/>
      <c r="AK26" s="911"/>
      <c r="AL26" s="911"/>
      <c r="AM26" s="911"/>
      <c r="AN26" s="911"/>
      <c r="AO26" s="911"/>
      <c r="AP26" s="911"/>
      <c r="AQ26" s="911"/>
      <c r="AR26" s="911"/>
      <c r="AS26" s="911"/>
      <c r="AT26" s="912"/>
      <c r="BB26" s="50" t="s">
        <v>51</v>
      </c>
      <c r="BC26" s="55" t="s">
        <v>222</v>
      </c>
      <c r="BI26" s="54" t="s">
        <v>313</v>
      </c>
      <c r="BJ26" s="53" t="s">
        <v>331</v>
      </c>
      <c r="BK26" s="54" t="str">
        <f t="shared" si="0"/>
        <v>1杏林大学</v>
      </c>
      <c r="BL26" s="256" t="s">
        <v>415</v>
      </c>
      <c r="BM26">
        <v>1</v>
      </c>
      <c r="BN26" s="256" t="s">
        <v>415</v>
      </c>
      <c r="BO26" s="290" t="s">
        <v>8360</v>
      </c>
      <c r="BR26" s="175" t="s">
        <v>804</v>
      </c>
      <c r="BS26" s="51" t="s">
        <v>805</v>
      </c>
      <c r="BU26" s="273" t="s">
        <v>337</v>
      </c>
      <c r="BV26" s="273" t="s">
        <v>2034</v>
      </c>
      <c r="BX26" s="299" t="s">
        <v>337</v>
      </c>
      <c r="BY26" s="299" t="s">
        <v>5072</v>
      </c>
    </row>
    <row r="27" spans="1:77" ht="21" customHeight="1">
      <c r="A27" s="643"/>
      <c r="B27" s="644"/>
      <c r="C27" s="501" t="s">
        <v>208</v>
      </c>
      <c r="D27" s="502"/>
      <c r="E27" s="502"/>
      <c r="F27" s="502"/>
      <c r="G27" s="502"/>
      <c r="H27" s="503"/>
      <c r="I27" s="855">
        <f>'(1) 一括申請情報入力シート'!C30</f>
        <v>0</v>
      </c>
      <c r="J27" s="856"/>
      <c r="K27" s="856"/>
      <c r="L27" s="856"/>
      <c r="M27" s="856"/>
      <c r="N27" s="856"/>
      <c r="O27" s="856"/>
      <c r="P27" s="856"/>
      <c r="Q27" s="856"/>
      <c r="R27" s="856"/>
      <c r="S27" s="856"/>
      <c r="T27" s="856"/>
      <c r="U27" s="856"/>
      <c r="V27" s="856"/>
      <c r="W27" s="857"/>
      <c r="X27" s="531" t="s">
        <v>8305</v>
      </c>
      <c r="Y27" s="532"/>
      <c r="Z27" s="533"/>
      <c r="AA27" s="793" t="e">
        <f>'(1) 一括申請情報入力シート'!C31</f>
        <v>#N/A</v>
      </c>
      <c r="AB27" s="794"/>
      <c r="AC27" s="794"/>
      <c r="AD27" s="794"/>
      <c r="AE27" s="794"/>
      <c r="AF27" s="794"/>
      <c r="AG27" s="520"/>
      <c r="AH27" s="520"/>
      <c r="AI27" s="520"/>
      <c r="AJ27" s="520"/>
      <c r="AK27" s="520"/>
      <c r="AL27" s="520"/>
      <c r="AM27" s="520"/>
      <c r="AN27" s="520"/>
      <c r="AO27" s="520"/>
      <c r="AP27" s="520"/>
      <c r="AQ27" s="520"/>
      <c r="AR27" s="520"/>
      <c r="AS27" s="520"/>
      <c r="AT27" s="521"/>
      <c r="BB27" s="50" t="s">
        <v>52</v>
      </c>
      <c r="BC27" s="55" t="s">
        <v>223</v>
      </c>
      <c r="BI27" s="54" t="s">
        <v>314</v>
      </c>
      <c r="BJ27" s="53" t="s">
        <v>339</v>
      </c>
      <c r="BK27" s="54" t="str">
        <f t="shared" si="0"/>
        <v>1国立音楽大学</v>
      </c>
      <c r="BL27" s="256" t="s">
        <v>416</v>
      </c>
      <c r="BM27">
        <v>1</v>
      </c>
      <c r="BN27" s="256" t="s">
        <v>416</v>
      </c>
      <c r="BO27" s="290" t="s">
        <v>8361</v>
      </c>
      <c r="BR27" s="175" t="s">
        <v>806</v>
      </c>
      <c r="BS27" s="51" t="s">
        <v>807</v>
      </c>
      <c r="BU27" s="273" t="s">
        <v>338</v>
      </c>
      <c r="BV27" s="273" t="s">
        <v>2035</v>
      </c>
      <c r="BX27" s="299" t="s">
        <v>338</v>
      </c>
      <c r="BY27" s="299" t="s">
        <v>5073</v>
      </c>
    </row>
    <row r="28" spans="1:77" ht="21" customHeight="1">
      <c r="A28" s="643"/>
      <c r="B28" s="644"/>
      <c r="C28" s="501" t="s">
        <v>8306</v>
      </c>
      <c r="D28" s="502"/>
      <c r="E28" s="502"/>
      <c r="F28" s="502"/>
      <c r="G28" s="502"/>
      <c r="H28" s="503"/>
      <c r="I28" s="855">
        <f>'(1) 一括申請情報入力シート'!E30</f>
        <v>0</v>
      </c>
      <c r="J28" s="856"/>
      <c r="K28" s="856"/>
      <c r="L28" s="856"/>
      <c r="M28" s="856"/>
      <c r="N28" s="856"/>
      <c r="O28" s="856"/>
      <c r="P28" s="856"/>
      <c r="Q28" s="856"/>
      <c r="R28" s="856"/>
      <c r="S28" s="856"/>
      <c r="T28" s="856"/>
      <c r="U28" s="856"/>
      <c r="V28" s="856"/>
      <c r="W28" s="857"/>
      <c r="X28" s="522" t="s">
        <v>210</v>
      </c>
      <c r="Y28" s="502"/>
      <c r="Z28" s="502"/>
      <c r="AA28" s="793" t="e">
        <f>'(1) 一括申請情報入力シート'!E31</f>
        <v>#N/A</v>
      </c>
      <c r="AB28" s="794"/>
      <c r="AC28" s="794"/>
      <c r="AD28" s="794"/>
      <c r="AE28" s="794"/>
      <c r="AF28" s="794"/>
      <c r="AG28" s="520"/>
      <c r="AH28" s="520"/>
      <c r="AI28" s="520"/>
      <c r="AJ28" s="520"/>
      <c r="AK28" s="520"/>
      <c r="AL28" s="520"/>
      <c r="AM28" s="520"/>
      <c r="AN28" s="520"/>
      <c r="AO28" s="520"/>
      <c r="AP28" s="520"/>
      <c r="AQ28" s="520"/>
      <c r="AR28" s="520"/>
      <c r="AS28" s="520"/>
      <c r="AT28" s="521"/>
      <c r="BB28" s="50" t="s">
        <v>53</v>
      </c>
      <c r="BC28" s="55" t="s">
        <v>225</v>
      </c>
      <c r="BI28" s="54" t="s">
        <v>315</v>
      </c>
      <c r="BJ28" s="53" t="s">
        <v>343</v>
      </c>
      <c r="BK28" s="54" t="str">
        <f t="shared" si="0"/>
        <v>1慶應義塾大学</v>
      </c>
      <c r="BL28" s="256" t="s">
        <v>417</v>
      </c>
      <c r="BM28">
        <v>1</v>
      </c>
      <c r="BN28" s="256" t="s">
        <v>417</v>
      </c>
      <c r="BO28" s="290" t="s">
        <v>8362</v>
      </c>
      <c r="BR28" s="175" t="s">
        <v>808</v>
      </c>
      <c r="BS28" s="51" t="s">
        <v>809</v>
      </c>
      <c r="BU28" s="273" t="s">
        <v>339</v>
      </c>
      <c r="BV28" s="273" t="s">
        <v>2036</v>
      </c>
      <c r="BX28" s="299" t="s">
        <v>339</v>
      </c>
      <c r="BY28" s="299" t="s">
        <v>5074</v>
      </c>
    </row>
    <row r="29" spans="1:77" ht="21" customHeight="1">
      <c r="A29" s="643"/>
      <c r="B29" s="644"/>
      <c r="C29" s="501" t="s">
        <v>8307</v>
      </c>
      <c r="D29" s="502"/>
      <c r="E29" s="502"/>
      <c r="F29" s="502"/>
      <c r="G29" s="502"/>
      <c r="H29" s="503"/>
      <c r="I29" s="866">
        <f>'(1) 一括申請情報入力シート'!G30</f>
        <v>0</v>
      </c>
      <c r="J29" s="856"/>
      <c r="K29" s="856"/>
      <c r="L29" s="856"/>
      <c r="M29" s="856"/>
      <c r="N29" s="856"/>
      <c r="O29" s="856"/>
      <c r="P29" s="856"/>
      <c r="Q29" s="856"/>
      <c r="R29" s="856"/>
      <c r="S29" s="856"/>
      <c r="T29" s="856"/>
      <c r="U29" s="856"/>
      <c r="V29" s="856"/>
      <c r="W29" s="857"/>
      <c r="X29" s="522" t="s">
        <v>212</v>
      </c>
      <c r="Y29" s="502"/>
      <c r="Z29" s="502"/>
      <c r="AA29" s="793" t="e">
        <f>'(1) 一括申請情報入力シート'!G31</f>
        <v>#N/A</v>
      </c>
      <c r="AB29" s="794"/>
      <c r="AC29" s="794"/>
      <c r="AD29" s="794"/>
      <c r="AE29" s="794"/>
      <c r="AF29" s="794"/>
      <c r="AG29" s="520"/>
      <c r="AH29" s="520"/>
      <c r="AI29" s="520"/>
      <c r="AJ29" s="520"/>
      <c r="AK29" s="520"/>
      <c r="AL29" s="520"/>
      <c r="AM29" s="520"/>
      <c r="AN29" s="520"/>
      <c r="AO29" s="520"/>
      <c r="AP29" s="520"/>
      <c r="AQ29" s="520"/>
      <c r="AR29" s="520"/>
      <c r="AS29" s="520"/>
      <c r="AT29" s="521"/>
      <c r="BB29" s="50" t="s">
        <v>54</v>
      </c>
      <c r="BC29" s="55" t="s">
        <v>226</v>
      </c>
      <c r="BI29" s="54" t="s">
        <v>316</v>
      </c>
      <c r="BJ29" s="53" t="s">
        <v>345</v>
      </c>
      <c r="BK29" s="54" t="str">
        <f t="shared" si="0"/>
        <v>1工学院大学</v>
      </c>
      <c r="BL29" s="256" t="s">
        <v>418</v>
      </c>
      <c r="BM29">
        <v>1</v>
      </c>
      <c r="BN29" s="256" t="s">
        <v>418</v>
      </c>
      <c r="BO29" s="290" t="s">
        <v>8363</v>
      </c>
      <c r="BR29" s="175" t="s">
        <v>810</v>
      </c>
      <c r="BS29" s="51" t="s">
        <v>811</v>
      </c>
      <c r="BU29" s="273" t="s">
        <v>340</v>
      </c>
      <c r="BV29" s="273" t="s">
        <v>2037</v>
      </c>
      <c r="BX29" s="299" t="s">
        <v>340</v>
      </c>
      <c r="BY29" s="299" t="s">
        <v>5075</v>
      </c>
    </row>
    <row r="30" spans="1:77" ht="21" customHeight="1">
      <c r="A30" s="643"/>
      <c r="B30" s="644"/>
      <c r="C30" s="501" t="s">
        <v>214</v>
      </c>
      <c r="D30" s="502"/>
      <c r="E30" s="502"/>
      <c r="F30" s="502"/>
      <c r="G30" s="502"/>
      <c r="H30" s="503"/>
      <c r="I30" s="504" t="s">
        <v>215</v>
      </c>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20"/>
      <c r="AH30" s="520"/>
      <c r="AI30" s="520"/>
      <c r="AJ30" s="520"/>
      <c r="AK30" s="520"/>
      <c r="AL30" s="520"/>
      <c r="AM30" s="520"/>
      <c r="AN30" s="520"/>
      <c r="AO30" s="520"/>
      <c r="AP30" s="520"/>
      <c r="AQ30" s="520"/>
      <c r="AR30" s="520"/>
      <c r="AS30" s="520"/>
      <c r="AT30" s="521"/>
      <c r="BB30" s="50" t="s">
        <v>55</v>
      </c>
      <c r="BC30" s="55" t="s">
        <v>227</v>
      </c>
      <c r="BI30" s="58" t="s">
        <v>317</v>
      </c>
      <c r="BJ30" s="59" t="s">
        <v>308</v>
      </c>
      <c r="BK30" s="54" t="str">
        <f t="shared" si="0"/>
        <v>1國學院大學</v>
      </c>
      <c r="BL30" s="256" t="s">
        <v>419</v>
      </c>
      <c r="BM30">
        <v>1</v>
      </c>
      <c r="BN30" s="256" t="s">
        <v>419</v>
      </c>
      <c r="BO30" s="290" t="s">
        <v>8364</v>
      </c>
      <c r="BR30" s="175" t="s">
        <v>812</v>
      </c>
      <c r="BS30" s="51" t="s">
        <v>813</v>
      </c>
      <c r="BU30" s="273" t="s">
        <v>341</v>
      </c>
      <c r="BV30" s="273" t="s">
        <v>2038</v>
      </c>
      <c r="BX30" s="299" t="s">
        <v>341</v>
      </c>
      <c r="BY30" s="299" t="s">
        <v>5076</v>
      </c>
    </row>
    <row r="31" spans="1:77" ht="21" customHeight="1">
      <c r="A31" s="643"/>
      <c r="B31" s="644"/>
      <c r="C31" s="501" t="s">
        <v>217</v>
      </c>
      <c r="D31" s="502"/>
      <c r="E31" s="502"/>
      <c r="F31" s="502"/>
      <c r="G31" s="502"/>
      <c r="H31" s="503"/>
      <c r="I31" s="525" t="s">
        <v>8332</v>
      </c>
      <c r="J31" s="502"/>
      <c r="K31" s="502"/>
      <c r="L31" s="899" t="str">
        <f>IF('(1) 一括申請情報入力シート'!E28="","",IF('(1) 一括申請情報入力シート'!E28="大学","2","1"))</f>
        <v/>
      </c>
      <c r="M31" s="899"/>
      <c r="N31" s="899"/>
      <c r="O31" s="899"/>
      <c r="P31" s="523" t="s">
        <v>218</v>
      </c>
      <c r="Q31" s="523"/>
      <c r="R31" s="523"/>
      <c r="S31" s="523"/>
      <c r="T31" s="523"/>
      <c r="U31" s="527" t="s">
        <v>97</v>
      </c>
      <c r="V31" s="527"/>
      <c r="W31" s="527"/>
      <c r="X31" s="527"/>
      <c r="Y31" s="527"/>
      <c r="Z31" s="527"/>
      <c r="AA31" s="797">
        <f>A47</f>
        <v>0</v>
      </c>
      <c r="AB31" s="798"/>
      <c r="AC31" s="798"/>
      <c r="AD31" s="798"/>
      <c r="AE31" s="798"/>
      <c r="AF31" s="799"/>
      <c r="AG31" s="527" t="s">
        <v>219</v>
      </c>
      <c r="AH31" s="527"/>
      <c r="AI31" s="527"/>
      <c r="AJ31" s="527"/>
      <c r="AK31" s="527"/>
      <c r="AL31" s="527"/>
      <c r="AM31" s="800" t="str">
        <f>IF(OR(AA13="0009",AA13="0008",AA13="0001"),'(1) 一括申請情報入力シート'!C42,"-")</f>
        <v>-</v>
      </c>
      <c r="AN31" s="801"/>
      <c r="AO31" s="801"/>
      <c r="AP31" s="801"/>
      <c r="AQ31" s="801"/>
      <c r="AR31" s="801"/>
      <c r="AS31" s="801"/>
      <c r="AT31" s="802"/>
      <c r="BB31" s="50" t="s">
        <v>56</v>
      </c>
      <c r="BC31" s="55" t="s">
        <v>228</v>
      </c>
      <c r="BK31" s="54" t="str">
        <f t="shared" si="0"/>
        <v>1国際基督教大学</v>
      </c>
      <c r="BL31" s="256" t="s">
        <v>420</v>
      </c>
      <c r="BM31">
        <v>1</v>
      </c>
      <c r="BN31" s="256" t="s">
        <v>420</v>
      </c>
      <c r="BO31" s="290" t="s">
        <v>8365</v>
      </c>
      <c r="BR31" s="175" t="s">
        <v>814</v>
      </c>
      <c r="BS31" s="51" t="s">
        <v>815</v>
      </c>
      <c r="BU31" s="273" t="s">
        <v>342</v>
      </c>
      <c r="BV31" s="273" t="s">
        <v>2039</v>
      </c>
      <c r="BX31" s="299" t="s">
        <v>342</v>
      </c>
      <c r="BY31" s="299" t="s">
        <v>5077</v>
      </c>
    </row>
    <row r="32" spans="1:77" ht="21" customHeight="1">
      <c r="A32" s="643"/>
      <c r="B32" s="644"/>
      <c r="C32" s="631" t="s">
        <v>221</v>
      </c>
      <c r="D32" s="750"/>
      <c r="E32" s="750"/>
      <c r="F32" s="750"/>
      <c r="G32" s="750"/>
      <c r="H32" s="751"/>
      <c r="I32" s="906">
        <f>'(1) 一括申請情報入力シート'!C33</f>
        <v>0</v>
      </c>
      <c r="J32" s="907"/>
      <c r="K32" s="907"/>
      <c r="L32" s="907"/>
      <c r="M32" s="907"/>
      <c r="N32" s="907"/>
      <c r="O32" s="907"/>
      <c r="P32" s="907"/>
      <c r="Q32" s="907"/>
      <c r="R32" s="907"/>
      <c r="S32" s="907"/>
      <c r="T32" s="907"/>
      <c r="U32" s="907"/>
      <c r="V32" s="908"/>
      <c r="W32" s="509" t="s">
        <v>8308</v>
      </c>
      <c r="X32" s="510"/>
      <c r="Y32" s="510"/>
      <c r="Z32" s="510"/>
      <c r="AA32" s="511"/>
      <c r="AB32" s="909">
        <f>'(1) 一括申請情報入力シート'!E33</f>
        <v>0</v>
      </c>
      <c r="AC32" s="907"/>
      <c r="AD32" s="907"/>
      <c r="AE32" s="907"/>
      <c r="AF32" s="907"/>
      <c r="AG32" s="907"/>
      <c r="AH32" s="907"/>
      <c r="AI32" s="907"/>
      <c r="AJ32" s="907"/>
      <c r="AK32" s="907"/>
      <c r="AL32" s="907"/>
      <c r="AM32" s="907"/>
      <c r="AN32" s="907"/>
      <c r="AO32" s="908"/>
      <c r="AP32" s="515" t="str">
        <f>IF('(1) 一括申請情報入力シート'!E28="大学","卒業","修了")</f>
        <v>修了</v>
      </c>
      <c r="AQ32" s="516"/>
      <c r="AR32" s="516"/>
      <c r="AS32" s="516"/>
      <c r="AT32" s="517"/>
      <c r="BB32" s="50" t="s">
        <v>57</v>
      </c>
      <c r="BC32" s="55" t="s">
        <v>229</v>
      </c>
      <c r="BK32" s="54" t="str">
        <f t="shared" si="0"/>
        <v>1国士舘大学</v>
      </c>
      <c r="BL32" s="256" t="s">
        <v>421</v>
      </c>
      <c r="BM32">
        <v>1</v>
      </c>
      <c r="BN32" s="256" t="s">
        <v>421</v>
      </c>
      <c r="BO32" s="290" t="s">
        <v>8366</v>
      </c>
      <c r="BR32" s="175" t="s">
        <v>816</v>
      </c>
      <c r="BS32" s="51" t="s">
        <v>817</v>
      </c>
      <c r="BU32" s="273" t="s">
        <v>343</v>
      </c>
      <c r="BV32" s="273" t="s">
        <v>2040</v>
      </c>
      <c r="BX32" s="299" t="s">
        <v>343</v>
      </c>
      <c r="BY32" s="299" t="s">
        <v>5078</v>
      </c>
    </row>
    <row r="33" spans="1:80" ht="21" customHeight="1">
      <c r="A33" s="645"/>
      <c r="B33" s="646"/>
      <c r="C33" s="732" t="s">
        <v>8610</v>
      </c>
      <c r="D33" s="733"/>
      <c r="E33" s="733"/>
      <c r="F33" s="733"/>
      <c r="G33" s="733"/>
      <c r="H33" s="734"/>
      <c r="I33" s="896" t="str">
        <f>IF('(1) 一括申請情報入力シート'!E28="大学院",'(1) 一括申請情報入力シート'!C36,"　")</f>
        <v>　</v>
      </c>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7"/>
      <c r="AI33" s="897"/>
      <c r="AJ33" s="897"/>
      <c r="AK33" s="897"/>
      <c r="AL33" s="897"/>
      <c r="AM33" s="897"/>
      <c r="AN33" s="897"/>
      <c r="AO33" s="897"/>
      <c r="AP33" s="897"/>
      <c r="AQ33" s="897"/>
      <c r="AR33" s="897"/>
      <c r="AS33" s="897"/>
      <c r="AT33" s="898"/>
      <c r="BB33" s="50" t="s">
        <v>58</v>
      </c>
      <c r="BC33" s="55" t="s">
        <v>230</v>
      </c>
      <c r="BK33" s="54" t="str">
        <f t="shared" si="0"/>
        <v>1駒澤大学</v>
      </c>
      <c r="BL33" s="256" t="s">
        <v>422</v>
      </c>
      <c r="BM33">
        <v>1</v>
      </c>
      <c r="BN33" s="256" t="s">
        <v>422</v>
      </c>
      <c r="BO33" s="290" t="s">
        <v>8367</v>
      </c>
      <c r="BR33" s="175" t="s">
        <v>818</v>
      </c>
      <c r="BS33" s="51" t="s">
        <v>819</v>
      </c>
      <c r="BU33" s="273" t="s">
        <v>344</v>
      </c>
      <c r="BV33" s="273" t="s">
        <v>2041</v>
      </c>
      <c r="BX33" s="299" t="s">
        <v>344</v>
      </c>
      <c r="BY33" s="299" t="s">
        <v>5079</v>
      </c>
    </row>
    <row r="34" spans="1:80" ht="21" customHeight="1">
      <c r="A34" s="738" t="s">
        <v>224</v>
      </c>
      <c r="B34" s="738"/>
      <c r="C34" s="738"/>
      <c r="D34" s="738"/>
      <c r="E34" s="738"/>
      <c r="F34" s="738"/>
      <c r="G34" s="738"/>
      <c r="H34" s="738"/>
      <c r="I34" s="738"/>
      <c r="J34" s="738"/>
      <c r="K34" s="738"/>
      <c r="L34" s="738"/>
      <c r="M34" s="738"/>
      <c r="N34" s="738"/>
      <c r="O34" s="738"/>
      <c r="P34" s="738"/>
      <c r="Q34" s="738"/>
      <c r="R34" s="738"/>
      <c r="S34" s="603"/>
      <c r="T34" s="603"/>
      <c r="U34" s="603"/>
      <c r="V34" s="603"/>
      <c r="W34" s="603"/>
      <c r="X34" s="603"/>
      <c r="BB34" s="50" t="s">
        <v>59</v>
      </c>
      <c r="BC34" s="55" t="s">
        <v>231</v>
      </c>
      <c r="BK34" s="54" t="str">
        <f t="shared" si="0"/>
        <v>1実践女子大学</v>
      </c>
      <c r="BL34" s="256" t="s">
        <v>423</v>
      </c>
      <c r="BM34">
        <v>1</v>
      </c>
      <c r="BN34" s="256" t="s">
        <v>423</v>
      </c>
      <c r="BO34" s="290" t="s">
        <v>8368</v>
      </c>
      <c r="BR34" s="175" t="s">
        <v>400</v>
      </c>
      <c r="BS34" s="51" t="s">
        <v>820</v>
      </c>
      <c r="BU34" s="273" t="s">
        <v>345</v>
      </c>
      <c r="BV34" s="273" t="s">
        <v>2042</v>
      </c>
      <c r="BX34" s="299" t="s">
        <v>345</v>
      </c>
      <c r="BY34" s="299" t="s">
        <v>5080</v>
      </c>
    </row>
    <row r="35" spans="1:80" ht="21" customHeight="1">
      <c r="A35" s="739" t="s">
        <v>281</v>
      </c>
      <c r="B35" s="740"/>
      <c r="C35" s="740"/>
      <c r="D35" s="740"/>
      <c r="E35" s="740"/>
      <c r="F35" s="740"/>
      <c r="G35" s="740"/>
      <c r="H35" s="740"/>
      <c r="I35" s="740"/>
      <c r="J35" s="740"/>
      <c r="K35" s="900" t="str">
        <f>IF(OR(AA13="0008",AA13="0015",AA13="0001",AA13="0043"),'(1) 一括申請情報入力シート'!E14,"")</f>
        <v/>
      </c>
      <c r="L35" s="901"/>
      <c r="M35" s="901"/>
      <c r="N35" s="901"/>
      <c r="O35" s="901"/>
      <c r="P35" s="901"/>
      <c r="Q35" s="901"/>
      <c r="R35" s="902"/>
      <c r="S35" s="748"/>
      <c r="T35" s="749"/>
      <c r="U35" s="749"/>
      <c r="V35" s="749"/>
      <c r="W35" s="749"/>
      <c r="X35" s="749"/>
      <c r="Y35" s="749"/>
      <c r="Z35" s="749"/>
      <c r="AA35" s="749"/>
      <c r="AB35" s="749"/>
      <c r="AC35" s="749"/>
      <c r="AD35" s="749"/>
      <c r="AE35" s="749"/>
      <c r="AF35" s="749"/>
      <c r="AG35" s="749"/>
      <c r="AH35" s="603"/>
      <c r="AI35" s="603"/>
      <c r="AJ35" s="603"/>
      <c r="AK35" s="603"/>
      <c r="AL35" s="603"/>
      <c r="AM35" s="603"/>
      <c r="AN35" s="603"/>
      <c r="AO35" s="603"/>
      <c r="AP35" s="603"/>
      <c r="AQ35" s="603"/>
      <c r="AR35" s="603"/>
      <c r="AS35" s="603"/>
      <c r="AT35" s="603"/>
      <c r="BB35" s="50" t="s">
        <v>60</v>
      </c>
      <c r="BC35" s="55" t="s">
        <v>232</v>
      </c>
      <c r="BK35" s="54" t="str">
        <f t="shared" si="0"/>
        <v>1芝浦工業大学</v>
      </c>
      <c r="BL35" s="256" t="s">
        <v>424</v>
      </c>
      <c r="BM35">
        <v>1</v>
      </c>
      <c r="BN35" s="256" t="s">
        <v>424</v>
      </c>
      <c r="BO35" s="290" t="s">
        <v>8369</v>
      </c>
      <c r="BR35" s="175" t="s">
        <v>401</v>
      </c>
      <c r="BS35" s="51" t="s">
        <v>821</v>
      </c>
      <c r="BU35" s="273" t="s">
        <v>346</v>
      </c>
      <c r="BV35" s="273" t="s">
        <v>2043</v>
      </c>
      <c r="BX35" s="299" t="s">
        <v>346</v>
      </c>
      <c r="BY35" s="299" t="s">
        <v>5081</v>
      </c>
    </row>
    <row r="36" spans="1:80" ht="21" customHeight="1">
      <c r="A36" s="741"/>
      <c r="B36" s="738"/>
      <c r="C36" s="738"/>
      <c r="D36" s="738"/>
      <c r="E36" s="738"/>
      <c r="F36" s="738"/>
      <c r="G36" s="738"/>
      <c r="H36" s="738"/>
      <c r="I36" s="738"/>
      <c r="J36" s="738"/>
      <c r="K36" s="903"/>
      <c r="L36" s="904"/>
      <c r="M36" s="904"/>
      <c r="N36" s="904"/>
      <c r="O36" s="904"/>
      <c r="P36" s="904"/>
      <c r="Q36" s="904"/>
      <c r="R36" s="905"/>
      <c r="S36" s="748"/>
      <c r="T36" s="749"/>
      <c r="U36" s="749"/>
      <c r="V36" s="749"/>
      <c r="W36" s="749"/>
      <c r="X36" s="749"/>
      <c r="Y36" s="749"/>
      <c r="Z36" s="749"/>
      <c r="AA36" s="749"/>
      <c r="AB36" s="749"/>
      <c r="AC36" s="749"/>
      <c r="AD36" s="749"/>
      <c r="AE36" s="749"/>
      <c r="AF36" s="749"/>
      <c r="AG36" s="749"/>
      <c r="AH36" s="603"/>
      <c r="AI36" s="603"/>
      <c r="AJ36" s="603"/>
      <c r="AK36" s="603"/>
      <c r="AL36" s="603"/>
      <c r="AM36" s="603"/>
      <c r="AN36" s="603"/>
      <c r="AO36" s="603"/>
      <c r="AP36" s="603"/>
      <c r="AQ36" s="603"/>
      <c r="AR36" s="603"/>
      <c r="AS36" s="603"/>
      <c r="AT36" s="603"/>
      <c r="BB36" s="50" t="s">
        <v>61</v>
      </c>
      <c r="BC36" s="55" t="s">
        <v>290</v>
      </c>
      <c r="BK36" s="54" t="str">
        <f t="shared" si="0"/>
        <v>1順天堂大学</v>
      </c>
      <c r="BL36" s="256" t="s">
        <v>4535</v>
      </c>
      <c r="BM36">
        <v>1</v>
      </c>
      <c r="BN36" s="256" t="s">
        <v>4535</v>
      </c>
      <c r="BO36" s="290" t="s">
        <v>8734</v>
      </c>
      <c r="BR36" s="175" t="s">
        <v>402</v>
      </c>
      <c r="BS36" s="51" t="s">
        <v>822</v>
      </c>
      <c r="BU36" s="273" t="s">
        <v>347</v>
      </c>
      <c r="BV36" s="273" t="s">
        <v>2044</v>
      </c>
      <c r="BX36" s="299" t="s">
        <v>347</v>
      </c>
      <c r="BY36" s="299" t="s">
        <v>5082</v>
      </c>
    </row>
    <row r="37" spans="1:80" ht="21" customHeight="1">
      <c r="AI37" s="678"/>
      <c r="AJ37" s="678"/>
      <c r="AK37" s="678"/>
      <c r="AL37" s="678"/>
      <c r="AM37" s="678"/>
      <c r="AN37" s="678"/>
      <c r="AO37" s="678"/>
      <c r="AP37" s="678"/>
      <c r="AQ37" s="678"/>
      <c r="AR37" s="678"/>
      <c r="AS37" s="678"/>
      <c r="AT37" s="678"/>
      <c r="BB37" s="50" t="s">
        <v>62</v>
      </c>
      <c r="BC37" s="55" t="s">
        <v>233</v>
      </c>
      <c r="BK37" s="54" t="str">
        <f t="shared" si="0"/>
        <v>1上智大学</v>
      </c>
      <c r="BL37" s="256" t="s">
        <v>425</v>
      </c>
      <c r="BM37">
        <v>1</v>
      </c>
      <c r="BN37" s="256" t="s">
        <v>425</v>
      </c>
      <c r="BO37" s="290" t="s">
        <v>8370</v>
      </c>
      <c r="BR37" s="175" t="s">
        <v>823</v>
      </c>
      <c r="BS37" s="51" t="s">
        <v>824</v>
      </c>
      <c r="BU37" s="273" t="s">
        <v>348</v>
      </c>
      <c r="BV37" s="273" t="s">
        <v>2045</v>
      </c>
      <c r="BX37" s="299" t="s">
        <v>348</v>
      </c>
      <c r="BY37" s="299" t="s">
        <v>5083</v>
      </c>
    </row>
    <row r="38" spans="1:80" ht="21" customHeight="1">
      <c r="AQ38" s="603" t="s">
        <v>179</v>
      </c>
      <c r="AR38" s="603"/>
      <c r="AS38" s="603"/>
      <c r="AT38" s="603"/>
      <c r="BB38" s="50" t="s">
        <v>63</v>
      </c>
      <c r="BC38" s="55" t="s">
        <v>234</v>
      </c>
      <c r="BK38" s="54" t="str">
        <f t="shared" si="0"/>
        <v>1昭和女子大学</v>
      </c>
      <c r="BL38" s="256" t="s">
        <v>426</v>
      </c>
      <c r="BM38">
        <v>1</v>
      </c>
      <c r="BN38" s="256" t="s">
        <v>426</v>
      </c>
      <c r="BO38" s="290" t="s">
        <v>8371</v>
      </c>
      <c r="BR38" s="175" t="s">
        <v>825</v>
      </c>
      <c r="BS38" s="51" t="s">
        <v>826</v>
      </c>
      <c r="BU38" s="273" t="s">
        <v>349</v>
      </c>
      <c r="BV38" s="273" t="s">
        <v>2046</v>
      </c>
      <c r="BX38" s="299" t="s">
        <v>349</v>
      </c>
      <c r="BY38" s="299" t="s">
        <v>5084</v>
      </c>
    </row>
    <row r="39" spans="1:80" ht="21" customHeight="1">
      <c r="BB39" s="50" t="s">
        <v>64</v>
      </c>
      <c r="BC39" s="55" t="s">
        <v>235</v>
      </c>
      <c r="BK39" s="54" t="str">
        <f t="shared" si="0"/>
        <v>1昭和薬科大学</v>
      </c>
      <c r="BL39" s="256" t="s">
        <v>4541</v>
      </c>
      <c r="BM39">
        <v>1</v>
      </c>
      <c r="BN39" s="256" t="s">
        <v>4541</v>
      </c>
      <c r="BO39" s="290" t="s">
        <v>8735</v>
      </c>
      <c r="BR39" s="175" t="s">
        <v>827</v>
      </c>
      <c r="BS39" s="51" t="s">
        <v>828</v>
      </c>
      <c r="BU39" s="273" t="s">
        <v>350</v>
      </c>
      <c r="BV39" s="273" t="s">
        <v>2047</v>
      </c>
      <c r="BX39" s="299" t="s">
        <v>350</v>
      </c>
      <c r="BY39" s="299" t="s">
        <v>5085</v>
      </c>
    </row>
    <row r="40" spans="1:80" ht="21" customHeight="1">
      <c r="A40" s="49"/>
      <c r="B40" s="49"/>
      <c r="C40" s="49"/>
      <c r="D40" s="49"/>
      <c r="E40" s="49"/>
      <c r="F40" s="49"/>
      <c r="G40" s="49"/>
      <c r="H40" s="726" t="s">
        <v>8294</v>
      </c>
      <c r="I40" s="679"/>
      <c r="J40" s="679"/>
      <c r="K40" s="679"/>
      <c r="L40" s="679"/>
      <c r="M40" s="679"/>
      <c r="N40" s="680"/>
      <c r="O40" s="727">
        <v>0</v>
      </c>
      <c r="P40" s="727"/>
      <c r="Q40" s="728">
        <v>0</v>
      </c>
      <c r="R40" s="728"/>
      <c r="S40" s="729">
        <v>1</v>
      </c>
      <c r="T40" s="730"/>
      <c r="Y40" s="731" t="s">
        <v>8295</v>
      </c>
      <c r="Z40" s="731"/>
      <c r="AA40" s="731"/>
      <c r="AB40" s="731"/>
      <c r="AC40" s="731"/>
      <c r="AD40" s="731"/>
      <c r="AE40" s="731"/>
      <c r="AF40" s="731"/>
      <c r="AG40" s="731"/>
      <c r="AH40" s="731"/>
      <c r="AI40" s="731"/>
      <c r="AJ40" s="838">
        <f>'(1) 一括申請情報入力シート'!$G$14</f>
        <v>0</v>
      </c>
      <c r="AK40" s="839"/>
      <c r="AL40" s="839"/>
      <c r="AM40" s="839"/>
      <c r="AN40" s="839"/>
      <c r="AO40" s="839"/>
      <c r="AP40" s="839"/>
      <c r="AQ40" s="840"/>
      <c r="BB40" s="50" t="s">
        <v>9172</v>
      </c>
      <c r="BC40" s="55" t="s">
        <v>9173</v>
      </c>
      <c r="BK40" s="54" t="str">
        <f t="shared" si="0"/>
        <v>1女子栄養大学</v>
      </c>
      <c r="BL40" s="256" t="s">
        <v>427</v>
      </c>
      <c r="BM40">
        <v>1</v>
      </c>
      <c r="BN40" s="256" t="s">
        <v>427</v>
      </c>
      <c r="BO40" s="290" t="s">
        <v>8372</v>
      </c>
      <c r="BR40" s="175" t="s">
        <v>829</v>
      </c>
      <c r="BS40" s="51" t="s">
        <v>8640</v>
      </c>
      <c r="BU40" s="273" t="s">
        <v>8655</v>
      </c>
      <c r="BV40" s="273" t="s">
        <v>8648</v>
      </c>
      <c r="BX40" s="299" t="s">
        <v>8655</v>
      </c>
      <c r="BY40" s="299" t="s">
        <v>8675</v>
      </c>
      <c r="CA40" s="60"/>
    </row>
    <row r="41" spans="1:80" ht="21" customHeight="1">
      <c r="A41" s="498" t="s">
        <v>8296</v>
      </c>
      <c r="B41" s="499"/>
      <c r="C41" s="499"/>
      <c r="D41" s="499"/>
      <c r="E41" s="499"/>
      <c r="F41" s="499"/>
      <c r="G41" s="499"/>
      <c r="H41" s="500"/>
      <c r="I41" s="251">
        <f>'(1) 一括申請情報入力シート'!C5</f>
        <v>0</v>
      </c>
      <c r="J41" s="252"/>
      <c r="K41" s="252"/>
      <c r="L41" s="252"/>
      <c r="M41" s="252"/>
      <c r="N41" s="252"/>
      <c r="O41" s="252"/>
      <c r="P41" s="252"/>
      <c r="Q41" s="252"/>
      <c r="R41" s="252"/>
      <c r="S41" s="252"/>
      <c r="T41" s="252"/>
      <c r="U41" s="252"/>
      <c r="V41" s="252"/>
      <c r="W41" s="252"/>
      <c r="X41" s="252"/>
      <c r="Y41" s="252"/>
      <c r="Z41" s="841" t="s">
        <v>9240</v>
      </c>
      <c r="AA41" s="842"/>
      <c r="AB41" s="842"/>
      <c r="AC41" s="842"/>
      <c r="AD41" s="842"/>
      <c r="AE41" s="842"/>
      <c r="AF41" s="842"/>
      <c r="AG41" s="843"/>
      <c r="AH41" s="844" t="str">
        <f>IF($AE$5="有",'(1) 一括申請情報入力シート'!$H$7,"")</f>
        <v/>
      </c>
      <c r="AI41" s="845"/>
      <c r="AJ41" s="845"/>
      <c r="AK41" s="845"/>
      <c r="AL41" s="845"/>
      <c r="AM41" s="845"/>
      <c r="AN41" s="845"/>
      <c r="AO41" s="845"/>
      <c r="AP41" s="845"/>
      <c r="AQ41" s="845"/>
      <c r="AR41" s="845"/>
      <c r="AS41" s="845"/>
      <c r="AT41" s="846"/>
      <c r="BB41" s="50" t="s">
        <v>66</v>
      </c>
      <c r="BC41" s="55" t="s">
        <v>236</v>
      </c>
      <c r="BK41" s="54" t="str">
        <f t="shared" si="0"/>
        <v>1白百合女子大学</v>
      </c>
      <c r="BL41" s="256" t="s">
        <v>428</v>
      </c>
      <c r="BM41">
        <v>1</v>
      </c>
      <c r="BN41" s="256" t="s">
        <v>428</v>
      </c>
      <c r="BO41" s="290" t="s">
        <v>8373</v>
      </c>
      <c r="BR41" s="175" t="s">
        <v>830</v>
      </c>
      <c r="BS41" s="51" t="s">
        <v>831</v>
      </c>
      <c r="BU41" s="273" t="s">
        <v>351</v>
      </c>
      <c r="BV41" s="273" t="s">
        <v>2048</v>
      </c>
      <c r="BX41" s="299" t="s">
        <v>351</v>
      </c>
      <c r="BY41" s="299" t="s">
        <v>5086</v>
      </c>
      <c r="BZ41" s="60"/>
      <c r="CA41" s="60"/>
    </row>
    <row r="42" spans="1:80" ht="21" customHeight="1">
      <c r="A42" s="483" t="s">
        <v>8297</v>
      </c>
      <c r="B42" s="481"/>
      <c r="C42" s="481"/>
      <c r="D42" s="481"/>
      <c r="E42" s="481"/>
      <c r="F42" s="481"/>
      <c r="G42" s="481"/>
      <c r="H42" s="482"/>
      <c r="I42" s="847">
        <f>'(1) 一括申請情報入力シート'!C6</f>
        <v>0</v>
      </c>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9"/>
      <c r="BA42" s="60"/>
      <c r="BB42" s="50" t="s">
        <v>67</v>
      </c>
      <c r="BC42" s="55" t="s">
        <v>237</v>
      </c>
      <c r="BK42" s="54" t="str">
        <f t="shared" si="0"/>
        <v>1杉野女子大学</v>
      </c>
      <c r="BL42" s="256" t="s">
        <v>429</v>
      </c>
      <c r="BM42">
        <v>1</v>
      </c>
      <c r="BN42" s="256" t="s">
        <v>429</v>
      </c>
      <c r="BO42" s="290" t="s">
        <v>8374</v>
      </c>
      <c r="BR42" s="175" t="s">
        <v>832</v>
      </c>
      <c r="BS42" s="51" t="s">
        <v>833</v>
      </c>
      <c r="BU42" s="273" t="s">
        <v>352</v>
      </c>
      <c r="BV42" s="273" t="s">
        <v>2049</v>
      </c>
      <c r="BX42" s="299" t="s">
        <v>352</v>
      </c>
      <c r="BY42" s="299" t="s">
        <v>5087</v>
      </c>
      <c r="BZ42" s="60"/>
      <c r="CA42" s="60"/>
      <c r="CB42" s="60"/>
    </row>
    <row r="43" spans="1:80" ht="21" customHeight="1">
      <c r="BA43" s="60"/>
      <c r="BB43" s="61" t="s">
        <v>68</v>
      </c>
      <c r="BC43" s="55" t="s">
        <v>238</v>
      </c>
      <c r="BK43" s="54" t="str">
        <f t="shared" si="0"/>
        <v>1成蹊大学</v>
      </c>
      <c r="BL43" s="256" t="s">
        <v>430</v>
      </c>
      <c r="BM43">
        <v>1</v>
      </c>
      <c r="BN43" s="256" t="s">
        <v>430</v>
      </c>
      <c r="BO43" s="290" t="s">
        <v>8375</v>
      </c>
      <c r="BR43" s="175" t="s">
        <v>834</v>
      </c>
      <c r="BS43" s="51" t="s">
        <v>835</v>
      </c>
      <c r="BU43" s="273" t="s">
        <v>353</v>
      </c>
      <c r="BV43" s="273" t="s">
        <v>2050</v>
      </c>
      <c r="BX43" s="299" t="s">
        <v>353</v>
      </c>
      <c r="BY43" s="299" t="s">
        <v>5088</v>
      </c>
      <c r="BZ43" s="60"/>
      <c r="CA43" s="60"/>
      <c r="CB43" s="60"/>
    </row>
    <row r="44" spans="1:80" ht="21" customHeight="1" thickBot="1">
      <c r="BA44" s="60"/>
      <c r="BB44" s="61" t="s">
        <v>69</v>
      </c>
      <c r="BC44" s="55" t="s">
        <v>239</v>
      </c>
      <c r="BD44" s="60"/>
      <c r="BE44" s="60"/>
      <c r="BF44" s="60"/>
      <c r="BG44" s="62"/>
      <c r="BH44" s="62"/>
      <c r="BI44" s="60"/>
      <c r="BJ44" s="60"/>
      <c r="BK44" s="54" t="str">
        <f t="shared" si="0"/>
        <v>1成城大学</v>
      </c>
      <c r="BL44" s="256" t="s">
        <v>431</v>
      </c>
      <c r="BM44">
        <v>1</v>
      </c>
      <c r="BN44" s="256" t="s">
        <v>431</v>
      </c>
      <c r="BO44" s="290" t="s">
        <v>8376</v>
      </c>
      <c r="BP44" s="60"/>
      <c r="BQ44" s="60"/>
      <c r="BR44" s="175" t="s">
        <v>836</v>
      </c>
      <c r="BS44" s="176" t="s">
        <v>837</v>
      </c>
      <c r="BT44" s="60"/>
      <c r="BU44" s="273" t="s">
        <v>354</v>
      </c>
      <c r="BV44" s="273" t="s">
        <v>2051</v>
      </c>
      <c r="BW44" s="60"/>
      <c r="BX44" s="299" t="s">
        <v>354</v>
      </c>
      <c r="BY44" s="299" t="s">
        <v>5089</v>
      </c>
      <c r="BZ44" s="60"/>
      <c r="CA44" s="60"/>
      <c r="CB44" s="60"/>
    </row>
    <row r="45" spans="1:80" ht="21" customHeight="1">
      <c r="A45" s="487" t="s">
        <v>8528</v>
      </c>
      <c r="B45" s="488"/>
      <c r="C45" s="488"/>
      <c r="D45" s="488"/>
      <c r="E45" s="488"/>
      <c r="F45" s="488"/>
      <c r="G45" s="488"/>
      <c r="H45" s="488"/>
      <c r="I45" s="488"/>
      <c r="J45" s="489"/>
      <c r="K45" s="493" t="s">
        <v>8702</v>
      </c>
      <c r="L45" s="494"/>
      <c r="M45" s="494"/>
      <c r="N45" s="494"/>
      <c r="O45" s="494"/>
      <c r="P45" s="495"/>
      <c r="Q45" s="442" t="s">
        <v>8309</v>
      </c>
      <c r="R45" s="443"/>
      <c r="S45" s="443"/>
      <c r="T45" s="443"/>
      <c r="U45" s="443"/>
      <c r="V45" s="443"/>
      <c r="W45" s="444"/>
      <c r="X45" s="463" t="s">
        <v>8333</v>
      </c>
      <c r="Y45" s="443"/>
      <c r="Z45" s="464"/>
      <c r="AA45" s="442" t="s">
        <v>8310</v>
      </c>
      <c r="AB45" s="443"/>
      <c r="AC45" s="443"/>
      <c r="AD45" s="443"/>
      <c r="AE45" s="443"/>
      <c r="AF45" s="443"/>
      <c r="AG45" s="444"/>
      <c r="AH45" s="463" t="s">
        <v>8333</v>
      </c>
      <c r="AI45" s="443"/>
      <c r="AJ45" s="464"/>
      <c r="AK45" s="442" t="s">
        <v>8311</v>
      </c>
      <c r="AL45" s="443"/>
      <c r="AM45" s="443"/>
      <c r="AN45" s="443"/>
      <c r="AO45" s="443"/>
      <c r="AP45" s="443"/>
      <c r="AQ45" s="444"/>
      <c r="AR45" s="461" t="s">
        <v>8333</v>
      </c>
      <c r="AS45" s="461"/>
      <c r="AT45" s="462"/>
      <c r="BA45" s="60"/>
      <c r="BB45" s="61" t="s">
        <v>70</v>
      </c>
      <c r="BC45" s="55" t="s">
        <v>240</v>
      </c>
      <c r="BD45" s="60"/>
      <c r="BE45" s="60"/>
      <c r="BF45" s="60"/>
      <c r="BG45" s="62"/>
      <c r="BH45" s="62"/>
      <c r="BI45" s="60"/>
      <c r="BJ45" s="60"/>
      <c r="BK45" s="54" t="str">
        <f t="shared" si="0"/>
        <v>1聖心女子大学</v>
      </c>
      <c r="BL45" s="256" t="s">
        <v>432</v>
      </c>
      <c r="BM45">
        <v>1</v>
      </c>
      <c r="BN45" s="256" t="s">
        <v>432</v>
      </c>
      <c r="BO45" s="290" t="s">
        <v>8377</v>
      </c>
      <c r="BP45" s="60"/>
      <c r="BQ45" s="60"/>
      <c r="BR45" s="175" t="s">
        <v>838</v>
      </c>
      <c r="BS45" s="176" t="s">
        <v>839</v>
      </c>
      <c r="BT45" s="60"/>
      <c r="BU45" s="273" t="s">
        <v>308</v>
      </c>
      <c r="BV45" s="273" t="s">
        <v>2052</v>
      </c>
      <c r="BW45" s="60"/>
      <c r="BX45" s="299" t="s">
        <v>308</v>
      </c>
      <c r="BY45" s="299" t="s">
        <v>5090</v>
      </c>
      <c r="BZ45" s="60"/>
      <c r="CA45" s="60"/>
      <c r="CB45" s="60"/>
    </row>
    <row r="46" spans="1:80" ht="21" customHeight="1">
      <c r="A46" s="490"/>
      <c r="B46" s="491"/>
      <c r="C46" s="491"/>
      <c r="D46" s="491"/>
      <c r="E46" s="491"/>
      <c r="F46" s="491"/>
      <c r="G46" s="491"/>
      <c r="H46" s="491"/>
      <c r="I46" s="491"/>
      <c r="J46" s="492"/>
      <c r="K46" s="496" t="s">
        <v>204</v>
      </c>
      <c r="L46" s="496"/>
      <c r="M46" s="496"/>
      <c r="N46" s="496"/>
      <c r="O46" s="496"/>
      <c r="P46" s="497"/>
      <c r="Q46" s="821" t="str">
        <f>IF(ISERROR(VLOOKUP(X46,$BN:$BO,2,0)),"",(VLOOKUP(X46,$BN:$BO,2,0)))</f>
        <v/>
      </c>
      <c r="R46" s="822"/>
      <c r="S46" s="822"/>
      <c r="T46" s="822"/>
      <c r="U46" s="822"/>
      <c r="V46" s="822"/>
      <c r="W46" s="823"/>
      <c r="X46" s="814"/>
      <c r="Y46" s="815"/>
      <c r="Z46" s="816"/>
      <c r="AA46" s="821" t="str">
        <f>IF(ISERROR(VLOOKUP(AH46,$BN:$BO,2,0)),"",(VLOOKUP(AH46,$BN:$BO,2,0)))</f>
        <v/>
      </c>
      <c r="AB46" s="822"/>
      <c r="AC46" s="822"/>
      <c r="AD46" s="822"/>
      <c r="AE46" s="822"/>
      <c r="AF46" s="822"/>
      <c r="AG46" s="823"/>
      <c r="AH46" s="814"/>
      <c r="AI46" s="815"/>
      <c r="AJ46" s="816"/>
      <c r="AK46" s="821" t="str">
        <f>IF(ISERROR(VLOOKUP(AR46,$BN:$BO,2,0)),"",(VLOOKUP(AR46,$BN:$BO,2,0)))</f>
        <v/>
      </c>
      <c r="AL46" s="822"/>
      <c r="AM46" s="822"/>
      <c r="AN46" s="822"/>
      <c r="AO46" s="822"/>
      <c r="AP46" s="822"/>
      <c r="AQ46" s="823"/>
      <c r="AR46" s="814"/>
      <c r="AS46" s="815"/>
      <c r="AT46" s="816"/>
      <c r="BA46" s="60"/>
      <c r="BB46" s="61" t="s">
        <v>71</v>
      </c>
      <c r="BC46" s="55" t="s">
        <v>241</v>
      </c>
      <c r="BD46" s="60"/>
      <c r="BE46" s="60"/>
      <c r="BF46" s="60"/>
      <c r="BG46" s="62"/>
      <c r="BH46" s="62"/>
      <c r="BI46" s="60"/>
      <c r="BJ46" s="60"/>
      <c r="BK46" s="54" t="str">
        <f t="shared" si="0"/>
        <v>1清泉女子大学</v>
      </c>
      <c r="BL46" s="256" t="s">
        <v>433</v>
      </c>
      <c r="BM46">
        <v>1</v>
      </c>
      <c r="BN46" s="256" t="s">
        <v>433</v>
      </c>
      <c r="BO46" s="290" t="s">
        <v>8378</v>
      </c>
      <c r="BP46" s="60"/>
      <c r="BQ46" s="60"/>
      <c r="BR46" s="175" t="s">
        <v>840</v>
      </c>
      <c r="BS46" s="176" t="s">
        <v>841</v>
      </c>
      <c r="BT46" s="60"/>
      <c r="BU46" s="273" t="s">
        <v>307</v>
      </c>
      <c r="BV46" s="273" t="s">
        <v>2053</v>
      </c>
      <c r="BW46" s="60"/>
      <c r="BX46" s="299" t="s">
        <v>307</v>
      </c>
      <c r="BY46" s="299" t="s">
        <v>5091</v>
      </c>
      <c r="BZ46" s="60"/>
      <c r="CA46" s="60"/>
      <c r="CB46" s="60"/>
    </row>
    <row r="47" spans="1:80" ht="21" customHeight="1">
      <c r="A47" s="850">
        <f>'(1) 一括申請情報入力シート'!F14</f>
        <v>0</v>
      </c>
      <c r="B47" s="851"/>
      <c r="C47" s="851"/>
      <c r="D47" s="852" t="str">
        <f>IF(A47="","",IF(A47="有","9999","0000"))</f>
        <v>0000</v>
      </c>
      <c r="E47" s="853"/>
      <c r="F47" s="853"/>
      <c r="G47" s="853"/>
      <c r="H47" s="853"/>
      <c r="I47" s="853"/>
      <c r="J47" s="854"/>
      <c r="K47" s="465" t="s">
        <v>206</v>
      </c>
      <c r="L47" s="465"/>
      <c r="M47" s="465"/>
      <c r="N47" s="465"/>
      <c r="O47" s="465"/>
      <c r="P47" s="466"/>
      <c r="Q47" s="818" t="str">
        <f>IF(X47="","",IF(X47=1,"大学","大学院"))</f>
        <v/>
      </c>
      <c r="R47" s="819"/>
      <c r="S47" s="819"/>
      <c r="T47" s="819"/>
      <c r="U47" s="819"/>
      <c r="V47" s="819"/>
      <c r="W47" s="820"/>
      <c r="X47" s="817" t="str">
        <f>IF(ISERROR(VLOOKUP(X46,$BL:$BM,2,0)),"",VLOOKUP(X46,$BL:$BM,2,0))</f>
        <v/>
      </c>
      <c r="Y47" s="435"/>
      <c r="Z47" s="436"/>
      <c r="AA47" s="818" t="str">
        <f>IF(AH47="","",IF(AH47=1,"大学","大学院"))</f>
        <v/>
      </c>
      <c r="AB47" s="819"/>
      <c r="AC47" s="819"/>
      <c r="AD47" s="819"/>
      <c r="AE47" s="819"/>
      <c r="AF47" s="819"/>
      <c r="AG47" s="820"/>
      <c r="AH47" s="817" t="str">
        <f>IF(ISERROR(VLOOKUP(AH46,$BL:$BM,2,0)),"",VLOOKUP(AH46,$BL:$BM,2,0))</f>
        <v/>
      </c>
      <c r="AI47" s="435"/>
      <c r="AJ47" s="436"/>
      <c r="AK47" s="818" t="str">
        <f>IF(AR47="","",IF(AR47=1,"大学","大学院"))</f>
        <v/>
      </c>
      <c r="AL47" s="819"/>
      <c r="AM47" s="819"/>
      <c r="AN47" s="819"/>
      <c r="AO47" s="819"/>
      <c r="AP47" s="819"/>
      <c r="AQ47" s="820"/>
      <c r="AR47" s="817" t="str">
        <f>IF(ISERROR(VLOOKUP(AR46,$BL:$BM,2,0)),"",VLOOKUP(AR46,$BL:$BM,2,0))</f>
        <v/>
      </c>
      <c r="AS47" s="435"/>
      <c r="AT47" s="436"/>
      <c r="BA47" s="60"/>
      <c r="BB47" s="61" t="s">
        <v>72</v>
      </c>
      <c r="BC47" s="55" t="s">
        <v>242</v>
      </c>
      <c r="BD47" s="60"/>
      <c r="BE47" s="60"/>
      <c r="BF47" s="60"/>
      <c r="BG47" s="62"/>
      <c r="BH47" s="62"/>
      <c r="BI47" s="60"/>
      <c r="BJ47" s="60"/>
      <c r="BK47" s="54" t="str">
        <f t="shared" si="0"/>
        <v>1聖路加看護大学</v>
      </c>
      <c r="BL47" s="256" t="s">
        <v>434</v>
      </c>
      <c r="BM47">
        <v>1</v>
      </c>
      <c r="BN47" s="256" t="s">
        <v>434</v>
      </c>
      <c r="BO47" s="290" t="s">
        <v>8379</v>
      </c>
      <c r="BP47" s="60"/>
      <c r="BQ47" s="60"/>
      <c r="BR47" s="175" t="s">
        <v>842</v>
      </c>
      <c r="BS47" s="176" t="s">
        <v>843</v>
      </c>
      <c r="BT47" s="60"/>
      <c r="BU47" s="273" t="s">
        <v>355</v>
      </c>
      <c r="BV47" s="273" t="s">
        <v>2054</v>
      </c>
      <c r="BW47" s="60"/>
      <c r="BX47" s="299" t="s">
        <v>355</v>
      </c>
      <c r="BY47" s="299" t="s">
        <v>5092</v>
      </c>
      <c r="BZ47" s="60"/>
      <c r="CA47" s="60"/>
      <c r="CB47" s="60"/>
    </row>
    <row r="48" spans="1:80" ht="21" customHeight="1">
      <c r="A48" s="467" t="s">
        <v>8529</v>
      </c>
      <c r="B48" s="468"/>
      <c r="C48" s="468"/>
      <c r="D48" s="468"/>
      <c r="E48" s="468"/>
      <c r="F48" s="468"/>
      <c r="G48" s="468"/>
      <c r="H48" s="468"/>
      <c r="I48" s="468"/>
      <c r="J48" s="469"/>
      <c r="K48" s="465" t="s">
        <v>208</v>
      </c>
      <c r="L48" s="465"/>
      <c r="M48" s="465"/>
      <c r="N48" s="465"/>
      <c r="O48" s="465"/>
      <c r="P48" s="466"/>
      <c r="Q48" s="818" t="str">
        <f>IF(ISERROR(VLOOKUP(X48,$BR:$BS,2,0)),"",VLOOKUP(X48,$BR:$BS,2,0))</f>
        <v/>
      </c>
      <c r="R48" s="819"/>
      <c r="S48" s="819"/>
      <c r="T48" s="819"/>
      <c r="U48" s="819"/>
      <c r="V48" s="819"/>
      <c r="W48" s="820"/>
      <c r="X48" s="837"/>
      <c r="Y48" s="435"/>
      <c r="Z48" s="436"/>
      <c r="AA48" s="818" t="str">
        <f>IF(ISERROR(VLOOKUP(AH48,$BR:$BS,2,0)),"",VLOOKUP(AH48,$BR:$BS,2,0))</f>
        <v/>
      </c>
      <c r="AB48" s="819"/>
      <c r="AC48" s="819"/>
      <c r="AD48" s="819"/>
      <c r="AE48" s="819"/>
      <c r="AF48" s="819"/>
      <c r="AG48" s="820"/>
      <c r="AH48" s="434"/>
      <c r="AI48" s="435"/>
      <c r="AJ48" s="436"/>
      <c r="AK48" s="818" t="str">
        <f>IF(ISERROR(VLOOKUP(AR48,$BR:$BS,2,0)),"",VLOOKUP(AR48,$BR:$BS,2,0))</f>
        <v/>
      </c>
      <c r="AL48" s="819"/>
      <c r="AM48" s="819"/>
      <c r="AN48" s="819"/>
      <c r="AO48" s="819"/>
      <c r="AP48" s="819"/>
      <c r="AQ48" s="820"/>
      <c r="AR48" s="434"/>
      <c r="AS48" s="435"/>
      <c r="AT48" s="436"/>
      <c r="BA48" s="60"/>
      <c r="BB48" s="61" t="s">
        <v>73</v>
      </c>
      <c r="BC48" s="55" t="s">
        <v>243</v>
      </c>
      <c r="BD48" s="60"/>
      <c r="BE48" s="60"/>
      <c r="BF48" s="60"/>
      <c r="BG48" s="62"/>
      <c r="BH48" s="62"/>
      <c r="BI48" s="60"/>
      <c r="BJ48" s="60"/>
      <c r="BK48" s="54" t="str">
        <f t="shared" si="0"/>
        <v>1専修大学</v>
      </c>
      <c r="BL48" s="256" t="s">
        <v>435</v>
      </c>
      <c r="BM48">
        <v>1</v>
      </c>
      <c r="BN48" s="256" t="s">
        <v>435</v>
      </c>
      <c r="BO48" s="290" t="s">
        <v>8380</v>
      </c>
      <c r="BP48" s="60"/>
      <c r="BQ48" s="60"/>
      <c r="BR48" s="175" t="s">
        <v>844</v>
      </c>
      <c r="BS48" s="176" t="s">
        <v>845</v>
      </c>
      <c r="BT48" s="60"/>
      <c r="BU48" s="273" t="s">
        <v>356</v>
      </c>
      <c r="BV48" s="273" t="s">
        <v>2055</v>
      </c>
      <c r="BW48" s="60"/>
      <c r="BX48" s="299" t="s">
        <v>356</v>
      </c>
      <c r="BY48" s="299" t="s">
        <v>5093</v>
      </c>
      <c r="BZ48" s="60"/>
      <c r="CA48" s="60"/>
      <c r="CB48" s="60"/>
    </row>
    <row r="49" spans="1:80" ht="21" customHeight="1">
      <c r="A49" s="470"/>
      <c r="B49" s="471"/>
      <c r="C49" s="471"/>
      <c r="D49" s="471"/>
      <c r="E49" s="471"/>
      <c r="F49" s="471"/>
      <c r="G49" s="471"/>
      <c r="H49" s="471"/>
      <c r="I49" s="471"/>
      <c r="J49" s="472"/>
      <c r="K49" s="465" t="s">
        <v>8306</v>
      </c>
      <c r="L49" s="465"/>
      <c r="M49" s="465"/>
      <c r="N49" s="465"/>
      <c r="O49" s="465"/>
      <c r="P49" s="466"/>
      <c r="Q49" s="818" t="str">
        <f>IF(ISERROR(VLOOKUP(X49,$BU:$BV,2,0)),"",VLOOKUP(X49,$BU:$BV,2,0))</f>
        <v/>
      </c>
      <c r="R49" s="819"/>
      <c r="S49" s="819"/>
      <c r="T49" s="819"/>
      <c r="U49" s="819"/>
      <c r="V49" s="819"/>
      <c r="W49" s="820"/>
      <c r="X49" s="434"/>
      <c r="Y49" s="435"/>
      <c r="Z49" s="436"/>
      <c r="AA49" s="818" t="str">
        <f>IF(ISERROR(VLOOKUP(AH49,$BU:$BV,2,0)),"",VLOOKUP(AH49,$BU:$BV,2,0))</f>
        <v/>
      </c>
      <c r="AB49" s="819"/>
      <c r="AC49" s="819"/>
      <c r="AD49" s="819"/>
      <c r="AE49" s="819"/>
      <c r="AF49" s="819"/>
      <c r="AG49" s="820"/>
      <c r="AH49" s="434"/>
      <c r="AI49" s="435"/>
      <c r="AJ49" s="436"/>
      <c r="AK49" s="818" t="str">
        <f>IF(ISERROR(VLOOKUP(AR49,$BU:$BV,2,0)),"",VLOOKUP(AR49,$BU:$BV,2,0))</f>
        <v/>
      </c>
      <c r="AL49" s="819"/>
      <c r="AM49" s="819"/>
      <c r="AN49" s="819"/>
      <c r="AO49" s="819"/>
      <c r="AP49" s="819"/>
      <c r="AQ49" s="820"/>
      <c r="AR49" s="434"/>
      <c r="AS49" s="435"/>
      <c r="AT49" s="436"/>
      <c r="BA49" s="60"/>
      <c r="BB49" s="63" t="s">
        <v>74</v>
      </c>
      <c r="BC49" s="64" t="s">
        <v>244</v>
      </c>
      <c r="BD49" s="60"/>
      <c r="BE49" s="60"/>
      <c r="BF49" s="60"/>
      <c r="BG49" s="62"/>
      <c r="BH49" s="62"/>
      <c r="BI49" s="60"/>
      <c r="BJ49" s="60"/>
      <c r="BK49" s="54" t="str">
        <f t="shared" si="0"/>
        <v>1創価大学</v>
      </c>
      <c r="BL49" s="256" t="s">
        <v>436</v>
      </c>
      <c r="BM49">
        <v>1</v>
      </c>
      <c r="BN49" s="256" t="s">
        <v>436</v>
      </c>
      <c r="BO49" s="290" t="s">
        <v>8381</v>
      </c>
      <c r="BP49" s="60"/>
      <c r="BQ49" s="60"/>
      <c r="BR49" s="175" t="s">
        <v>846</v>
      </c>
      <c r="BS49" s="176" t="s">
        <v>847</v>
      </c>
      <c r="BT49" s="60"/>
      <c r="BU49" s="273" t="s">
        <v>357</v>
      </c>
      <c r="BV49" s="273" t="s">
        <v>2056</v>
      </c>
      <c r="BW49" s="60"/>
      <c r="BX49" s="299" t="s">
        <v>357</v>
      </c>
      <c r="BY49" s="299" t="s">
        <v>5094</v>
      </c>
      <c r="BZ49" s="60"/>
      <c r="CA49" s="60"/>
      <c r="CB49" s="60"/>
    </row>
    <row r="50" spans="1:80" ht="21" customHeight="1">
      <c r="A50" s="470"/>
      <c r="B50" s="471"/>
      <c r="C50" s="471"/>
      <c r="D50" s="471"/>
      <c r="E50" s="471"/>
      <c r="F50" s="471"/>
      <c r="G50" s="471"/>
      <c r="H50" s="471"/>
      <c r="I50" s="471"/>
      <c r="J50" s="472"/>
      <c r="K50" s="465" t="s">
        <v>8313</v>
      </c>
      <c r="L50" s="465"/>
      <c r="M50" s="465"/>
      <c r="N50" s="465"/>
      <c r="O50" s="465"/>
      <c r="P50" s="466"/>
      <c r="Q50" s="818" t="str">
        <f>IF(ISERROR(VLOOKUP(X50,$BX:$BY,2,0)),"",VLOOKUP(X50,$BX:$BY,2,0))</f>
        <v/>
      </c>
      <c r="R50" s="819"/>
      <c r="S50" s="819"/>
      <c r="T50" s="819"/>
      <c r="U50" s="819"/>
      <c r="V50" s="819"/>
      <c r="W50" s="820"/>
      <c r="X50" s="434"/>
      <c r="Y50" s="435"/>
      <c r="Z50" s="436"/>
      <c r="AA50" s="818" t="str">
        <f>IF(ISERROR(VLOOKUP(AH50,$BX:$BY,2,0)),"",VLOOKUP(AH50,$BX:$BY,2,0))</f>
        <v/>
      </c>
      <c r="AB50" s="819"/>
      <c r="AC50" s="819"/>
      <c r="AD50" s="819"/>
      <c r="AE50" s="819"/>
      <c r="AF50" s="819"/>
      <c r="AG50" s="820"/>
      <c r="AH50" s="434"/>
      <c r="AI50" s="435"/>
      <c r="AJ50" s="436"/>
      <c r="AK50" s="818" t="str">
        <f>IF(ISERROR(VLOOKUP(AR50,$BX:$BY,2,0)),"",VLOOKUP(AR50,$BX:$BY,2,0))</f>
        <v/>
      </c>
      <c r="AL50" s="819"/>
      <c r="AM50" s="819"/>
      <c r="AN50" s="819"/>
      <c r="AO50" s="819"/>
      <c r="AP50" s="819"/>
      <c r="AQ50" s="820"/>
      <c r="AR50" s="434"/>
      <c r="AS50" s="435"/>
      <c r="AT50" s="436"/>
      <c r="BA50" s="60"/>
      <c r="BB50" s="165"/>
      <c r="BC50" s="165"/>
      <c r="BD50" s="60"/>
      <c r="BE50" s="60"/>
      <c r="BF50" s="60"/>
      <c r="BG50" s="62"/>
      <c r="BH50" s="62"/>
      <c r="BI50" s="60"/>
      <c r="BJ50" s="60"/>
      <c r="BK50" s="54" t="str">
        <f t="shared" si="0"/>
        <v>1大正大学</v>
      </c>
      <c r="BL50" s="256" t="s">
        <v>437</v>
      </c>
      <c r="BM50">
        <v>1</v>
      </c>
      <c r="BN50" s="256" t="s">
        <v>437</v>
      </c>
      <c r="BO50" s="290" t="s">
        <v>8382</v>
      </c>
      <c r="BP50" s="60"/>
      <c r="BQ50" s="60"/>
      <c r="BR50" s="175" t="s">
        <v>848</v>
      </c>
      <c r="BS50" s="176" t="s">
        <v>849</v>
      </c>
      <c r="BT50" s="60"/>
      <c r="BU50" s="273" t="s">
        <v>358</v>
      </c>
      <c r="BV50" s="273" t="s">
        <v>2057</v>
      </c>
      <c r="BW50" s="60"/>
      <c r="BX50" s="299" t="s">
        <v>358</v>
      </c>
      <c r="BY50" s="299" t="s">
        <v>5095</v>
      </c>
      <c r="BZ50" s="60"/>
      <c r="CA50" s="60"/>
      <c r="CB50" s="60"/>
    </row>
    <row r="51" spans="1:80" ht="21" customHeight="1">
      <c r="A51" s="470"/>
      <c r="B51" s="471"/>
      <c r="C51" s="471"/>
      <c r="D51" s="471"/>
      <c r="E51" s="471"/>
      <c r="F51" s="471"/>
      <c r="G51" s="471"/>
      <c r="H51" s="471"/>
      <c r="I51" s="471"/>
      <c r="J51" s="472"/>
      <c r="K51" s="465" t="s">
        <v>214</v>
      </c>
      <c r="L51" s="465"/>
      <c r="M51" s="465"/>
      <c r="N51" s="465"/>
      <c r="O51" s="465"/>
      <c r="P51" s="466"/>
      <c r="Q51" s="818" t="str">
        <f>IF(X51="","",IF(X51="11","科目等履修生",""))</f>
        <v/>
      </c>
      <c r="R51" s="819"/>
      <c r="S51" s="819"/>
      <c r="T51" s="819"/>
      <c r="U51" s="819"/>
      <c r="V51" s="819"/>
      <c r="W51" s="820"/>
      <c r="X51" s="434"/>
      <c r="Y51" s="435"/>
      <c r="Z51" s="436"/>
      <c r="AA51" s="818" t="str">
        <f>IF(AH51="","",IF(AH51="11","科目等履修生",""))</f>
        <v/>
      </c>
      <c r="AB51" s="819"/>
      <c r="AC51" s="819"/>
      <c r="AD51" s="819"/>
      <c r="AE51" s="819"/>
      <c r="AF51" s="819"/>
      <c r="AG51" s="820"/>
      <c r="AH51" s="434"/>
      <c r="AI51" s="435"/>
      <c r="AJ51" s="436"/>
      <c r="AK51" s="818" t="str">
        <f>IF(AR51="","",IF(AR51="11","科目等履修生",""))</f>
        <v/>
      </c>
      <c r="AL51" s="819"/>
      <c r="AM51" s="819"/>
      <c r="AN51" s="819"/>
      <c r="AO51" s="819"/>
      <c r="AP51" s="819"/>
      <c r="AQ51" s="820"/>
      <c r="AR51" s="434"/>
      <c r="AS51" s="435"/>
      <c r="AT51" s="436"/>
      <c r="BA51" s="62"/>
      <c r="BB51" s="62"/>
      <c r="BC51" s="62"/>
      <c r="BD51" s="60"/>
      <c r="BE51" s="60"/>
      <c r="BF51" s="60"/>
      <c r="BG51" s="62"/>
      <c r="BH51" s="62"/>
      <c r="BI51" s="60"/>
      <c r="BJ51" s="60"/>
      <c r="BK51" s="54" t="str">
        <f t="shared" si="0"/>
        <v>1大東文化大学</v>
      </c>
      <c r="BL51" s="256" t="s">
        <v>438</v>
      </c>
      <c r="BM51">
        <v>1</v>
      </c>
      <c r="BN51" s="256" t="s">
        <v>438</v>
      </c>
      <c r="BO51" s="290" t="s">
        <v>8383</v>
      </c>
      <c r="BP51" s="60"/>
      <c r="BQ51" s="60"/>
      <c r="BR51" s="175" t="s">
        <v>850</v>
      </c>
      <c r="BS51" s="176" t="s">
        <v>851</v>
      </c>
      <c r="BT51" s="60"/>
      <c r="BU51" s="273" t="s">
        <v>359</v>
      </c>
      <c r="BV51" s="273" t="s">
        <v>2058</v>
      </c>
      <c r="BW51" s="60"/>
      <c r="BX51" s="299" t="s">
        <v>359</v>
      </c>
      <c r="BY51" s="299" t="s">
        <v>5096</v>
      </c>
      <c r="BZ51" s="60"/>
      <c r="CA51" s="60"/>
      <c r="CB51" s="60"/>
    </row>
    <row r="52" spans="1:80" ht="21" customHeight="1">
      <c r="A52" s="470"/>
      <c r="B52" s="471"/>
      <c r="C52" s="471"/>
      <c r="D52" s="471"/>
      <c r="E52" s="471"/>
      <c r="F52" s="471"/>
      <c r="G52" s="471"/>
      <c r="H52" s="471"/>
      <c r="I52" s="471"/>
      <c r="J52" s="472"/>
      <c r="K52" s="465" t="s">
        <v>8314</v>
      </c>
      <c r="L52" s="465"/>
      <c r="M52" s="465"/>
      <c r="N52" s="465"/>
      <c r="O52" s="465"/>
      <c r="P52" s="466"/>
      <c r="Q52" s="824"/>
      <c r="R52" s="825"/>
      <c r="S52" s="825"/>
      <c r="T52" s="825"/>
      <c r="U52" s="825"/>
      <c r="V52" s="825"/>
      <c r="W52" s="825"/>
      <c r="X52" s="825"/>
      <c r="Y52" s="825"/>
      <c r="Z52" s="826"/>
      <c r="AA52" s="824"/>
      <c r="AB52" s="825"/>
      <c r="AC52" s="825"/>
      <c r="AD52" s="825"/>
      <c r="AE52" s="825"/>
      <c r="AF52" s="825"/>
      <c r="AG52" s="825"/>
      <c r="AH52" s="825"/>
      <c r="AI52" s="825"/>
      <c r="AJ52" s="826"/>
      <c r="AK52" s="833"/>
      <c r="AL52" s="834"/>
      <c r="AM52" s="834"/>
      <c r="AN52" s="834"/>
      <c r="AO52" s="834"/>
      <c r="AP52" s="834"/>
      <c r="AQ52" s="834"/>
      <c r="AR52" s="834"/>
      <c r="AS52" s="834"/>
      <c r="AT52" s="835"/>
      <c r="BA52" s="62"/>
      <c r="BB52" s="62"/>
      <c r="BC52" s="62"/>
      <c r="BD52" s="60"/>
      <c r="BE52" s="60"/>
      <c r="BF52" s="60"/>
      <c r="BG52" s="62"/>
      <c r="BH52" s="62"/>
      <c r="BI52" s="60"/>
      <c r="BJ52" s="60"/>
      <c r="BK52" s="54" t="str">
        <f t="shared" si="0"/>
        <v>1高千穂商科大学</v>
      </c>
      <c r="BL52" s="256" t="s">
        <v>439</v>
      </c>
      <c r="BM52">
        <v>1</v>
      </c>
      <c r="BN52" s="256" t="s">
        <v>439</v>
      </c>
      <c r="BO52" s="290" t="s">
        <v>8384</v>
      </c>
      <c r="BP52" s="60"/>
      <c r="BQ52" s="60"/>
      <c r="BR52" s="175" t="s">
        <v>852</v>
      </c>
      <c r="BS52" s="176" t="s">
        <v>8641</v>
      </c>
      <c r="BT52" s="60"/>
      <c r="BU52" s="273" t="s">
        <v>8656</v>
      </c>
      <c r="BV52" s="273" t="s">
        <v>8649</v>
      </c>
      <c r="BW52" s="60"/>
      <c r="BX52" s="299" t="s">
        <v>8656</v>
      </c>
      <c r="BY52" s="299" t="s">
        <v>8676</v>
      </c>
      <c r="BZ52" s="60"/>
      <c r="CA52" s="60"/>
      <c r="CB52" s="60"/>
    </row>
    <row r="53" spans="1:80" ht="21" customHeight="1" thickBot="1">
      <c r="A53" s="473"/>
      <c r="B53" s="474"/>
      <c r="C53" s="474"/>
      <c r="D53" s="474"/>
      <c r="E53" s="474"/>
      <c r="F53" s="474"/>
      <c r="G53" s="474"/>
      <c r="H53" s="474"/>
      <c r="I53" s="474"/>
      <c r="J53" s="475"/>
      <c r="K53" s="481" t="s">
        <v>8315</v>
      </c>
      <c r="L53" s="481"/>
      <c r="M53" s="481"/>
      <c r="N53" s="481"/>
      <c r="O53" s="481"/>
      <c r="P53" s="482"/>
      <c r="Q53" s="827"/>
      <c r="R53" s="828"/>
      <c r="S53" s="828"/>
      <c r="T53" s="828"/>
      <c r="U53" s="828"/>
      <c r="V53" s="828"/>
      <c r="W53" s="828"/>
      <c r="X53" s="828"/>
      <c r="Y53" s="828"/>
      <c r="Z53" s="829"/>
      <c r="AA53" s="827"/>
      <c r="AB53" s="828"/>
      <c r="AC53" s="828"/>
      <c r="AD53" s="828"/>
      <c r="AE53" s="828"/>
      <c r="AF53" s="828"/>
      <c r="AG53" s="828"/>
      <c r="AH53" s="828"/>
      <c r="AI53" s="828"/>
      <c r="AJ53" s="829"/>
      <c r="AK53" s="836"/>
      <c r="AL53" s="831"/>
      <c r="AM53" s="831"/>
      <c r="AN53" s="831"/>
      <c r="AO53" s="831"/>
      <c r="AP53" s="831"/>
      <c r="AQ53" s="831"/>
      <c r="AR53" s="831"/>
      <c r="AS53" s="831"/>
      <c r="AT53" s="832"/>
      <c r="BA53" s="62"/>
      <c r="BB53" s="62"/>
      <c r="BC53" s="62"/>
      <c r="BD53" s="60"/>
      <c r="BE53" s="60"/>
      <c r="BF53" s="60"/>
      <c r="BG53" s="62"/>
      <c r="BH53" s="62"/>
      <c r="BI53" s="60"/>
      <c r="BJ53" s="60"/>
      <c r="BK53" s="54" t="str">
        <f t="shared" si="0"/>
        <v>1拓殖大学</v>
      </c>
      <c r="BL53" s="256" t="s">
        <v>440</v>
      </c>
      <c r="BM53">
        <v>1</v>
      </c>
      <c r="BN53" s="256" t="s">
        <v>440</v>
      </c>
      <c r="BO53" s="290" t="s">
        <v>8385</v>
      </c>
      <c r="BP53" s="60"/>
      <c r="BQ53" s="60"/>
      <c r="BR53" s="175" t="s">
        <v>853</v>
      </c>
      <c r="BS53" s="176" t="s">
        <v>8642</v>
      </c>
      <c r="BT53" s="60"/>
      <c r="BU53" s="273" t="s">
        <v>8657</v>
      </c>
      <c r="BV53" s="273" t="s">
        <v>8650</v>
      </c>
      <c r="BW53" s="60"/>
      <c r="BX53" s="299" t="s">
        <v>8657</v>
      </c>
      <c r="BY53" s="299" t="s">
        <v>8677</v>
      </c>
      <c r="BZ53" s="60"/>
      <c r="CA53" s="60"/>
      <c r="CB53" s="60"/>
    </row>
    <row r="54" spans="1:80" ht="21" customHeight="1">
      <c r="A54" s="439"/>
      <c r="B54" s="440"/>
      <c r="C54" s="440"/>
      <c r="D54" s="440"/>
      <c r="E54" s="440"/>
      <c r="F54" s="441"/>
      <c r="G54" s="442" t="s">
        <v>8312</v>
      </c>
      <c r="H54" s="443"/>
      <c r="I54" s="443"/>
      <c r="J54" s="443"/>
      <c r="K54" s="443"/>
      <c r="L54" s="443"/>
      <c r="M54" s="444"/>
      <c r="N54" s="461" t="s">
        <v>8333</v>
      </c>
      <c r="O54" s="461"/>
      <c r="P54" s="462"/>
      <c r="Q54" s="442" t="s">
        <v>8316</v>
      </c>
      <c r="R54" s="443"/>
      <c r="S54" s="443"/>
      <c r="T54" s="443"/>
      <c r="U54" s="443"/>
      <c r="V54" s="443"/>
      <c r="W54" s="444"/>
      <c r="X54" s="463" t="s">
        <v>8334</v>
      </c>
      <c r="Y54" s="443"/>
      <c r="Z54" s="464"/>
      <c r="AA54" s="442" t="s">
        <v>8317</v>
      </c>
      <c r="AB54" s="443"/>
      <c r="AC54" s="443"/>
      <c r="AD54" s="443"/>
      <c r="AE54" s="443"/>
      <c r="AF54" s="443"/>
      <c r="AG54" s="444"/>
      <c r="AH54" s="463" t="s">
        <v>8334</v>
      </c>
      <c r="AI54" s="443"/>
      <c r="AJ54" s="464"/>
      <c r="AK54" s="88"/>
      <c r="AL54" s="88"/>
      <c r="AM54" s="88"/>
      <c r="AN54" s="88"/>
      <c r="AO54" s="88"/>
      <c r="AP54" s="88"/>
      <c r="AQ54" s="88"/>
      <c r="AR54" s="88"/>
      <c r="AS54" s="88"/>
      <c r="AT54" s="88"/>
      <c r="BA54" s="62"/>
      <c r="BB54" s="62"/>
      <c r="BC54" s="60"/>
      <c r="BD54" s="60"/>
      <c r="BE54" s="60"/>
      <c r="BF54" s="60"/>
      <c r="BG54" s="62"/>
      <c r="BH54" s="62"/>
      <c r="BI54" s="60"/>
      <c r="BJ54" s="60"/>
      <c r="BK54" s="54" t="str">
        <f t="shared" si="0"/>
        <v>1玉川大学</v>
      </c>
      <c r="BL54" s="256" t="s">
        <v>441</v>
      </c>
      <c r="BM54">
        <v>1</v>
      </c>
      <c r="BN54" s="256" t="s">
        <v>441</v>
      </c>
      <c r="BO54" s="290" t="s">
        <v>8386</v>
      </c>
      <c r="BP54" s="60"/>
      <c r="BQ54" s="60"/>
      <c r="BR54" s="175" t="s">
        <v>854</v>
      </c>
      <c r="BS54" s="176" t="s">
        <v>8643</v>
      </c>
      <c r="BT54" s="60"/>
      <c r="BU54" s="273" t="s">
        <v>8658</v>
      </c>
      <c r="BV54" s="273" t="s">
        <v>8651</v>
      </c>
      <c r="BW54" s="60"/>
      <c r="BX54" s="299" t="s">
        <v>8658</v>
      </c>
      <c r="BY54" s="299" t="s">
        <v>8678</v>
      </c>
      <c r="BZ54" s="60"/>
      <c r="CA54" s="60"/>
      <c r="CB54" s="60"/>
    </row>
    <row r="55" spans="1:80" ht="21" customHeight="1">
      <c r="A55" s="455" t="s">
        <v>204</v>
      </c>
      <c r="B55" s="456"/>
      <c r="C55" s="456"/>
      <c r="D55" s="456"/>
      <c r="E55" s="456"/>
      <c r="F55" s="457"/>
      <c r="G55" s="821" t="str">
        <f>IF(ISERROR(VLOOKUP(N55,$BN:$BO,2,0)),"",(VLOOKUP(N55,$BN:$BO,2,0)))</f>
        <v/>
      </c>
      <c r="H55" s="822"/>
      <c r="I55" s="822"/>
      <c r="J55" s="822"/>
      <c r="K55" s="822"/>
      <c r="L55" s="822"/>
      <c r="M55" s="823"/>
      <c r="N55" s="814"/>
      <c r="O55" s="815"/>
      <c r="P55" s="816"/>
      <c r="Q55" s="821" t="str">
        <f>IF(ISERROR(VLOOKUP(X55,$BN:$BO,2,0)),"",(VLOOKUP(X55,$BN:$BO,2,0)))</f>
        <v/>
      </c>
      <c r="R55" s="822"/>
      <c r="S55" s="822"/>
      <c r="T55" s="822"/>
      <c r="U55" s="822"/>
      <c r="V55" s="822"/>
      <c r="W55" s="823"/>
      <c r="X55" s="814"/>
      <c r="Y55" s="815"/>
      <c r="Z55" s="816"/>
      <c r="AA55" s="821" t="str">
        <f>IF(ISERROR(VLOOKUP(AH55,$BN:$BO,2,0)),"",(VLOOKUP(AH55,$BN:$BO,2,0)))</f>
        <v/>
      </c>
      <c r="AB55" s="822"/>
      <c r="AC55" s="822"/>
      <c r="AD55" s="822"/>
      <c r="AE55" s="822"/>
      <c r="AF55" s="822"/>
      <c r="AG55" s="823"/>
      <c r="AH55" s="814"/>
      <c r="AI55" s="815"/>
      <c r="AJ55" s="816"/>
      <c r="AK55" s="88"/>
      <c r="AL55" s="88"/>
      <c r="AM55" s="88"/>
      <c r="AN55" s="88"/>
      <c r="AO55" s="88"/>
      <c r="AP55" s="88"/>
      <c r="AQ55" s="88"/>
      <c r="AR55" s="88"/>
      <c r="AS55" s="88"/>
      <c r="AT55" s="88"/>
      <c r="BA55" s="62"/>
      <c r="BB55" s="62"/>
      <c r="BC55" s="60"/>
      <c r="BD55" s="60"/>
      <c r="BE55" s="60"/>
      <c r="BF55" s="60"/>
      <c r="BG55" s="62"/>
      <c r="BH55" s="62"/>
      <c r="BI55" s="60"/>
      <c r="BJ55" s="60"/>
      <c r="BK55" s="54" t="str">
        <f t="shared" si="0"/>
        <v>1多摩美術大学</v>
      </c>
      <c r="BL55" s="256" t="s">
        <v>442</v>
      </c>
      <c r="BM55">
        <v>1</v>
      </c>
      <c r="BN55" s="256" t="s">
        <v>442</v>
      </c>
      <c r="BO55" s="290" t="s">
        <v>8387</v>
      </c>
      <c r="BP55" s="60"/>
      <c r="BQ55" s="60"/>
      <c r="BR55" s="175" t="s">
        <v>855</v>
      </c>
      <c r="BS55" s="176" t="s">
        <v>856</v>
      </c>
      <c r="BT55" s="60"/>
      <c r="BU55" s="273" t="s">
        <v>360</v>
      </c>
      <c r="BV55" s="273" t="s">
        <v>2059</v>
      </c>
      <c r="BW55" s="60"/>
      <c r="BX55" s="299" t="s">
        <v>360</v>
      </c>
      <c r="BY55" s="299" t="s">
        <v>5097</v>
      </c>
      <c r="BZ55" s="60"/>
      <c r="CA55" s="60"/>
      <c r="CB55" s="60"/>
    </row>
    <row r="56" spans="1:80" ht="21" customHeight="1">
      <c r="A56" s="426" t="s">
        <v>206</v>
      </c>
      <c r="B56" s="427"/>
      <c r="C56" s="427"/>
      <c r="D56" s="427"/>
      <c r="E56" s="427"/>
      <c r="F56" s="428"/>
      <c r="G56" s="818" t="str">
        <f>IF(N56="","",IF(N56=1,"大学","大学院"))</f>
        <v/>
      </c>
      <c r="H56" s="819"/>
      <c r="I56" s="819"/>
      <c r="J56" s="819"/>
      <c r="K56" s="819"/>
      <c r="L56" s="819"/>
      <c r="M56" s="820"/>
      <c r="N56" s="817" t="str">
        <f>IF(ISERROR(VLOOKUP(N55,$BL:$BM,2,0)),"",VLOOKUP(N55,$BL:$BM,2,0))</f>
        <v/>
      </c>
      <c r="O56" s="435"/>
      <c r="P56" s="436"/>
      <c r="Q56" s="818" t="str">
        <f>IF(X56="","",IF(X56=1,"大学","大学院"))</f>
        <v/>
      </c>
      <c r="R56" s="819"/>
      <c r="S56" s="819"/>
      <c r="T56" s="819"/>
      <c r="U56" s="819"/>
      <c r="V56" s="819"/>
      <c r="W56" s="820"/>
      <c r="X56" s="817" t="str">
        <f>IF(ISERROR(VLOOKUP(X55,$BL:$BM,2,0)),"",VLOOKUP(X55,$BL:$BM,2,0))</f>
        <v/>
      </c>
      <c r="Y56" s="435"/>
      <c r="Z56" s="436"/>
      <c r="AA56" s="818" t="str">
        <f>IF(AH56="","",IF(AH56=1,"大学","大学院"))</f>
        <v/>
      </c>
      <c r="AB56" s="819"/>
      <c r="AC56" s="819"/>
      <c r="AD56" s="819"/>
      <c r="AE56" s="819"/>
      <c r="AF56" s="819"/>
      <c r="AG56" s="820"/>
      <c r="AH56" s="817" t="str">
        <f>IF(ISERROR(VLOOKUP(AH55,$BL:$BM,2,0)),"",VLOOKUP(AH55,$BL:$BM,2,0))</f>
        <v/>
      </c>
      <c r="AI56" s="435"/>
      <c r="AJ56" s="436"/>
      <c r="AK56" s="88"/>
      <c r="AL56" s="88"/>
      <c r="AM56" s="88"/>
      <c r="AN56" s="88"/>
      <c r="AO56" s="88"/>
      <c r="AP56" s="88"/>
      <c r="AQ56" s="88"/>
      <c r="AR56" s="88"/>
      <c r="AS56" s="88"/>
      <c r="AT56" s="88"/>
      <c r="BA56" s="62"/>
      <c r="BB56" s="62"/>
      <c r="BC56" s="60"/>
      <c r="BD56" s="60"/>
      <c r="BE56" s="60"/>
      <c r="BF56" s="60"/>
      <c r="BG56" s="62"/>
      <c r="BH56" s="62"/>
      <c r="BI56" s="60"/>
      <c r="BJ56" s="60"/>
      <c r="BK56" s="54" t="str">
        <f t="shared" si="0"/>
        <v>1中央大学</v>
      </c>
      <c r="BL56" s="256" t="s">
        <v>443</v>
      </c>
      <c r="BM56">
        <v>1</v>
      </c>
      <c r="BN56" s="256" t="s">
        <v>443</v>
      </c>
      <c r="BO56" s="290" t="s">
        <v>8388</v>
      </c>
      <c r="BP56" s="60"/>
      <c r="BQ56" s="60"/>
      <c r="BR56" s="175" t="s">
        <v>857</v>
      </c>
      <c r="BS56" s="176" t="s">
        <v>858</v>
      </c>
      <c r="BT56" s="60"/>
      <c r="BU56" s="273" t="s">
        <v>361</v>
      </c>
      <c r="BV56" s="273" t="s">
        <v>2060</v>
      </c>
      <c r="BW56" s="60"/>
      <c r="BX56" s="299" t="s">
        <v>361</v>
      </c>
      <c r="BY56" s="299" t="s">
        <v>5098</v>
      </c>
      <c r="BZ56" s="60"/>
      <c r="CA56" s="60"/>
      <c r="CB56" s="60"/>
    </row>
    <row r="57" spans="1:80" ht="21" customHeight="1">
      <c r="A57" s="426" t="s">
        <v>208</v>
      </c>
      <c r="B57" s="427"/>
      <c r="C57" s="427"/>
      <c r="D57" s="427"/>
      <c r="E57" s="427"/>
      <c r="F57" s="428"/>
      <c r="G57" s="818" t="str">
        <f>IF(ISERROR(VLOOKUP(N57,$BR:$BS,2,0)),"",VLOOKUP(N57,$BR:$BS,2,0))</f>
        <v/>
      </c>
      <c r="H57" s="819"/>
      <c r="I57" s="819"/>
      <c r="J57" s="819"/>
      <c r="K57" s="819"/>
      <c r="L57" s="819"/>
      <c r="M57" s="820"/>
      <c r="N57" s="434"/>
      <c r="O57" s="435"/>
      <c r="P57" s="436"/>
      <c r="Q57" s="818" t="str">
        <f>IF(ISERROR(VLOOKUP(X57,$BR:$BS,2,0)),"",VLOOKUP(X57,$BR:$BS,2,0))</f>
        <v/>
      </c>
      <c r="R57" s="819"/>
      <c r="S57" s="819"/>
      <c r="T57" s="819"/>
      <c r="U57" s="819"/>
      <c r="V57" s="819"/>
      <c r="W57" s="820"/>
      <c r="X57" s="434"/>
      <c r="Y57" s="435"/>
      <c r="Z57" s="436"/>
      <c r="AA57" s="818" t="str">
        <f>IF(ISERROR(VLOOKUP(AH57,$BR:$BS,2,0)),"",VLOOKUP(AH57,$BR:$BS,2,0))</f>
        <v/>
      </c>
      <c r="AB57" s="819"/>
      <c r="AC57" s="819"/>
      <c r="AD57" s="819"/>
      <c r="AE57" s="819"/>
      <c r="AF57" s="819"/>
      <c r="AG57" s="820"/>
      <c r="AH57" s="434"/>
      <c r="AI57" s="435"/>
      <c r="AJ57" s="436"/>
      <c r="AK57" s="88"/>
      <c r="AL57" s="88"/>
      <c r="AM57" s="88"/>
      <c r="AN57" s="88"/>
      <c r="AO57" s="88"/>
      <c r="AP57" s="88"/>
      <c r="AQ57" s="88"/>
      <c r="AR57" s="88"/>
      <c r="AS57" s="88"/>
      <c r="AT57" s="88"/>
      <c r="BA57" s="62"/>
      <c r="BB57" s="62"/>
      <c r="BC57" s="60"/>
      <c r="BD57" s="60"/>
      <c r="BE57" s="60"/>
      <c r="BF57" s="60"/>
      <c r="BG57" s="62"/>
      <c r="BH57" s="62"/>
      <c r="BI57" s="60"/>
      <c r="BJ57" s="60"/>
      <c r="BK57" s="54" t="str">
        <f t="shared" si="0"/>
        <v>1津田塾大学</v>
      </c>
      <c r="BL57" s="256" t="s">
        <v>444</v>
      </c>
      <c r="BM57">
        <v>1</v>
      </c>
      <c r="BN57" s="256" t="s">
        <v>444</v>
      </c>
      <c r="BO57" s="290" t="s">
        <v>8389</v>
      </c>
      <c r="BP57" s="60"/>
      <c r="BQ57" s="60"/>
      <c r="BR57" s="175" t="s">
        <v>859</v>
      </c>
      <c r="BS57" s="176" t="s">
        <v>8644</v>
      </c>
      <c r="BT57" s="60"/>
      <c r="BU57" s="273" t="s">
        <v>8659</v>
      </c>
      <c r="BV57" s="273" t="s">
        <v>8652</v>
      </c>
      <c r="BW57" s="60"/>
      <c r="BX57" s="299" t="s">
        <v>8659</v>
      </c>
      <c r="BY57" s="299" t="s">
        <v>8679</v>
      </c>
      <c r="BZ57" s="60"/>
      <c r="CA57" s="60"/>
      <c r="CB57" s="60"/>
    </row>
    <row r="58" spans="1:80" ht="21" customHeight="1">
      <c r="A58" s="426" t="s">
        <v>8306</v>
      </c>
      <c r="B58" s="427"/>
      <c r="C58" s="427"/>
      <c r="D58" s="427"/>
      <c r="E58" s="427"/>
      <c r="F58" s="428"/>
      <c r="G58" s="818" t="str">
        <f>IF(ISERROR(VLOOKUP(N58,$BU:$BV,2,0)),"",VLOOKUP(N58,$BU:$BV,2,0))</f>
        <v/>
      </c>
      <c r="H58" s="819"/>
      <c r="I58" s="819"/>
      <c r="J58" s="819"/>
      <c r="K58" s="819"/>
      <c r="L58" s="819"/>
      <c r="M58" s="820"/>
      <c r="N58" s="434"/>
      <c r="O58" s="435"/>
      <c r="P58" s="436"/>
      <c r="Q58" s="818" t="str">
        <f>IF(ISERROR(VLOOKUP(X58,$BU:$BV,2,0)),"",VLOOKUP(X58,$BU:$BV,2,0))</f>
        <v/>
      </c>
      <c r="R58" s="819"/>
      <c r="S58" s="819"/>
      <c r="T58" s="819"/>
      <c r="U58" s="819"/>
      <c r="V58" s="819"/>
      <c r="W58" s="820"/>
      <c r="X58" s="434"/>
      <c r="Y58" s="435"/>
      <c r="Z58" s="436"/>
      <c r="AA58" s="818" t="str">
        <f>IF(ISERROR(VLOOKUP(AH58,$BU:$BV,2,0)),"",VLOOKUP(AH58,$BU:$BV,2,0))</f>
        <v/>
      </c>
      <c r="AB58" s="819"/>
      <c r="AC58" s="819"/>
      <c r="AD58" s="819"/>
      <c r="AE58" s="819"/>
      <c r="AF58" s="819"/>
      <c r="AG58" s="820"/>
      <c r="AH58" s="434"/>
      <c r="AI58" s="435"/>
      <c r="AJ58" s="436"/>
      <c r="AK58" s="88"/>
      <c r="AL58" s="88"/>
      <c r="AM58" s="88"/>
      <c r="AN58" s="88"/>
      <c r="AO58" s="88"/>
      <c r="AP58" s="88"/>
      <c r="AQ58" s="88"/>
      <c r="AR58" s="88"/>
      <c r="AS58" s="88"/>
      <c r="AT58" s="88"/>
      <c r="BA58" s="62"/>
      <c r="BB58" s="62"/>
      <c r="BC58" s="60"/>
      <c r="BD58" s="60"/>
      <c r="BE58" s="60"/>
      <c r="BF58" s="60"/>
      <c r="BG58" s="62"/>
      <c r="BH58" s="62"/>
      <c r="BI58" s="60"/>
      <c r="BJ58" s="60"/>
      <c r="BK58" s="54" t="str">
        <f t="shared" si="0"/>
        <v>1帝京大学</v>
      </c>
      <c r="BL58" s="256" t="s">
        <v>445</v>
      </c>
      <c r="BM58">
        <v>1</v>
      </c>
      <c r="BN58" s="256" t="s">
        <v>445</v>
      </c>
      <c r="BO58" s="290" t="s">
        <v>8390</v>
      </c>
      <c r="BP58" s="60"/>
      <c r="BQ58" s="60"/>
      <c r="BR58" s="175" t="s">
        <v>860</v>
      </c>
      <c r="BS58" s="176" t="s">
        <v>861</v>
      </c>
      <c r="BT58" s="60"/>
      <c r="BU58" s="273" t="s">
        <v>362</v>
      </c>
      <c r="BV58" s="273" t="s">
        <v>2061</v>
      </c>
      <c r="BW58" s="60"/>
      <c r="BX58" s="299" t="s">
        <v>362</v>
      </c>
      <c r="BY58" s="299" t="s">
        <v>5099</v>
      </c>
      <c r="BZ58" s="60"/>
      <c r="CA58" s="60"/>
      <c r="CB58" s="60"/>
    </row>
    <row r="59" spans="1:80" ht="21" customHeight="1">
      <c r="A59" s="426" t="s">
        <v>8313</v>
      </c>
      <c r="B59" s="427"/>
      <c r="C59" s="427"/>
      <c r="D59" s="427"/>
      <c r="E59" s="427"/>
      <c r="F59" s="428"/>
      <c r="G59" s="818" t="str">
        <f>IF(ISERROR(VLOOKUP(N59,$BX:$BY,2,0)),"",VLOOKUP(N59,$BX:$BY,2,0))</f>
        <v/>
      </c>
      <c r="H59" s="819"/>
      <c r="I59" s="819"/>
      <c r="J59" s="819"/>
      <c r="K59" s="819"/>
      <c r="L59" s="819"/>
      <c r="M59" s="820"/>
      <c r="N59" s="434"/>
      <c r="O59" s="435"/>
      <c r="P59" s="436"/>
      <c r="Q59" s="818" t="str">
        <f>IF(ISERROR(VLOOKUP(X59,$BX:$BY,2,0)),"",VLOOKUP(X59,$BX:$BY,2,0))</f>
        <v/>
      </c>
      <c r="R59" s="819"/>
      <c r="S59" s="819"/>
      <c r="T59" s="819"/>
      <c r="U59" s="819"/>
      <c r="V59" s="819"/>
      <c r="W59" s="820"/>
      <c r="X59" s="434"/>
      <c r="Y59" s="435"/>
      <c r="Z59" s="436"/>
      <c r="AA59" s="818" t="str">
        <f>IF(ISERROR(VLOOKUP(AH59,$BX:$BY,2,0)),"",VLOOKUP(AH59,$BX:$BY,2,0))</f>
        <v/>
      </c>
      <c r="AB59" s="819"/>
      <c r="AC59" s="819"/>
      <c r="AD59" s="819"/>
      <c r="AE59" s="819"/>
      <c r="AF59" s="819"/>
      <c r="AG59" s="820"/>
      <c r="AH59" s="434"/>
      <c r="AI59" s="435"/>
      <c r="AJ59" s="436"/>
      <c r="AK59" s="88"/>
      <c r="AL59" s="88"/>
      <c r="AM59" s="88"/>
      <c r="AN59" s="88"/>
      <c r="AO59" s="88"/>
      <c r="AP59" s="88"/>
      <c r="AQ59" s="88"/>
      <c r="AR59" s="88"/>
      <c r="AS59" s="88"/>
      <c r="AT59" s="88"/>
      <c r="BA59" s="62"/>
      <c r="BB59" s="62"/>
      <c r="BC59" s="60"/>
      <c r="BD59" s="60"/>
      <c r="BE59" s="60"/>
      <c r="BF59" s="60"/>
      <c r="BG59" s="62"/>
      <c r="BH59" s="62"/>
      <c r="BI59" s="60"/>
      <c r="BJ59" s="60"/>
      <c r="BK59" s="54" t="str">
        <f t="shared" si="0"/>
        <v>1東海大学</v>
      </c>
      <c r="BL59" s="256" t="s">
        <v>446</v>
      </c>
      <c r="BM59">
        <v>1</v>
      </c>
      <c r="BN59" s="256" t="s">
        <v>446</v>
      </c>
      <c r="BO59" s="290" t="s">
        <v>8391</v>
      </c>
      <c r="BP59" s="60"/>
      <c r="BQ59" s="60"/>
      <c r="BR59" s="175" t="s">
        <v>862</v>
      </c>
      <c r="BS59" s="176" t="s">
        <v>863</v>
      </c>
      <c r="BT59" s="60"/>
      <c r="BU59" s="273" t="s">
        <v>363</v>
      </c>
      <c r="BV59" s="273" t="s">
        <v>2062</v>
      </c>
      <c r="BW59" s="60"/>
      <c r="BX59" s="299" t="s">
        <v>363</v>
      </c>
      <c r="BY59" s="299" t="s">
        <v>5100</v>
      </c>
      <c r="BZ59" s="60"/>
      <c r="CA59" s="60"/>
      <c r="CB59" s="60"/>
    </row>
    <row r="60" spans="1:80" ht="21" customHeight="1">
      <c r="A60" s="426" t="s">
        <v>214</v>
      </c>
      <c r="B60" s="427"/>
      <c r="C60" s="427"/>
      <c r="D60" s="427"/>
      <c r="E60" s="427"/>
      <c r="F60" s="428"/>
      <c r="G60" s="818" t="str">
        <f>IF(N60="","",IF(N60="11","科目等履修生",""))</f>
        <v/>
      </c>
      <c r="H60" s="819"/>
      <c r="I60" s="819"/>
      <c r="J60" s="819"/>
      <c r="K60" s="819"/>
      <c r="L60" s="819"/>
      <c r="M60" s="820"/>
      <c r="N60" s="434"/>
      <c r="O60" s="435"/>
      <c r="P60" s="436"/>
      <c r="Q60" s="818" t="str">
        <f>IF(X60="","",IF(X60="11","科目等履修生",""))</f>
        <v/>
      </c>
      <c r="R60" s="819"/>
      <c r="S60" s="819"/>
      <c r="T60" s="819"/>
      <c r="U60" s="819"/>
      <c r="V60" s="819"/>
      <c r="W60" s="820"/>
      <c r="X60" s="434"/>
      <c r="Y60" s="435"/>
      <c r="Z60" s="436"/>
      <c r="AA60" s="818" t="str">
        <f>IF(AH60="","",IF(AH60="11","科目等履修生",""))</f>
        <v/>
      </c>
      <c r="AB60" s="819"/>
      <c r="AC60" s="819"/>
      <c r="AD60" s="819"/>
      <c r="AE60" s="819"/>
      <c r="AF60" s="819"/>
      <c r="AG60" s="820"/>
      <c r="AH60" s="434"/>
      <c r="AI60" s="435"/>
      <c r="AJ60" s="436"/>
      <c r="AK60" s="88"/>
      <c r="AL60" s="88"/>
      <c r="AM60" s="88"/>
      <c r="AN60" s="88"/>
      <c r="AO60" s="88"/>
      <c r="AP60" s="88"/>
      <c r="AQ60" s="88"/>
      <c r="AR60" s="88"/>
      <c r="AS60" s="88"/>
      <c r="AT60" s="88"/>
      <c r="BA60" s="62"/>
      <c r="BB60" s="62"/>
      <c r="BC60" s="60"/>
      <c r="BD60" s="60"/>
      <c r="BE60" s="60"/>
      <c r="BF60" s="60"/>
      <c r="BG60" s="62"/>
      <c r="BH60" s="62"/>
      <c r="BI60" s="60"/>
      <c r="BJ60" s="60"/>
      <c r="BK60" s="54" t="str">
        <f t="shared" si="0"/>
        <v>1東京音楽大学</v>
      </c>
      <c r="BL60" s="256" t="s">
        <v>447</v>
      </c>
      <c r="BM60">
        <v>1</v>
      </c>
      <c r="BN60" s="256" t="s">
        <v>447</v>
      </c>
      <c r="BO60" s="290" t="s">
        <v>8392</v>
      </c>
      <c r="BP60" s="60"/>
      <c r="BQ60" s="60"/>
      <c r="BR60" s="175" t="s">
        <v>864</v>
      </c>
      <c r="BS60" s="176" t="s">
        <v>8645</v>
      </c>
      <c r="BT60" s="60"/>
      <c r="BU60" s="273" t="s">
        <v>8660</v>
      </c>
      <c r="BV60" s="273" t="s">
        <v>8653</v>
      </c>
      <c r="BW60" s="60"/>
      <c r="BX60" s="299" t="s">
        <v>8660</v>
      </c>
      <c r="BY60" s="299" t="s">
        <v>8680</v>
      </c>
      <c r="BZ60" s="60"/>
      <c r="CA60" s="60"/>
      <c r="CB60" s="60"/>
    </row>
    <row r="61" spans="1:80" ht="21" customHeight="1">
      <c r="A61" s="426" t="s">
        <v>8314</v>
      </c>
      <c r="B61" s="427"/>
      <c r="C61" s="427"/>
      <c r="D61" s="427"/>
      <c r="E61" s="427"/>
      <c r="F61" s="428"/>
      <c r="G61" s="833"/>
      <c r="H61" s="834"/>
      <c r="I61" s="834"/>
      <c r="J61" s="834"/>
      <c r="K61" s="834"/>
      <c r="L61" s="834"/>
      <c r="M61" s="834"/>
      <c r="N61" s="834"/>
      <c r="O61" s="834"/>
      <c r="P61" s="835"/>
      <c r="Q61" s="824"/>
      <c r="R61" s="825"/>
      <c r="S61" s="825"/>
      <c r="T61" s="825"/>
      <c r="U61" s="825"/>
      <c r="V61" s="825"/>
      <c r="W61" s="825"/>
      <c r="X61" s="825"/>
      <c r="Y61" s="825"/>
      <c r="Z61" s="826"/>
      <c r="AA61" s="824"/>
      <c r="AB61" s="825"/>
      <c r="AC61" s="825"/>
      <c r="AD61" s="825"/>
      <c r="AE61" s="825"/>
      <c r="AF61" s="825"/>
      <c r="AG61" s="825"/>
      <c r="AH61" s="825"/>
      <c r="AI61" s="825"/>
      <c r="AJ61" s="826"/>
      <c r="AK61" s="88"/>
      <c r="AL61" s="88"/>
      <c r="AM61" s="88"/>
      <c r="AN61" s="88"/>
      <c r="AO61" s="88"/>
      <c r="AP61" s="88"/>
      <c r="AQ61" s="88"/>
      <c r="AR61" s="88"/>
      <c r="AS61" s="88"/>
      <c r="AT61" s="88"/>
      <c r="BA61" s="62"/>
      <c r="BB61" s="62"/>
      <c r="BC61" s="60"/>
      <c r="BD61" s="60"/>
      <c r="BE61" s="60"/>
      <c r="BF61" s="60"/>
      <c r="BG61" s="62"/>
      <c r="BH61" s="62"/>
      <c r="BI61" s="60"/>
      <c r="BJ61" s="60"/>
      <c r="BK61" s="54" t="str">
        <f t="shared" si="0"/>
        <v>1東京家政大学</v>
      </c>
      <c r="BL61" s="256" t="s">
        <v>448</v>
      </c>
      <c r="BM61">
        <v>1</v>
      </c>
      <c r="BN61" s="256" t="s">
        <v>448</v>
      </c>
      <c r="BO61" s="290" t="s">
        <v>8393</v>
      </c>
      <c r="BP61" s="60"/>
      <c r="BQ61" s="60"/>
      <c r="BR61" s="175" t="s">
        <v>865</v>
      </c>
      <c r="BS61" s="176" t="s">
        <v>866</v>
      </c>
      <c r="BT61" s="60"/>
      <c r="BU61" s="273" t="s">
        <v>364</v>
      </c>
      <c r="BV61" s="273" t="s">
        <v>2063</v>
      </c>
      <c r="BW61" s="60"/>
      <c r="BX61" s="299" t="s">
        <v>364</v>
      </c>
      <c r="BY61" s="299" t="s">
        <v>5101</v>
      </c>
      <c r="BZ61" s="60"/>
      <c r="CA61" s="60"/>
      <c r="CB61" s="60"/>
    </row>
    <row r="62" spans="1:80" ht="21" customHeight="1">
      <c r="A62" s="449" t="s">
        <v>8315</v>
      </c>
      <c r="B62" s="450"/>
      <c r="C62" s="450"/>
      <c r="D62" s="450"/>
      <c r="E62" s="450"/>
      <c r="F62" s="451"/>
      <c r="G62" s="830"/>
      <c r="H62" s="831"/>
      <c r="I62" s="831"/>
      <c r="J62" s="831"/>
      <c r="K62" s="831"/>
      <c r="L62" s="831"/>
      <c r="M62" s="831"/>
      <c r="N62" s="831"/>
      <c r="O62" s="831"/>
      <c r="P62" s="832"/>
      <c r="Q62" s="827"/>
      <c r="R62" s="828"/>
      <c r="S62" s="828"/>
      <c r="T62" s="828"/>
      <c r="U62" s="828"/>
      <c r="V62" s="828"/>
      <c r="W62" s="828"/>
      <c r="X62" s="828"/>
      <c r="Y62" s="828"/>
      <c r="Z62" s="829"/>
      <c r="AA62" s="827"/>
      <c r="AB62" s="828"/>
      <c r="AC62" s="828"/>
      <c r="AD62" s="828"/>
      <c r="AE62" s="828"/>
      <c r="AF62" s="828"/>
      <c r="AG62" s="828"/>
      <c r="AH62" s="828"/>
      <c r="AI62" s="828"/>
      <c r="AJ62" s="829"/>
      <c r="AK62" s="88"/>
      <c r="AL62" s="88"/>
      <c r="AM62" s="88"/>
      <c r="AN62" s="88"/>
      <c r="AO62" s="88"/>
      <c r="AP62" s="88"/>
      <c r="AQ62" s="88"/>
      <c r="AR62" s="88"/>
      <c r="AS62" s="88"/>
      <c r="AT62" s="88"/>
      <c r="BA62" s="62"/>
      <c r="BB62" s="62"/>
      <c r="BC62" s="60"/>
      <c r="BD62" s="60"/>
      <c r="BE62" s="60"/>
      <c r="BF62" s="60"/>
      <c r="BG62" s="62"/>
      <c r="BH62" s="62"/>
      <c r="BI62" s="60"/>
      <c r="BJ62" s="60"/>
      <c r="BK62" s="54" t="str">
        <f t="shared" si="0"/>
        <v>1東京家政学院大学</v>
      </c>
      <c r="BL62" s="256" t="s">
        <v>449</v>
      </c>
      <c r="BM62">
        <v>1</v>
      </c>
      <c r="BN62" s="256" t="s">
        <v>449</v>
      </c>
      <c r="BO62" s="290" t="s">
        <v>8394</v>
      </c>
      <c r="BP62" s="60"/>
      <c r="BQ62" s="60"/>
      <c r="BR62" s="175" t="s">
        <v>867</v>
      </c>
      <c r="BS62" s="176" t="s">
        <v>868</v>
      </c>
      <c r="BT62" s="60"/>
      <c r="BU62" s="273" t="s">
        <v>365</v>
      </c>
      <c r="BV62" s="273" t="s">
        <v>2064</v>
      </c>
      <c r="BW62" s="60"/>
      <c r="BX62" s="299" t="s">
        <v>365</v>
      </c>
      <c r="BY62" s="299" t="s">
        <v>5102</v>
      </c>
      <c r="BZ62" s="60"/>
      <c r="CA62" s="60"/>
      <c r="CB62" s="60"/>
    </row>
    <row r="63" spans="1:80" ht="33" customHeight="1">
      <c r="A63" s="445" t="s">
        <v>9748</v>
      </c>
      <c r="B63" s="44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BA63" s="62"/>
      <c r="BB63" s="62"/>
      <c r="BC63" s="60"/>
      <c r="BD63" s="60"/>
      <c r="BE63" s="60"/>
      <c r="BF63" s="60"/>
      <c r="BG63" s="62"/>
      <c r="BH63" s="62"/>
      <c r="BI63" s="60"/>
      <c r="BJ63" s="60"/>
      <c r="BK63" s="54" t="str">
        <f t="shared" si="0"/>
        <v>1東京経済大学</v>
      </c>
      <c r="BL63" s="256" t="s">
        <v>450</v>
      </c>
      <c r="BM63">
        <v>1</v>
      </c>
      <c r="BN63" s="256" t="s">
        <v>450</v>
      </c>
      <c r="BO63" s="290" t="s">
        <v>8395</v>
      </c>
      <c r="BP63" s="60"/>
      <c r="BQ63" s="60"/>
      <c r="BR63" s="175" t="s">
        <v>869</v>
      </c>
      <c r="BS63" s="176" t="s">
        <v>870</v>
      </c>
      <c r="BT63" s="60"/>
      <c r="BU63" s="273" t="s">
        <v>366</v>
      </c>
      <c r="BV63" s="273" t="s">
        <v>2065</v>
      </c>
      <c r="BW63" s="60"/>
      <c r="BX63" s="299" t="s">
        <v>366</v>
      </c>
      <c r="BY63" s="299" t="s">
        <v>5103</v>
      </c>
      <c r="BZ63" s="60"/>
      <c r="CA63" s="60"/>
      <c r="CB63" s="60"/>
    </row>
    <row r="64" spans="1:80" ht="33" customHeight="1">
      <c r="A64" s="445"/>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BA64" s="62"/>
      <c r="BB64" s="62"/>
      <c r="BC64" s="60"/>
      <c r="BD64" s="60"/>
      <c r="BE64" s="60"/>
      <c r="BF64" s="60"/>
      <c r="BG64" s="62"/>
      <c r="BH64" s="62"/>
      <c r="BI64" s="60"/>
      <c r="BJ64" s="60"/>
      <c r="BK64" s="54" t="str">
        <f t="shared" si="0"/>
        <v>1東京女子大学</v>
      </c>
      <c r="BL64" s="256" t="s">
        <v>451</v>
      </c>
      <c r="BM64">
        <v>1</v>
      </c>
      <c r="BN64" s="256" t="s">
        <v>451</v>
      </c>
      <c r="BO64" s="290" t="s">
        <v>8396</v>
      </c>
      <c r="BP64" s="60"/>
      <c r="BQ64" s="60"/>
      <c r="BR64" s="175" t="s">
        <v>871</v>
      </c>
      <c r="BS64" s="176" t="s">
        <v>872</v>
      </c>
      <c r="BT64" s="60"/>
      <c r="BU64" s="273" t="s">
        <v>367</v>
      </c>
      <c r="BV64" s="273" t="s">
        <v>2066</v>
      </c>
      <c r="BW64" s="60"/>
      <c r="BX64" s="299" t="s">
        <v>367</v>
      </c>
      <c r="BY64" s="299" t="s">
        <v>5104</v>
      </c>
      <c r="BZ64" s="60"/>
      <c r="CA64" s="60"/>
      <c r="CB64" s="60"/>
    </row>
    <row r="65" spans="1:80" ht="33" customHeight="1">
      <c r="A65" s="445"/>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BA65" s="62"/>
      <c r="BB65" s="62"/>
      <c r="BC65" s="60"/>
      <c r="BD65" s="60"/>
      <c r="BE65" s="60"/>
      <c r="BF65" s="60"/>
      <c r="BG65" s="62"/>
      <c r="BH65" s="62"/>
      <c r="BI65" s="60"/>
      <c r="BJ65" s="60"/>
      <c r="BK65" s="54" t="str">
        <f t="shared" si="0"/>
        <v>1東京女子体育大学</v>
      </c>
      <c r="BL65" s="256" t="s">
        <v>452</v>
      </c>
      <c r="BM65">
        <v>1</v>
      </c>
      <c r="BN65" s="256" t="s">
        <v>452</v>
      </c>
      <c r="BO65" s="290" t="s">
        <v>8397</v>
      </c>
      <c r="BP65" s="60"/>
      <c r="BQ65" s="60"/>
      <c r="BR65" s="175" t="s">
        <v>873</v>
      </c>
      <c r="BS65" s="176" t="s">
        <v>874</v>
      </c>
      <c r="BT65" s="60"/>
      <c r="BU65" s="273" t="s">
        <v>368</v>
      </c>
      <c r="BV65" s="273" t="s">
        <v>2067</v>
      </c>
      <c r="BW65" s="60"/>
      <c r="BX65" s="299" t="s">
        <v>368</v>
      </c>
      <c r="BY65" s="299" t="s">
        <v>5105</v>
      </c>
      <c r="BZ65" s="60"/>
      <c r="CA65" s="60"/>
      <c r="CB65" s="60"/>
    </row>
    <row r="66" spans="1:80" ht="33" customHeight="1">
      <c r="A66" s="445"/>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BA66" s="62"/>
      <c r="BB66" s="62"/>
      <c r="BC66" s="60"/>
      <c r="BD66" s="60"/>
      <c r="BE66" s="60"/>
      <c r="BF66" s="60"/>
      <c r="BG66" s="62"/>
      <c r="BH66" s="62"/>
      <c r="BI66" s="60"/>
      <c r="BJ66" s="60"/>
      <c r="BK66" s="54" t="str">
        <f t="shared" si="0"/>
        <v>1東京神学大学</v>
      </c>
      <c r="BL66" s="256" t="s">
        <v>453</v>
      </c>
      <c r="BM66">
        <v>1</v>
      </c>
      <c r="BN66" s="256" t="s">
        <v>453</v>
      </c>
      <c r="BO66" s="290" t="s">
        <v>8398</v>
      </c>
      <c r="BP66" s="60"/>
      <c r="BQ66" s="60"/>
      <c r="BR66" s="175" t="s">
        <v>875</v>
      </c>
      <c r="BS66" s="176" t="s">
        <v>876</v>
      </c>
      <c r="BT66" s="60"/>
      <c r="BU66" s="273" t="s">
        <v>369</v>
      </c>
      <c r="BV66" s="273" t="s">
        <v>2068</v>
      </c>
      <c r="BW66" s="60"/>
      <c r="BX66" s="299" t="s">
        <v>369</v>
      </c>
      <c r="BY66" s="299" t="s">
        <v>5106</v>
      </c>
      <c r="BZ66" s="60"/>
      <c r="CA66" s="60"/>
      <c r="CB66" s="60"/>
    </row>
    <row r="67" spans="1:80" ht="33" customHeight="1">
      <c r="A67" s="445"/>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BA67" s="62"/>
      <c r="BB67" s="62"/>
      <c r="BC67" s="60"/>
      <c r="BD67" s="60"/>
      <c r="BE67" s="60"/>
      <c r="BF67" s="60"/>
      <c r="BG67" s="62"/>
      <c r="BH67" s="62"/>
      <c r="BI67" s="60"/>
      <c r="BJ67" s="60"/>
      <c r="BK67" s="54" t="str">
        <f t="shared" si="0"/>
        <v>1東京造形大学</v>
      </c>
      <c r="BL67" s="256" t="s">
        <v>454</v>
      </c>
      <c r="BM67">
        <v>1</v>
      </c>
      <c r="BN67" s="256" t="s">
        <v>454</v>
      </c>
      <c r="BO67" s="290" t="s">
        <v>8399</v>
      </c>
      <c r="BP67" s="60"/>
      <c r="BQ67" s="60"/>
      <c r="BR67" s="175" t="s">
        <v>877</v>
      </c>
      <c r="BS67" s="176" t="s">
        <v>878</v>
      </c>
      <c r="BT67" s="60"/>
      <c r="BU67" s="273" t="s">
        <v>370</v>
      </c>
      <c r="BV67" s="273" t="s">
        <v>2069</v>
      </c>
      <c r="BW67" s="60"/>
      <c r="BX67" s="299" t="s">
        <v>370</v>
      </c>
      <c r="BY67" s="299" t="s">
        <v>5107</v>
      </c>
      <c r="BZ67" s="60"/>
      <c r="CA67" s="60"/>
      <c r="CB67" s="60"/>
    </row>
    <row r="68" spans="1:80" ht="33" customHeight="1">
      <c r="A68" s="445"/>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BA68" s="62"/>
      <c r="BB68" s="62"/>
      <c r="BC68" s="60"/>
      <c r="BD68" s="60"/>
      <c r="BE68" s="60"/>
      <c r="BF68" s="60"/>
      <c r="BG68" s="62"/>
      <c r="BH68" s="62"/>
      <c r="BI68" s="60"/>
      <c r="BJ68" s="60"/>
      <c r="BK68" s="54" t="str">
        <f t="shared" ref="BK68:BK131" si="1">BM68&amp;BO68</f>
        <v>1東京電機大学</v>
      </c>
      <c r="BL68" s="256" t="s">
        <v>455</v>
      </c>
      <c r="BM68">
        <v>1</v>
      </c>
      <c r="BN68" s="256" t="s">
        <v>455</v>
      </c>
      <c r="BO68" s="290" t="s">
        <v>8400</v>
      </c>
      <c r="BP68" s="60"/>
      <c r="BQ68" s="60"/>
      <c r="BR68" s="175" t="s">
        <v>879</v>
      </c>
      <c r="BS68" s="176" t="s">
        <v>880</v>
      </c>
      <c r="BT68" s="60"/>
      <c r="BU68" s="273" t="s">
        <v>371</v>
      </c>
      <c r="BV68" s="273" t="s">
        <v>2070</v>
      </c>
      <c r="BW68" s="60"/>
      <c r="BX68" s="299" t="s">
        <v>371</v>
      </c>
      <c r="BY68" s="299" t="s">
        <v>5108</v>
      </c>
      <c r="BZ68" s="60"/>
      <c r="CA68" s="60"/>
      <c r="CB68" s="60"/>
    </row>
    <row r="69" spans="1:80" ht="21" customHeight="1">
      <c r="A69" s="410" t="s">
        <v>8723</v>
      </c>
      <c r="B69" s="410"/>
      <c r="C69" s="410"/>
      <c r="D69" s="410"/>
      <c r="E69" s="410"/>
      <c r="F69" s="410"/>
      <c r="G69" s="891" t="str">
        <f>IF('(1) 一括申請情報入力シート'!$F$2="必要","〇", "×")</f>
        <v>×</v>
      </c>
      <c r="H69" s="891"/>
      <c r="I69" s="891"/>
      <c r="J69" s="891"/>
      <c r="K69" s="159"/>
      <c r="L69" s="159"/>
      <c r="M69" s="412" t="s">
        <v>8724</v>
      </c>
      <c r="N69" s="412"/>
      <c r="O69" s="412"/>
      <c r="P69" s="412"/>
      <c r="Q69" s="412"/>
      <c r="R69" s="892" t="str">
        <f>'(1) 一括申請情報入力シート'!$F$3</f>
        <v/>
      </c>
      <c r="S69" s="892"/>
      <c r="T69" s="892"/>
      <c r="U69" s="892"/>
      <c r="V69" s="892"/>
      <c r="W69" s="892"/>
      <c r="X69" s="892"/>
      <c r="Y69" s="892"/>
      <c r="Z69" s="414" t="s">
        <v>9157</v>
      </c>
      <c r="AA69" s="414"/>
      <c r="AB69" s="414"/>
      <c r="AC69" s="414"/>
      <c r="AD69" s="414"/>
      <c r="AE69" s="414"/>
      <c r="AF69" s="414"/>
      <c r="AG69" s="414"/>
      <c r="AH69" s="414"/>
      <c r="AI69" s="414"/>
      <c r="AJ69" s="414"/>
      <c r="AK69" s="414"/>
      <c r="AL69" s="414"/>
      <c r="AM69" s="414"/>
      <c r="AN69" s="414"/>
      <c r="AO69" s="414"/>
      <c r="AP69" s="414"/>
      <c r="AQ69" s="414"/>
      <c r="AR69" s="414"/>
      <c r="AS69" s="414"/>
      <c r="AT69" s="414"/>
      <c r="AU69" s="414"/>
      <c r="BA69" s="62"/>
      <c r="BB69" s="62"/>
      <c r="BC69" s="60"/>
      <c r="BD69" s="60"/>
      <c r="BE69" s="60"/>
      <c r="BF69" s="60"/>
      <c r="BG69" s="62"/>
      <c r="BH69" s="62"/>
      <c r="BI69" s="60"/>
      <c r="BJ69" s="60"/>
      <c r="BK69" s="54" t="str">
        <f t="shared" si="1"/>
        <v>1東京農業大学</v>
      </c>
      <c r="BL69" s="256" t="s">
        <v>456</v>
      </c>
      <c r="BM69">
        <v>1</v>
      </c>
      <c r="BN69" s="256" t="s">
        <v>456</v>
      </c>
      <c r="BO69" s="290" t="s">
        <v>8401</v>
      </c>
      <c r="BP69" s="60"/>
      <c r="BQ69" s="60"/>
      <c r="BR69" s="175" t="s">
        <v>881</v>
      </c>
      <c r="BS69" s="176" t="s">
        <v>882</v>
      </c>
      <c r="BT69" s="60"/>
      <c r="BU69" s="273" t="s">
        <v>372</v>
      </c>
      <c r="BV69" s="273" t="s">
        <v>2071</v>
      </c>
      <c r="BW69" s="60"/>
      <c r="BX69" s="299" t="s">
        <v>372</v>
      </c>
      <c r="BY69" s="299" t="s">
        <v>5109</v>
      </c>
      <c r="BZ69" s="60"/>
      <c r="CA69" s="60"/>
      <c r="CB69" s="60"/>
    </row>
    <row r="70" spans="1:80" ht="21" customHeight="1">
      <c r="A70" s="159"/>
      <c r="B70" s="159"/>
      <c r="C70" s="415" t="s">
        <v>9005</v>
      </c>
      <c r="D70" s="415"/>
      <c r="E70" s="415"/>
      <c r="F70" s="416"/>
      <c r="G70" s="893">
        <f>'(1) 一括申請情報入力シート'!I14</f>
        <v>0</v>
      </c>
      <c r="H70" s="894"/>
      <c r="I70" s="894"/>
      <c r="J70" s="895"/>
      <c r="K70" s="159"/>
      <c r="L70" s="159"/>
      <c r="M70" s="159"/>
      <c r="N70" s="159"/>
      <c r="O70" s="159"/>
      <c r="P70" s="159"/>
      <c r="Q70" s="159"/>
      <c r="R70" s="420"/>
      <c r="S70" s="420"/>
      <c r="T70" s="420"/>
      <c r="U70" s="420"/>
      <c r="V70" s="420"/>
      <c r="W70" s="420"/>
      <c r="X70" s="420"/>
      <c r="Y70" s="420"/>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BA70" s="62"/>
      <c r="BB70" s="62"/>
      <c r="BC70" s="60"/>
      <c r="BD70" s="60"/>
      <c r="BE70" s="60"/>
      <c r="BF70" s="60"/>
      <c r="BG70" s="62"/>
      <c r="BH70" s="62"/>
      <c r="BI70" s="60"/>
      <c r="BJ70" s="60"/>
      <c r="BK70" s="54" t="str">
        <f t="shared" si="1"/>
        <v>1東京薬科大学</v>
      </c>
      <c r="BL70" s="256" t="s">
        <v>457</v>
      </c>
      <c r="BM70">
        <v>1</v>
      </c>
      <c r="BN70" s="256" t="s">
        <v>457</v>
      </c>
      <c r="BO70" s="290" t="s">
        <v>8402</v>
      </c>
      <c r="BP70" s="60"/>
      <c r="BQ70" s="60"/>
      <c r="BR70" s="175" t="s">
        <v>883</v>
      </c>
      <c r="BS70" s="176" t="s">
        <v>884</v>
      </c>
      <c r="BT70" s="60"/>
      <c r="BU70" s="273" t="s">
        <v>373</v>
      </c>
      <c r="BV70" s="273" t="s">
        <v>2072</v>
      </c>
      <c r="BW70" s="60"/>
      <c r="BX70" s="299" t="s">
        <v>373</v>
      </c>
      <c r="BY70" s="299" t="s">
        <v>5110</v>
      </c>
      <c r="BZ70" s="60"/>
      <c r="CA70" s="60"/>
      <c r="CB70" s="60"/>
    </row>
    <row r="71" spans="1:80" ht="21" customHeight="1">
      <c r="BA71" s="62"/>
      <c r="BB71" s="62"/>
      <c r="BC71" s="60"/>
      <c r="BD71" s="60"/>
      <c r="BE71" s="60"/>
      <c r="BF71" s="60"/>
      <c r="BG71" s="62"/>
      <c r="BH71" s="62"/>
      <c r="BI71" s="60"/>
      <c r="BJ71" s="60"/>
      <c r="BK71" s="54" t="str">
        <f t="shared" si="1"/>
        <v>1東京理科大学</v>
      </c>
      <c r="BL71" s="256" t="s">
        <v>458</v>
      </c>
      <c r="BM71">
        <v>1</v>
      </c>
      <c r="BN71" s="256" t="s">
        <v>458</v>
      </c>
      <c r="BO71" s="290" t="s">
        <v>8403</v>
      </c>
      <c r="BP71" s="60"/>
      <c r="BQ71" s="60"/>
      <c r="BR71" s="175" t="s">
        <v>885</v>
      </c>
      <c r="BS71" s="176" t="s">
        <v>886</v>
      </c>
      <c r="BT71" s="60"/>
      <c r="BU71" s="273" t="s">
        <v>374</v>
      </c>
      <c r="BV71" s="273" t="s">
        <v>2073</v>
      </c>
      <c r="BW71" s="60"/>
      <c r="BX71" s="299" t="s">
        <v>374</v>
      </c>
      <c r="BY71" s="299" t="s">
        <v>5111</v>
      </c>
      <c r="BZ71" s="60"/>
      <c r="CA71" s="60"/>
      <c r="CB71" s="60"/>
    </row>
    <row r="72" spans="1:80" ht="21" customHeight="1">
      <c r="BA72" s="62"/>
      <c r="BB72" s="62"/>
      <c r="BC72" s="60"/>
      <c r="BD72" s="60"/>
      <c r="BE72" s="60"/>
      <c r="BF72" s="60"/>
      <c r="BG72" s="62"/>
      <c r="BH72" s="62"/>
      <c r="BI72" s="60"/>
      <c r="BJ72" s="60"/>
      <c r="BK72" s="54" t="str">
        <f t="shared" si="1"/>
        <v>1東邦大学</v>
      </c>
      <c r="BL72" s="256" t="s">
        <v>4580</v>
      </c>
      <c r="BM72">
        <v>1</v>
      </c>
      <c r="BN72" s="256" t="s">
        <v>4580</v>
      </c>
      <c r="BO72" s="290" t="s">
        <v>8737</v>
      </c>
      <c r="BP72" s="60"/>
      <c r="BQ72" s="60"/>
      <c r="BR72" s="175" t="s">
        <v>887</v>
      </c>
      <c r="BS72" s="176" t="s">
        <v>888</v>
      </c>
      <c r="BT72" s="60"/>
      <c r="BU72" s="273" t="s">
        <v>375</v>
      </c>
      <c r="BV72" s="273" t="s">
        <v>2074</v>
      </c>
      <c r="BW72" s="60"/>
      <c r="BX72" s="299" t="s">
        <v>375</v>
      </c>
      <c r="BY72" s="299" t="s">
        <v>5112</v>
      </c>
      <c r="BZ72" s="60"/>
      <c r="CA72" s="60"/>
      <c r="CB72" s="60"/>
    </row>
    <row r="73" spans="1:80" ht="21" customHeight="1">
      <c r="BA73" s="62"/>
      <c r="BB73" s="62"/>
      <c r="BC73" s="60"/>
      <c r="BD73" s="60"/>
      <c r="BE73" s="60"/>
      <c r="BF73" s="60"/>
      <c r="BG73" s="62"/>
      <c r="BH73" s="62"/>
      <c r="BI73" s="60"/>
      <c r="BJ73" s="60"/>
      <c r="BK73" s="54" t="str">
        <f t="shared" si="1"/>
        <v>1桐朋学園大学</v>
      </c>
      <c r="BL73" s="256" t="s">
        <v>459</v>
      </c>
      <c r="BM73">
        <v>1</v>
      </c>
      <c r="BN73" s="256" t="s">
        <v>459</v>
      </c>
      <c r="BO73" s="290" t="s">
        <v>8404</v>
      </c>
      <c r="BP73" s="60"/>
      <c r="BQ73" s="60"/>
      <c r="BR73" s="175" t="s">
        <v>889</v>
      </c>
      <c r="BS73" s="176" t="s">
        <v>890</v>
      </c>
      <c r="BT73" s="60"/>
      <c r="BU73" s="273" t="s">
        <v>376</v>
      </c>
      <c r="BV73" s="273" t="s">
        <v>2075</v>
      </c>
      <c r="BW73" s="60"/>
      <c r="BX73" s="299" t="s">
        <v>376</v>
      </c>
      <c r="BY73" s="299" t="s">
        <v>5113</v>
      </c>
      <c r="BZ73" s="60"/>
      <c r="CA73" s="60"/>
      <c r="CB73" s="60"/>
    </row>
    <row r="74" spans="1:80" ht="21" customHeight="1">
      <c r="BA74" s="62"/>
      <c r="BB74" s="62"/>
      <c r="BC74" s="60"/>
      <c r="BD74" s="60"/>
      <c r="BE74" s="60"/>
      <c r="BF74" s="60"/>
      <c r="BG74" s="62"/>
      <c r="BH74" s="62"/>
      <c r="BI74" s="60"/>
      <c r="BJ74" s="60"/>
      <c r="BK74" s="54" t="str">
        <f t="shared" si="1"/>
        <v>1東洋大学</v>
      </c>
      <c r="BL74" s="256" t="s">
        <v>460</v>
      </c>
      <c r="BM74">
        <v>1</v>
      </c>
      <c r="BN74" s="256" t="s">
        <v>460</v>
      </c>
      <c r="BO74" s="290" t="s">
        <v>8405</v>
      </c>
      <c r="BP74" s="60"/>
      <c r="BQ74" s="60"/>
      <c r="BR74" s="175" t="s">
        <v>891</v>
      </c>
      <c r="BS74" s="176" t="s">
        <v>892</v>
      </c>
      <c r="BT74" s="60"/>
      <c r="BU74" s="273" t="s">
        <v>377</v>
      </c>
      <c r="BV74" s="273" t="s">
        <v>2076</v>
      </c>
      <c r="BW74" s="60"/>
      <c r="BX74" s="299" t="s">
        <v>377</v>
      </c>
      <c r="BY74" s="299" t="s">
        <v>5114</v>
      </c>
      <c r="BZ74" s="60"/>
      <c r="CA74" s="60"/>
      <c r="CB74" s="60"/>
    </row>
    <row r="75" spans="1:80" ht="21" customHeight="1">
      <c r="BA75" s="60"/>
      <c r="BB75" s="62"/>
      <c r="BC75" s="60"/>
      <c r="BD75" s="60"/>
      <c r="BE75" s="60"/>
      <c r="BF75" s="60"/>
      <c r="BG75" s="62"/>
      <c r="BH75" s="62"/>
      <c r="BI75" s="60"/>
      <c r="BJ75" s="60"/>
      <c r="BK75" s="54" t="str">
        <f t="shared" si="1"/>
        <v>1二松学舎大学</v>
      </c>
      <c r="BL75" s="256" t="s">
        <v>461</v>
      </c>
      <c r="BM75">
        <v>1</v>
      </c>
      <c r="BN75" s="256" t="s">
        <v>461</v>
      </c>
      <c r="BO75" s="290" t="s">
        <v>8406</v>
      </c>
      <c r="BP75" s="60"/>
      <c r="BQ75" s="60"/>
      <c r="BR75" s="175" t="s">
        <v>893</v>
      </c>
      <c r="BS75" s="176" t="s">
        <v>894</v>
      </c>
      <c r="BT75" s="60"/>
      <c r="BU75" s="273" t="s">
        <v>378</v>
      </c>
      <c r="BV75" s="273" t="s">
        <v>2077</v>
      </c>
      <c r="BW75" s="60"/>
      <c r="BX75" s="299" t="s">
        <v>378</v>
      </c>
      <c r="BY75" s="299" t="s">
        <v>5115</v>
      </c>
      <c r="BZ75" s="60"/>
      <c r="CA75" s="60"/>
      <c r="CB75" s="60"/>
    </row>
    <row r="76" spans="1:80" ht="21" customHeight="1">
      <c r="BA76" s="60"/>
      <c r="BB76" s="62"/>
      <c r="BC76" s="60"/>
      <c r="BD76" s="60"/>
      <c r="BE76" s="60"/>
      <c r="BF76" s="60"/>
      <c r="BG76" s="62"/>
      <c r="BH76" s="62"/>
      <c r="BI76" s="60"/>
      <c r="BJ76" s="60"/>
      <c r="BK76" s="54" t="str">
        <f t="shared" si="1"/>
        <v>1日本大学</v>
      </c>
      <c r="BL76" s="256" t="s">
        <v>462</v>
      </c>
      <c r="BM76">
        <v>1</v>
      </c>
      <c r="BN76" s="256" t="s">
        <v>462</v>
      </c>
      <c r="BO76" s="290" t="s">
        <v>8407</v>
      </c>
      <c r="BP76" s="60"/>
      <c r="BQ76" s="60"/>
      <c r="BR76" s="175" t="s">
        <v>895</v>
      </c>
      <c r="BS76" s="176" t="s">
        <v>896</v>
      </c>
      <c r="BT76" s="60"/>
      <c r="BU76" s="273" t="s">
        <v>379</v>
      </c>
      <c r="BV76" s="273" t="s">
        <v>2078</v>
      </c>
      <c r="BW76" s="60"/>
      <c r="BX76" s="299" t="s">
        <v>379</v>
      </c>
      <c r="BY76" s="299" t="s">
        <v>5116</v>
      </c>
      <c r="BZ76" s="60"/>
      <c r="CA76" s="60"/>
      <c r="CB76" s="60"/>
    </row>
    <row r="77" spans="1:80" ht="21" customHeight="1">
      <c r="BA77" s="60"/>
      <c r="BB77" s="62"/>
      <c r="BC77" s="60"/>
      <c r="BD77" s="60"/>
      <c r="BE77" s="60"/>
      <c r="BF77" s="60"/>
      <c r="BG77" s="62"/>
      <c r="BH77" s="62"/>
      <c r="BI77" s="60"/>
      <c r="BJ77" s="60"/>
      <c r="BK77" s="54" t="str">
        <f t="shared" si="1"/>
        <v>1日本社会事業大学</v>
      </c>
      <c r="BL77" s="256" t="s">
        <v>463</v>
      </c>
      <c r="BM77">
        <v>1</v>
      </c>
      <c r="BN77" s="256" t="s">
        <v>463</v>
      </c>
      <c r="BO77" s="290" t="s">
        <v>8408</v>
      </c>
      <c r="BP77" s="60"/>
      <c r="BQ77" s="60"/>
      <c r="BR77" s="175" t="s">
        <v>897</v>
      </c>
      <c r="BS77" s="176" t="s">
        <v>898</v>
      </c>
      <c r="BT77" s="60"/>
      <c r="BU77" s="273" t="s">
        <v>380</v>
      </c>
      <c r="BV77" s="273" t="s">
        <v>2079</v>
      </c>
      <c r="BW77" s="60"/>
      <c r="BX77" s="299" t="s">
        <v>380</v>
      </c>
      <c r="BY77" s="299" t="s">
        <v>5117</v>
      </c>
      <c r="BZ77" s="60"/>
      <c r="CA77" s="60"/>
      <c r="CB77" s="60"/>
    </row>
    <row r="78" spans="1:80" ht="21" customHeight="1">
      <c r="BA78" s="60"/>
      <c r="BB78" s="62"/>
      <c r="BC78" s="60"/>
      <c r="BD78" s="60"/>
      <c r="BE78" s="60"/>
      <c r="BF78" s="60"/>
      <c r="BG78" s="62"/>
      <c r="BH78" s="62"/>
      <c r="BI78" s="60"/>
      <c r="BJ78" s="60"/>
      <c r="BK78" s="54" t="str">
        <f t="shared" si="1"/>
        <v>1日本獣医畜産大学</v>
      </c>
      <c r="BL78" s="256" t="s">
        <v>464</v>
      </c>
      <c r="BM78">
        <v>1</v>
      </c>
      <c r="BN78" s="256" t="s">
        <v>464</v>
      </c>
      <c r="BO78" s="290" t="s">
        <v>8409</v>
      </c>
      <c r="BP78" s="60"/>
      <c r="BQ78" s="60"/>
      <c r="BR78" s="175" t="s">
        <v>899</v>
      </c>
      <c r="BS78" s="176" t="s">
        <v>900</v>
      </c>
      <c r="BT78" s="60"/>
      <c r="BU78" s="273" t="s">
        <v>381</v>
      </c>
      <c r="BV78" s="273" t="s">
        <v>2080</v>
      </c>
      <c r="BW78" s="60"/>
      <c r="BX78" s="299" t="s">
        <v>381</v>
      </c>
      <c r="BY78" s="299" t="s">
        <v>5118</v>
      </c>
      <c r="BZ78" s="60"/>
      <c r="CA78" s="60"/>
      <c r="CB78" s="60"/>
    </row>
    <row r="79" spans="1:80" ht="21" customHeight="1">
      <c r="BA79" s="60"/>
      <c r="BB79" s="62"/>
      <c r="BC79" s="60"/>
      <c r="BD79" s="60"/>
      <c r="BE79" s="60"/>
      <c r="BF79" s="60"/>
      <c r="BG79" s="62"/>
      <c r="BH79" s="62"/>
      <c r="BI79" s="60"/>
      <c r="BJ79" s="60"/>
      <c r="BK79" s="54" t="str">
        <f t="shared" si="1"/>
        <v>1日本女子大学</v>
      </c>
      <c r="BL79" s="256" t="s">
        <v>465</v>
      </c>
      <c r="BM79">
        <v>1</v>
      </c>
      <c r="BN79" s="256" t="s">
        <v>465</v>
      </c>
      <c r="BO79" s="290" t="s">
        <v>8411</v>
      </c>
      <c r="BP79" s="60"/>
      <c r="BQ79" s="60"/>
      <c r="BR79" s="175" t="s">
        <v>901</v>
      </c>
      <c r="BS79" s="176" t="s">
        <v>902</v>
      </c>
      <c r="BT79" s="60"/>
      <c r="BU79" s="273" t="s">
        <v>382</v>
      </c>
      <c r="BV79" s="273" t="s">
        <v>2081</v>
      </c>
      <c r="BW79" s="60"/>
      <c r="BX79" s="299" t="s">
        <v>382</v>
      </c>
      <c r="BY79" s="299" t="s">
        <v>5119</v>
      </c>
      <c r="BZ79" s="60"/>
      <c r="CA79" s="60"/>
      <c r="CB79" s="60"/>
    </row>
    <row r="80" spans="1:80" ht="21" customHeight="1">
      <c r="BA80" s="60"/>
      <c r="BB80" s="62"/>
      <c r="BC80" s="60"/>
      <c r="BD80" s="60"/>
      <c r="BE80" s="60"/>
      <c r="BF80" s="60"/>
      <c r="BG80" s="62"/>
      <c r="BH80" s="62"/>
      <c r="BI80" s="60"/>
      <c r="BJ80" s="60"/>
      <c r="BK80" s="54" t="str">
        <f t="shared" si="1"/>
        <v>1日本女子体育大学</v>
      </c>
      <c r="BL80" s="256" t="s">
        <v>466</v>
      </c>
      <c r="BM80">
        <v>1</v>
      </c>
      <c r="BN80" s="256" t="s">
        <v>466</v>
      </c>
      <c r="BO80" s="290" t="s">
        <v>8412</v>
      </c>
      <c r="BP80" s="60"/>
      <c r="BQ80" s="60"/>
      <c r="BR80" s="175" t="s">
        <v>903</v>
      </c>
      <c r="BS80" s="176" t="s">
        <v>904</v>
      </c>
      <c r="BT80" s="60"/>
      <c r="BU80" s="273" t="s">
        <v>383</v>
      </c>
      <c r="BV80" s="273" t="s">
        <v>2082</v>
      </c>
      <c r="BW80" s="60"/>
      <c r="BX80" s="299" t="s">
        <v>383</v>
      </c>
      <c r="BY80" s="299" t="s">
        <v>5120</v>
      </c>
      <c r="BZ80" s="60"/>
      <c r="CA80" s="60"/>
      <c r="CB80" s="60"/>
    </row>
    <row r="81" spans="53:80" ht="21" customHeight="1">
      <c r="BA81" s="60"/>
      <c r="BB81" s="62"/>
      <c r="BC81" s="60"/>
      <c r="BD81" s="60"/>
      <c r="BE81" s="60"/>
      <c r="BF81" s="60"/>
      <c r="BG81" s="62"/>
      <c r="BH81" s="62"/>
      <c r="BI81" s="60"/>
      <c r="BJ81" s="60"/>
      <c r="BK81" s="54" t="str">
        <f t="shared" si="1"/>
        <v>1日本体育大学</v>
      </c>
      <c r="BL81" s="256" t="s">
        <v>467</v>
      </c>
      <c r="BM81">
        <v>1</v>
      </c>
      <c r="BN81" s="256" t="s">
        <v>467</v>
      </c>
      <c r="BO81" s="290" t="s">
        <v>8413</v>
      </c>
      <c r="BP81" s="60"/>
      <c r="BQ81" s="60"/>
      <c r="BR81" s="175" t="s">
        <v>905</v>
      </c>
      <c r="BS81" s="176" t="s">
        <v>906</v>
      </c>
      <c r="BT81" s="60"/>
      <c r="BU81" s="273" t="s">
        <v>384</v>
      </c>
      <c r="BV81" s="273" t="s">
        <v>2083</v>
      </c>
      <c r="BW81" s="60"/>
      <c r="BX81" s="299" t="s">
        <v>384</v>
      </c>
      <c r="BY81" s="299" t="s">
        <v>5121</v>
      </c>
      <c r="BZ81" s="60"/>
      <c r="CA81" s="60"/>
      <c r="CB81" s="60"/>
    </row>
    <row r="82" spans="53:80" ht="21" customHeight="1">
      <c r="BA82" s="60"/>
      <c r="BB82" s="62"/>
      <c r="BC82" s="60"/>
      <c r="BD82" s="60"/>
      <c r="BE82" s="60"/>
      <c r="BF82" s="60"/>
      <c r="BG82" s="62"/>
      <c r="BH82" s="62"/>
      <c r="BI82" s="60"/>
      <c r="BJ82" s="60"/>
      <c r="BK82" s="54" t="str">
        <f t="shared" si="1"/>
        <v>1文化女子大学</v>
      </c>
      <c r="BL82" s="256" t="s">
        <v>468</v>
      </c>
      <c r="BM82">
        <v>1</v>
      </c>
      <c r="BN82" s="256" t="s">
        <v>468</v>
      </c>
      <c r="BO82" s="290" t="s">
        <v>8414</v>
      </c>
      <c r="BP82" s="60"/>
      <c r="BQ82" s="60"/>
      <c r="BR82" s="175" t="s">
        <v>907</v>
      </c>
      <c r="BS82" s="176" t="s">
        <v>908</v>
      </c>
      <c r="BT82" s="60"/>
      <c r="BU82" s="273" t="s">
        <v>385</v>
      </c>
      <c r="BV82" s="273" t="s">
        <v>2084</v>
      </c>
      <c r="BW82" s="60"/>
      <c r="BX82" s="299" t="s">
        <v>385</v>
      </c>
      <c r="BY82" s="299" t="s">
        <v>5122</v>
      </c>
      <c r="BZ82" s="60"/>
      <c r="CA82" s="60"/>
      <c r="CB82" s="60"/>
    </row>
    <row r="83" spans="53:80" ht="21" customHeight="1">
      <c r="BA83" s="60"/>
      <c r="BB83" s="62"/>
      <c r="BC83" s="60"/>
      <c r="BD83" s="60"/>
      <c r="BE83" s="60"/>
      <c r="BF83" s="60"/>
      <c r="BG83" s="62"/>
      <c r="BH83" s="62"/>
      <c r="BI83" s="60"/>
      <c r="BJ83" s="60"/>
      <c r="BK83" s="54" t="str">
        <f t="shared" si="1"/>
        <v>1法政大学</v>
      </c>
      <c r="BL83" s="256" t="s">
        <v>469</v>
      </c>
      <c r="BM83">
        <v>1</v>
      </c>
      <c r="BN83" s="256" t="s">
        <v>469</v>
      </c>
      <c r="BO83" s="290" t="s">
        <v>8415</v>
      </c>
      <c r="BP83" s="60"/>
      <c r="BQ83" s="60"/>
      <c r="BR83" s="175" t="s">
        <v>909</v>
      </c>
      <c r="BS83" s="176" t="s">
        <v>910</v>
      </c>
      <c r="BT83" s="60"/>
      <c r="BU83" s="273" t="s">
        <v>386</v>
      </c>
      <c r="BV83" s="273" t="s">
        <v>2085</v>
      </c>
      <c r="BW83" s="60"/>
      <c r="BX83" s="299" t="s">
        <v>386</v>
      </c>
      <c r="BY83" s="299" t="s">
        <v>5123</v>
      </c>
      <c r="BZ83" s="60"/>
      <c r="CA83" s="60"/>
      <c r="CB83" s="60"/>
    </row>
    <row r="84" spans="53:80" ht="21" customHeight="1">
      <c r="BA84" s="60"/>
      <c r="BB84" s="62"/>
      <c r="BC84" s="60"/>
      <c r="BD84" s="60"/>
      <c r="BE84" s="60"/>
      <c r="BF84" s="60"/>
      <c r="BG84" s="62"/>
      <c r="BH84" s="62"/>
      <c r="BI84" s="60"/>
      <c r="BJ84" s="60"/>
      <c r="BK84" s="54" t="str">
        <f t="shared" si="1"/>
        <v>1武蔵大学</v>
      </c>
      <c r="BL84" s="256" t="s">
        <v>470</v>
      </c>
      <c r="BM84">
        <v>1</v>
      </c>
      <c r="BN84" s="256" t="s">
        <v>470</v>
      </c>
      <c r="BO84" s="290" t="s">
        <v>8416</v>
      </c>
      <c r="BP84" s="60"/>
      <c r="BQ84" s="60"/>
      <c r="BR84" s="175" t="s">
        <v>911</v>
      </c>
      <c r="BS84" s="176" t="s">
        <v>912</v>
      </c>
      <c r="BT84" s="60"/>
      <c r="BU84" s="273" t="s">
        <v>387</v>
      </c>
      <c r="BV84" s="273" t="s">
        <v>2086</v>
      </c>
      <c r="BW84" s="60"/>
      <c r="BX84" s="299" t="s">
        <v>387</v>
      </c>
      <c r="BY84" s="299" t="s">
        <v>5124</v>
      </c>
      <c r="BZ84" s="60"/>
      <c r="CA84" s="60"/>
      <c r="CB84" s="60"/>
    </row>
    <row r="85" spans="53:80" ht="21" customHeight="1">
      <c r="BA85" s="60"/>
      <c r="BB85" s="62"/>
      <c r="BC85" s="60"/>
      <c r="BD85" s="60"/>
      <c r="BE85" s="60"/>
      <c r="BF85" s="60"/>
      <c r="BG85" s="62"/>
      <c r="BH85" s="62"/>
      <c r="BI85" s="60"/>
      <c r="BJ85" s="60"/>
      <c r="BK85" s="54" t="str">
        <f t="shared" si="1"/>
        <v>1武蔵工業大学</v>
      </c>
      <c r="BL85" s="256" t="s">
        <v>471</v>
      </c>
      <c r="BM85">
        <v>1</v>
      </c>
      <c r="BN85" s="256" t="s">
        <v>471</v>
      </c>
      <c r="BO85" s="290" t="s">
        <v>8417</v>
      </c>
      <c r="BP85" s="60"/>
      <c r="BQ85" s="60"/>
      <c r="BR85" s="175" t="s">
        <v>913</v>
      </c>
      <c r="BS85" s="176" t="s">
        <v>914</v>
      </c>
      <c r="BT85" s="60"/>
      <c r="BU85" s="273" t="s">
        <v>388</v>
      </c>
      <c r="BV85" s="273" t="s">
        <v>2087</v>
      </c>
      <c r="BW85" s="60"/>
      <c r="BX85" s="299" t="s">
        <v>388</v>
      </c>
      <c r="BY85" s="299" t="s">
        <v>5125</v>
      </c>
      <c r="BZ85" s="60"/>
      <c r="CA85" s="60"/>
      <c r="CB85" s="60"/>
    </row>
    <row r="86" spans="53:80" ht="21" customHeight="1">
      <c r="BA86" s="60"/>
      <c r="BB86" s="62"/>
      <c r="BC86" s="60"/>
      <c r="BD86" s="60"/>
      <c r="BE86" s="60"/>
      <c r="BF86" s="60"/>
      <c r="BG86" s="62"/>
      <c r="BH86" s="62"/>
      <c r="BI86" s="60"/>
      <c r="BJ86" s="60"/>
      <c r="BK86" s="54" t="str">
        <f t="shared" si="1"/>
        <v>1武蔵野音楽大学</v>
      </c>
      <c r="BL86" s="256" t="s">
        <v>472</v>
      </c>
      <c r="BM86">
        <v>1</v>
      </c>
      <c r="BN86" s="256" t="s">
        <v>472</v>
      </c>
      <c r="BO86" s="290" t="s">
        <v>8418</v>
      </c>
      <c r="BP86" s="60"/>
      <c r="BQ86" s="60"/>
      <c r="BR86" s="175" t="s">
        <v>915</v>
      </c>
      <c r="BS86" s="176" t="s">
        <v>916</v>
      </c>
      <c r="BT86" s="60"/>
      <c r="BU86" s="273" t="s">
        <v>389</v>
      </c>
      <c r="BV86" s="273" t="s">
        <v>2088</v>
      </c>
      <c r="BW86" s="60"/>
      <c r="BX86" s="299" t="s">
        <v>389</v>
      </c>
      <c r="BY86" s="299" t="s">
        <v>5126</v>
      </c>
      <c r="BZ86" s="60"/>
      <c r="CA86" s="60"/>
      <c r="CB86" s="60"/>
    </row>
    <row r="87" spans="53:80" ht="21" customHeight="1">
      <c r="BA87" s="60"/>
      <c r="BB87" s="62"/>
      <c r="BC87" s="60"/>
      <c r="BD87" s="60"/>
      <c r="BE87" s="60"/>
      <c r="BF87" s="60"/>
      <c r="BG87" s="62"/>
      <c r="BH87" s="62"/>
      <c r="BI87" s="60"/>
      <c r="BJ87" s="60"/>
      <c r="BK87" s="54" t="str">
        <f t="shared" si="1"/>
        <v>1武蔵野女子大学</v>
      </c>
      <c r="BL87" s="256" t="s">
        <v>473</v>
      </c>
      <c r="BM87">
        <v>1</v>
      </c>
      <c r="BN87" s="256" t="s">
        <v>473</v>
      </c>
      <c r="BO87" s="290" t="s">
        <v>8419</v>
      </c>
      <c r="BP87" s="60"/>
      <c r="BQ87" s="60"/>
      <c r="BR87" s="175" t="s">
        <v>917</v>
      </c>
      <c r="BS87" s="176" t="s">
        <v>918</v>
      </c>
      <c r="BT87" s="60"/>
      <c r="BU87" s="273" t="s">
        <v>390</v>
      </c>
      <c r="BV87" s="273" t="s">
        <v>2089</v>
      </c>
      <c r="BW87" s="60"/>
      <c r="BX87" s="299" t="s">
        <v>390</v>
      </c>
      <c r="BY87" s="299" t="s">
        <v>5127</v>
      </c>
      <c r="BZ87" s="60"/>
      <c r="CA87" s="60"/>
      <c r="CB87" s="60"/>
    </row>
    <row r="88" spans="53:80" ht="21" customHeight="1">
      <c r="BA88" s="60"/>
      <c r="BB88" s="62"/>
      <c r="BC88" s="60"/>
      <c r="BD88" s="60"/>
      <c r="BE88" s="60"/>
      <c r="BF88" s="60"/>
      <c r="BG88" s="62"/>
      <c r="BH88" s="62"/>
      <c r="BI88" s="60"/>
      <c r="BJ88" s="60"/>
      <c r="BK88" s="54" t="str">
        <f t="shared" si="1"/>
        <v>1武蔵野美術大学</v>
      </c>
      <c r="BL88" s="256" t="s">
        <v>474</v>
      </c>
      <c r="BM88">
        <v>1</v>
      </c>
      <c r="BN88" s="256" t="s">
        <v>474</v>
      </c>
      <c r="BO88" s="290" t="s">
        <v>8420</v>
      </c>
      <c r="BP88" s="60"/>
      <c r="BQ88" s="60"/>
      <c r="BR88" s="175" t="s">
        <v>919</v>
      </c>
      <c r="BS88" s="176" t="s">
        <v>920</v>
      </c>
      <c r="BT88" s="60"/>
      <c r="BU88" s="273" t="s">
        <v>391</v>
      </c>
      <c r="BV88" s="273" t="s">
        <v>2090</v>
      </c>
      <c r="BW88" s="60"/>
      <c r="BX88" s="299" t="s">
        <v>391</v>
      </c>
      <c r="BY88" s="299" t="s">
        <v>5128</v>
      </c>
      <c r="BZ88" s="60"/>
      <c r="CA88" s="60"/>
      <c r="CB88" s="60"/>
    </row>
    <row r="89" spans="53:80" ht="21" customHeight="1">
      <c r="BA89" s="60"/>
      <c r="BB89" s="62"/>
      <c r="BC89" s="60"/>
      <c r="BD89" s="60"/>
      <c r="BE89" s="60"/>
      <c r="BF89" s="60"/>
      <c r="BG89" s="62"/>
      <c r="BH89" s="62"/>
      <c r="BI89" s="60"/>
      <c r="BJ89" s="60"/>
      <c r="BK89" s="54" t="str">
        <f t="shared" si="1"/>
        <v>1明治大学</v>
      </c>
      <c r="BL89" s="256" t="s">
        <v>475</v>
      </c>
      <c r="BM89">
        <v>1</v>
      </c>
      <c r="BN89" s="256" t="s">
        <v>475</v>
      </c>
      <c r="BO89" s="290" t="s">
        <v>8421</v>
      </c>
      <c r="BP89" s="60"/>
      <c r="BQ89" s="60"/>
      <c r="BR89" s="175" t="s">
        <v>921</v>
      </c>
      <c r="BS89" s="176" t="s">
        <v>922</v>
      </c>
      <c r="BT89" s="60"/>
      <c r="BU89" s="273" t="s">
        <v>392</v>
      </c>
      <c r="BV89" s="273" t="s">
        <v>2091</v>
      </c>
      <c r="BW89" s="60"/>
      <c r="BX89" s="299" t="s">
        <v>392</v>
      </c>
      <c r="BY89" s="299" t="s">
        <v>5129</v>
      </c>
      <c r="BZ89" s="60"/>
      <c r="CA89" s="60"/>
      <c r="CB89" s="60"/>
    </row>
    <row r="90" spans="53:80" ht="21" customHeight="1">
      <c r="BA90" s="60"/>
      <c r="BB90" s="62"/>
      <c r="BC90" s="60"/>
      <c r="BD90" s="60"/>
      <c r="BE90" s="60"/>
      <c r="BF90" s="60"/>
      <c r="BG90" s="62"/>
      <c r="BH90" s="62"/>
      <c r="BI90" s="60"/>
      <c r="BJ90" s="60"/>
      <c r="BK90" s="54" t="str">
        <f t="shared" si="1"/>
        <v>1明治学院大学</v>
      </c>
      <c r="BL90" s="256" t="s">
        <v>476</v>
      </c>
      <c r="BM90">
        <v>1</v>
      </c>
      <c r="BN90" s="256" t="s">
        <v>476</v>
      </c>
      <c r="BO90" s="290" t="s">
        <v>8422</v>
      </c>
      <c r="BP90" s="60"/>
      <c r="BQ90" s="60"/>
      <c r="BR90" s="175" t="s">
        <v>923</v>
      </c>
      <c r="BS90" s="176" t="s">
        <v>924</v>
      </c>
      <c r="BT90" s="60"/>
      <c r="BU90" s="273" t="s">
        <v>393</v>
      </c>
      <c r="BV90" s="273" t="s">
        <v>2092</v>
      </c>
      <c r="BW90" s="60"/>
      <c r="BX90" s="299" t="s">
        <v>393</v>
      </c>
      <c r="BY90" s="299" t="s">
        <v>5130</v>
      </c>
      <c r="BZ90" s="60"/>
      <c r="CA90" s="60"/>
      <c r="CB90" s="60"/>
    </row>
    <row r="91" spans="53:80" ht="21" customHeight="1">
      <c r="BA91" s="60"/>
      <c r="BB91" s="62"/>
      <c r="BC91" s="60"/>
      <c r="BD91" s="60"/>
      <c r="BE91" s="60"/>
      <c r="BF91" s="60"/>
      <c r="BG91" s="62"/>
      <c r="BH91" s="62"/>
      <c r="BI91" s="60"/>
      <c r="BJ91" s="60"/>
      <c r="BK91" s="54" t="str">
        <f t="shared" si="1"/>
        <v>1明星大学</v>
      </c>
      <c r="BL91" s="256" t="s">
        <v>477</v>
      </c>
      <c r="BM91">
        <v>1</v>
      </c>
      <c r="BN91" s="256" t="s">
        <v>477</v>
      </c>
      <c r="BO91" s="290" t="s">
        <v>8423</v>
      </c>
      <c r="BP91" s="60"/>
      <c r="BQ91" s="60"/>
      <c r="BR91" s="175" t="s">
        <v>925</v>
      </c>
      <c r="BS91" s="176" t="s">
        <v>926</v>
      </c>
      <c r="BT91" s="60"/>
      <c r="BU91" s="273" t="s">
        <v>394</v>
      </c>
      <c r="BV91" s="273" t="s">
        <v>2093</v>
      </c>
      <c r="BW91" s="60"/>
      <c r="BX91" s="299" t="s">
        <v>394</v>
      </c>
      <c r="BY91" s="299" t="s">
        <v>5131</v>
      </c>
      <c r="BZ91" s="60"/>
      <c r="CA91" s="60"/>
      <c r="CB91" s="60"/>
    </row>
    <row r="92" spans="53:80" ht="21" customHeight="1">
      <c r="BA92" s="60"/>
      <c r="BB92" s="62"/>
      <c r="BC92" s="60"/>
      <c r="BD92" s="60"/>
      <c r="BE92" s="60"/>
      <c r="BF92" s="60"/>
      <c r="BG92" s="62"/>
      <c r="BH92" s="62"/>
      <c r="BI92" s="60"/>
      <c r="BJ92" s="60"/>
      <c r="BK92" s="54" t="str">
        <f t="shared" si="1"/>
        <v>1立教大学</v>
      </c>
      <c r="BL92" s="256" t="s">
        <v>478</v>
      </c>
      <c r="BM92">
        <v>1</v>
      </c>
      <c r="BN92" s="256" t="s">
        <v>478</v>
      </c>
      <c r="BO92" s="290" t="s">
        <v>8424</v>
      </c>
      <c r="BP92" s="60"/>
      <c r="BQ92" s="60"/>
      <c r="BR92" s="175" t="s">
        <v>927</v>
      </c>
      <c r="BS92" s="176" t="s">
        <v>928</v>
      </c>
      <c r="BT92" s="60"/>
      <c r="BU92" s="273" t="s">
        <v>395</v>
      </c>
      <c r="BV92" s="273" t="s">
        <v>2094</v>
      </c>
      <c r="BW92" s="60"/>
      <c r="BX92" s="299" t="s">
        <v>395</v>
      </c>
      <c r="BY92" s="299" t="s">
        <v>5132</v>
      </c>
      <c r="BZ92" s="60"/>
      <c r="CA92" s="60"/>
      <c r="CB92" s="60"/>
    </row>
    <row r="93" spans="53:80" ht="21" customHeight="1">
      <c r="BA93" s="60"/>
      <c r="BB93" s="62"/>
      <c r="BC93" s="60"/>
      <c r="BD93" s="60"/>
      <c r="BE93" s="60"/>
      <c r="BF93" s="60"/>
      <c r="BG93" s="62"/>
      <c r="BH93" s="62"/>
      <c r="BI93" s="60"/>
      <c r="BJ93" s="60"/>
      <c r="BK93" s="54" t="str">
        <f t="shared" si="1"/>
        <v>1立正大学</v>
      </c>
      <c r="BL93" s="256" t="s">
        <v>479</v>
      </c>
      <c r="BM93">
        <v>1</v>
      </c>
      <c r="BN93" s="256" t="s">
        <v>479</v>
      </c>
      <c r="BO93" s="290" t="s">
        <v>8425</v>
      </c>
      <c r="BP93" s="60"/>
      <c r="BQ93" s="60"/>
      <c r="BR93" s="175" t="s">
        <v>929</v>
      </c>
      <c r="BS93" s="176" t="s">
        <v>930</v>
      </c>
      <c r="BT93" s="60"/>
      <c r="BU93" s="273" t="s">
        <v>396</v>
      </c>
      <c r="BV93" s="273" t="s">
        <v>2095</v>
      </c>
      <c r="BW93" s="60"/>
      <c r="BX93" s="299" t="s">
        <v>396</v>
      </c>
      <c r="BY93" s="299" t="s">
        <v>5133</v>
      </c>
      <c r="BZ93" s="60"/>
      <c r="CA93" s="60"/>
      <c r="CB93" s="60"/>
    </row>
    <row r="94" spans="53:80" ht="21" customHeight="1">
      <c r="BA94" s="60"/>
      <c r="BB94" s="62"/>
      <c r="BC94" s="60"/>
      <c r="BD94" s="60"/>
      <c r="BE94" s="60"/>
      <c r="BF94" s="60"/>
      <c r="BG94" s="62"/>
      <c r="BH94" s="62"/>
      <c r="BI94" s="60"/>
      <c r="BJ94" s="60"/>
      <c r="BK94" s="54" t="str">
        <f t="shared" si="1"/>
        <v>1和光大学</v>
      </c>
      <c r="BL94" s="256" t="s">
        <v>480</v>
      </c>
      <c r="BM94">
        <v>1</v>
      </c>
      <c r="BN94" s="256" t="s">
        <v>480</v>
      </c>
      <c r="BO94" s="290" t="s">
        <v>8426</v>
      </c>
      <c r="BP94" s="60"/>
      <c r="BQ94" s="60"/>
      <c r="BR94" s="175" t="s">
        <v>931</v>
      </c>
      <c r="BS94" s="176" t="s">
        <v>932</v>
      </c>
      <c r="BT94" s="60"/>
      <c r="BU94" s="273" t="s">
        <v>397</v>
      </c>
      <c r="BV94" s="273" t="s">
        <v>2096</v>
      </c>
      <c r="BW94" s="60"/>
      <c r="BX94" s="299" t="s">
        <v>397</v>
      </c>
      <c r="BY94" s="299" t="s">
        <v>5134</v>
      </c>
      <c r="BZ94" s="60"/>
      <c r="CA94" s="60"/>
      <c r="CB94" s="60"/>
    </row>
    <row r="95" spans="53:80" ht="21" customHeight="1">
      <c r="BA95" s="60"/>
      <c r="BB95" s="62"/>
      <c r="BC95" s="60"/>
      <c r="BD95" s="60"/>
      <c r="BE95" s="60"/>
      <c r="BF95" s="60"/>
      <c r="BG95" s="62"/>
      <c r="BH95" s="62"/>
      <c r="BI95" s="60"/>
      <c r="BJ95" s="60"/>
      <c r="BK95" s="54" t="str">
        <f t="shared" si="1"/>
        <v>1早稲田大学</v>
      </c>
      <c r="BL95" s="256" t="s">
        <v>481</v>
      </c>
      <c r="BM95">
        <v>1</v>
      </c>
      <c r="BN95" s="256" t="s">
        <v>481</v>
      </c>
      <c r="BO95" s="290" t="s">
        <v>8427</v>
      </c>
      <c r="BP95" s="60"/>
      <c r="BQ95" s="60"/>
      <c r="BR95" s="175" t="s">
        <v>933</v>
      </c>
      <c r="BS95" s="176" t="s">
        <v>934</v>
      </c>
      <c r="BT95" s="60"/>
      <c r="BU95" s="273" t="s">
        <v>398</v>
      </c>
      <c r="BV95" s="273" t="s">
        <v>2097</v>
      </c>
      <c r="BW95" s="60"/>
      <c r="BX95" s="299" t="s">
        <v>398</v>
      </c>
      <c r="BY95" s="299" t="s">
        <v>5135</v>
      </c>
      <c r="BZ95" s="60"/>
      <c r="CA95" s="60"/>
      <c r="CB95" s="60"/>
    </row>
    <row r="96" spans="53:80" ht="21" customHeight="1">
      <c r="BA96" s="60"/>
      <c r="BB96" s="62"/>
      <c r="BC96" s="60"/>
      <c r="BD96" s="60"/>
      <c r="BE96" s="60"/>
      <c r="BF96" s="60"/>
      <c r="BG96" s="62"/>
      <c r="BH96" s="62"/>
      <c r="BI96" s="60"/>
      <c r="BJ96" s="60"/>
      <c r="BK96" s="54" t="str">
        <f t="shared" si="1"/>
        <v>1日本文化大学</v>
      </c>
      <c r="BL96" s="256" t="s">
        <v>482</v>
      </c>
      <c r="BM96">
        <v>1</v>
      </c>
      <c r="BN96" s="256" t="s">
        <v>482</v>
      </c>
      <c r="BO96" s="290" t="s">
        <v>8428</v>
      </c>
      <c r="BP96" s="60"/>
      <c r="BQ96" s="60"/>
      <c r="BR96" s="175" t="s">
        <v>935</v>
      </c>
      <c r="BS96" s="176" t="s">
        <v>936</v>
      </c>
      <c r="BT96" s="60"/>
      <c r="BU96" s="273" t="s">
        <v>399</v>
      </c>
      <c r="BV96" s="273" t="s">
        <v>2098</v>
      </c>
      <c r="BW96" s="60"/>
      <c r="BX96" s="299" t="s">
        <v>2099</v>
      </c>
      <c r="BY96" s="299" t="s">
        <v>5137</v>
      </c>
      <c r="BZ96" s="60"/>
      <c r="CA96" s="60"/>
      <c r="CB96" s="60"/>
    </row>
    <row r="97" spans="53:80" ht="21" customHeight="1">
      <c r="BA97" s="60"/>
      <c r="BB97" s="62"/>
      <c r="BC97" s="60"/>
      <c r="BD97" s="60"/>
      <c r="BE97" s="60"/>
      <c r="BF97" s="60"/>
      <c r="BG97" s="62"/>
      <c r="BH97" s="62"/>
      <c r="BI97" s="60"/>
      <c r="BJ97" s="60"/>
      <c r="BK97" s="54" t="str">
        <f t="shared" si="1"/>
        <v>1恵泉女学園大学</v>
      </c>
      <c r="BL97" s="256" t="s">
        <v>483</v>
      </c>
      <c r="BM97">
        <v>1</v>
      </c>
      <c r="BN97" s="256" t="s">
        <v>483</v>
      </c>
      <c r="BO97" s="290" t="s">
        <v>8429</v>
      </c>
      <c r="BP97" s="60"/>
      <c r="BQ97" s="60"/>
      <c r="BR97" s="175" t="s">
        <v>937</v>
      </c>
      <c r="BS97" s="176" t="s">
        <v>938</v>
      </c>
      <c r="BT97" s="60"/>
      <c r="BU97" s="273" t="s">
        <v>2099</v>
      </c>
      <c r="BV97" s="273" t="s">
        <v>2100</v>
      </c>
      <c r="BW97" s="60"/>
      <c r="BX97" s="299" t="s">
        <v>2101</v>
      </c>
      <c r="BY97" s="299" t="s">
        <v>5138</v>
      </c>
      <c r="BZ97" s="60"/>
      <c r="CA97" s="60"/>
      <c r="CB97" s="60"/>
    </row>
    <row r="98" spans="53:80" ht="21" customHeight="1">
      <c r="BA98" s="60"/>
      <c r="BB98" s="62"/>
      <c r="BC98" s="60"/>
      <c r="BD98" s="60"/>
      <c r="BE98" s="60"/>
      <c r="BF98" s="60"/>
      <c r="BG98" s="62"/>
      <c r="BH98" s="62"/>
      <c r="BI98" s="60"/>
      <c r="BJ98" s="60"/>
      <c r="BK98" s="54" t="str">
        <f t="shared" si="1"/>
        <v>1東洋学園大学</v>
      </c>
      <c r="BL98" s="256" t="s">
        <v>484</v>
      </c>
      <c r="BM98">
        <v>1</v>
      </c>
      <c r="BN98" s="256" t="s">
        <v>484</v>
      </c>
      <c r="BO98" s="290" t="s">
        <v>8430</v>
      </c>
      <c r="BP98" s="60"/>
      <c r="BQ98" s="60"/>
      <c r="BR98" s="175" t="s">
        <v>939</v>
      </c>
      <c r="BS98" s="176" t="s">
        <v>940</v>
      </c>
      <c r="BT98" s="60"/>
      <c r="BU98" s="273" t="s">
        <v>2101</v>
      </c>
      <c r="BV98" s="273" t="s">
        <v>2102</v>
      </c>
      <c r="BW98" s="60"/>
      <c r="BX98" s="299" t="s">
        <v>2103</v>
      </c>
      <c r="BY98" s="299" t="s">
        <v>5139</v>
      </c>
      <c r="BZ98" s="60"/>
      <c r="CA98" s="60"/>
      <c r="CB98" s="60"/>
    </row>
    <row r="99" spans="53:80" ht="21" customHeight="1">
      <c r="BA99" s="60"/>
      <c r="BB99" s="62"/>
      <c r="BC99" s="60"/>
      <c r="BD99" s="60"/>
      <c r="BE99" s="60"/>
      <c r="BF99" s="60"/>
      <c r="BG99" s="62"/>
      <c r="BH99" s="62"/>
      <c r="BI99" s="60"/>
      <c r="BJ99" s="60"/>
      <c r="BK99" s="54" t="str">
        <f t="shared" si="1"/>
        <v>1東京純心女子大学</v>
      </c>
      <c r="BL99" s="256" t="s">
        <v>485</v>
      </c>
      <c r="BM99">
        <v>1</v>
      </c>
      <c r="BN99" s="256" t="s">
        <v>485</v>
      </c>
      <c r="BO99" s="290" t="s">
        <v>8431</v>
      </c>
      <c r="BP99" s="60"/>
      <c r="BQ99" s="60"/>
      <c r="BR99" s="175" t="s">
        <v>941</v>
      </c>
      <c r="BS99" s="176" t="s">
        <v>942</v>
      </c>
      <c r="BT99" s="60"/>
      <c r="BU99" s="273" t="s">
        <v>2103</v>
      </c>
      <c r="BV99" s="273" t="s">
        <v>2104</v>
      </c>
      <c r="BW99" s="60"/>
      <c r="BX99" s="299" t="s">
        <v>2105</v>
      </c>
      <c r="BY99" s="299" t="s">
        <v>5140</v>
      </c>
      <c r="BZ99" s="60"/>
      <c r="CA99" s="60"/>
      <c r="CB99" s="60"/>
    </row>
    <row r="100" spans="53:80" ht="21" customHeight="1">
      <c r="BA100" s="60"/>
      <c r="BB100" s="62"/>
      <c r="BC100" s="60"/>
      <c r="BD100" s="60"/>
      <c r="BE100" s="60"/>
      <c r="BF100" s="60"/>
      <c r="BG100" s="62"/>
      <c r="BH100" s="62"/>
      <c r="BI100" s="60"/>
      <c r="BJ100" s="60"/>
      <c r="BK100" s="54" t="str">
        <f t="shared" si="1"/>
        <v>1東京成徳大学</v>
      </c>
      <c r="BL100" s="256" t="s">
        <v>486</v>
      </c>
      <c r="BM100">
        <v>1</v>
      </c>
      <c r="BN100" s="256" t="s">
        <v>486</v>
      </c>
      <c r="BO100" s="290" t="s">
        <v>8432</v>
      </c>
      <c r="BP100" s="60"/>
      <c r="BQ100" s="60"/>
      <c r="BR100" s="175" t="s">
        <v>943</v>
      </c>
      <c r="BS100" s="176" t="s">
        <v>944</v>
      </c>
      <c r="BT100" s="60"/>
      <c r="BU100" s="273" t="s">
        <v>2105</v>
      </c>
      <c r="BV100" s="273" t="s">
        <v>2106</v>
      </c>
      <c r="BW100" s="60"/>
      <c r="BX100" s="299" t="s">
        <v>2107</v>
      </c>
      <c r="BY100" s="299" t="s">
        <v>5141</v>
      </c>
      <c r="BZ100" s="60"/>
      <c r="CA100" s="60"/>
      <c r="CB100" s="60"/>
    </row>
    <row r="101" spans="53:80" ht="21" customHeight="1">
      <c r="BA101" s="60"/>
      <c r="BB101" s="62"/>
      <c r="BC101" s="60"/>
      <c r="BD101" s="60"/>
      <c r="BE101" s="60"/>
      <c r="BF101" s="60"/>
      <c r="BG101" s="62"/>
      <c r="BH101" s="62"/>
      <c r="BI101" s="60"/>
      <c r="BJ101" s="60"/>
      <c r="BK101" s="54" t="str">
        <f t="shared" si="1"/>
        <v>1ルーテル学院大学</v>
      </c>
      <c r="BL101" s="256" t="s">
        <v>487</v>
      </c>
      <c r="BM101">
        <v>1</v>
      </c>
      <c r="BN101" s="256" t="s">
        <v>487</v>
      </c>
      <c r="BO101" s="290" t="s">
        <v>8433</v>
      </c>
      <c r="BP101" s="60"/>
      <c r="BQ101" s="60"/>
      <c r="BR101" s="175" t="s">
        <v>945</v>
      </c>
      <c r="BS101" s="176" t="s">
        <v>946</v>
      </c>
      <c r="BT101" s="60"/>
      <c r="BU101" s="273" t="s">
        <v>2107</v>
      </c>
      <c r="BV101" s="273" t="s">
        <v>2108</v>
      </c>
      <c r="BW101" s="60"/>
      <c r="BX101" s="299" t="s">
        <v>2109</v>
      </c>
      <c r="BY101" s="299" t="s">
        <v>4803</v>
      </c>
      <c r="BZ101" s="60"/>
      <c r="CA101" s="60"/>
      <c r="CB101" s="60"/>
    </row>
    <row r="102" spans="53:80" ht="21" customHeight="1">
      <c r="BA102" s="60"/>
      <c r="BB102" s="62"/>
      <c r="BC102" s="60"/>
      <c r="BD102" s="60"/>
      <c r="BE102" s="60"/>
      <c r="BF102" s="60"/>
      <c r="BG102" s="62"/>
      <c r="BH102" s="62"/>
      <c r="BI102" s="60"/>
      <c r="BJ102" s="60"/>
      <c r="BK102" s="54" t="str">
        <f t="shared" si="1"/>
        <v>1帝京平成大学</v>
      </c>
      <c r="BL102" s="256" t="s">
        <v>488</v>
      </c>
      <c r="BM102">
        <v>1</v>
      </c>
      <c r="BN102" s="256" t="s">
        <v>488</v>
      </c>
      <c r="BO102" s="290" t="s">
        <v>8434</v>
      </c>
      <c r="BP102" s="60"/>
      <c r="BQ102" s="60"/>
      <c r="BR102" s="175" t="s">
        <v>947</v>
      </c>
      <c r="BS102" s="176" t="s">
        <v>948</v>
      </c>
      <c r="BT102" s="60"/>
      <c r="BU102" s="273" t="s">
        <v>2109</v>
      </c>
      <c r="BV102" s="273" t="s">
        <v>2110</v>
      </c>
      <c r="BW102" s="60"/>
      <c r="BX102" s="299" t="s">
        <v>404</v>
      </c>
      <c r="BY102" s="299" t="s">
        <v>5142</v>
      </c>
      <c r="BZ102" s="60"/>
      <c r="CA102" s="60"/>
      <c r="CB102" s="60"/>
    </row>
    <row r="103" spans="53:80" ht="21" customHeight="1">
      <c r="BA103" s="60"/>
      <c r="BB103" s="62"/>
      <c r="BC103" s="60"/>
      <c r="BD103" s="60"/>
      <c r="BE103" s="60"/>
      <c r="BF103" s="60"/>
      <c r="BG103" s="62"/>
      <c r="BH103" s="62"/>
      <c r="BI103" s="60"/>
      <c r="BJ103" s="60"/>
      <c r="BK103" s="54" t="str">
        <f t="shared" si="1"/>
        <v>1駒沢女子大学</v>
      </c>
      <c r="BL103" s="256" t="s">
        <v>489</v>
      </c>
      <c r="BM103">
        <v>1</v>
      </c>
      <c r="BN103" s="256" t="s">
        <v>489</v>
      </c>
      <c r="BO103" s="290" t="s">
        <v>8435</v>
      </c>
      <c r="BP103" s="60"/>
      <c r="BQ103" s="60"/>
      <c r="BR103" s="175" t="s">
        <v>949</v>
      </c>
      <c r="BS103" s="176" t="s">
        <v>950</v>
      </c>
      <c r="BT103" s="60"/>
      <c r="BU103" s="273" t="s">
        <v>404</v>
      </c>
      <c r="BV103" s="273" t="s">
        <v>2111</v>
      </c>
      <c r="BW103" s="60"/>
      <c r="BX103" s="299" t="s">
        <v>762</v>
      </c>
      <c r="BY103" s="299" t="s">
        <v>5143</v>
      </c>
      <c r="BZ103" s="60"/>
      <c r="CA103" s="60"/>
      <c r="CB103" s="60"/>
    </row>
    <row r="104" spans="53:80" ht="21" customHeight="1">
      <c r="BA104" s="60"/>
      <c r="BB104" s="62"/>
      <c r="BC104" s="60"/>
      <c r="BD104" s="60"/>
      <c r="BE104" s="60"/>
      <c r="BF104" s="60"/>
      <c r="BG104" s="62"/>
      <c r="BH104" s="62"/>
      <c r="BI104" s="60"/>
      <c r="BJ104" s="60"/>
      <c r="BK104" s="54" t="str">
        <f t="shared" si="1"/>
        <v>1文京女子大学</v>
      </c>
      <c r="BL104" s="256" t="s">
        <v>490</v>
      </c>
      <c r="BM104">
        <v>1</v>
      </c>
      <c r="BN104" s="256" t="s">
        <v>490</v>
      </c>
      <c r="BO104" s="290" t="s">
        <v>8436</v>
      </c>
      <c r="BP104" s="60"/>
      <c r="BQ104" s="60"/>
      <c r="BR104" s="175" t="s">
        <v>951</v>
      </c>
      <c r="BS104" s="176" t="s">
        <v>952</v>
      </c>
      <c r="BT104" s="60"/>
      <c r="BU104" s="273" t="s">
        <v>762</v>
      </c>
      <c r="BV104" s="273" t="s">
        <v>2112</v>
      </c>
      <c r="BW104" s="60"/>
      <c r="BX104" s="299" t="s">
        <v>764</v>
      </c>
      <c r="BY104" s="299" t="s">
        <v>5144</v>
      </c>
      <c r="BZ104" s="60"/>
      <c r="CA104" s="60"/>
      <c r="CB104" s="60"/>
    </row>
    <row r="105" spans="53:80" ht="21" customHeight="1">
      <c r="BA105" s="60"/>
      <c r="BB105" s="62"/>
      <c r="BC105" s="60"/>
      <c r="BD105" s="60"/>
      <c r="BE105" s="60"/>
      <c r="BF105" s="60"/>
      <c r="BG105" s="62"/>
      <c r="BH105" s="62"/>
      <c r="BI105" s="60"/>
      <c r="BJ105" s="60"/>
      <c r="BK105" s="54" t="str">
        <f t="shared" si="1"/>
        <v>1目白大学</v>
      </c>
      <c r="BL105" s="256" t="s">
        <v>491</v>
      </c>
      <c r="BM105">
        <v>1</v>
      </c>
      <c r="BN105" s="256" t="s">
        <v>491</v>
      </c>
      <c r="BO105" s="290" t="s">
        <v>8437</v>
      </c>
      <c r="BP105" s="60"/>
      <c r="BQ105" s="60"/>
      <c r="BR105" s="175" t="s">
        <v>953</v>
      </c>
      <c r="BS105" s="176" t="s">
        <v>954</v>
      </c>
      <c r="BT105" s="60"/>
      <c r="BU105" s="273" t="s">
        <v>764</v>
      </c>
      <c r="BV105" s="273" t="s">
        <v>2113</v>
      </c>
      <c r="BW105" s="60"/>
      <c r="BX105" s="299" t="s">
        <v>766</v>
      </c>
      <c r="BY105" s="299" t="s">
        <v>5145</v>
      </c>
      <c r="BZ105" s="60"/>
      <c r="CA105" s="60"/>
      <c r="CB105" s="60"/>
    </row>
    <row r="106" spans="53:80" ht="21" customHeight="1">
      <c r="BA106" s="60"/>
      <c r="BB106" s="62"/>
      <c r="BC106" s="60"/>
      <c r="BD106" s="60"/>
      <c r="BE106" s="60"/>
      <c r="BF106" s="60"/>
      <c r="BG106" s="62"/>
      <c r="BH106" s="62"/>
      <c r="BI106" s="60"/>
      <c r="BJ106" s="60"/>
      <c r="BK106" s="54" t="str">
        <f t="shared" si="1"/>
        <v>1杉野服飾大学</v>
      </c>
      <c r="BL106" s="256" t="s">
        <v>492</v>
      </c>
      <c r="BM106">
        <v>1</v>
      </c>
      <c r="BN106" s="256" t="s">
        <v>492</v>
      </c>
      <c r="BO106" s="290" t="s">
        <v>8438</v>
      </c>
      <c r="BP106" s="60"/>
      <c r="BQ106" s="60"/>
      <c r="BR106" s="175" t="s">
        <v>955</v>
      </c>
      <c r="BS106" s="176" t="s">
        <v>956</v>
      </c>
      <c r="BT106" s="60"/>
      <c r="BU106" s="273" t="s">
        <v>766</v>
      </c>
      <c r="BV106" s="273" t="s">
        <v>2114</v>
      </c>
      <c r="BW106" s="60"/>
      <c r="BX106" s="299" t="s">
        <v>768</v>
      </c>
      <c r="BY106" s="299" t="s">
        <v>5146</v>
      </c>
      <c r="BZ106" s="60"/>
      <c r="CA106" s="60"/>
      <c r="CB106" s="60"/>
    </row>
    <row r="107" spans="53:80" ht="21" customHeight="1">
      <c r="BA107" s="60"/>
      <c r="BB107" s="62"/>
      <c r="BC107" s="60"/>
      <c r="BD107" s="60"/>
      <c r="BE107" s="60"/>
      <c r="BF107" s="60"/>
      <c r="BG107" s="62"/>
      <c r="BH107" s="62"/>
      <c r="BI107" s="60"/>
      <c r="BJ107" s="60"/>
      <c r="BK107" s="54" t="str">
        <f t="shared" si="1"/>
        <v>1文京学院大学</v>
      </c>
      <c r="BL107" s="256" t="s">
        <v>493</v>
      </c>
      <c r="BM107">
        <v>1</v>
      </c>
      <c r="BN107" s="256" t="s">
        <v>493</v>
      </c>
      <c r="BO107" s="290" t="s">
        <v>8439</v>
      </c>
      <c r="BP107" s="60"/>
      <c r="BQ107" s="60"/>
      <c r="BR107" s="175" t="s">
        <v>957</v>
      </c>
      <c r="BS107" s="176" t="s">
        <v>958</v>
      </c>
      <c r="BT107" s="60"/>
      <c r="BU107" s="273" t="s">
        <v>768</v>
      </c>
      <c r="BV107" s="273" t="s">
        <v>2115</v>
      </c>
      <c r="BW107" s="60"/>
      <c r="BX107" s="299" t="s">
        <v>770</v>
      </c>
      <c r="BY107" s="299" t="s">
        <v>5147</v>
      </c>
      <c r="BZ107" s="60"/>
      <c r="CA107" s="60"/>
      <c r="CB107" s="60"/>
    </row>
    <row r="108" spans="53:80" ht="21" customHeight="1">
      <c r="BA108" s="60"/>
      <c r="BB108" s="62"/>
      <c r="BC108" s="60"/>
      <c r="BD108" s="60"/>
      <c r="BE108" s="60"/>
      <c r="BF108" s="60"/>
      <c r="BG108" s="62"/>
      <c r="BH108" s="62"/>
      <c r="BI108" s="60"/>
      <c r="BJ108" s="60"/>
      <c r="BK108" s="54" t="str">
        <f t="shared" si="1"/>
        <v>1東京福祉大学</v>
      </c>
      <c r="BL108" s="256" t="s">
        <v>7883</v>
      </c>
      <c r="BM108">
        <v>1</v>
      </c>
      <c r="BN108" s="256" t="s">
        <v>7883</v>
      </c>
      <c r="BO108" s="290" t="s">
        <v>8738</v>
      </c>
      <c r="BP108" s="60"/>
      <c r="BQ108" s="60"/>
      <c r="BR108" s="175" t="s">
        <v>959</v>
      </c>
      <c r="BS108" s="176" t="s">
        <v>960</v>
      </c>
      <c r="BT108" s="60"/>
      <c r="BU108" s="273" t="s">
        <v>770</v>
      </c>
      <c r="BV108" s="273" t="s">
        <v>2116</v>
      </c>
      <c r="BW108" s="60"/>
      <c r="BX108" s="299" t="s">
        <v>772</v>
      </c>
      <c r="BY108" s="299" t="s">
        <v>5148</v>
      </c>
      <c r="BZ108" s="60"/>
      <c r="CA108" s="60"/>
      <c r="CB108" s="60"/>
    </row>
    <row r="109" spans="53:80" ht="21" customHeight="1">
      <c r="BA109" s="60"/>
      <c r="BB109" s="62"/>
      <c r="BC109" s="60"/>
      <c r="BD109" s="60"/>
      <c r="BE109" s="60"/>
      <c r="BF109" s="60"/>
      <c r="BG109" s="62"/>
      <c r="BH109" s="62"/>
      <c r="BI109" s="60"/>
      <c r="BJ109" s="60"/>
      <c r="BK109" s="54" t="str">
        <f t="shared" si="1"/>
        <v>1武蔵野大学</v>
      </c>
      <c r="BL109" s="256" t="s">
        <v>494</v>
      </c>
      <c r="BM109">
        <v>1</v>
      </c>
      <c r="BN109" s="256" t="s">
        <v>494</v>
      </c>
      <c r="BO109" s="290" t="s">
        <v>8440</v>
      </c>
      <c r="BP109" s="60"/>
      <c r="BQ109" s="60"/>
      <c r="BR109" s="175" t="s">
        <v>961</v>
      </c>
      <c r="BS109" s="176" t="s">
        <v>962</v>
      </c>
      <c r="BT109" s="60"/>
      <c r="BU109" s="273" t="s">
        <v>772</v>
      </c>
      <c r="BV109" s="273" t="s">
        <v>2117</v>
      </c>
      <c r="BW109" s="60"/>
      <c r="BX109" s="299" t="s">
        <v>774</v>
      </c>
      <c r="BY109" s="299" t="s">
        <v>5149</v>
      </c>
      <c r="BZ109" s="60"/>
      <c r="CA109" s="60"/>
      <c r="CB109" s="60"/>
    </row>
    <row r="110" spans="53:80" ht="21" customHeight="1">
      <c r="BA110" s="60"/>
      <c r="BB110" s="62"/>
      <c r="BC110" s="60"/>
      <c r="BD110" s="60"/>
      <c r="BE110" s="60"/>
      <c r="BF110" s="60"/>
      <c r="BG110" s="62"/>
      <c r="BH110" s="62"/>
      <c r="BI110" s="60"/>
      <c r="BJ110" s="60"/>
      <c r="BK110" s="54" t="str">
        <f t="shared" si="1"/>
        <v>1聖母大学</v>
      </c>
      <c r="BL110" s="256" t="s">
        <v>495</v>
      </c>
      <c r="BM110">
        <v>1</v>
      </c>
      <c r="BN110" s="256" t="s">
        <v>495</v>
      </c>
      <c r="BO110" s="290" t="s">
        <v>8441</v>
      </c>
      <c r="BP110" s="60"/>
      <c r="BQ110" s="60"/>
      <c r="BR110" s="175" t="s">
        <v>963</v>
      </c>
      <c r="BS110" s="176" t="s">
        <v>964</v>
      </c>
      <c r="BT110" s="60"/>
      <c r="BU110" s="273" t="s">
        <v>774</v>
      </c>
      <c r="BV110" s="273" t="s">
        <v>2118</v>
      </c>
      <c r="BW110" s="60"/>
      <c r="BX110" s="299" t="s">
        <v>776</v>
      </c>
      <c r="BY110" s="299" t="s">
        <v>5150</v>
      </c>
      <c r="BZ110" s="60"/>
      <c r="CA110" s="60"/>
      <c r="CB110" s="60"/>
    </row>
    <row r="111" spans="53:80" ht="21" customHeight="1">
      <c r="BA111" s="60"/>
      <c r="BB111" s="62"/>
      <c r="BC111" s="60"/>
      <c r="BD111" s="60"/>
      <c r="BE111" s="60"/>
      <c r="BF111" s="60"/>
      <c r="BG111" s="62"/>
      <c r="BH111" s="62"/>
      <c r="BI111" s="60"/>
      <c r="BJ111" s="60"/>
      <c r="BK111" s="54" t="str">
        <f t="shared" si="1"/>
        <v>1日本獣医生命科学大学</v>
      </c>
      <c r="BL111" s="256" t="s">
        <v>496</v>
      </c>
      <c r="BM111">
        <v>1</v>
      </c>
      <c r="BN111" s="256" t="s">
        <v>496</v>
      </c>
      <c r="BO111" s="290" t="s">
        <v>8410</v>
      </c>
      <c r="BP111" s="60"/>
      <c r="BQ111" s="60"/>
      <c r="BR111" s="175" t="s">
        <v>965</v>
      </c>
      <c r="BS111" s="176" t="s">
        <v>966</v>
      </c>
      <c r="BT111" s="60"/>
      <c r="BU111" s="273" t="s">
        <v>776</v>
      </c>
      <c r="BV111" s="273" t="s">
        <v>2119</v>
      </c>
      <c r="BW111" s="60"/>
      <c r="BX111" s="299" t="s">
        <v>778</v>
      </c>
      <c r="BY111" s="299" t="s">
        <v>5151</v>
      </c>
      <c r="BZ111" s="60"/>
      <c r="CA111" s="60"/>
      <c r="CB111" s="60"/>
    </row>
    <row r="112" spans="53:80" ht="21" customHeight="1">
      <c r="BA112" s="60"/>
      <c r="BB112" s="62"/>
      <c r="BC112" s="60"/>
      <c r="BD112" s="60"/>
      <c r="BE112" s="60"/>
      <c r="BF112" s="60"/>
      <c r="BG112" s="62"/>
      <c r="BH112" s="62"/>
      <c r="BI112" s="60"/>
      <c r="BJ112" s="60"/>
      <c r="BK112" s="54" t="str">
        <f t="shared" si="1"/>
        <v>1白梅学園大学</v>
      </c>
      <c r="BL112" s="256" t="s">
        <v>497</v>
      </c>
      <c r="BM112">
        <v>1</v>
      </c>
      <c r="BN112" s="256" t="s">
        <v>497</v>
      </c>
      <c r="BO112" s="290" t="s">
        <v>8442</v>
      </c>
      <c r="BP112" s="60"/>
      <c r="BQ112" s="60"/>
      <c r="BR112" s="175" t="s">
        <v>967</v>
      </c>
      <c r="BS112" s="176" t="s">
        <v>968</v>
      </c>
      <c r="BT112" s="60"/>
      <c r="BU112" s="273" t="s">
        <v>778</v>
      </c>
      <c r="BV112" s="273" t="s">
        <v>2120</v>
      </c>
      <c r="BW112" s="60"/>
      <c r="BX112" s="299" t="s">
        <v>780</v>
      </c>
      <c r="BY112" s="299" t="s">
        <v>5152</v>
      </c>
      <c r="BZ112" s="60"/>
      <c r="CB112" s="60"/>
    </row>
    <row r="113" spans="53:80" ht="21" customHeight="1">
      <c r="BA113" s="60"/>
      <c r="BB113" s="62"/>
      <c r="BC113" s="60"/>
      <c r="BD113" s="60"/>
      <c r="BE113" s="60"/>
      <c r="BF113" s="60"/>
      <c r="BG113" s="62"/>
      <c r="BH113" s="62"/>
      <c r="BI113" s="60"/>
      <c r="BJ113" s="60"/>
      <c r="BK113" s="54" t="str">
        <f t="shared" si="1"/>
        <v>1東京女学館大学</v>
      </c>
      <c r="BL113" s="256" t="s">
        <v>498</v>
      </c>
      <c r="BM113">
        <v>1</v>
      </c>
      <c r="BN113" s="256" t="s">
        <v>498</v>
      </c>
      <c r="BO113" s="290" t="s">
        <v>8443</v>
      </c>
      <c r="BP113" s="60"/>
      <c r="BQ113" s="60"/>
      <c r="BR113" s="175" t="s">
        <v>969</v>
      </c>
      <c r="BS113" s="176" t="s">
        <v>970</v>
      </c>
      <c r="BT113" s="60"/>
      <c r="BU113" s="273" t="s">
        <v>780</v>
      </c>
      <c r="BV113" s="273" t="s">
        <v>2121</v>
      </c>
      <c r="BW113" s="60"/>
      <c r="BX113" s="299" t="s">
        <v>782</v>
      </c>
      <c r="BY113" s="299" t="s">
        <v>5153</v>
      </c>
      <c r="CB113" s="60"/>
    </row>
    <row r="114" spans="53:80" ht="21" customHeight="1">
      <c r="BB114" s="62"/>
      <c r="BC114" s="60"/>
      <c r="BD114" s="60"/>
      <c r="BE114" s="60"/>
      <c r="BF114" s="60"/>
      <c r="BG114" s="62"/>
      <c r="BH114" s="62"/>
      <c r="BI114" s="60"/>
      <c r="BJ114" s="60"/>
      <c r="BK114" s="54" t="str">
        <f t="shared" si="1"/>
        <v>1東京医療保健大学</v>
      </c>
      <c r="BL114" s="256" t="s">
        <v>499</v>
      </c>
      <c r="BM114">
        <v>1</v>
      </c>
      <c r="BN114" s="256" t="s">
        <v>499</v>
      </c>
      <c r="BO114" s="290" t="s">
        <v>8444</v>
      </c>
      <c r="BP114" s="60"/>
      <c r="BQ114" s="60"/>
      <c r="BR114" s="175" t="s">
        <v>971</v>
      </c>
      <c r="BS114" s="176" t="s">
        <v>972</v>
      </c>
      <c r="BT114" s="60"/>
      <c r="BU114" s="273" t="s">
        <v>782</v>
      </c>
      <c r="BV114" s="273" t="s">
        <v>2122</v>
      </c>
      <c r="BW114" s="60"/>
      <c r="BX114" s="299" t="s">
        <v>784</v>
      </c>
      <c r="BY114" s="299" t="s">
        <v>5154</v>
      </c>
    </row>
    <row r="115" spans="53:80" ht="21" customHeight="1">
      <c r="BB115" s="62"/>
      <c r="BC115" s="60"/>
      <c r="BD115" s="60"/>
      <c r="BE115" s="60"/>
      <c r="BF115" s="60"/>
      <c r="BG115" s="62"/>
      <c r="BH115" s="62"/>
      <c r="BI115" s="60"/>
      <c r="BJ115" s="60"/>
      <c r="BK115" s="54" t="str">
        <f t="shared" si="1"/>
        <v>1東京都市大学</v>
      </c>
      <c r="BL115" s="256" t="s">
        <v>500</v>
      </c>
      <c r="BM115">
        <v>1</v>
      </c>
      <c r="BN115" s="256" t="s">
        <v>500</v>
      </c>
      <c r="BO115" s="290" t="s">
        <v>8445</v>
      </c>
      <c r="BP115" s="60"/>
      <c r="BQ115" s="60"/>
      <c r="BR115" s="175" t="s">
        <v>973</v>
      </c>
      <c r="BS115" s="176" t="s">
        <v>974</v>
      </c>
      <c r="BT115" s="60"/>
      <c r="BU115" s="273" t="s">
        <v>784</v>
      </c>
      <c r="BV115" s="273" t="s">
        <v>2123</v>
      </c>
      <c r="BW115" s="60"/>
      <c r="BX115" s="299" t="s">
        <v>786</v>
      </c>
      <c r="BY115" s="299" t="s">
        <v>5155</v>
      </c>
    </row>
    <row r="116" spans="53:80" ht="21" customHeight="1">
      <c r="BB116" s="62"/>
      <c r="BC116" s="60"/>
      <c r="BK116" s="54" t="str">
        <f t="shared" si="1"/>
        <v>1貞静学園短期大学</v>
      </c>
      <c r="BL116" s="256" t="s">
        <v>501</v>
      </c>
      <c r="BM116">
        <v>1</v>
      </c>
      <c r="BN116" s="256" t="s">
        <v>501</v>
      </c>
      <c r="BO116" s="290" t="s">
        <v>8446</v>
      </c>
      <c r="BR116" s="175" t="s">
        <v>975</v>
      </c>
      <c r="BS116" s="51" t="s">
        <v>976</v>
      </c>
      <c r="BU116" s="273" t="s">
        <v>786</v>
      </c>
      <c r="BV116" s="273" t="s">
        <v>2124</v>
      </c>
      <c r="BX116" s="299" t="s">
        <v>788</v>
      </c>
      <c r="BY116" s="299" t="s">
        <v>5156</v>
      </c>
    </row>
    <row r="117" spans="53:80" ht="21" customHeight="1">
      <c r="BK117" s="54" t="str">
        <f t="shared" si="1"/>
        <v>1東京未来大学</v>
      </c>
      <c r="BL117" s="256" t="s">
        <v>574</v>
      </c>
      <c r="BM117">
        <v>1</v>
      </c>
      <c r="BN117" s="256" t="s">
        <v>574</v>
      </c>
      <c r="BO117" s="290" t="s">
        <v>8739</v>
      </c>
      <c r="BR117" s="175" t="s">
        <v>977</v>
      </c>
      <c r="BS117" s="51" t="s">
        <v>978</v>
      </c>
      <c r="BU117" s="273" t="s">
        <v>788</v>
      </c>
      <c r="BV117" s="273" t="s">
        <v>2125</v>
      </c>
      <c r="BX117" s="299" t="s">
        <v>790</v>
      </c>
      <c r="BY117" s="299" t="s">
        <v>5157</v>
      </c>
    </row>
    <row r="118" spans="53:80" ht="21" customHeight="1">
      <c r="BK118" s="54" t="str">
        <f t="shared" si="1"/>
        <v>1こども教育宝仙大学</v>
      </c>
      <c r="BL118" s="256" t="s">
        <v>575</v>
      </c>
      <c r="BM118">
        <v>1</v>
      </c>
      <c r="BN118" s="256" t="s">
        <v>575</v>
      </c>
      <c r="BO118" s="290" t="s">
        <v>8740</v>
      </c>
      <c r="BR118" s="175" t="s">
        <v>979</v>
      </c>
      <c r="BS118" s="51" t="s">
        <v>980</v>
      </c>
      <c r="BU118" s="273" t="s">
        <v>790</v>
      </c>
      <c r="BV118" s="273" t="s">
        <v>2126</v>
      </c>
      <c r="BX118" s="299" t="s">
        <v>792</v>
      </c>
      <c r="BY118" s="299" t="s">
        <v>5158</v>
      </c>
    </row>
    <row r="119" spans="53:80" ht="21" customHeight="1">
      <c r="BK119" s="54" t="str">
        <f t="shared" si="1"/>
        <v>1女子美術大学</v>
      </c>
      <c r="BL119" s="256" t="s">
        <v>502</v>
      </c>
      <c r="BM119">
        <v>1</v>
      </c>
      <c r="BN119" s="256" t="s">
        <v>502</v>
      </c>
      <c r="BO119" s="290" t="s">
        <v>8736</v>
      </c>
      <c r="BR119" s="175" t="s">
        <v>981</v>
      </c>
      <c r="BS119" s="51" t="s">
        <v>982</v>
      </c>
      <c r="BU119" s="273" t="s">
        <v>792</v>
      </c>
      <c r="BV119" s="273" t="s">
        <v>2127</v>
      </c>
      <c r="BX119" s="299" t="s">
        <v>794</v>
      </c>
      <c r="BY119" s="299" t="s">
        <v>5159</v>
      </c>
    </row>
    <row r="120" spans="53:80" ht="21" customHeight="1">
      <c r="BK120" s="54" t="str">
        <f t="shared" si="1"/>
        <v>1東京女子医科大学</v>
      </c>
      <c r="BL120" s="256" t="s">
        <v>503</v>
      </c>
      <c r="BM120">
        <v>1</v>
      </c>
      <c r="BN120" s="256" t="s">
        <v>503</v>
      </c>
      <c r="BO120" s="290" t="s">
        <v>8741</v>
      </c>
      <c r="BR120" s="175" t="s">
        <v>983</v>
      </c>
      <c r="BS120" s="51" t="s">
        <v>984</v>
      </c>
      <c r="BU120" s="273" t="s">
        <v>794</v>
      </c>
      <c r="BV120" s="273" t="s">
        <v>2128</v>
      </c>
      <c r="BX120" s="299" t="s">
        <v>796</v>
      </c>
      <c r="BY120" s="299" t="s">
        <v>5160</v>
      </c>
    </row>
    <row r="121" spans="53:80" ht="21" customHeight="1">
      <c r="BK121" s="54" t="str">
        <f t="shared" si="1"/>
        <v>1文化学園大学</v>
      </c>
      <c r="BL121" s="256" t="s">
        <v>504</v>
      </c>
      <c r="BM121">
        <v>1</v>
      </c>
      <c r="BN121" s="256" t="s">
        <v>504</v>
      </c>
      <c r="BO121" s="290" t="s">
        <v>8742</v>
      </c>
      <c r="BR121" s="175" t="s">
        <v>985</v>
      </c>
      <c r="BS121" s="51" t="s">
        <v>986</v>
      </c>
      <c r="BU121" s="273" t="s">
        <v>796</v>
      </c>
      <c r="BV121" s="273" t="s">
        <v>2129</v>
      </c>
      <c r="BX121" s="299" t="s">
        <v>798</v>
      </c>
      <c r="BY121" s="299" t="s">
        <v>5161</v>
      </c>
    </row>
    <row r="122" spans="53:80" ht="21" customHeight="1">
      <c r="BK122" s="54" t="str">
        <f t="shared" si="1"/>
        <v>1帝京科学大学</v>
      </c>
      <c r="BL122" s="256" t="s">
        <v>505</v>
      </c>
      <c r="BM122">
        <v>1</v>
      </c>
      <c r="BN122" s="256" t="s">
        <v>505</v>
      </c>
      <c r="BO122" s="290" t="s">
        <v>8743</v>
      </c>
      <c r="BR122" s="175" t="s">
        <v>987</v>
      </c>
      <c r="BS122" s="51" t="s">
        <v>988</v>
      </c>
      <c r="BU122" s="273" t="s">
        <v>798</v>
      </c>
      <c r="BV122" s="273" t="s">
        <v>2130</v>
      </c>
      <c r="BX122" s="299" t="s">
        <v>800</v>
      </c>
      <c r="BY122" s="299" t="s">
        <v>5162</v>
      </c>
    </row>
    <row r="123" spans="53:80" ht="21" customHeight="1">
      <c r="BK123" s="54" t="str">
        <f t="shared" si="1"/>
        <v>1東京都立立川短期大学</v>
      </c>
      <c r="BL123" s="256" t="s">
        <v>8744</v>
      </c>
      <c r="BM123">
        <v>1</v>
      </c>
      <c r="BN123" s="256" t="s">
        <v>8744</v>
      </c>
      <c r="BO123" s="290" t="s">
        <v>8745</v>
      </c>
      <c r="BR123" s="175" t="s">
        <v>989</v>
      </c>
      <c r="BS123" s="51" t="s">
        <v>990</v>
      </c>
      <c r="BU123" s="273" t="s">
        <v>800</v>
      </c>
      <c r="BV123" s="273" t="s">
        <v>2131</v>
      </c>
      <c r="BX123" s="299" t="s">
        <v>802</v>
      </c>
      <c r="BY123" s="299" t="s">
        <v>5163</v>
      </c>
    </row>
    <row r="124" spans="53:80" ht="21" customHeight="1">
      <c r="BK124" s="54" t="str">
        <f t="shared" si="1"/>
        <v>1愛国学園短期大学</v>
      </c>
      <c r="BL124" s="256" t="s">
        <v>506</v>
      </c>
      <c r="BM124">
        <v>1</v>
      </c>
      <c r="BN124" s="256" t="s">
        <v>506</v>
      </c>
      <c r="BO124" s="290" t="s">
        <v>8447</v>
      </c>
      <c r="BR124" s="175" t="s">
        <v>991</v>
      </c>
      <c r="BS124" s="51" t="s">
        <v>992</v>
      </c>
      <c r="BU124" s="273" t="s">
        <v>802</v>
      </c>
      <c r="BV124" s="273" t="s">
        <v>2132</v>
      </c>
      <c r="BX124" s="299" t="s">
        <v>804</v>
      </c>
      <c r="BY124" s="299" t="s">
        <v>3474</v>
      </c>
    </row>
    <row r="125" spans="53:80" ht="21" customHeight="1">
      <c r="BK125" s="54" t="str">
        <f t="shared" si="1"/>
        <v>1青葉学園短期大学</v>
      </c>
      <c r="BL125" s="256" t="s">
        <v>8746</v>
      </c>
      <c r="BM125">
        <v>1</v>
      </c>
      <c r="BN125" s="256" t="s">
        <v>8746</v>
      </c>
      <c r="BO125" s="290" t="s">
        <v>8747</v>
      </c>
      <c r="BR125" s="175" t="s">
        <v>993</v>
      </c>
      <c r="BS125" s="51" t="s">
        <v>994</v>
      </c>
      <c r="BU125" s="273" t="s">
        <v>804</v>
      </c>
      <c r="BV125" s="273" t="s">
        <v>2133</v>
      </c>
      <c r="BX125" s="299" t="s">
        <v>806</v>
      </c>
      <c r="BY125" s="299" t="s">
        <v>5164</v>
      </c>
    </row>
    <row r="126" spans="53:80" ht="21" customHeight="1">
      <c r="BK126" s="54" t="str">
        <f t="shared" si="1"/>
        <v>1青山学院女子短期大学</v>
      </c>
      <c r="BL126" s="256" t="s">
        <v>507</v>
      </c>
      <c r="BM126">
        <v>1</v>
      </c>
      <c r="BN126" s="256" t="s">
        <v>507</v>
      </c>
      <c r="BO126" s="290" t="s">
        <v>8448</v>
      </c>
      <c r="BR126" s="175" t="s">
        <v>995</v>
      </c>
      <c r="BS126" s="51" t="s">
        <v>996</v>
      </c>
      <c r="BU126" s="273" t="s">
        <v>806</v>
      </c>
      <c r="BV126" s="273" t="s">
        <v>2134</v>
      </c>
      <c r="BX126" s="299" t="s">
        <v>808</v>
      </c>
      <c r="BY126" s="299" t="s">
        <v>5165</v>
      </c>
    </row>
    <row r="127" spans="53:80" ht="21" customHeight="1">
      <c r="BK127" s="54" t="str">
        <f t="shared" si="1"/>
        <v>1跡見学園短期大学</v>
      </c>
      <c r="BL127" s="256" t="s">
        <v>8748</v>
      </c>
      <c r="BM127">
        <v>1</v>
      </c>
      <c r="BN127" s="256" t="s">
        <v>8748</v>
      </c>
      <c r="BO127" s="290" t="s">
        <v>8749</v>
      </c>
      <c r="BR127" s="175" t="s">
        <v>997</v>
      </c>
      <c r="BS127" s="51" t="s">
        <v>998</v>
      </c>
      <c r="BU127" s="273" t="s">
        <v>808</v>
      </c>
      <c r="BV127" s="273" t="s">
        <v>2135</v>
      </c>
      <c r="BX127" s="299" t="s">
        <v>810</v>
      </c>
      <c r="BY127" s="299" t="s">
        <v>5166</v>
      </c>
    </row>
    <row r="128" spans="53:80" ht="21" customHeight="1">
      <c r="BK128" s="54" t="str">
        <f t="shared" si="1"/>
        <v>1上野学園大学短期大学部</v>
      </c>
      <c r="BL128" s="256" t="s">
        <v>508</v>
      </c>
      <c r="BM128">
        <v>1</v>
      </c>
      <c r="BN128" s="256" t="s">
        <v>508</v>
      </c>
      <c r="BO128" s="290" t="s">
        <v>8449</v>
      </c>
      <c r="BR128" s="175" t="s">
        <v>999</v>
      </c>
      <c r="BS128" s="51" t="s">
        <v>1000</v>
      </c>
      <c r="BU128" s="273" t="s">
        <v>810</v>
      </c>
      <c r="BV128" s="273" t="s">
        <v>2136</v>
      </c>
      <c r="BX128" s="299" t="s">
        <v>812</v>
      </c>
      <c r="BY128" s="299" t="s">
        <v>5167</v>
      </c>
    </row>
    <row r="129" spans="63:77" ht="21" customHeight="1">
      <c r="BK129" s="54" t="str">
        <f t="shared" si="1"/>
        <v>1大妻女子大学短期大学部</v>
      </c>
      <c r="BL129" s="256" t="s">
        <v>8750</v>
      </c>
      <c r="BM129">
        <v>1</v>
      </c>
      <c r="BN129" s="256" t="s">
        <v>8750</v>
      </c>
      <c r="BO129" s="290" t="s">
        <v>8751</v>
      </c>
      <c r="BR129" s="175" t="s">
        <v>1001</v>
      </c>
      <c r="BS129" s="51" t="s">
        <v>1002</v>
      </c>
      <c r="BU129" s="273" t="s">
        <v>812</v>
      </c>
      <c r="BV129" s="273" t="s">
        <v>2137</v>
      </c>
      <c r="BX129" s="299" t="s">
        <v>814</v>
      </c>
      <c r="BY129" s="299" t="s">
        <v>5168</v>
      </c>
    </row>
    <row r="130" spans="63:77" ht="21" customHeight="1">
      <c r="BK130" s="54" t="str">
        <f t="shared" si="1"/>
        <v>1桜美林短期大学</v>
      </c>
      <c r="BL130" s="256" t="s">
        <v>509</v>
      </c>
      <c r="BM130">
        <v>1</v>
      </c>
      <c r="BN130" s="256" t="s">
        <v>509</v>
      </c>
      <c r="BO130" s="290" t="s">
        <v>8450</v>
      </c>
      <c r="BR130" s="175" t="s">
        <v>1003</v>
      </c>
      <c r="BS130" s="51" t="s">
        <v>1004</v>
      </c>
      <c r="BU130" s="273" t="s">
        <v>814</v>
      </c>
      <c r="BV130" s="273" t="s">
        <v>2138</v>
      </c>
      <c r="BX130" s="299" t="s">
        <v>816</v>
      </c>
      <c r="BY130" s="299" t="s">
        <v>5169</v>
      </c>
    </row>
    <row r="131" spans="63:77" ht="21" customHeight="1">
      <c r="BK131" s="54" t="str">
        <f t="shared" si="1"/>
        <v>1学習院女子短期大学</v>
      </c>
      <c r="BL131" s="256" t="s">
        <v>8752</v>
      </c>
      <c r="BM131">
        <v>1</v>
      </c>
      <c r="BN131" s="256" t="s">
        <v>8752</v>
      </c>
      <c r="BO131" s="290" t="s">
        <v>8753</v>
      </c>
      <c r="BR131" s="175" t="s">
        <v>1005</v>
      </c>
      <c r="BS131" s="51" t="s">
        <v>1006</v>
      </c>
      <c r="BU131" s="273" t="s">
        <v>816</v>
      </c>
      <c r="BV131" s="273" t="s">
        <v>2139</v>
      </c>
      <c r="BX131" s="299" t="s">
        <v>818</v>
      </c>
      <c r="BY131" s="299" t="s">
        <v>5170</v>
      </c>
    </row>
    <row r="132" spans="63:77" ht="21" customHeight="1">
      <c r="BK132" s="54" t="str">
        <f t="shared" ref="BK132:BK195" si="2">BM132&amp;BO132</f>
        <v>1川村短期大学</v>
      </c>
      <c r="BL132" s="256" t="s">
        <v>8754</v>
      </c>
      <c r="BM132">
        <v>1</v>
      </c>
      <c r="BN132" s="256" t="s">
        <v>8754</v>
      </c>
      <c r="BO132" s="290" t="s">
        <v>8755</v>
      </c>
      <c r="BR132" s="175" t="s">
        <v>1007</v>
      </c>
      <c r="BS132" s="51" t="s">
        <v>1008</v>
      </c>
      <c r="BU132" s="273" t="s">
        <v>818</v>
      </c>
      <c r="BV132" s="273" t="s">
        <v>2140</v>
      </c>
      <c r="BX132" s="299" t="s">
        <v>400</v>
      </c>
      <c r="BY132" s="299" t="s">
        <v>5171</v>
      </c>
    </row>
    <row r="133" spans="63:77" ht="21" customHeight="1">
      <c r="BK133" s="54" t="str">
        <f t="shared" si="2"/>
        <v>1共立女子短期大学</v>
      </c>
      <c r="BL133" s="256" t="s">
        <v>8756</v>
      </c>
      <c r="BM133">
        <v>1</v>
      </c>
      <c r="BN133" s="256" t="s">
        <v>8756</v>
      </c>
      <c r="BO133" s="290" t="s">
        <v>8757</v>
      </c>
      <c r="BR133" s="175" t="s">
        <v>1009</v>
      </c>
      <c r="BS133" s="51" t="s">
        <v>1010</v>
      </c>
      <c r="BU133" s="273" t="s">
        <v>400</v>
      </c>
      <c r="BV133" s="273" t="s">
        <v>2141</v>
      </c>
      <c r="BX133" s="299" t="s">
        <v>401</v>
      </c>
      <c r="BY133" s="299" t="s">
        <v>5172</v>
      </c>
    </row>
    <row r="134" spans="63:77" ht="21" customHeight="1">
      <c r="BK134" s="54" t="str">
        <f t="shared" si="2"/>
        <v>1恵泉女学園短期大学</v>
      </c>
      <c r="BL134" s="256" t="s">
        <v>8758</v>
      </c>
      <c r="BM134">
        <v>1</v>
      </c>
      <c r="BN134" s="256" t="s">
        <v>8758</v>
      </c>
      <c r="BO134" s="290" t="s">
        <v>8759</v>
      </c>
      <c r="BR134" s="175" t="s">
        <v>1011</v>
      </c>
      <c r="BS134" s="51" t="s">
        <v>1012</v>
      </c>
      <c r="BU134" s="273" t="s">
        <v>401</v>
      </c>
      <c r="BV134" s="273" t="s">
        <v>2142</v>
      </c>
      <c r="BX134" s="299" t="s">
        <v>402</v>
      </c>
      <c r="BY134" s="299" t="s">
        <v>5173</v>
      </c>
    </row>
    <row r="135" spans="63:77" ht="21" customHeight="1">
      <c r="BK135" s="54" t="str">
        <f t="shared" si="2"/>
        <v>1国際短期大学</v>
      </c>
      <c r="BL135" s="256" t="s">
        <v>8760</v>
      </c>
      <c r="BM135">
        <v>1</v>
      </c>
      <c r="BN135" s="256" t="s">
        <v>8760</v>
      </c>
      <c r="BO135" s="290" t="s">
        <v>8761</v>
      </c>
      <c r="BR135" s="175" t="s">
        <v>1013</v>
      </c>
      <c r="BS135" s="51" t="s">
        <v>1014</v>
      </c>
      <c r="BU135" s="273" t="s">
        <v>402</v>
      </c>
      <c r="BV135" s="273" t="s">
        <v>2143</v>
      </c>
      <c r="BX135" s="299" t="s">
        <v>825</v>
      </c>
      <c r="BY135" s="299" t="s">
        <v>5175</v>
      </c>
    </row>
    <row r="136" spans="63:77" ht="21" customHeight="1">
      <c r="BK136" s="54" t="str">
        <f t="shared" si="2"/>
        <v>1国士舘短期大学</v>
      </c>
      <c r="BL136" s="256" t="s">
        <v>8762</v>
      </c>
      <c r="BM136">
        <v>1</v>
      </c>
      <c r="BN136" s="256" t="s">
        <v>8762</v>
      </c>
      <c r="BO136" s="290" t="s">
        <v>8763</v>
      </c>
      <c r="BR136" s="175" t="s">
        <v>1015</v>
      </c>
      <c r="BS136" s="51" t="s">
        <v>1016</v>
      </c>
      <c r="BU136" s="273" t="s">
        <v>823</v>
      </c>
      <c r="BV136" s="273" t="s">
        <v>2144</v>
      </c>
      <c r="BX136" s="299" t="s">
        <v>827</v>
      </c>
      <c r="BY136" s="299" t="s">
        <v>5176</v>
      </c>
    </row>
    <row r="137" spans="63:77" ht="21" customHeight="1">
      <c r="BK137" s="54" t="str">
        <f t="shared" si="2"/>
        <v>1駒沢女子短期大学</v>
      </c>
      <c r="BL137" s="256" t="s">
        <v>510</v>
      </c>
      <c r="BM137">
        <v>1</v>
      </c>
      <c r="BN137" s="256" t="s">
        <v>510</v>
      </c>
      <c r="BO137" s="290" t="s">
        <v>8451</v>
      </c>
      <c r="BR137" s="175" t="s">
        <v>1017</v>
      </c>
      <c r="BS137" s="51" t="s">
        <v>1018</v>
      </c>
      <c r="BU137" s="273" t="s">
        <v>825</v>
      </c>
      <c r="BV137" s="273" t="s">
        <v>2145</v>
      </c>
      <c r="BX137" s="299" t="s">
        <v>829</v>
      </c>
      <c r="BY137" s="299" t="s">
        <v>5177</v>
      </c>
    </row>
    <row r="138" spans="63:77" ht="21" customHeight="1">
      <c r="BK138" s="54" t="str">
        <f t="shared" si="2"/>
        <v>1駒澤短期大学</v>
      </c>
      <c r="BL138" s="256" t="s">
        <v>511</v>
      </c>
      <c r="BM138">
        <v>1</v>
      </c>
      <c r="BN138" s="256" t="s">
        <v>511</v>
      </c>
      <c r="BO138" s="290" t="s">
        <v>8452</v>
      </c>
      <c r="BR138" s="175" t="s">
        <v>1019</v>
      </c>
      <c r="BS138" s="51" t="s">
        <v>1020</v>
      </c>
      <c r="BU138" s="273" t="s">
        <v>827</v>
      </c>
      <c r="BV138" s="273" t="s">
        <v>2146</v>
      </c>
      <c r="BX138" s="299" t="s">
        <v>830</v>
      </c>
      <c r="BY138" s="299" t="s">
        <v>5178</v>
      </c>
    </row>
    <row r="139" spans="63:77" ht="21" customHeight="1">
      <c r="BK139" s="54" t="str">
        <f t="shared" si="2"/>
        <v>1実践女子短期大学</v>
      </c>
      <c r="BL139" s="256" t="s">
        <v>512</v>
      </c>
      <c r="BM139">
        <v>1</v>
      </c>
      <c r="BN139" s="256" t="s">
        <v>512</v>
      </c>
      <c r="BO139" s="290" t="s">
        <v>8453</v>
      </c>
      <c r="BR139" s="175" t="s">
        <v>1021</v>
      </c>
      <c r="BS139" s="51" t="s">
        <v>1022</v>
      </c>
      <c r="BU139" s="273" t="s">
        <v>829</v>
      </c>
      <c r="BV139" s="273" t="s">
        <v>2147</v>
      </c>
      <c r="BX139" s="299" t="s">
        <v>832</v>
      </c>
      <c r="BY139" s="299" t="s">
        <v>5179</v>
      </c>
    </row>
    <row r="140" spans="63:77" ht="21" customHeight="1">
      <c r="BK140" s="54" t="str">
        <f t="shared" si="2"/>
        <v>1淑徳短期大学</v>
      </c>
      <c r="BL140" s="256" t="s">
        <v>513</v>
      </c>
      <c r="BM140">
        <v>1</v>
      </c>
      <c r="BN140" s="256" t="s">
        <v>513</v>
      </c>
      <c r="BO140" s="290" t="s">
        <v>8454</v>
      </c>
      <c r="BR140" s="175" t="s">
        <v>1023</v>
      </c>
      <c r="BS140" s="51" t="s">
        <v>1024</v>
      </c>
      <c r="BU140" s="273" t="s">
        <v>830</v>
      </c>
      <c r="BV140" s="273" t="s">
        <v>2148</v>
      </c>
      <c r="BX140" s="299" t="s">
        <v>834</v>
      </c>
      <c r="BY140" s="299" t="s">
        <v>5180</v>
      </c>
    </row>
    <row r="141" spans="63:77" ht="21" customHeight="1">
      <c r="BK141" s="54" t="str">
        <f t="shared" si="2"/>
        <v>1昭和女子大学短期大学部</v>
      </c>
      <c r="BL141" s="256" t="s">
        <v>514</v>
      </c>
      <c r="BM141">
        <v>1</v>
      </c>
      <c r="BN141" s="256" t="s">
        <v>514</v>
      </c>
      <c r="BO141" s="290" t="s">
        <v>8455</v>
      </c>
      <c r="BR141" s="175" t="s">
        <v>1025</v>
      </c>
      <c r="BS141" s="51" t="s">
        <v>1026</v>
      </c>
      <c r="BU141" s="273" t="s">
        <v>832</v>
      </c>
      <c r="BV141" s="273" t="s">
        <v>2149</v>
      </c>
      <c r="BX141" s="299" t="s">
        <v>836</v>
      </c>
      <c r="BY141" s="299" t="s">
        <v>5181</v>
      </c>
    </row>
    <row r="142" spans="63:77" ht="21" customHeight="1">
      <c r="BK142" s="54" t="str">
        <f t="shared" si="2"/>
        <v>1女子栄養短期大学</v>
      </c>
      <c r="BL142" s="256" t="s">
        <v>8764</v>
      </c>
      <c r="BM142">
        <v>1</v>
      </c>
      <c r="BN142" s="256" t="s">
        <v>8764</v>
      </c>
      <c r="BO142" s="290" t="s">
        <v>8765</v>
      </c>
      <c r="BR142" s="175" t="s">
        <v>1027</v>
      </c>
      <c r="BS142" s="51" t="s">
        <v>1028</v>
      </c>
      <c r="BU142" s="273" t="s">
        <v>834</v>
      </c>
      <c r="BV142" s="273" t="s">
        <v>2150</v>
      </c>
      <c r="BX142" s="299" t="s">
        <v>838</v>
      </c>
      <c r="BY142" s="299" t="s">
        <v>5182</v>
      </c>
    </row>
    <row r="143" spans="63:77" ht="21" customHeight="1">
      <c r="BK143" s="54" t="str">
        <f t="shared" si="2"/>
        <v>1女子美術短期大学</v>
      </c>
      <c r="BL143" s="256" t="s">
        <v>515</v>
      </c>
      <c r="BM143">
        <v>1</v>
      </c>
      <c r="BN143" s="256" t="s">
        <v>515</v>
      </c>
      <c r="BO143" s="290" t="s">
        <v>8456</v>
      </c>
      <c r="BR143" s="175" t="s">
        <v>1029</v>
      </c>
      <c r="BS143" s="51" t="s">
        <v>1030</v>
      </c>
      <c r="BU143" s="273" t="s">
        <v>836</v>
      </c>
      <c r="BV143" s="273" t="s">
        <v>2151</v>
      </c>
      <c r="BX143" s="299" t="s">
        <v>840</v>
      </c>
      <c r="BY143" s="299" t="s">
        <v>5183</v>
      </c>
    </row>
    <row r="144" spans="63:77" ht="21" customHeight="1">
      <c r="BK144" s="54" t="str">
        <f t="shared" si="2"/>
        <v>1白梅学園短期大学</v>
      </c>
      <c r="BL144" s="256" t="s">
        <v>516</v>
      </c>
      <c r="BM144">
        <v>1</v>
      </c>
      <c r="BN144" s="256" t="s">
        <v>516</v>
      </c>
      <c r="BO144" s="290" t="s">
        <v>8457</v>
      </c>
      <c r="BR144" s="175" t="s">
        <v>1031</v>
      </c>
      <c r="BS144" s="51" t="s">
        <v>1032</v>
      </c>
      <c r="BU144" s="273" t="s">
        <v>838</v>
      </c>
      <c r="BV144" s="273" t="s">
        <v>2152</v>
      </c>
      <c r="BX144" s="299" t="s">
        <v>842</v>
      </c>
      <c r="BY144" s="299" t="s">
        <v>5184</v>
      </c>
    </row>
    <row r="145" spans="63:77" ht="21" customHeight="1">
      <c r="BK145" s="54" t="str">
        <f t="shared" si="2"/>
        <v>1杉野女子大学短期大学部</v>
      </c>
      <c r="BL145" s="256" t="s">
        <v>8766</v>
      </c>
      <c r="BM145">
        <v>1</v>
      </c>
      <c r="BN145" s="256" t="s">
        <v>8766</v>
      </c>
      <c r="BO145" s="290" t="s">
        <v>8767</v>
      </c>
      <c r="BR145" s="175" t="s">
        <v>1033</v>
      </c>
      <c r="BS145" s="51" t="s">
        <v>1034</v>
      </c>
      <c r="BU145" s="273" t="s">
        <v>840</v>
      </c>
      <c r="BV145" s="273" t="s">
        <v>2153</v>
      </c>
      <c r="BX145" s="299" t="s">
        <v>844</v>
      </c>
      <c r="BY145" s="299" t="s">
        <v>5185</v>
      </c>
    </row>
    <row r="146" spans="63:77" ht="21" customHeight="1">
      <c r="BK146" s="54" t="str">
        <f t="shared" si="2"/>
        <v>1成城短期大学</v>
      </c>
      <c r="BL146" s="256" t="s">
        <v>8768</v>
      </c>
      <c r="BM146">
        <v>1</v>
      </c>
      <c r="BN146" s="256" t="s">
        <v>8768</v>
      </c>
      <c r="BO146" s="290" t="s">
        <v>8769</v>
      </c>
      <c r="BR146" s="175" t="s">
        <v>1035</v>
      </c>
      <c r="BS146" s="51" t="s">
        <v>1036</v>
      </c>
      <c r="BU146" s="273" t="s">
        <v>842</v>
      </c>
      <c r="BV146" s="273" t="s">
        <v>2154</v>
      </c>
      <c r="BX146" s="299" t="s">
        <v>846</v>
      </c>
      <c r="BY146" s="299" t="s">
        <v>5186</v>
      </c>
    </row>
    <row r="147" spans="63:77" ht="21" customHeight="1">
      <c r="BK147" s="54" t="str">
        <f t="shared" si="2"/>
        <v>1聖徳栄養短期大学</v>
      </c>
      <c r="BL147" s="256" t="s">
        <v>8770</v>
      </c>
      <c r="BM147">
        <v>1</v>
      </c>
      <c r="BN147" s="256" t="s">
        <v>8770</v>
      </c>
      <c r="BO147" s="290" t="s">
        <v>8771</v>
      </c>
      <c r="BR147" s="175" t="s">
        <v>1037</v>
      </c>
      <c r="BS147" s="51" t="s">
        <v>1038</v>
      </c>
      <c r="BU147" s="273" t="s">
        <v>844</v>
      </c>
      <c r="BV147" s="273" t="s">
        <v>2155</v>
      </c>
      <c r="BX147" s="299" t="s">
        <v>848</v>
      </c>
      <c r="BY147" s="299" t="s">
        <v>5187</v>
      </c>
    </row>
    <row r="148" spans="63:77" ht="21" customHeight="1">
      <c r="BK148" s="54" t="str">
        <f t="shared" si="2"/>
        <v>1星美学園短期大学</v>
      </c>
      <c r="BL148" s="256" t="s">
        <v>517</v>
      </c>
      <c r="BM148">
        <v>1</v>
      </c>
      <c r="BN148" s="256" t="s">
        <v>517</v>
      </c>
      <c r="BO148" s="290" t="s">
        <v>8458</v>
      </c>
      <c r="BR148" s="175" t="s">
        <v>1039</v>
      </c>
      <c r="BS148" s="51" t="s">
        <v>1040</v>
      </c>
      <c r="BU148" s="273" t="s">
        <v>846</v>
      </c>
      <c r="BV148" s="273" t="s">
        <v>2156</v>
      </c>
      <c r="BX148" s="299" t="s">
        <v>850</v>
      </c>
      <c r="BY148" s="299" t="s">
        <v>5188</v>
      </c>
    </row>
    <row r="149" spans="63:77" ht="21" customHeight="1">
      <c r="BK149" s="54" t="str">
        <f t="shared" si="2"/>
        <v>1聖母女子短期大学</v>
      </c>
      <c r="BL149" s="256" t="s">
        <v>518</v>
      </c>
      <c r="BM149">
        <v>1</v>
      </c>
      <c r="BN149" s="256" t="s">
        <v>518</v>
      </c>
      <c r="BO149" s="290" t="s">
        <v>8459</v>
      </c>
      <c r="BR149" s="175" t="s">
        <v>1041</v>
      </c>
      <c r="BS149" s="51" t="s">
        <v>1042</v>
      </c>
      <c r="BU149" s="273" t="s">
        <v>848</v>
      </c>
      <c r="BV149" s="273" t="s">
        <v>2157</v>
      </c>
      <c r="BX149" s="299" t="s">
        <v>852</v>
      </c>
      <c r="BY149" s="299" t="s">
        <v>5189</v>
      </c>
    </row>
    <row r="150" spans="63:77" ht="21" customHeight="1">
      <c r="BK150" s="54" t="str">
        <f t="shared" si="2"/>
        <v>1玉川学園女子短期大学</v>
      </c>
      <c r="BL150" s="256" t="s">
        <v>519</v>
      </c>
      <c r="BM150">
        <v>1</v>
      </c>
      <c r="BN150" s="256" t="s">
        <v>519</v>
      </c>
      <c r="BO150" s="290" t="s">
        <v>8460</v>
      </c>
      <c r="BR150" s="175" t="s">
        <v>1043</v>
      </c>
      <c r="BS150" s="51" t="s">
        <v>1044</v>
      </c>
      <c r="BU150" s="273" t="s">
        <v>850</v>
      </c>
      <c r="BV150" s="273" t="s">
        <v>2158</v>
      </c>
      <c r="BX150" s="299" t="s">
        <v>853</v>
      </c>
      <c r="BY150" s="299" t="s">
        <v>5190</v>
      </c>
    </row>
    <row r="151" spans="63:77" ht="21" customHeight="1">
      <c r="BK151" s="54" t="str">
        <f t="shared" si="2"/>
        <v>1鶴川女子短期大学</v>
      </c>
      <c r="BL151" s="256" t="s">
        <v>520</v>
      </c>
      <c r="BM151">
        <v>1</v>
      </c>
      <c r="BN151" s="256" t="s">
        <v>520</v>
      </c>
      <c r="BO151" s="290" t="s">
        <v>8461</v>
      </c>
      <c r="BR151" s="175" t="s">
        <v>1045</v>
      </c>
      <c r="BS151" s="51" t="s">
        <v>1046</v>
      </c>
      <c r="BU151" s="273" t="s">
        <v>852</v>
      </c>
      <c r="BV151" s="273" t="s">
        <v>2159</v>
      </c>
      <c r="BX151" s="299" t="s">
        <v>854</v>
      </c>
      <c r="BY151" s="299" t="s">
        <v>5191</v>
      </c>
    </row>
    <row r="152" spans="63:77" ht="21" customHeight="1">
      <c r="BK152" s="54" t="str">
        <f t="shared" si="2"/>
        <v>1帝京女子短期大学</v>
      </c>
      <c r="BL152" s="256" t="s">
        <v>8772</v>
      </c>
      <c r="BM152">
        <v>1</v>
      </c>
      <c r="BN152" s="256" t="s">
        <v>8772</v>
      </c>
      <c r="BO152" s="290" t="s">
        <v>8773</v>
      </c>
      <c r="BR152" s="175" t="s">
        <v>1047</v>
      </c>
      <c r="BS152" s="51" t="s">
        <v>1048</v>
      </c>
      <c r="BU152" s="273" t="s">
        <v>853</v>
      </c>
      <c r="BV152" s="273" t="s">
        <v>2160</v>
      </c>
      <c r="BX152" s="299" t="s">
        <v>855</v>
      </c>
      <c r="BY152" s="299" t="s">
        <v>5192</v>
      </c>
    </row>
    <row r="153" spans="63:77" ht="21" customHeight="1">
      <c r="BK153" s="54" t="str">
        <f t="shared" si="2"/>
        <v>1帝京短期大学</v>
      </c>
      <c r="BL153" s="256" t="s">
        <v>521</v>
      </c>
      <c r="BM153">
        <v>1</v>
      </c>
      <c r="BN153" s="256" t="s">
        <v>521</v>
      </c>
      <c r="BO153" s="290" t="s">
        <v>8462</v>
      </c>
      <c r="BR153" s="175" t="s">
        <v>1049</v>
      </c>
      <c r="BS153" s="51" t="s">
        <v>1050</v>
      </c>
      <c r="BU153" s="273" t="s">
        <v>854</v>
      </c>
      <c r="BV153" s="273" t="s">
        <v>2161</v>
      </c>
      <c r="BX153" s="299" t="s">
        <v>857</v>
      </c>
      <c r="BY153" s="299" t="s">
        <v>5193</v>
      </c>
    </row>
    <row r="154" spans="63:77" ht="21" customHeight="1">
      <c r="BK154" s="54" t="str">
        <f t="shared" si="2"/>
        <v>1戸板女子短期大学</v>
      </c>
      <c r="BL154" s="256" t="s">
        <v>8774</v>
      </c>
      <c r="BM154">
        <v>1</v>
      </c>
      <c r="BN154" s="256" t="s">
        <v>8774</v>
      </c>
      <c r="BO154" s="290" t="s">
        <v>8775</v>
      </c>
      <c r="BR154" s="175" t="s">
        <v>1051</v>
      </c>
      <c r="BS154" s="51" t="s">
        <v>1052</v>
      </c>
      <c r="BU154" s="273" t="s">
        <v>855</v>
      </c>
      <c r="BV154" s="273" t="s">
        <v>2162</v>
      </c>
      <c r="BX154" s="299" t="s">
        <v>859</v>
      </c>
      <c r="BY154" s="299" t="s">
        <v>5194</v>
      </c>
    </row>
    <row r="155" spans="63:77" ht="21" customHeight="1">
      <c r="BK155" s="54" t="str">
        <f t="shared" si="2"/>
        <v>1東京家政学院短期大学</v>
      </c>
      <c r="BL155" s="256" t="s">
        <v>522</v>
      </c>
      <c r="BM155">
        <v>1</v>
      </c>
      <c r="BN155" s="256" t="s">
        <v>522</v>
      </c>
      <c r="BO155" s="290" t="s">
        <v>8463</v>
      </c>
      <c r="BR155" s="175" t="s">
        <v>1053</v>
      </c>
      <c r="BS155" s="51" t="s">
        <v>1054</v>
      </c>
      <c r="BU155" s="273" t="s">
        <v>857</v>
      </c>
      <c r="BV155" s="273" t="s">
        <v>2163</v>
      </c>
      <c r="BX155" s="299" t="s">
        <v>860</v>
      </c>
      <c r="BY155" s="299" t="s">
        <v>5195</v>
      </c>
    </row>
    <row r="156" spans="63:77" ht="21" customHeight="1">
      <c r="BK156" s="54" t="str">
        <f t="shared" si="2"/>
        <v>1東京家政大学短期大学部</v>
      </c>
      <c r="BL156" s="256" t="s">
        <v>523</v>
      </c>
      <c r="BM156">
        <v>1</v>
      </c>
      <c r="BN156" s="256" t="s">
        <v>523</v>
      </c>
      <c r="BO156" s="290" t="s">
        <v>8464</v>
      </c>
      <c r="BR156" s="175" t="s">
        <v>1055</v>
      </c>
      <c r="BS156" s="51" t="s">
        <v>1056</v>
      </c>
      <c r="BU156" s="273" t="s">
        <v>859</v>
      </c>
      <c r="BV156" s="273" t="s">
        <v>2164</v>
      </c>
      <c r="BX156" s="299" t="s">
        <v>862</v>
      </c>
      <c r="BY156" s="299" t="s">
        <v>5196</v>
      </c>
    </row>
    <row r="157" spans="63:77" ht="21" customHeight="1">
      <c r="BK157" s="54" t="str">
        <f t="shared" si="2"/>
        <v>1東京経済大学短期大学部</v>
      </c>
      <c r="BL157" s="256" t="s">
        <v>8776</v>
      </c>
      <c r="BM157">
        <v>1</v>
      </c>
      <c r="BN157" s="256" t="s">
        <v>8776</v>
      </c>
      <c r="BO157" s="290" t="s">
        <v>8777</v>
      </c>
      <c r="BR157" s="175" t="s">
        <v>1057</v>
      </c>
      <c r="BS157" s="51" t="s">
        <v>1058</v>
      </c>
      <c r="BU157" s="273" t="s">
        <v>860</v>
      </c>
      <c r="BV157" s="273" t="s">
        <v>2165</v>
      </c>
      <c r="BX157" s="299" t="s">
        <v>864</v>
      </c>
      <c r="BY157" s="299" t="s">
        <v>5197</v>
      </c>
    </row>
    <row r="158" spans="63:77" ht="21" customHeight="1">
      <c r="BK158" s="54" t="str">
        <f t="shared" si="2"/>
        <v>1東京純心女子短期大学</v>
      </c>
      <c r="BL158" s="256" t="s">
        <v>8778</v>
      </c>
      <c r="BM158">
        <v>1</v>
      </c>
      <c r="BN158" s="256" t="s">
        <v>8778</v>
      </c>
      <c r="BO158" s="290" t="s">
        <v>8779</v>
      </c>
      <c r="BR158" s="175" t="s">
        <v>1059</v>
      </c>
      <c r="BS158" s="51" t="s">
        <v>1060</v>
      </c>
      <c r="BU158" s="273" t="s">
        <v>862</v>
      </c>
      <c r="BV158" s="273" t="s">
        <v>2166</v>
      </c>
      <c r="BX158" s="299" t="s">
        <v>865</v>
      </c>
      <c r="BY158" s="299" t="s">
        <v>5198</v>
      </c>
    </row>
    <row r="159" spans="63:77" ht="21" customHeight="1">
      <c r="BK159" s="54" t="str">
        <f t="shared" si="2"/>
        <v>1東京女学館短期大学</v>
      </c>
      <c r="BL159" s="256" t="s">
        <v>8780</v>
      </c>
      <c r="BM159">
        <v>1</v>
      </c>
      <c r="BN159" s="256" t="s">
        <v>8780</v>
      </c>
      <c r="BO159" s="290" t="s">
        <v>8781</v>
      </c>
      <c r="BR159" s="175" t="s">
        <v>1061</v>
      </c>
      <c r="BS159" s="51" t="s">
        <v>1062</v>
      </c>
      <c r="BU159" s="273" t="s">
        <v>864</v>
      </c>
      <c r="BV159" s="273" t="s">
        <v>2167</v>
      </c>
      <c r="BX159" s="299" t="s">
        <v>867</v>
      </c>
      <c r="BY159" s="299" t="s">
        <v>5199</v>
      </c>
    </row>
    <row r="160" spans="63:77" ht="21" customHeight="1">
      <c r="BK160" s="54" t="str">
        <f t="shared" si="2"/>
        <v>1東京女子体育短期大学</v>
      </c>
      <c r="BL160" s="256" t="s">
        <v>524</v>
      </c>
      <c r="BM160">
        <v>1</v>
      </c>
      <c r="BN160" s="256" t="s">
        <v>524</v>
      </c>
      <c r="BO160" s="290" t="s">
        <v>8465</v>
      </c>
      <c r="BR160" s="175" t="s">
        <v>1063</v>
      </c>
      <c r="BS160" s="51" t="s">
        <v>1064</v>
      </c>
      <c r="BU160" s="273" t="s">
        <v>865</v>
      </c>
      <c r="BV160" s="273" t="s">
        <v>2168</v>
      </c>
      <c r="BX160" s="299" t="s">
        <v>869</v>
      </c>
      <c r="BY160" s="299" t="s">
        <v>5200</v>
      </c>
    </row>
    <row r="161" spans="63:77" ht="21" customHeight="1">
      <c r="BK161" s="54" t="str">
        <f t="shared" si="2"/>
        <v>1東京女子大学短期大学部</v>
      </c>
      <c r="BL161" s="256" t="s">
        <v>8782</v>
      </c>
      <c r="BM161">
        <v>1</v>
      </c>
      <c r="BN161" s="256" t="s">
        <v>8782</v>
      </c>
      <c r="BO161" s="290" t="s">
        <v>8783</v>
      </c>
      <c r="BR161" s="175" t="s">
        <v>1065</v>
      </c>
      <c r="BS161" s="51" t="s">
        <v>1066</v>
      </c>
      <c r="BU161" s="273" t="s">
        <v>867</v>
      </c>
      <c r="BV161" s="273" t="s">
        <v>2169</v>
      </c>
      <c r="BX161" s="299" t="s">
        <v>871</v>
      </c>
      <c r="BY161" s="299" t="s">
        <v>5201</v>
      </c>
    </row>
    <row r="162" spans="63:77" ht="21" customHeight="1">
      <c r="BK162" s="54" t="str">
        <f t="shared" si="2"/>
        <v>1東京成徳短期大学</v>
      </c>
      <c r="BL162" s="256" t="s">
        <v>525</v>
      </c>
      <c r="BM162">
        <v>1</v>
      </c>
      <c r="BN162" s="256" t="s">
        <v>525</v>
      </c>
      <c r="BO162" s="290" t="s">
        <v>8466</v>
      </c>
      <c r="BR162" s="175" t="s">
        <v>1067</v>
      </c>
      <c r="BS162" s="51" t="s">
        <v>1068</v>
      </c>
      <c r="BU162" s="273" t="s">
        <v>869</v>
      </c>
      <c r="BV162" s="273" t="s">
        <v>2170</v>
      </c>
      <c r="BX162" s="299" t="s">
        <v>873</v>
      </c>
      <c r="BY162" s="299" t="s">
        <v>5202</v>
      </c>
    </row>
    <row r="163" spans="63:77" ht="21" customHeight="1">
      <c r="BK163" s="54" t="str">
        <f t="shared" si="2"/>
        <v>1東京農業大学短期大学</v>
      </c>
      <c r="BL163" s="256" t="s">
        <v>8784</v>
      </c>
      <c r="BM163">
        <v>1</v>
      </c>
      <c r="BN163" s="256" t="s">
        <v>8784</v>
      </c>
      <c r="BO163" s="290" t="s">
        <v>8785</v>
      </c>
      <c r="BR163" s="175" t="s">
        <v>1069</v>
      </c>
      <c r="BS163" s="51" t="s">
        <v>1070</v>
      </c>
      <c r="BU163" s="273" t="s">
        <v>871</v>
      </c>
      <c r="BV163" s="273" t="s">
        <v>2171</v>
      </c>
      <c r="BX163" s="299" t="s">
        <v>875</v>
      </c>
      <c r="BY163" s="299" t="s">
        <v>5203</v>
      </c>
    </row>
    <row r="164" spans="63:77" ht="21" customHeight="1">
      <c r="BK164" s="54" t="str">
        <f t="shared" si="2"/>
        <v>1東京文化短期大学</v>
      </c>
      <c r="BL164" s="256" t="s">
        <v>526</v>
      </c>
      <c r="BM164">
        <v>1</v>
      </c>
      <c r="BN164" s="256" t="s">
        <v>526</v>
      </c>
      <c r="BO164" s="290" t="s">
        <v>8467</v>
      </c>
      <c r="BR164" s="175" t="s">
        <v>1071</v>
      </c>
      <c r="BS164" s="51" t="s">
        <v>1072</v>
      </c>
      <c r="BU164" s="273" t="s">
        <v>873</v>
      </c>
      <c r="BV164" s="273" t="s">
        <v>2172</v>
      </c>
      <c r="BX164" s="299" t="s">
        <v>877</v>
      </c>
      <c r="BY164" s="299" t="s">
        <v>5204</v>
      </c>
    </row>
    <row r="165" spans="63:77" ht="21" customHeight="1">
      <c r="BK165" s="54" t="str">
        <f t="shared" si="2"/>
        <v>1東京立正女子短期大学</v>
      </c>
      <c r="BL165" s="256" t="s">
        <v>8786</v>
      </c>
      <c r="BM165">
        <v>1</v>
      </c>
      <c r="BN165" s="256" t="s">
        <v>8786</v>
      </c>
      <c r="BO165" s="290" t="s">
        <v>8787</v>
      </c>
      <c r="BR165" s="175" t="s">
        <v>1073</v>
      </c>
      <c r="BS165" s="51" t="s">
        <v>1074</v>
      </c>
      <c r="BU165" s="273" t="s">
        <v>875</v>
      </c>
      <c r="BV165" s="273" t="s">
        <v>2173</v>
      </c>
      <c r="BX165" s="299" t="s">
        <v>879</v>
      </c>
      <c r="BY165" s="299" t="s">
        <v>5205</v>
      </c>
    </row>
    <row r="166" spans="63:77" ht="21" customHeight="1">
      <c r="BK166" s="54" t="str">
        <f t="shared" si="2"/>
        <v>1東邦音楽短期大学</v>
      </c>
      <c r="BL166" s="256" t="s">
        <v>8788</v>
      </c>
      <c r="BM166">
        <v>1</v>
      </c>
      <c r="BN166" s="256" t="s">
        <v>8788</v>
      </c>
      <c r="BO166" s="290" t="s">
        <v>8789</v>
      </c>
      <c r="BR166" s="175" t="s">
        <v>1075</v>
      </c>
      <c r="BS166" s="51" t="s">
        <v>1076</v>
      </c>
      <c r="BU166" s="273" t="s">
        <v>877</v>
      </c>
      <c r="BV166" s="273" t="s">
        <v>2174</v>
      </c>
      <c r="BX166" s="299" t="s">
        <v>881</v>
      </c>
      <c r="BY166" s="299" t="s">
        <v>5206</v>
      </c>
    </row>
    <row r="167" spans="63:77" ht="21" customHeight="1">
      <c r="BK167" s="54" t="str">
        <f t="shared" si="2"/>
        <v>1桐朋学園大学短期大学部</v>
      </c>
      <c r="BL167" s="256" t="s">
        <v>527</v>
      </c>
      <c r="BM167">
        <v>1</v>
      </c>
      <c r="BN167" s="256" t="s">
        <v>527</v>
      </c>
      <c r="BO167" s="290" t="s">
        <v>8468</v>
      </c>
      <c r="BR167" s="175" t="s">
        <v>1077</v>
      </c>
      <c r="BS167" s="51" t="s">
        <v>1078</v>
      </c>
      <c r="BU167" s="273" t="s">
        <v>879</v>
      </c>
      <c r="BV167" s="273" t="s">
        <v>2175</v>
      </c>
      <c r="BX167" s="299" t="s">
        <v>883</v>
      </c>
      <c r="BY167" s="299" t="s">
        <v>5207</v>
      </c>
    </row>
    <row r="168" spans="63:77" ht="21" customHeight="1">
      <c r="BK168" s="54" t="str">
        <f t="shared" si="2"/>
        <v>1東洋女子短期大学</v>
      </c>
      <c r="BL168" s="256" t="s">
        <v>8790</v>
      </c>
      <c r="BM168">
        <v>1</v>
      </c>
      <c r="BN168" s="256" t="s">
        <v>8790</v>
      </c>
      <c r="BO168" s="290" t="s">
        <v>8791</v>
      </c>
      <c r="BR168" s="175" t="s">
        <v>1079</v>
      </c>
      <c r="BS168" s="51" t="s">
        <v>1080</v>
      </c>
      <c r="BU168" s="273" t="s">
        <v>881</v>
      </c>
      <c r="BV168" s="273" t="s">
        <v>2176</v>
      </c>
      <c r="BX168" s="299" t="s">
        <v>885</v>
      </c>
      <c r="BY168" s="299" t="s">
        <v>5208</v>
      </c>
    </row>
    <row r="169" spans="63:77" ht="21" customHeight="1">
      <c r="BK169" s="54" t="str">
        <f t="shared" si="2"/>
        <v>1東洋大学短期大学</v>
      </c>
      <c r="BL169" s="256" t="s">
        <v>528</v>
      </c>
      <c r="BM169">
        <v>1</v>
      </c>
      <c r="BN169" s="256" t="s">
        <v>528</v>
      </c>
      <c r="BO169" s="290" t="s">
        <v>8469</v>
      </c>
      <c r="BR169" s="175" t="s">
        <v>1081</v>
      </c>
      <c r="BS169" s="51" t="s">
        <v>1082</v>
      </c>
      <c r="BU169" s="273" t="s">
        <v>883</v>
      </c>
      <c r="BV169" s="273" t="s">
        <v>2177</v>
      </c>
      <c r="BX169" s="299" t="s">
        <v>887</v>
      </c>
      <c r="BY169" s="299" t="s">
        <v>3490</v>
      </c>
    </row>
    <row r="170" spans="63:77" ht="21" customHeight="1">
      <c r="BK170" s="54" t="str">
        <f t="shared" si="2"/>
        <v>1東横学園女子短期大学</v>
      </c>
      <c r="BL170" s="256" t="s">
        <v>529</v>
      </c>
      <c r="BM170">
        <v>1</v>
      </c>
      <c r="BN170" s="256" t="s">
        <v>529</v>
      </c>
      <c r="BO170" s="290" t="s">
        <v>8470</v>
      </c>
      <c r="BR170" s="175" t="s">
        <v>1083</v>
      </c>
      <c r="BS170" s="51" t="s">
        <v>1084</v>
      </c>
      <c r="BU170" s="273" t="s">
        <v>885</v>
      </c>
      <c r="BV170" s="273" t="s">
        <v>2178</v>
      </c>
      <c r="BX170" s="299" t="s">
        <v>889</v>
      </c>
      <c r="BY170" s="299" t="s">
        <v>5209</v>
      </c>
    </row>
    <row r="171" spans="63:77" ht="21" customHeight="1">
      <c r="BK171" s="54" t="str">
        <f t="shared" si="2"/>
        <v>1日本経済短期大学</v>
      </c>
      <c r="BL171" s="256" t="s">
        <v>8792</v>
      </c>
      <c r="BM171">
        <v>1</v>
      </c>
      <c r="BN171" s="256" t="s">
        <v>8792</v>
      </c>
      <c r="BO171" s="290" t="s">
        <v>8793</v>
      </c>
      <c r="BR171" s="175" t="s">
        <v>1085</v>
      </c>
      <c r="BS171" s="51" t="s">
        <v>1086</v>
      </c>
      <c r="BU171" s="273" t="s">
        <v>887</v>
      </c>
      <c r="BV171" s="273" t="s">
        <v>2179</v>
      </c>
      <c r="BX171" s="299" t="s">
        <v>891</v>
      </c>
      <c r="BY171" s="299" t="s">
        <v>5210</v>
      </c>
    </row>
    <row r="172" spans="63:77" ht="21" customHeight="1">
      <c r="BK172" s="54" t="str">
        <f t="shared" si="2"/>
        <v>1嘉悦女子短期大学</v>
      </c>
      <c r="BL172" s="256" t="s">
        <v>8794</v>
      </c>
      <c r="BM172">
        <v>1</v>
      </c>
      <c r="BN172" s="256" t="s">
        <v>8794</v>
      </c>
      <c r="BO172" s="290" t="s">
        <v>8795</v>
      </c>
      <c r="BR172" s="175" t="s">
        <v>1087</v>
      </c>
      <c r="BS172" s="51" t="s">
        <v>1088</v>
      </c>
      <c r="BU172" s="273" t="s">
        <v>889</v>
      </c>
      <c r="BV172" s="273" t="s">
        <v>2180</v>
      </c>
      <c r="BX172" s="299" t="s">
        <v>893</v>
      </c>
      <c r="BY172" s="299" t="s">
        <v>5211</v>
      </c>
    </row>
    <row r="173" spans="63:77" ht="21" customHeight="1">
      <c r="BK173" s="54" t="str">
        <f t="shared" si="2"/>
        <v>1日本女子体育短期大学</v>
      </c>
      <c r="BL173" s="256" t="s">
        <v>8796</v>
      </c>
      <c r="BM173">
        <v>1</v>
      </c>
      <c r="BN173" s="256" t="s">
        <v>8796</v>
      </c>
      <c r="BO173" s="290" t="s">
        <v>8797</v>
      </c>
      <c r="BR173" s="175" t="s">
        <v>1089</v>
      </c>
      <c r="BS173" s="51" t="s">
        <v>1090</v>
      </c>
      <c r="BU173" s="273" t="s">
        <v>891</v>
      </c>
      <c r="BV173" s="273" t="s">
        <v>2181</v>
      </c>
      <c r="BX173" s="299" t="s">
        <v>895</v>
      </c>
      <c r="BY173" s="299" t="s">
        <v>5212</v>
      </c>
    </row>
    <row r="174" spans="63:77" ht="21" customHeight="1">
      <c r="BK174" s="54" t="str">
        <f t="shared" si="2"/>
        <v>1日本体育大学女子短期大学</v>
      </c>
      <c r="BL174" s="256" t="s">
        <v>530</v>
      </c>
      <c r="BM174">
        <v>1</v>
      </c>
      <c r="BN174" s="256" t="s">
        <v>530</v>
      </c>
      <c r="BO174" s="290" t="s">
        <v>8471</v>
      </c>
      <c r="BR174" s="175" t="s">
        <v>1091</v>
      </c>
      <c r="BS174" s="51" t="s">
        <v>1092</v>
      </c>
      <c r="BU174" s="273" t="s">
        <v>893</v>
      </c>
      <c r="BV174" s="273" t="s">
        <v>2182</v>
      </c>
      <c r="BX174" s="299" t="s">
        <v>897</v>
      </c>
      <c r="BY174" s="299" t="s">
        <v>5213</v>
      </c>
    </row>
    <row r="175" spans="63:77" ht="21" customHeight="1">
      <c r="BK175" s="54" t="str">
        <f t="shared" si="2"/>
        <v>1日本大学短期大学部</v>
      </c>
      <c r="BL175" s="256" t="s">
        <v>8798</v>
      </c>
      <c r="BM175">
        <v>1</v>
      </c>
      <c r="BN175" s="256" t="s">
        <v>8798</v>
      </c>
      <c r="BO175" s="290" t="s">
        <v>8799</v>
      </c>
      <c r="BR175" s="175" t="s">
        <v>1093</v>
      </c>
      <c r="BS175" s="51" t="s">
        <v>1094</v>
      </c>
      <c r="BU175" s="273" t="s">
        <v>895</v>
      </c>
      <c r="BV175" s="273" t="s">
        <v>2183</v>
      </c>
      <c r="BX175" s="299" t="s">
        <v>899</v>
      </c>
      <c r="BY175" s="299" t="s">
        <v>5214</v>
      </c>
    </row>
    <row r="176" spans="63:77" ht="21" customHeight="1">
      <c r="BK176" s="54" t="str">
        <f t="shared" si="2"/>
        <v>1文化女子大学短期大学部</v>
      </c>
      <c r="BL176" s="256" t="s">
        <v>531</v>
      </c>
      <c r="BM176">
        <v>1</v>
      </c>
      <c r="BN176" s="256" t="s">
        <v>531</v>
      </c>
      <c r="BO176" s="290" t="s">
        <v>8472</v>
      </c>
      <c r="BR176" s="175" t="s">
        <v>1095</v>
      </c>
      <c r="BS176" s="51" t="s">
        <v>1096</v>
      </c>
      <c r="BU176" s="273" t="s">
        <v>897</v>
      </c>
      <c r="BV176" s="273" t="s">
        <v>2184</v>
      </c>
      <c r="BX176" s="299" t="s">
        <v>901</v>
      </c>
      <c r="BY176" s="299" t="s">
        <v>5215</v>
      </c>
    </row>
    <row r="177" spans="63:77" ht="21" customHeight="1">
      <c r="BK177" s="54" t="str">
        <f t="shared" si="2"/>
        <v>1文京女子短期大学</v>
      </c>
      <c r="BL177" s="256" t="s">
        <v>8800</v>
      </c>
      <c r="BM177">
        <v>1</v>
      </c>
      <c r="BN177" s="256" t="s">
        <v>8800</v>
      </c>
      <c r="BO177" s="290" t="s">
        <v>8801</v>
      </c>
      <c r="BR177" s="175" t="s">
        <v>1097</v>
      </c>
      <c r="BS177" s="51" t="s">
        <v>1098</v>
      </c>
      <c r="BU177" s="273" t="s">
        <v>899</v>
      </c>
      <c r="BV177" s="273" t="s">
        <v>2185</v>
      </c>
      <c r="BX177" s="299" t="s">
        <v>903</v>
      </c>
      <c r="BY177" s="299" t="s">
        <v>5216</v>
      </c>
    </row>
    <row r="178" spans="63:77" ht="21" customHeight="1">
      <c r="BK178" s="54" t="str">
        <f t="shared" si="2"/>
        <v>1宝仙学園短期大学</v>
      </c>
      <c r="BL178" s="256" t="s">
        <v>532</v>
      </c>
      <c r="BM178">
        <v>1</v>
      </c>
      <c r="BN178" s="256" t="s">
        <v>532</v>
      </c>
      <c r="BO178" s="290" t="s">
        <v>8473</v>
      </c>
      <c r="BR178" s="175" t="s">
        <v>1099</v>
      </c>
      <c r="BS178" s="51" t="s">
        <v>1100</v>
      </c>
      <c r="BU178" s="273" t="s">
        <v>901</v>
      </c>
      <c r="BV178" s="273" t="s">
        <v>2186</v>
      </c>
      <c r="BX178" s="299" t="s">
        <v>905</v>
      </c>
      <c r="BY178" s="299" t="s">
        <v>5217</v>
      </c>
    </row>
    <row r="179" spans="63:77" ht="21" customHeight="1">
      <c r="BK179" s="54" t="str">
        <f t="shared" si="2"/>
        <v>1武蔵野女子大学短期大学部</v>
      </c>
      <c r="BL179" s="256" t="s">
        <v>8802</v>
      </c>
      <c r="BM179">
        <v>1</v>
      </c>
      <c r="BN179" s="256" t="s">
        <v>8802</v>
      </c>
      <c r="BO179" s="290" t="s">
        <v>8803</v>
      </c>
      <c r="BR179" s="175" t="s">
        <v>1101</v>
      </c>
      <c r="BS179" s="51" t="s">
        <v>1102</v>
      </c>
      <c r="BU179" s="273" t="s">
        <v>903</v>
      </c>
      <c r="BV179" s="273" t="s">
        <v>2187</v>
      </c>
      <c r="BX179" s="299" t="s">
        <v>907</v>
      </c>
      <c r="BY179" s="299" t="s">
        <v>5218</v>
      </c>
    </row>
    <row r="180" spans="63:77" ht="21" customHeight="1">
      <c r="BK180" s="54" t="str">
        <f t="shared" si="2"/>
        <v>1武蔵野美術短期大学</v>
      </c>
      <c r="BL180" s="256" t="s">
        <v>8804</v>
      </c>
      <c r="BM180">
        <v>1</v>
      </c>
      <c r="BN180" s="256" t="s">
        <v>8804</v>
      </c>
      <c r="BO180" s="290" t="s">
        <v>8805</v>
      </c>
      <c r="BR180" s="175" t="s">
        <v>1103</v>
      </c>
      <c r="BS180" s="51" t="s">
        <v>1104</v>
      </c>
      <c r="BU180" s="273" t="s">
        <v>905</v>
      </c>
      <c r="BV180" s="273" t="s">
        <v>2188</v>
      </c>
      <c r="BX180" s="299" t="s">
        <v>909</v>
      </c>
      <c r="BY180" s="299" t="s">
        <v>5219</v>
      </c>
    </row>
    <row r="181" spans="63:77" ht="21" customHeight="1">
      <c r="BK181" s="54" t="str">
        <f t="shared" si="2"/>
        <v>1明治大学短期大学</v>
      </c>
      <c r="BL181" s="256" t="s">
        <v>8806</v>
      </c>
      <c r="BM181">
        <v>1</v>
      </c>
      <c r="BN181" s="256" t="s">
        <v>8806</v>
      </c>
      <c r="BO181" s="290" t="s">
        <v>8807</v>
      </c>
      <c r="BR181" s="175" t="s">
        <v>1105</v>
      </c>
      <c r="BS181" s="51" t="s">
        <v>1106</v>
      </c>
      <c r="BU181" s="273" t="s">
        <v>907</v>
      </c>
      <c r="BV181" s="273" t="s">
        <v>2189</v>
      </c>
      <c r="BX181" s="299" t="s">
        <v>911</v>
      </c>
      <c r="BY181" s="299" t="s">
        <v>5220</v>
      </c>
    </row>
    <row r="182" spans="63:77" ht="21" customHeight="1">
      <c r="BK182" s="54" t="str">
        <f t="shared" si="2"/>
        <v>1目白学園女子短期大学</v>
      </c>
      <c r="BL182" s="256" t="s">
        <v>8808</v>
      </c>
      <c r="BM182">
        <v>1</v>
      </c>
      <c r="BN182" s="256" t="s">
        <v>8808</v>
      </c>
      <c r="BO182" s="290" t="s">
        <v>8809</v>
      </c>
      <c r="BR182" s="175" t="s">
        <v>1107</v>
      </c>
      <c r="BS182" s="51" t="s">
        <v>1108</v>
      </c>
      <c r="BU182" s="273" t="s">
        <v>909</v>
      </c>
      <c r="BV182" s="273" t="s">
        <v>2190</v>
      </c>
      <c r="BX182" s="299" t="s">
        <v>913</v>
      </c>
      <c r="BY182" s="299" t="s">
        <v>5221</v>
      </c>
    </row>
    <row r="183" spans="63:77" ht="21" customHeight="1">
      <c r="BK183" s="54" t="str">
        <f t="shared" si="2"/>
        <v>1山脇学園短期大学</v>
      </c>
      <c r="BL183" s="256" t="s">
        <v>533</v>
      </c>
      <c r="BM183">
        <v>1</v>
      </c>
      <c r="BN183" s="256" t="s">
        <v>533</v>
      </c>
      <c r="BO183" s="290" t="s">
        <v>8474</v>
      </c>
      <c r="BR183" s="175" t="s">
        <v>1109</v>
      </c>
      <c r="BS183" s="51" t="s">
        <v>1110</v>
      </c>
      <c r="BU183" s="273" t="s">
        <v>911</v>
      </c>
      <c r="BV183" s="273" t="s">
        <v>2191</v>
      </c>
      <c r="BX183" s="299" t="s">
        <v>915</v>
      </c>
      <c r="BY183" s="299" t="s">
        <v>5222</v>
      </c>
    </row>
    <row r="184" spans="63:77" ht="21" customHeight="1">
      <c r="BK184" s="54" t="str">
        <f t="shared" si="2"/>
        <v>1立教女学院短期大学</v>
      </c>
      <c r="BL184" s="256" t="s">
        <v>534</v>
      </c>
      <c r="BM184">
        <v>1</v>
      </c>
      <c r="BN184" s="256" t="s">
        <v>534</v>
      </c>
      <c r="BO184" s="290" t="s">
        <v>8475</v>
      </c>
      <c r="BR184" s="175" t="s">
        <v>1111</v>
      </c>
      <c r="BS184" s="51" t="s">
        <v>1112</v>
      </c>
      <c r="BU184" s="273" t="s">
        <v>913</v>
      </c>
      <c r="BV184" s="273" t="s">
        <v>2192</v>
      </c>
      <c r="BX184" s="299" t="s">
        <v>917</v>
      </c>
      <c r="BY184" s="299" t="s">
        <v>5223</v>
      </c>
    </row>
    <row r="185" spans="63:77" ht="21" customHeight="1">
      <c r="BK185" s="54" t="str">
        <f t="shared" si="2"/>
        <v>1帝京大学短期大学</v>
      </c>
      <c r="BL185" s="256" t="s">
        <v>535</v>
      </c>
      <c r="BM185">
        <v>1</v>
      </c>
      <c r="BN185" s="256" t="s">
        <v>535</v>
      </c>
      <c r="BO185" s="290" t="s">
        <v>8476</v>
      </c>
      <c r="BR185" s="175" t="s">
        <v>1113</v>
      </c>
      <c r="BS185" s="51" t="s">
        <v>1114</v>
      </c>
      <c r="BU185" s="273" t="s">
        <v>915</v>
      </c>
      <c r="BV185" s="273" t="s">
        <v>2193</v>
      </c>
      <c r="BX185" s="299" t="s">
        <v>919</v>
      </c>
      <c r="BY185" s="299" t="s">
        <v>5224</v>
      </c>
    </row>
    <row r="186" spans="63:77" ht="21" customHeight="1">
      <c r="BK186" s="54" t="str">
        <f t="shared" si="2"/>
        <v>1武蔵野美術大学短期大学部</v>
      </c>
      <c r="BL186" s="256" t="s">
        <v>8810</v>
      </c>
      <c r="BM186">
        <v>1</v>
      </c>
      <c r="BN186" s="256" t="s">
        <v>8810</v>
      </c>
      <c r="BO186" s="290" t="s">
        <v>8811</v>
      </c>
      <c r="BR186" s="175" t="s">
        <v>1115</v>
      </c>
      <c r="BS186" s="51" t="s">
        <v>1116</v>
      </c>
      <c r="BU186" s="273" t="s">
        <v>917</v>
      </c>
      <c r="BV186" s="273" t="s">
        <v>2194</v>
      </c>
      <c r="BX186" s="299" t="s">
        <v>921</v>
      </c>
      <c r="BY186" s="299" t="s">
        <v>5225</v>
      </c>
    </row>
    <row r="187" spans="63:77" ht="21" customHeight="1">
      <c r="BK187" s="54" t="str">
        <f t="shared" si="2"/>
        <v>1女子栄養大学短期大学部</v>
      </c>
      <c r="BL187" s="256" t="s">
        <v>536</v>
      </c>
      <c r="BM187">
        <v>1</v>
      </c>
      <c r="BN187" s="256" t="s">
        <v>536</v>
      </c>
      <c r="BO187" s="290" t="s">
        <v>8477</v>
      </c>
      <c r="BR187" s="175" t="s">
        <v>1117</v>
      </c>
      <c r="BS187" s="51" t="s">
        <v>1118</v>
      </c>
      <c r="BU187" s="273" t="s">
        <v>919</v>
      </c>
      <c r="BV187" s="273" t="s">
        <v>2195</v>
      </c>
      <c r="BX187" s="299" t="s">
        <v>923</v>
      </c>
      <c r="BY187" s="299" t="s">
        <v>5226</v>
      </c>
    </row>
    <row r="188" spans="63:77" ht="21" customHeight="1">
      <c r="BK188" s="54" t="str">
        <f t="shared" si="2"/>
        <v>1桐朋学園芸術短期大学</v>
      </c>
      <c r="BL188" s="256" t="s">
        <v>537</v>
      </c>
      <c r="BM188">
        <v>1</v>
      </c>
      <c r="BN188" s="256" t="s">
        <v>537</v>
      </c>
      <c r="BO188" s="290" t="s">
        <v>8478</v>
      </c>
      <c r="BR188" s="175" t="s">
        <v>1119</v>
      </c>
      <c r="BS188" s="51" t="s">
        <v>1120</v>
      </c>
      <c r="BU188" s="273" t="s">
        <v>921</v>
      </c>
      <c r="BV188" s="273" t="s">
        <v>2196</v>
      </c>
      <c r="BX188" s="299" t="s">
        <v>925</v>
      </c>
      <c r="BY188" s="299" t="s">
        <v>5227</v>
      </c>
    </row>
    <row r="189" spans="63:77" ht="21" customHeight="1">
      <c r="BK189" s="54" t="str">
        <f t="shared" si="2"/>
        <v>1日本体育大学女子短期大学部</v>
      </c>
      <c r="BL189" s="256" t="s">
        <v>538</v>
      </c>
      <c r="BM189">
        <v>1</v>
      </c>
      <c r="BN189" s="256" t="s">
        <v>538</v>
      </c>
      <c r="BO189" s="290" t="s">
        <v>8479</v>
      </c>
      <c r="BR189" s="175" t="s">
        <v>1121</v>
      </c>
      <c r="BS189" s="51" t="s">
        <v>1122</v>
      </c>
      <c r="BU189" s="273" t="s">
        <v>923</v>
      </c>
      <c r="BV189" s="273" t="s">
        <v>2197</v>
      </c>
      <c r="BX189" s="299" t="s">
        <v>927</v>
      </c>
      <c r="BY189" s="299" t="s">
        <v>5228</v>
      </c>
    </row>
    <row r="190" spans="63:77" ht="21" customHeight="1">
      <c r="BK190" s="54" t="str">
        <f t="shared" si="2"/>
        <v>1東京田中短期大学</v>
      </c>
      <c r="BL190" s="256" t="s">
        <v>539</v>
      </c>
      <c r="BM190">
        <v>1</v>
      </c>
      <c r="BN190" s="256" t="s">
        <v>539</v>
      </c>
      <c r="BO190" s="290" t="s">
        <v>8480</v>
      </c>
      <c r="BR190" s="175" t="s">
        <v>1123</v>
      </c>
      <c r="BS190" s="51" t="s">
        <v>1124</v>
      </c>
      <c r="BU190" s="273" t="s">
        <v>925</v>
      </c>
      <c r="BV190" s="273" t="s">
        <v>2198</v>
      </c>
      <c r="BX190" s="299" t="s">
        <v>929</v>
      </c>
      <c r="BY190" s="299" t="s">
        <v>5229</v>
      </c>
    </row>
    <row r="191" spans="63:77" ht="21" customHeight="1">
      <c r="BK191" s="54" t="str">
        <f t="shared" si="2"/>
        <v>1目白大学短期大学部</v>
      </c>
      <c r="BL191" s="256" t="s">
        <v>540</v>
      </c>
      <c r="BM191">
        <v>1</v>
      </c>
      <c r="BN191" s="256" t="s">
        <v>540</v>
      </c>
      <c r="BO191" s="290" t="s">
        <v>8481</v>
      </c>
      <c r="BR191" s="175" t="s">
        <v>1125</v>
      </c>
      <c r="BS191" s="51" t="s">
        <v>1126</v>
      </c>
      <c r="BU191" s="273" t="s">
        <v>927</v>
      </c>
      <c r="BV191" s="273" t="s">
        <v>2199</v>
      </c>
      <c r="BX191" s="299" t="s">
        <v>931</v>
      </c>
      <c r="BY191" s="299" t="s">
        <v>5230</v>
      </c>
    </row>
    <row r="192" spans="63:77" ht="21" customHeight="1">
      <c r="BK192" s="54" t="str">
        <f t="shared" si="2"/>
        <v>1高千穂大学</v>
      </c>
      <c r="BL192" s="256" t="s">
        <v>541</v>
      </c>
      <c r="BM192">
        <v>1</v>
      </c>
      <c r="BN192" s="256" t="s">
        <v>541</v>
      </c>
      <c r="BO192" s="290" t="s">
        <v>8482</v>
      </c>
      <c r="BR192" s="175" t="s">
        <v>1127</v>
      </c>
      <c r="BS192" s="51" t="s">
        <v>1128</v>
      </c>
      <c r="BU192" s="273" t="s">
        <v>929</v>
      </c>
      <c r="BV192" s="273" t="s">
        <v>2200</v>
      </c>
      <c r="BX192" s="299" t="s">
        <v>933</v>
      </c>
      <c r="BY192" s="299" t="s">
        <v>5231</v>
      </c>
    </row>
    <row r="193" spans="63:77" ht="21" customHeight="1">
      <c r="BK193" s="54" t="str">
        <f t="shared" si="2"/>
        <v>1桜美林大学短期大学部</v>
      </c>
      <c r="BL193" s="256" t="s">
        <v>542</v>
      </c>
      <c r="BM193">
        <v>1</v>
      </c>
      <c r="BN193" s="256" t="s">
        <v>542</v>
      </c>
      <c r="BO193" s="290" t="s">
        <v>8483</v>
      </c>
      <c r="BR193" s="175" t="s">
        <v>1129</v>
      </c>
      <c r="BS193" s="51" t="s">
        <v>1130</v>
      </c>
      <c r="BU193" s="273" t="s">
        <v>931</v>
      </c>
      <c r="BV193" s="273" t="s">
        <v>2201</v>
      </c>
      <c r="BX193" s="299" t="s">
        <v>935</v>
      </c>
      <c r="BY193" s="299" t="s">
        <v>5232</v>
      </c>
    </row>
    <row r="194" spans="63:77" ht="21" customHeight="1">
      <c r="BK194" s="54" t="str">
        <f t="shared" si="2"/>
        <v>1有明教育芸術短期大学</v>
      </c>
      <c r="BL194" s="256" t="s">
        <v>543</v>
      </c>
      <c r="BM194">
        <v>1</v>
      </c>
      <c r="BN194" s="256" t="s">
        <v>543</v>
      </c>
      <c r="BO194" s="290" t="s">
        <v>8484</v>
      </c>
      <c r="BR194" s="175" t="s">
        <v>1131</v>
      </c>
      <c r="BS194" s="51" t="s">
        <v>1132</v>
      </c>
      <c r="BU194" s="273" t="s">
        <v>933</v>
      </c>
      <c r="BV194" s="273" t="s">
        <v>2202</v>
      </c>
      <c r="BX194" s="299" t="s">
        <v>937</v>
      </c>
      <c r="BY194" s="299" t="s">
        <v>5233</v>
      </c>
    </row>
    <row r="195" spans="63:77" ht="21" customHeight="1">
      <c r="BK195" s="54" t="str">
        <f t="shared" si="2"/>
        <v>1新渡戸文化短期大学</v>
      </c>
      <c r="BL195" s="256" t="s">
        <v>8812</v>
      </c>
      <c r="BM195">
        <v>1</v>
      </c>
      <c r="BN195" s="256" t="s">
        <v>8812</v>
      </c>
      <c r="BO195" s="290" t="s">
        <v>8813</v>
      </c>
      <c r="BR195" s="175" t="s">
        <v>1133</v>
      </c>
      <c r="BS195" s="51" t="s">
        <v>1134</v>
      </c>
      <c r="BU195" s="273" t="s">
        <v>935</v>
      </c>
      <c r="BV195" s="273" t="s">
        <v>2203</v>
      </c>
      <c r="BX195" s="299" t="s">
        <v>939</v>
      </c>
      <c r="BY195" s="299" t="s">
        <v>5234</v>
      </c>
    </row>
    <row r="196" spans="63:77" ht="21" customHeight="1">
      <c r="BK196" s="54" t="str">
        <f t="shared" ref="BK196:BK259" si="3">BM196&amp;BO196</f>
        <v>1東京立正短期大学</v>
      </c>
      <c r="BL196" s="256" t="s">
        <v>544</v>
      </c>
      <c r="BM196">
        <v>1</v>
      </c>
      <c r="BN196" s="256" t="s">
        <v>544</v>
      </c>
      <c r="BO196" s="290" t="s">
        <v>8485</v>
      </c>
      <c r="BR196" s="175" t="s">
        <v>1135</v>
      </c>
      <c r="BS196" s="51" t="s">
        <v>1136</v>
      </c>
      <c r="BU196" s="273" t="s">
        <v>937</v>
      </c>
      <c r="BV196" s="273" t="s">
        <v>2204</v>
      </c>
      <c r="BX196" s="299" t="s">
        <v>941</v>
      </c>
      <c r="BY196" s="299" t="s">
        <v>5235</v>
      </c>
    </row>
    <row r="197" spans="63:77" ht="21" customHeight="1">
      <c r="BK197" s="54" t="str">
        <f t="shared" si="3"/>
        <v>1国立音楽大学教職特別課程</v>
      </c>
      <c r="BL197" s="256" t="s">
        <v>545</v>
      </c>
      <c r="BM197">
        <v>1</v>
      </c>
      <c r="BN197" s="256" t="s">
        <v>545</v>
      </c>
      <c r="BO197" s="290" t="s">
        <v>8336</v>
      </c>
      <c r="BR197" s="175" t="s">
        <v>1137</v>
      </c>
      <c r="BS197" s="51" t="s">
        <v>1138</v>
      </c>
      <c r="BU197" s="273" t="s">
        <v>939</v>
      </c>
      <c r="BV197" s="273" t="s">
        <v>2205</v>
      </c>
      <c r="BX197" s="299" t="s">
        <v>943</v>
      </c>
      <c r="BY197" s="299" t="s">
        <v>5236</v>
      </c>
    </row>
    <row r="198" spans="63:77" ht="21" customHeight="1">
      <c r="BK198" s="54" t="str">
        <f t="shared" si="3"/>
        <v>1工学院大学教職特別課程</v>
      </c>
      <c r="BL198" s="256" t="s">
        <v>546</v>
      </c>
      <c r="BM198">
        <v>1</v>
      </c>
      <c r="BN198" s="256" t="s">
        <v>546</v>
      </c>
      <c r="BO198" s="290" t="s">
        <v>8337</v>
      </c>
      <c r="BR198" s="175" t="s">
        <v>1139</v>
      </c>
      <c r="BS198" s="51" t="s">
        <v>1140</v>
      </c>
      <c r="BU198" s="273" t="s">
        <v>941</v>
      </c>
      <c r="BV198" s="273" t="s">
        <v>2206</v>
      </c>
      <c r="BX198" s="299" t="s">
        <v>945</v>
      </c>
      <c r="BY198" s="299" t="s">
        <v>5237</v>
      </c>
    </row>
    <row r="199" spans="63:77" ht="21" customHeight="1">
      <c r="BK199" s="54" t="str">
        <f t="shared" si="3"/>
        <v>1慶應義塾大学教職特別課程</v>
      </c>
      <c r="BL199" s="256" t="s">
        <v>547</v>
      </c>
      <c r="BM199">
        <v>1</v>
      </c>
      <c r="BN199" s="256" t="s">
        <v>547</v>
      </c>
      <c r="BO199" s="290" t="s">
        <v>8338</v>
      </c>
      <c r="BR199" s="175" t="s">
        <v>1141</v>
      </c>
      <c r="BS199" s="51" t="s">
        <v>1142</v>
      </c>
      <c r="BU199" s="273" t="s">
        <v>943</v>
      </c>
      <c r="BV199" s="273" t="s">
        <v>2207</v>
      </c>
      <c r="BX199" s="299" t="s">
        <v>947</v>
      </c>
      <c r="BY199" s="299" t="s">
        <v>5238</v>
      </c>
    </row>
    <row r="200" spans="63:77" ht="21" customHeight="1">
      <c r="BK200" s="54" t="str">
        <f t="shared" si="3"/>
        <v>1大正大学教職特別課程</v>
      </c>
      <c r="BL200" s="256" t="s">
        <v>548</v>
      </c>
      <c r="BM200">
        <v>1</v>
      </c>
      <c r="BN200" s="256" t="s">
        <v>548</v>
      </c>
      <c r="BO200" s="290" t="s">
        <v>8486</v>
      </c>
      <c r="BR200" s="175" t="s">
        <v>1143</v>
      </c>
      <c r="BS200" s="51" t="s">
        <v>1144</v>
      </c>
      <c r="BU200" s="273" t="s">
        <v>945</v>
      </c>
      <c r="BV200" s="273" t="s">
        <v>2208</v>
      </c>
      <c r="BX200" s="299" t="s">
        <v>949</v>
      </c>
      <c r="BY200" s="299" t="s">
        <v>5239</v>
      </c>
    </row>
    <row r="201" spans="63:77" ht="21" customHeight="1">
      <c r="BK201" s="54" t="str">
        <f t="shared" si="3"/>
        <v>1愛国学園保育専門学校</v>
      </c>
      <c r="BL201" s="256" t="s">
        <v>549</v>
      </c>
      <c r="BM201">
        <v>1</v>
      </c>
      <c r="BN201" s="256" t="s">
        <v>549</v>
      </c>
      <c r="BO201" s="290" t="s">
        <v>8487</v>
      </c>
      <c r="BR201" s="175" t="s">
        <v>1145</v>
      </c>
      <c r="BS201" s="51" t="s">
        <v>1146</v>
      </c>
      <c r="BU201" s="273" t="s">
        <v>947</v>
      </c>
      <c r="BV201" s="273" t="s">
        <v>2209</v>
      </c>
      <c r="BX201" s="299" t="s">
        <v>951</v>
      </c>
      <c r="BY201" s="299" t="s">
        <v>5240</v>
      </c>
    </row>
    <row r="202" spans="63:77" ht="21" customHeight="1">
      <c r="BK202" s="54" t="str">
        <f t="shared" si="3"/>
        <v>1国際音楽学校</v>
      </c>
      <c r="BL202" s="256" t="s">
        <v>8814</v>
      </c>
      <c r="BM202">
        <v>1</v>
      </c>
      <c r="BN202" s="256" t="s">
        <v>8814</v>
      </c>
      <c r="BO202" s="290" t="s">
        <v>8815</v>
      </c>
      <c r="BR202" s="175" t="s">
        <v>1147</v>
      </c>
      <c r="BS202" s="51" t="s">
        <v>1148</v>
      </c>
      <c r="BU202" s="273" t="s">
        <v>949</v>
      </c>
      <c r="BV202" s="273" t="s">
        <v>2210</v>
      </c>
      <c r="BX202" s="299" t="s">
        <v>953</v>
      </c>
      <c r="BY202" s="299" t="s">
        <v>5241</v>
      </c>
    </row>
    <row r="203" spans="63:77" ht="21" customHeight="1">
      <c r="BK203" s="54" t="str">
        <f t="shared" si="3"/>
        <v>1聖心女子専門学校</v>
      </c>
      <c r="BL203" s="256" t="s">
        <v>550</v>
      </c>
      <c r="BM203">
        <v>1</v>
      </c>
      <c r="BN203" s="256" t="s">
        <v>550</v>
      </c>
      <c r="BO203" s="290" t="s">
        <v>8488</v>
      </c>
      <c r="BR203" s="175" t="s">
        <v>1149</v>
      </c>
      <c r="BS203" s="51" t="s">
        <v>1150</v>
      </c>
      <c r="BU203" s="273" t="s">
        <v>951</v>
      </c>
      <c r="BV203" s="273" t="s">
        <v>2211</v>
      </c>
      <c r="BX203" s="299" t="s">
        <v>955</v>
      </c>
      <c r="BY203" s="299" t="s">
        <v>5242</v>
      </c>
    </row>
    <row r="204" spans="63:77" ht="21" customHeight="1">
      <c r="BK204" s="54" t="str">
        <f t="shared" si="3"/>
        <v>1草苑保育専門学校</v>
      </c>
      <c r="BL204" s="256" t="s">
        <v>551</v>
      </c>
      <c r="BM204">
        <v>1</v>
      </c>
      <c r="BN204" s="256" t="s">
        <v>551</v>
      </c>
      <c r="BO204" s="290" t="s">
        <v>8489</v>
      </c>
      <c r="BR204" s="175" t="s">
        <v>1151</v>
      </c>
      <c r="BS204" s="51" t="s">
        <v>1152</v>
      </c>
      <c r="BU204" s="273" t="s">
        <v>953</v>
      </c>
      <c r="BV204" s="273" t="s">
        <v>2212</v>
      </c>
      <c r="BX204" s="299" t="s">
        <v>957</v>
      </c>
      <c r="BY204" s="299" t="s">
        <v>5243</v>
      </c>
    </row>
    <row r="205" spans="63:77" ht="21" customHeight="1">
      <c r="BK205" s="54" t="str">
        <f t="shared" si="3"/>
        <v>1竹早教員養成所</v>
      </c>
      <c r="BL205" s="256" t="s">
        <v>552</v>
      </c>
      <c r="BM205">
        <v>1</v>
      </c>
      <c r="BN205" s="256" t="s">
        <v>552</v>
      </c>
      <c r="BO205" s="290" t="s">
        <v>8490</v>
      </c>
      <c r="BR205" s="175" t="s">
        <v>1153</v>
      </c>
      <c r="BS205" s="51" t="s">
        <v>1154</v>
      </c>
      <c r="BU205" s="273" t="s">
        <v>955</v>
      </c>
      <c r="BV205" s="273" t="s">
        <v>2213</v>
      </c>
      <c r="BX205" s="299" t="s">
        <v>959</v>
      </c>
      <c r="BY205" s="299" t="s">
        <v>5244</v>
      </c>
    </row>
    <row r="206" spans="63:77" ht="21" customHeight="1">
      <c r="BK206" s="54" t="str">
        <f t="shared" si="3"/>
        <v>1道灌山学園保育専門学校</v>
      </c>
      <c r="BL206" s="256" t="s">
        <v>553</v>
      </c>
      <c r="BM206">
        <v>1</v>
      </c>
      <c r="BN206" s="256" t="s">
        <v>553</v>
      </c>
      <c r="BO206" s="290" t="s">
        <v>8491</v>
      </c>
      <c r="BR206" s="175" t="s">
        <v>1155</v>
      </c>
      <c r="BS206" s="51" t="s">
        <v>1156</v>
      </c>
      <c r="BU206" s="273" t="s">
        <v>957</v>
      </c>
      <c r="BV206" s="273" t="s">
        <v>2214</v>
      </c>
      <c r="BX206" s="299" t="s">
        <v>961</v>
      </c>
      <c r="BY206" s="299" t="s">
        <v>5245</v>
      </c>
    </row>
    <row r="207" spans="63:77" ht="21" customHeight="1">
      <c r="BK207" s="54" t="str">
        <f t="shared" si="3"/>
        <v>1貞静学園保育専門学校</v>
      </c>
      <c r="BL207" s="256" t="s">
        <v>554</v>
      </c>
      <c r="BM207">
        <v>1</v>
      </c>
      <c r="BN207" s="256" t="s">
        <v>554</v>
      </c>
      <c r="BO207" s="290" t="s">
        <v>8492</v>
      </c>
      <c r="BR207" s="175" t="s">
        <v>1157</v>
      </c>
      <c r="BS207" s="51" t="s">
        <v>1158</v>
      </c>
      <c r="BU207" s="273" t="s">
        <v>959</v>
      </c>
      <c r="BV207" s="273" t="s">
        <v>2215</v>
      </c>
      <c r="BX207" s="299" t="s">
        <v>963</v>
      </c>
      <c r="BY207" s="299" t="s">
        <v>5246</v>
      </c>
    </row>
    <row r="208" spans="63:77" ht="21" customHeight="1">
      <c r="BK208" s="54" t="str">
        <f t="shared" si="3"/>
        <v>1東京保育専門学校</v>
      </c>
      <c r="BL208" s="256" t="s">
        <v>555</v>
      </c>
      <c r="BM208">
        <v>1</v>
      </c>
      <c r="BN208" s="256" t="s">
        <v>555</v>
      </c>
      <c r="BO208" s="290" t="s">
        <v>8493</v>
      </c>
      <c r="BR208" s="175" t="s">
        <v>1159</v>
      </c>
      <c r="BS208" s="51" t="s">
        <v>1160</v>
      </c>
      <c r="BU208" s="273" t="s">
        <v>961</v>
      </c>
      <c r="BV208" s="273" t="s">
        <v>2216</v>
      </c>
      <c r="BX208" s="299" t="s">
        <v>965</v>
      </c>
      <c r="BY208" s="299" t="s">
        <v>5247</v>
      </c>
    </row>
    <row r="209" spans="63:77" ht="21" customHeight="1">
      <c r="BK209" s="54" t="str">
        <f t="shared" si="3"/>
        <v>1玉成保育専門学校</v>
      </c>
      <c r="BL209" s="256" t="s">
        <v>556</v>
      </c>
      <c r="BM209">
        <v>1</v>
      </c>
      <c r="BN209" s="256" t="s">
        <v>556</v>
      </c>
      <c r="BO209" s="290" t="s">
        <v>8494</v>
      </c>
      <c r="BR209" s="175" t="s">
        <v>1161</v>
      </c>
      <c r="BS209" s="51" t="s">
        <v>1162</v>
      </c>
      <c r="BU209" s="273" t="s">
        <v>963</v>
      </c>
      <c r="BV209" s="273" t="s">
        <v>2217</v>
      </c>
      <c r="BX209" s="299" t="s">
        <v>967</v>
      </c>
      <c r="BY209" s="299" t="s">
        <v>5248</v>
      </c>
    </row>
    <row r="210" spans="63:77" ht="21" customHeight="1">
      <c r="BK210" s="54" t="str">
        <f t="shared" si="3"/>
        <v>1淑徳保育生活文化専門学校</v>
      </c>
      <c r="BL210" s="256" t="s">
        <v>557</v>
      </c>
      <c r="BM210">
        <v>1</v>
      </c>
      <c r="BN210" s="256" t="s">
        <v>557</v>
      </c>
      <c r="BO210" s="290" t="s">
        <v>8495</v>
      </c>
      <c r="BR210" s="175" t="s">
        <v>1163</v>
      </c>
      <c r="BS210" s="51" t="s">
        <v>1164</v>
      </c>
      <c r="BU210" s="273" t="s">
        <v>965</v>
      </c>
      <c r="BV210" s="273" t="s">
        <v>2218</v>
      </c>
      <c r="BX210" s="299" t="s">
        <v>969</v>
      </c>
      <c r="BY210" s="299" t="s">
        <v>5249</v>
      </c>
    </row>
    <row r="211" spans="63:77" ht="21" customHeight="1">
      <c r="BK211" s="54" t="str">
        <f t="shared" si="3"/>
        <v>1蒲田保育専門学校</v>
      </c>
      <c r="BL211" s="256" t="s">
        <v>558</v>
      </c>
      <c r="BM211">
        <v>1</v>
      </c>
      <c r="BN211" s="256" t="s">
        <v>558</v>
      </c>
      <c r="BO211" s="290" t="s">
        <v>8496</v>
      </c>
      <c r="BR211" s="175" t="s">
        <v>1165</v>
      </c>
      <c r="BS211" s="51" t="s">
        <v>1166</v>
      </c>
      <c r="BU211" s="273" t="s">
        <v>967</v>
      </c>
      <c r="BV211" s="273" t="s">
        <v>2219</v>
      </c>
      <c r="BX211" s="299" t="s">
        <v>971</v>
      </c>
      <c r="BY211" s="299" t="s">
        <v>5250</v>
      </c>
    </row>
    <row r="212" spans="63:77" ht="21" customHeight="1">
      <c r="BK212" s="54" t="str">
        <f t="shared" si="3"/>
        <v>1彰栄保育専門学校</v>
      </c>
      <c r="BL212" s="256" t="s">
        <v>559</v>
      </c>
      <c r="BM212">
        <v>1</v>
      </c>
      <c r="BN212" s="256" t="s">
        <v>559</v>
      </c>
      <c r="BO212" s="290" t="s">
        <v>8497</v>
      </c>
      <c r="BR212" s="175" t="s">
        <v>1167</v>
      </c>
      <c r="BS212" s="51" t="s">
        <v>1168</v>
      </c>
      <c r="BU212" s="273" t="s">
        <v>969</v>
      </c>
      <c r="BV212" s="273" t="s">
        <v>2220</v>
      </c>
      <c r="BX212" s="299" t="s">
        <v>973</v>
      </c>
      <c r="BY212" s="299" t="s">
        <v>5251</v>
      </c>
    </row>
    <row r="213" spans="63:77" ht="21" customHeight="1">
      <c r="BK213" s="54" t="str">
        <f t="shared" si="3"/>
        <v>1東京教育専門学校</v>
      </c>
      <c r="BL213" s="256" t="s">
        <v>560</v>
      </c>
      <c r="BM213">
        <v>1</v>
      </c>
      <c r="BN213" s="256" t="s">
        <v>560</v>
      </c>
      <c r="BO213" s="290" t="s">
        <v>8498</v>
      </c>
      <c r="BR213" s="175" t="s">
        <v>1169</v>
      </c>
      <c r="BS213" s="51" t="s">
        <v>1170</v>
      </c>
      <c r="BU213" s="273" t="s">
        <v>971</v>
      </c>
      <c r="BV213" s="273" t="s">
        <v>2221</v>
      </c>
      <c r="BX213" s="299" t="s">
        <v>975</v>
      </c>
      <c r="BY213" s="299" t="s">
        <v>5252</v>
      </c>
    </row>
    <row r="214" spans="63:77" ht="21" customHeight="1">
      <c r="BK214" s="54" t="str">
        <f t="shared" si="3"/>
        <v>1聖徳学園短期大学附属教員保母養成所</v>
      </c>
      <c r="BL214" s="256" t="s">
        <v>8816</v>
      </c>
      <c r="BM214">
        <v>1</v>
      </c>
      <c r="BN214" s="256" t="s">
        <v>8816</v>
      </c>
      <c r="BO214" s="290" t="s">
        <v>8817</v>
      </c>
      <c r="BR214" s="175" t="s">
        <v>1171</v>
      </c>
      <c r="BS214" s="51" t="s">
        <v>1172</v>
      </c>
      <c r="BU214" s="273" t="s">
        <v>973</v>
      </c>
      <c r="BV214" s="273" t="s">
        <v>2222</v>
      </c>
      <c r="BX214" s="299" t="s">
        <v>977</v>
      </c>
      <c r="BY214" s="299" t="s">
        <v>5253</v>
      </c>
    </row>
    <row r="215" spans="63:77" ht="21" customHeight="1">
      <c r="BK215" s="54" t="str">
        <f t="shared" si="3"/>
        <v>1日本音楽学校</v>
      </c>
      <c r="BL215" s="256" t="s">
        <v>561</v>
      </c>
      <c r="BM215">
        <v>1</v>
      </c>
      <c r="BN215" s="256" t="s">
        <v>561</v>
      </c>
      <c r="BO215" s="290" t="s">
        <v>8499</v>
      </c>
      <c r="BR215" s="175" t="s">
        <v>1173</v>
      </c>
      <c r="BS215" s="51" t="s">
        <v>1174</v>
      </c>
      <c r="BU215" s="273" t="s">
        <v>975</v>
      </c>
      <c r="BV215" s="273" t="s">
        <v>2223</v>
      </c>
      <c r="BX215" s="299" t="s">
        <v>979</v>
      </c>
      <c r="BY215" s="299" t="s">
        <v>5254</v>
      </c>
    </row>
    <row r="216" spans="63:77" ht="21" customHeight="1">
      <c r="BK216" s="54" t="str">
        <f t="shared" si="3"/>
        <v>1東京声専音楽学校</v>
      </c>
      <c r="BL216" s="256" t="s">
        <v>8818</v>
      </c>
      <c r="BM216">
        <v>1</v>
      </c>
      <c r="BN216" s="256" t="s">
        <v>8818</v>
      </c>
      <c r="BO216" s="290" t="s">
        <v>8819</v>
      </c>
      <c r="BR216" s="175" t="s">
        <v>1175</v>
      </c>
      <c r="BS216" s="51" t="s">
        <v>1176</v>
      </c>
      <c r="BU216" s="273" t="s">
        <v>977</v>
      </c>
      <c r="BV216" s="273" t="s">
        <v>2224</v>
      </c>
      <c r="BX216" s="299" t="s">
        <v>981</v>
      </c>
      <c r="BY216" s="299" t="s">
        <v>5255</v>
      </c>
    </row>
    <row r="217" spans="63:77" ht="21" customHeight="1">
      <c r="BK217" s="54" t="str">
        <f t="shared" si="3"/>
        <v>1彰栄保育福祉専門学校</v>
      </c>
      <c r="BL217" s="256" t="s">
        <v>562</v>
      </c>
      <c r="BM217">
        <v>1</v>
      </c>
      <c r="BN217" s="256" t="s">
        <v>562</v>
      </c>
      <c r="BO217" s="290" t="s">
        <v>8500</v>
      </c>
      <c r="BR217" s="175" t="s">
        <v>1177</v>
      </c>
      <c r="BS217" s="51" t="s">
        <v>1178</v>
      </c>
      <c r="BU217" s="273" t="s">
        <v>979</v>
      </c>
      <c r="BV217" s="273" t="s">
        <v>2225</v>
      </c>
      <c r="BX217" s="299" t="s">
        <v>983</v>
      </c>
      <c r="BY217" s="299" t="s">
        <v>5256</v>
      </c>
    </row>
    <row r="218" spans="63:77" ht="21" customHeight="1">
      <c r="BK218" s="54" t="str">
        <f t="shared" si="3"/>
        <v>1國學院大學幼児教育専門学校</v>
      </c>
      <c r="BL218" s="256" t="s">
        <v>8820</v>
      </c>
      <c r="BM218">
        <v>1</v>
      </c>
      <c r="BN218" s="256" t="s">
        <v>8820</v>
      </c>
      <c r="BO218" s="290" t="s">
        <v>8821</v>
      </c>
      <c r="BR218" s="175" t="s">
        <v>1179</v>
      </c>
      <c r="BS218" s="51" t="s">
        <v>1180</v>
      </c>
      <c r="BU218" s="273" t="s">
        <v>981</v>
      </c>
      <c r="BV218" s="273" t="s">
        <v>2226</v>
      </c>
      <c r="BX218" s="299" t="s">
        <v>985</v>
      </c>
      <c r="BY218" s="299" t="s">
        <v>5257</v>
      </c>
    </row>
    <row r="219" spans="63:77" ht="21" customHeight="1">
      <c r="BK219" s="54" t="str">
        <f t="shared" si="3"/>
        <v>1淑徳文化専門学校</v>
      </c>
      <c r="BL219" s="256" t="s">
        <v>563</v>
      </c>
      <c r="BM219">
        <v>1</v>
      </c>
      <c r="BN219" s="256" t="s">
        <v>563</v>
      </c>
      <c r="BO219" s="290" t="s">
        <v>8501</v>
      </c>
      <c r="BR219" s="175" t="s">
        <v>1181</v>
      </c>
      <c r="BS219" s="51" t="s">
        <v>1182</v>
      </c>
      <c r="BU219" s="273" t="s">
        <v>983</v>
      </c>
      <c r="BV219" s="273" t="s">
        <v>2227</v>
      </c>
      <c r="BX219" s="299" t="s">
        <v>987</v>
      </c>
      <c r="BY219" s="299" t="s">
        <v>5258</v>
      </c>
    </row>
    <row r="220" spans="63:77" ht="21" customHeight="1">
      <c r="BK220" s="54" t="str">
        <f t="shared" si="3"/>
        <v>1都立公衆衛生看護専門学校</v>
      </c>
      <c r="BL220" s="256" t="s">
        <v>8822</v>
      </c>
      <c r="BM220">
        <v>1</v>
      </c>
      <c r="BN220" s="256" t="s">
        <v>8822</v>
      </c>
      <c r="BO220" s="290" t="s">
        <v>8823</v>
      </c>
      <c r="BR220" s="175" t="s">
        <v>1183</v>
      </c>
      <c r="BS220" s="51" t="s">
        <v>1184</v>
      </c>
      <c r="BU220" s="273" t="s">
        <v>985</v>
      </c>
      <c r="BV220" s="273" t="s">
        <v>2228</v>
      </c>
      <c r="BX220" s="299" t="s">
        <v>989</v>
      </c>
      <c r="BY220" s="299" t="s">
        <v>5259</v>
      </c>
    </row>
    <row r="221" spans="63:77" ht="21" customHeight="1">
      <c r="BK221" s="54" t="str">
        <f t="shared" si="3"/>
        <v>1筑波大学理療科教員養成施設</v>
      </c>
      <c r="BL221" s="256" t="s">
        <v>564</v>
      </c>
      <c r="BM221">
        <v>1</v>
      </c>
      <c r="BN221" s="256" t="s">
        <v>564</v>
      </c>
      <c r="BO221" s="290" t="s">
        <v>8339</v>
      </c>
      <c r="BR221" s="175" t="s">
        <v>1185</v>
      </c>
      <c r="BS221" s="51" t="s">
        <v>1186</v>
      </c>
      <c r="BU221" s="273" t="s">
        <v>987</v>
      </c>
      <c r="BV221" s="273" t="s">
        <v>2229</v>
      </c>
      <c r="BX221" s="299" t="s">
        <v>991</v>
      </c>
      <c r="BY221" s="299" t="s">
        <v>5260</v>
      </c>
    </row>
    <row r="222" spans="63:77" ht="21" customHeight="1">
      <c r="BK222" s="54" t="str">
        <f t="shared" si="3"/>
        <v>1帝京大学保母・幼稚園教員養成所</v>
      </c>
      <c r="BL222" s="256" t="s">
        <v>8824</v>
      </c>
      <c r="BM222">
        <v>1</v>
      </c>
      <c r="BN222" s="256" t="s">
        <v>8824</v>
      </c>
      <c r="BO222" s="290" t="s">
        <v>8825</v>
      </c>
      <c r="BR222" s="175" t="s">
        <v>1187</v>
      </c>
      <c r="BS222" s="51" t="s">
        <v>1188</v>
      </c>
      <c r="BU222" s="273" t="s">
        <v>989</v>
      </c>
      <c r="BV222" s="273" t="s">
        <v>2230</v>
      </c>
      <c r="BX222" s="299" t="s">
        <v>993</v>
      </c>
      <c r="BY222" s="299" t="s">
        <v>5261</v>
      </c>
    </row>
    <row r="223" spans="63:77" ht="21" customHeight="1">
      <c r="BK223" s="54" t="str">
        <f t="shared" si="3"/>
        <v>1帝京大学福祉・保育専門学校</v>
      </c>
      <c r="BL223" s="256" t="s">
        <v>565</v>
      </c>
      <c r="BM223">
        <v>1</v>
      </c>
      <c r="BN223" s="256" t="s">
        <v>565</v>
      </c>
      <c r="BO223" s="290" t="s">
        <v>8502</v>
      </c>
      <c r="BR223" s="175" t="s">
        <v>1189</v>
      </c>
      <c r="BS223" s="51" t="s">
        <v>1190</v>
      </c>
      <c r="BU223" s="273" t="s">
        <v>991</v>
      </c>
      <c r="BV223" s="273" t="s">
        <v>2231</v>
      </c>
      <c r="BX223" s="299" t="s">
        <v>995</v>
      </c>
      <c r="BY223" s="299" t="s">
        <v>5262</v>
      </c>
    </row>
    <row r="224" spans="63:77" ht="21" customHeight="1">
      <c r="BK224" s="54" t="str">
        <f t="shared" si="3"/>
        <v>1女子美術大学短期大学部</v>
      </c>
      <c r="BL224" s="256" t="s">
        <v>566</v>
      </c>
      <c r="BM224">
        <v>1</v>
      </c>
      <c r="BN224" s="256" t="s">
        <v>566</v>
      </c>
      <c r="BO224" s="290" t="s">
        <v>8503</v>
      </c>
      <c r="BR224" s="175" t="s">
        <v>1191</v>
      </c>
      <c r="BS224" s="51" t="s">
        <v>1192</v>
      </c>
      <c r="BU224" s="273" t="s">
        <v>993</v>
      </c>
      <c r="BV224" s="273" t="s">
        <v>2232</v>
      </c>
      <c r="BX224" s="299" t="s">
        <v>997</v>
      </c>
      <c r="BY224" s="299" t="s">
        <v>5263</v>
      </c>
    </row>
    <row r="225" spans="63:77" ht="21" customHeight="1">
      <c r="BK225" s="54" t="str">
        <f t="shared" si="3"/>
        <v>1聖徳大学幼児教育専門学校</v>
      </c>
      <c r="BL225" s="256" t="s">
        <v>567</v>
      </c>
      <c r="BM225">
        <v>1</v>
      </c>
      <c r="BN225" s="256" t="s">
        <v>567</v>
      </c>
      <c r="BO225" s="290" t="s">
        <v>8504</v>
      </c>
      <c r="BR225" s="175" t="s">
        <v>1193</v>
      </c>
      <c r="BS225" s="51" t="s">
        <v>1194</v>
      </c>
      <c r="BU225" s="273" t="s">
        <v>995</v>
      </c>
      <c r="BV225" s="273" t="s">
        <v>2233</v>
      </c>
      <c r="BX225" s="299" t="s">
        <v>2235</v>
      </c>
      <c r="BY225" s="299" t="s">
        <v>5264</v>
      </c>
    </row>
    <row r="226" spans="63:77" ht="21" customHeight="1">
      <c r="BK226" s="54" t="str">
        <f t="shared" si="3"/>
        <v>1竹早教員保母養成所</v>
      </c>
      <c r="BL226" s="256" t="s">
        <v>568</v>
      </c>
      <c r="BM226">
        <v>1</v>
      </c>
      <c r="BN226" s="256" t="s">
        <v>568</v>
      </c>
      <c r="BO226" s="290" t="s">
        <v>8505</v>
      </c>
      <c r="BR226" s="175" t="s">
        <v>1195</v>
      </c>
      <c r="BS226" s="51" t="s">
        <v>1196</v>
      </c>
      <c r="BU226" s="273" t="s">
        <v>997</v>
      </c>
      <c r="BV226" s="273" t="s">
        <v>2234</v>
      </c>
      <c r="BX226" s="299" t="s">
        <v>999</v>
      </c>
      <c r="BY226" s="299" t="s">
        <v>5265</v>
      </c>
    </row>
    <row r="227" spans="63:77" ht="21" customHeight="1">
      <c r="BK227" s="54" t="str">
        <f t="shared" si="3"/>
        <v>1竹早教員保育士養成所</v>
      </c>
      <c r="BL227" s="256" t="s">
        <v>569</v>
      </c>
      <c r="BM227">
        <v>1</v>
      </c>
      <c r="BN227" s="256" t="s">
        <v>569</v>
      </c>
      <c r="BO227" s="290" t="s">
        <v>8506</v>
      </c>
      <c r="BR227" s="175" t="s">
        <v>1197</v>
      </c>
      <c r="BS227" s="51" t="s">
        <v>1198</v>
      </c>
      <c r="BU227" s="273" t="s">
        <v>2235</v>
      </c>
      <c r="BV227" s="273" t="s">
        <v>2236</v>
      </c>
      <c r="BX227" s="299" t="s">
        <v>1001</v>
      </c>
      <c r="BY227" s="299" t="s">
        <v>5266</v>
      </c>
    </row>
    <row r="228" spans="63:77" ht="21" customHeight="1">
      <c r="BK228" s="54" t="str">
        <f t="shared" si="3"/>
        <v>1貞静学園保育福祉専門学校</v>
      </c>
      <c r="BL228" s="256" t="s">
        <v>570</v>
      </c>
      <c r="BM228">
        <v>1</v>
      </c>
      <c r="BN228" s="256" t="s">
        <v>570</v>
      </c>
      <c r="BO228" s="290" t="s">
        <v>8507</v>
      </c>
      <c r="BR228" s="175" t="s">
        <v>1199</v>
      </c>
      <c r="BS228" s="51" t="s">
        <v>1200</v>
      </c>
      <c r="BU228" s="273" t="s">
        <v>999</v>
      </c>
      <c r="BV228" s="273" t="s">
        <v>2237</v>
      </c>
      <c r="BX228" s="299" t="s">
        <v>1003</v>
      </c>
      <c r="BY228" s="299" t="s">
        <v>5267</v>
      </c>
    </row>
    <row r="229" spans="63:77" ht="21" customHeight="1">
      <c r="BK229" s="54" t="str">
        <f t="shared" si="3"/>
        <v>1道灌山学園保育福祉専門学校</v>
      </c>
      <c r="BL229" s="256" t="s">
        <v>571</v>
      </c>
      <c r="BM229">
        <v>1</v>
      </c>
      <c r="BN229" s="256" t="s">
        <v>571</v>
      </c>
      <c r="BO229" s="290" t="s">
        <v>8508</v>
      </c>
      <c r="BR229" s="175" t="s">
        <v>1201</v>
      </c>
      <c r="BS229" s="51" t="s">
        <v>1202</v>
      </c>
      <c r="BU229" s="273" t="s">
        <v>1001</v>
      </c>
      <c r="BV229" s="273" t="s">
        <v>2238</v>
      </c>
      <c r="BX229" s="299" t="s">
        <v>1005</v>
      </c>
      <c r="BY229" s="299" t="s">
        <v>5268</v>
      </c>
    </row>
    <row r="230" spans="63:77" ht="21" customHeight="1">
      <c r="BK230" s="54" t="str">
        <f t="shared" si="3"/>
        <v>1淑徳幼児教育専門学校</v>
      </c>
      <c r="BL230" s="256" t="s">
        <v>572</v>
      </c>
      <c r="BM230">
        <v>1</v>
      </c>
      <c r="BN230" s="256" t="s">
        <v>572</v>
      </c>
      <c r="BO230" s="290" t="s">
        <v>8509</v>
      </c>
      <c r="BR230" s="175" t="s">
        <v>1203</v>
      </c>
      <c r="BS230" s="51" t="s">
        <v>1204</v>
      </c>
      <c r="BU230" s="273" t="s">
        <v>1003</v>
      </c>
      <c r="BV230" s="273" t="s">
        <v>2239</v>
      </c>
      <c r="BX230" s="299" t="s">
        <v>1007</v>
      </c>
      <c r="BY230" s="299" t="s">
        <v>5269</v>
      </c>
    </row>
    <row r="231" spans="63:77" ht="21" customHeight="1">
      <c r="BK231" s="54" t="str">
        <f t="shared" si="3"/>
        <v>1東京栄養食糧専門学校</v>
      </c>
      <c r="BL231" s="256" t="s">
        <v>573</v>
      </c>
      <c r="BM231">
        <v>1</v>
      </c>
      <c r="BN231" s="256" t="s">
        <v>573</v>
      </c>
      <c r="BO231" s="290" t="s">
        <v>8510</v>
      </c>
      <c r="BR231" s="175" t="s">
        <v>1205</v>
      </c>
      <c r="BS231" s="51" t="s">
        <v>1206</v>
      </c>
      <c r="BU231" s="273" t="s">
        <v>1005</v>
      </c>
      <c r="BV231" s="273" t="s">
        <v>2240</v>
      </c>
      <c r="BX231" s="299" t="s">
        <v>1009</v>
      </c>
      <c r="BY231" s="299" t="s">
        <v>5270</v>
      </c>
    </row>
    <row r="232" spans="63:77" ht="21" customHeight="1">
      <c r="BK232" s="54" t="str">
        <f t="shared" si="3"/>
        <v>1二葉栄養専門学校</v>
      </c>
      <c r="BL232" s="259" t="s">
        <v>9637</v>
      </c>
      <c r="BM232">
        <v>1</v>
      </c>
      <c r="BN232" s="254" t="s">
        <v>9637</v>
      </c>
      <c r="BO232" s="290" t="s">
        <v>8826</v>
      </c>
      <c r="BR232" s="175" t="s">
        <v>1207</v>
      </c>
      <c r="BS232" s="51" t="s">
        <v>1208</v>
      </c>
      <c r="BU232" s="273" t="s">
        <v>1007</v>
      </c>
      <c r="BV232" s="273" t="s">
        <v>2241</v>
      </c>
      <c r="BX232" s="299" t="s">
        <v>1011</v>
      </c>
      <c r="BY232" s="299" t="s">
        <v>5271</v>
      </c>
    </row>
    <row r="233" spans="63:77" ht="21" customHeight="1">
      <c r="BK233" s="54" t="str">
        <f t="shared" si="3"/>
        <v>1聖路加国際大学</v>
      </c>
      <c r="BL233" s="292" t="s">
        <v>9635</v>
      </c>
      <c r="BM233">
        <v>1</v>
      </c>
      <c r="BN233" s="292" t="s">
        <v>9635</v>
      </c>
      <c r="BO233" s="296" t="s">
        <v>8827</v>
      </c>
      <c r="BR233" s="175" t="s">
        <v>1209</v>
      </c>
      <c r="BS233" s="51" t="s">
        <v>1210</v>
      </c>
      <c r="BU233" s="273" t="s">
        <v>1009</v>
      </c>
      <c r="BV233" s="273" t="s">
        <v>2242</v>
      </c>
      <c r="BX233" s="299" t="s">
        <v>1013</v>
      </c>
      <c r="BY233" s="299" t="s">
        <v>5272</v>
      </c>
    </row>
    <row r="234" spans="63:77" ht="21" customHeight="1">
      <c r="BK234" s="54" t="str">
        <f t="shared" si="3"/>
        <v>1淑徳大学短期大学部</v>
      </c>
      <c r="BL234" s="292" t="s">
        <v>9636</v>
      </c>
      <c r="BM234">
        <v>1</v>
      </c>
      <c r="BN234" s="292" t="s">
        <v>9636</v>
      </c>
      <c r="BO234" s="296" t="s">
        <v>8828</v>
      </c>
      <c r="BR234" s="175" t="s">
        <v>1211</v>
      </c>
      <c r="BS234" s="51" t="s">
        <v>1212</v>
      </c>
      <c r="BU234" s="273" t="s">
        <v>1011</v>
      </c>
      <c r="BV234" s="273" t="s">
        <v>2243</v>
      </c>
      <c r="BX234" s="299" t="s">
        <v>1015</v>
      </c>
      <c r="BY234" s="299" t="s">
        <v>5273</v>
      </c>
    </row>
    <row r="235" spans="63:77" ht="21" customHeight="1">
      <c r="BK235" s="54" t="str">
        <f t="shared" si="3"/>
        <v>1淑徳大学</v>
      </c>
      <c r="BL235" s="292" t="s">
        <v>9638</v>
      </c>
      <c r="BM235">
        <v>1</v>
      </c>
      <c r="BN235" s="292" t="s">
        <v>9638</v>
      </c>
      <c r="BO235" s="294" t="s">
        <v>8829</v>
      </c>
      <c r="BP235" s="196"/>
      <c r="BQ235" s="196"/>
      <c r="BR235" s="175" t="s">
        <v>1213</v>
      </c>
      <c r="BS235" s="51" t="s">
        <v>1214</v>
      </c>
      <c r="BU235" s="273" t="s">
        <v>1013</v>
      </c>
      <c r="BV235" s="273" t="s">
        <v>2244</v>
      </c>
      <c r="BX235" s="299" t="s">
        <v>1017</v>
      </c>
      <c r="BY235" s="299" t="s">
        <v>5274</v>
      </c>
    </row>
    <row r="236" spans="63:77" ht="21" customHeight="1">
      <c r="BK236" s="54" t="str">
        <f t="shared" si="3"/>
        <v>1東京純心大学</v>
      </c>
      <c r="BL236" s="292" t="s">
        <v>9639</v>
      </c>
      <c r="BM236">
        <v>1</v>
      </c>
      <c r="BN236" s="292" t="s">
        <v>9639</v>
      </c>
      <c r="BO236" s="297" t="s">
        <v>8830</v>
      </c>
      <c r="BP236" s="196"/>
      <c r="BQ236" s="196"/>
      <c r="BR236" s="175" t="s">
        <v>1215</v>
      </c>
      <c r="BS236" s="51" t="s">
        <v>1216</v>
      </c>
      <c r="BU236" s="273" t="s">
        <v>1015</v>
      </c>
      <c r="BV236" s="273" t="s">
        <v>2245</v>
      </c>
      <c r="BX236" s="299" t="s">
        <v>1019</v>
      </c>
      <c r="BY236" s="299" t="s">
        <v>5275</v>
      </c>
    </row>
    <row r="237" spans="63:77" ht="21" customHeight="1">
      <c r="BK237" s="54" t="str">
        <f t="shared" si="3"/>
        <v>1多摩大学</v>
      </c>
      <c r="BL237" s="292" t="s">
        <v>9640</v>
      </c>
      <c r="BM237">
        <v>1</v>
      </c>
      <c r="BN237" s="292" t="s">
        <v>9640</v>
      </c>
      <c r="BO237" s="297" t="s">
        <v>8831</v>
      </c>
      <c r="BR237" s="175" t="s">
        <v>1217</v>
      </c>
      <c r="BS237" s="51" t="s">
        <v>1218</v>
      </c>
      <c r="BU237" s="273" t="s">
        <v>1017</v>
      </c>
      <c r="BV237" s="273" t="s">
        <v>2246</v>
      </c>
      <c r="BX237" s="299" t="s">
        <v>1021</v>
      </c>
      <c r="BY237" s="299" t="s">
        <v>5276</v>
      </c>
    </row>
    <row r="238" spans="63:77" ht="21" customHeight="1">
      <c r="BK238" s="54" t="str">
        <f t="shared" si="3"/>
        <v>1城西大学</v>
      </c>
      <c r="BL238" s="292" t="s">
        <v>9641</v>
      </c>
      <c r="BM238">
        <v>1</v>
      </c>
      <c r="BN238" s="292" t="s">
        <v>9641</v>
      </c>
      <c r="BO238" s="297" t="s">
        <v>8832</v>
      </c>
      <c r="BR238" s="175" t="s">
        <v>1219</v>
      </c>
      <c r="BS238" s="51" t="s">
        <v>1220</v>
      </c>
      <c r="BU238" s="273" t="s">
        <v>1019</v>
      </c>
      <c r="BV238" s="273" t="s">
        <v>2247</v>
      </c>
      <c r="BX238" s="299" t="s">
        <v>1023</v>
      </c>
      <c r="BY238" s="299" t="s">
        <v>5277</v>
      </c>
    </row>
    <row r="239" spans="63:77" ht="21" customHeight="1">
      <c r="BK239" s="54" t="str">
        <f t="shared" si="3"/>
        <v>1東京聖栄大学</v>
      </c>
      <c r="BL239" s="292" t="s">
        <v>9642</v>
      </c>
      <c r="BM239">
        <v>1</v>
      </c>
      <c r="BN239" s="292" t="s">
        <v>9642</v>
      </c>
      <c r="BO239" s="297" t="s">
        <v>8833</v>
      </c>
      <c r="BR239" s="175" t="s">
        <v>1221</v>
      </c>
      <c r="BS239" s="51" t="s">
        <v>1222</v>
      </c>
      <c r="BU239" s="273" t="s">
        <v>1021</v>
      </c>
      <c r="BV239" s="273" t="s">
        <v>2248</v>
      </c>
      <c r="BX239" s="299" t="s">
        <v>1025</v>
      </c>
      <c r="BY239" s="299" t="s">
        <v>5278</v>
      </c>
    </row>
    <row r="240" spans="63:77" ht="21" customHeight="1">
      <c r="BK240" s="54" t="str">
        <f t="shared" si="3"/>
        <v>1川村学園女子大学</v>
      </c>
      <c r="BL240" s="292" t="s">
        <v>9643</v>
      </c>
      <c r="BM240">
        <v>1</v>
      </c>
      <c r="BN240" s="292" t="s">
        <v>9643</v>
      </c>
      <c r="BO240" s="293" t="s">
        <v>9021</v>
      </c>
      <c r="BR240" s="175" t="s">
        <v>1223</v>
      </c>
      <c r="BS240" s="51" t="s">
        <v>1224</v>
      </c>
      <c r="BU240" s="273" t="s">
        <v>1023</v>
      </c>
      <c r="BV240" s="273" t="s">
        <v>2249</v>
      </c>
      <c r="BX240" s="299" t="s">
        <v>1027</v>
      </c>
      <c r="BY240" s="299" t="s">
        <v>5279</v>
      </c>
    </row>
    <row r="241" spans="63:77" ht="21" customHeight="1">
      <c r="BK241" s="54" t="str">
        <f t="shared" si="3"/>
        <v>1日本経済大学</v>
      </c>
      <c r="BL241" s="292" t="s">
        <v>9644</v>
      </c>
      <c r="BM241">
        <v>1</v>
      </c>
      <c r="BN241" s="292" t="s">
        <v>9644</v>
      </c>
      <c r="BO241" s="293" t="s">
        <v>9022</v>
      </c>
      <c r="BR241" s="175" t="s">
        <v>1225</v>
      </c>
      <c r="BS241" s="51" t="s">
        <v>1226</v>
      </c>
      <c r="BU241" s="273" t="s">
        <v>1025</v>
      </c>
      <c r="BV241" s="273" t="s">
        <v>2250</v>
      </c>
      <c r="BX241" s="299" t="s">
        <v>1029</v>
      </c>
      <c r="BY241" s="299" t="s">
        <v>5280</v>
      </c>
    </row>
    <row r="242" spans="63:77" ht="21" customHeight="1">
      <c r="BK242" s="54" t="str">
        <f t="shared" si="3"/>
        <v>1東京工芸大学</v>
      </c>
      <c r="BL242" s="292" t="s">
        <v>9645</v>
      </c>
      <c r="BM242">
        <v>1</v>
      </c>
      <c r="BN242" s="292" t="s">
        <v>9645</v>
      </c>
      <c r="BO242" s="293" t="s">
        <v>9023</v>
      </c>
      <c r="BR242" s="175" t="s">
        <v>1227</v>
      </c>
      <c r="BS242" s="51" t="s">
        <v>1228</v>
      </c>
      <c r="BU242" s="273" t="s">
        <v>1027</v>
      </c>
      <c r="BV242" s="273" t="s">
        <v>2251</v>
      </c>
      <c r="BX242" s="299" t="s">
        <v>1031</v>
      </c>
      <c r="BY242" s="299" t="s">
        <v>5281</v>
      </c>
    </row>
    <row r="243" spans="63:77" ht="21" customHeight="1">
      <c r="BK243" s="54" t="str">
        <f t="shared" si="3"/>
        <v>1フェリシアこども短期大学</v>
      </c>
      <c r="BL243" s="292" t="s">
        <v>9646</v>
      </c>
      <c r="BM243">
        <v>1</v>
      </c>
      <c r="BN243" s="292" t="s">
        <v>9646</v>
      </c>
      <c r="BO243" s="293" t="s">
        <v>9024</v>
      </c>
      <c r="BR243" s="175" t="s">
        <v>1229</v>
      </c>
      <c r="BS243" s="51" t="s">
        <v>1230</v>
      </c>
      <c r="BU243" s="273" t="s">
        <v>1029</v>
      </c>
      <c r="BV243" s="273" t="s">
        <v>2252</v>
      </c>
      <c r="BX243" s="299" t="s">
        <v>1033</v>
      </c>
      <c r="BY243" s="299" t="s">
        <v>5282</v>
      </c>
    </row>
    <row r="244" spans="63:77" ht="21" customHeight="1">
      <c r="BK244" s="54" t="str">
        <f t="shared" si="3"/>
        <v>1学習院女子大学</v>
      </c>
      <c r="BL244" s="292" t="s">
        <v>9647</v>
      </c>
      <c r="BM244">
        <v>1</v>
      </c>
      <c r="BN244" s="292" t="s">
        <v>9647</v>
      </c>
      <c r="BO244" s="296" t="s">
        <v>9025</v>
      </c>
      <c r="BR244" s="175" t="s">
        <v>1231</v>
      </c>
      <c r="BS244" s="51" t="s">
        <v>1232</v>
      </c>
      <c r="BU244" s="273" t="s">
        <v>1031</v>
      </c>
      <c r="BV244" s="273" t="s">
        <v>2253</v>
      </c>
      <c r="BX244" s="299" t="s">
        <v>1035</v>
      </c>
      <c r="BY244" s="299" t="s">
        <v>5283</v>
      </c>
    </row>
    <row r="245" spans="63:77" ht="21" customHeight="1">
      <c r="BK245" s="54" t="str">
        <f t="shared" si="3"/>
        <v>1文教大学</v>
      </c>
      <c r="BL245" s="292" t="s">
        <v>9648</v>
      </c>
      <c r="BM245">
        <v>1</v>
      </c>
      <c r="BN245" s="292" t="s">
        <v>9648</v>
      </c>
      <c r="BO245" s="296" t="s">
        <v>9026</v>
      </c>
      <c r="BR245" s="175" t="s">
        <v>1233</v>
      </c>
      <c r="BS245" s="51" t="s">
        <v>1234</v>
      </c>
      <c r="BU245" s="273" t="s">
        <v>1033</v>
      </c>
      <c r="BV245" s="273" t="s">
        <v>2254</v>
      </c>
      <c r="BX245" s="299" t="s">
        <v>1037</v>
      </c>
      <c r="BY245" s="299" t="s">
        <v>5284</v>
      </c>
    </row>
    <row r="246" spans="63:77" ht="21" customHeight="1">
      <c r="BK246" s="54" t="str">
        <f t="shared" si="3"/>
        <v>2東京大学大学院</v>
      </c>
      <c r="BL246" s="256" t="s">
        <v>576</v>
      </c>
      <c r="BM246">
        <v>2</v>
      </c>
      <c r="BN246" s="256" t="s">
        <v>576</v>
      </c>
      <c r="BO246" s="290" t="s">
        <v>577</v>
      </c>
      <c r="BR246" s="175" t="s">
        <v>1235</v>
      </c>
      <c r="BS246" s="51" t="s">
        <v>1236</v>
      </c>
      <c r="BU246" s="273" t="s">
        <v>1035</v>
      </c>
      <c r="BV246" s="273" t="s">
        <v>2255</v>
      </c>
      <c r="BX246" s="299" t="s">
        <v>2257</v>
      </c>
      <c r="BY246" s="299" t="s">
        <v>5285</v>
      </c>
    </row>
    <row r="247" spans="63:77" ht="21" customHeight="1">
      <c r="BK247" s="54" t="str">
        <f t="shared" si="3"/>
        <v>2東京外国語大学大学院</v>
      </c>
      <c r="BL247" s="256" t="s">
        <v>578</v>
      </c>
      <c r="BM247">
        <v>2</v>
      </c>
      <c r="BN247" s="256" t="s">
        <v>578</v>
      </c>
      <c r="BO247" s="290" t="s">
        <v>579</v>
      </c>
      <c r="BR247" s="175" t="s">
        <v>1237</v>
      </c>
      <c r="BS247" s="51" t="s">
        <v>1238</v>
      </c>
      <c r="BU247" s="273" t="s">
        <v>1037</v>
      </c>
      <c r="BV247" s="273" t="s">
        <v>2256</v>
      </c>
      <c r="BX247" s="299" t="s">
        <v>1039</v>
      </c>
      <c r="BY247" s="299" t="s">
        <v>5286</v>
      </c>
    </row>
    <row r="248" spans="63:77" ht="21" customHeight="1">
      <c r="BK248" s="54" t="str">
        <f t="shared" si="3"/>
        <v>2東京学芸大学大学院</v>
      </c>
      <c r="BL248" s="256" t="s">
        <v>580</v>
      </c>
      <c r="BM248">
        <v>2</v>
      </c>
      <c r="BN248" s="256" t="s">
        <v>580</v>
      </c>
      <c r="BO248" s="290" t="s">
        <v>581</v>
      </c>
      <c r="BR248" s="175" t="s">
        <v>1239</v>
      </c>
      <c r="BS248" s="51" t="s">
        <v>1240</v>
      </c>
      <c r="BU248" s="273" t="s">
        <v>2257</v>
      </c>
      <c r="BV248" s="273" t="s">
        <v>2258</v>
      </c>
      <c r="BX248" s="299" t="s">
        <v>1041</v>
      </c>
      <c r="BY248" s="299" t="s">
        <v>5287</v>
      </c>
    </row>
    <row r="249" spans="63:77" ht="21" customHeight="1">
      <c r="BK249" s="54" t="str">
        <f t="shared" si="3"/>
        <v>2東京農工大学大学院</v>
      </c>
      <c r="BL249" s="256" t="s">
        <v>582</v>
      </c>
      <c r="BM249">
        <v>2</v>
      </c>
      <c r="BN249" s="256" t="s">
        <v>582</v>
      </c>
      <c r="BO249" s="290" t="s">
        <v>583</v>
      </c>
      <c r="BR249" s="175" t="s">
        <v>1241</v>
      </c>
      <c r="BS249" s="51" t="s">
        <v>1242</v>
      </c>
      <c r="BU249" s="273" t="s">
        <v>1039</v>
      </c>
      <c r="BV249" s="273" t="s">
        <v>2259</v>
      </c>
      <c r="BX249" s="299" t="s">
        <v>1043</v>
      </c>
      <c r="BY249" s="299" t="s">
        <v>5288</v>
      </c>
    </row>
    <row r="250" spans="63:77" ht="21" customHeight="1">
      <c r="BK250" s="54" t="str">
        <f t="shared" si="3"/>
        <v>2東京芸術大学大学院</v>
      </c>
      <c r="BL250" s="256" t="s">
        <v>584</v>
      </c>
      <c r="BM250">
        <v>2</v>
      </c>
      <c r="BN250" s="256" t="s">
        <v>584</v>
      </c>
      <c r="BO250" s="290" t="s">
        <v>585</v>
      </c>
      <c r="BR250" s="175" t="s">
        <v>1243</v>
      </c>
      <c r="BS250" s="51" t="s">
        <v>1244</v>
      </c>
      <c r="BU250" s="273" t="s">
        <v>1041</v>
      </c>
      <c r="BV250" s="273" t="s">
        <v>2260</v>
      </c>
      <c r="BX250" s="299" t="s">
        <v>1045</v>
      </c>
      <c r="BY250" s="299" t="s">
        <v>5289</v>
      </c>
    </row>
    <row r="251" spans="63:77" ht="21" customHeight="1">
      <c r="BK251" s="54" t="str">
        <f t="shared" si="3"/>
        <v>2東京工業大学大学院</v>
      </c>
      <c r="BL251" s="256" t="s">
        <v>586</v>
      </c>
      <c r="BM251">
        <v>2</v>
      </c>
      <c r="BN251" s="256" t="s">
        <v>586</v>
      </c>
      <c r="BO251" s="290" t="s">
        <v>587</v>
      </c>
      <c r="BR251" s="175" t="s">
        <v>1245</v>
      </c>
      <c r="BS251" s="51" t="s">
        <v>1246</v>
      </c>
      <c r="BU251" s="273" t="s">
        <v>1043</v>
      </c>
      <c r="BV251" s="273" t="s">
        <v>2261</v>
      </c>
      <c r="BX251" s="299" t="s">
        <v>1047</v>
      </c>
      <c r="BY251" s="299" t="s">
        <v>5290</v>
      </c>
    </row>
    <row r="252" spans="63:77" ht="21" customHeight="1">
      <c r="BK252" s="54" t="str">
        <f t="shared" si="3"/>
        <v>2東京商船大学大学院</v>
      </c>
      <c r="BL252" s="256" t="s">
        <v>588</v>
      </c>
      <c r="BM252">
        <v>2</v>
      </c>
      <c r="BN252" s="256" t="s">
        <v>588</v>
      </c>
      <c r="BO252" s="290" t="s">
        <v>589</v>
      </c>
      <c r="BR252" s="175" t="s">
        <v>1247</v>
      </c>
      <c r="BS252" s="51" t="s">
        <v>1248</v>
      </c>
      <c r="BU252" s="273" t="s">
        <v>1045</v>
      </c>
      <c r="BV252" s="273" t="s">
        <v>2262</v>
      </c>
      <c r="BX252" s="299" t="s">
        <v>1049</v>
      </c>
      <c r="BY252" s="299" t="s">
        <v>5291</v>
      </c>
    </row>
    <row r="253" spans="63:77" ht="21" customHeight="1">
      <c r="BK253" s="54" t="str">
        <f t="shared" si="3"/>
        <v>2東京水産大学大学院</v>
      </c>
      <c r="BL253" s="256" t="s">
        <v>590</v>
      </c>
      <c r="BM253">
        <v>2</v>
      </c>
      <c r="BN253" s="256" t="s">
        <v>590</v>
      </c>
      <c r="BO253" s="290" t="s">
        <v>591</v>
      </c>
      <c r="BR253" s="175" t="s">
        <v>1249</v>
      </c>
      <c r="BS253" s="51" t="s">
        <v>1250</v>
      </c>
      <c r="BU253" s="273" t="s">
        <v>1047</v>
      </c>
      <c r="BV253" s="273" t="s">
        <v>2263</v>
      </c>
      <c r="BX253" s="299" t="s">
        <v>1051</v>
      </c>
      <c r="BY253" s="299" t="s">
        <v>5292</v>
      </c>
    </row>
    <row r="254" spans="63:77" ht="21" customHeight="1">
      <c r="BK254" s="54" t="str">
        <f t="shared" si="3"/>
        <v>2お茶の水女子大学大学院</v>
      </c>
      <c r="BL254" s="256" t="s">
        <v>592</v>
      </c>
      <c r="BM254">
        <v>2</v>
      </c>
      <c r="BN254" s="256" t="s">
        <v>592</v>
      </c>
      <c r="BO254" s="290" t="s">
        <v>593</v>
      </c>
      <c r="BR254" s="175" t="s">
        <v>1251</v>
      </c>
      <c r="BS254" s="51" t="s">
        <v>1252</v>
      </c>
      <c r="BU254" s="273" t="s">
        <v>1049</v>
      </c>
      <c r="BV254" s="273" t="s">
        <v>2264</v>
      </c>
      <c r="BX254" s="299" t="s">
        <v>1053</v>
      </c>
      <c r="BY254" s="299" t="s">
        <v>5293</v>
      </c>
    </row>
    <row r="255" spans="63:77" ht="21" customHeight="1">
      <c r="BK255" s="54" t="str">
        <f t="shared" si="3"/>
        <v>2電気通信大学大学院</v>
      </c>
      <c r="BL255" s="256" t="s">
        <v>594</v>
      </c>
      <c r="BM255">
        <v>2</v>
      </c>
      <c r="BN255" s="256" t="s">
        <v>594</v>
      </c>
      <c r="BO255" s="290" t="s">
        <v>595</v>
      </c>
      <c r="BR255" s="175" t="s">
        <v>1253</v>
      </c>
      <c r="BS255" s="51" t="s">
        <v>1254</v>
      </c>
      <c r="BU255" s="273" t="s">
        <v>1051</v>
      </c>
      <c r="BV255" s="273" t="s">
        <v>2265</v>
      </c>
      <c r="BX255" s="299" t="s">
        <v>1055</v>
      </c>
      <c r="BY255" s="299" t="s">
        <v>5294</v>
      </c>
    </row>
    <row r="256" spans="63:77" ht="21" customHeight="1">
      <c r="BK256" s="54" t="str">
        <f t="shared" si="3"/>
        <v>2一橋大学大学院</v>
      </c>
      <c r="BL256" s="256" t="s">
        <v>596</v>
      </c>
      <c r="BM256">
        <v>2</v>
      </c>
      <c r="BN256" s="256" t="s">
        <v>596</v>
      </c>
      <c r="BO256" s="290" t="s">
        <v>597</v>
      </c>
      <c r="BR256" s="175" t="s">
        <v>1255</v>
      </c>
      <c r="BS256" s="51" t="s">
        <v>1256</v>
      </c>
      <c r="BU256" s="273" t="s">
        <v>1053</v>
      </c>
      <c r="BV256" s="273" t="s">
        <v>2266</v>
      </c>
      <c r="BX256" s="299" t="s">
        <v>1057</v>
      </c>
      <c r="BY256" s="299" t="s">
        <v>5295</v>
      </c>
    </row>
    <row r="257" spans="63:77" ht="21" customHeight="1">
      <c r="BK257" s="54" t="str">
        <f t="shared" si="3"/>
        <v>2東京海洋大学大学院</v>
      </c>
      <c r="BL257" s="256" t="s">
        <v>598</v>
      </c>
      <c r="BM257">
        <v>2</v>
      </c>
      <c r="BN257" s="256" t="s">
        <v>598</v>
      </c>
      <c r="BO257" s="290" t="s">
        <v>599</v>
      </c>
      <c r="BR257" s="175" t="s">
        <v>1257</v>
      </c>
      <c r="BS257" s="51" t="s">
        <v>1258</v>
      </c>
      <c r="BU257" s="273" t="s">
        <v>1055</v>
      </c>
      <c r="BV257" s="273" t="s">
        <v>2267</v>
      </c>
      <c r="BX257" s="299" t="s">
        <v>1059</v>
      </c>
      <c r="BY257" s="299" t="s">
        <v>5296</v>
      </c>
    </row>
    <row r="258" spans="63:77" ht="21" customHeight="1">
      <c r="BK258" s="54" t="str">
        <f t="shared" si="3"/>
        <v>2東京都立大学大学院</v>
      </c>
      <c r="BL258" s="256" t="s">
        <v>600</v>
      </c>
      <c r="BM258">
        <v>2</v>
      </c>
      <c r="BN258" s="256" t="s">
        <v>600</v>
      </c>
      <c r="BO258" s="290" t="s">
        <v>601</v>
      </c>
      <c r="BR258" s="175" t="s">
        <v>1259</v>
      </c>
      <c r="BS258" s="51" t="s">
        <v>1260</v>
      </c>
      <c r="BU258" s="273" t="s">
        <v>1057</v>
      </c>
      <c r="BV258" s="273" t="s">
        <v>2268</v>
      </c>
      <c r="BX258" s="299" t="s">
        <v>1061</v>
      </c>
      <c r="BY258" s="299" t="s">
        <v>5297</v>
      </c>
    </row>
    <row r="259" spans="63:77" ht="21" customHeight="1">
      <c r="BK259" s="54" t="str">
        <f t="shared" si="3"/>
        <v>2首都大学東京大学院</v>
      </c>
      <c r="BL259" s="256" t="s">
        <v>602</v>
      </c>
      <c r="BM259">
        <v>2</v>
      </c>
      <c r="BN259" s="256" t="s">
        <v>602</v>
      </c>
      <c r="BO259" s="290" t="s">
        <v>603</v>
      </c>
      <c r="BR259" s="175" t="s">
        <v>1261</v>
      </c>
      <c r="BS259" s="51" t="s">
        <v>1262</v>
      </c>
      <c r="BU259" s="273" t="s">
        <v>1059</v>
      </c>
      <c r="BV259" s="273" t="s">
        <v>2269</v>
      </c>
      <c r="BX259" s="299" t="s">
        <v>1063</v>
      </c>
      <c r="BY259" s="299" t="s">
        <v>5298</v>
      </c>
    </row>
    <row r="260" spans="63:77" ht="21" customHeight="1">
      <c r="BK260" s="54" t="str">
        <f t="shared" ref="BK260:BK323" si="4">BM260&amp;BO260</f>
        <v>2青山学院大学大学院</v>
      </c>
      <c r="BL260" s="256" t="s">
        <v>604</v>
      </c>
      <c r="BM260">
        <v>2</v>
      </c>
      <c r="BN260" s="256" t="s">
        <v>604</v>
      </c>
      <c r="BO260" s="290" t="s">
        <v>605</v>
      </c>
      <c r="BR260" s="175" t="s">
        <v>1263</v>
      </c>
      <c r="BS260" s="51" t="s">
        <v>1264</v>
      </c>
      <c r="BU260" s="273" t="s">
        <v>1061</v>
      </c>
      <c r="BV260" s="273" t="s">
        <v>2270</v>
      </c>
      <c r="BX260" s="299" t="s">
        <v>1065</v>
      </c>
      <c r="BY260" s="299" t="s">
        <v>5299</v>
      </c>
    </row>
    <row r="261" spans="63:77" ht="21" customHeight="1">
      <c r="BK261" s="54" t="str">
        <f t="shared" si="4"/>
        <v>2亜細亜大学大学院</v>
      </c>
      <c r="BL261" s="256" t="s">
        <v>606</v>
      </c>
      <c r="BM261">
        <v>2</v>
      </c>
      <c r="BN261" s="256" t="s">
        <v>606</v>
      </c>
      <c r="BO261" s="290" t="s">
        <v>607</v>
      </c>
      <c r="BR261" s="175" t="s">
        <v>1265</v>
      </c>
      <c r="BS261" s="51" t="s">
        <v>1266</v>
      </c>
      <c r="BU261" s="273" t="s">
        <v>1063</v>
      </c>
      <c r="BV261" s="273" t="s">
        <v>2271</v>
      </c>
      <c r="BX261" s="299" t="s">
        <v>1067</v>
      </c>
      <c r="BY261" s="299" t="s">
        <v>5300</v>
      </c>
    </row>
    <row r="262" spans="63:77" ht="21" customHeight="1">
      <c r="BK262" s="54" t="str">
        <f t="shared" si="4"/>
        <v>2大妻女子大学大学院</v>
      </c>
      <c r="BL262" s="256" t="s">
        <v>608</v>
      </c>
      <c r="BM262">
        <v>2</v>
      </c>
      <c r="BN262" s="256" t="s">
        <v>608</v>
      </c>
      <c r="BO262" s="290" t="s">
        <v>609</v>
      </c>
      <c r="BR262" s="175" t="s">
        <v>1267</v>
      </c>
      <c r="BS262" s="51" t="s">
        <v>1268</v>
      </c>
      <c r="BU262" s="273" t="s">
        <v>1065</v>
      </c>
      <c r="BV262" s="273" t="s">
        <v>2272</v>
      </c>
      <c r="BX262" s="299" t="s">
        <v>1069</v>
      </c>
      <c r="BY262" s="299" t="s">
        <v>3488</v>
      </c>
    </row>
    <row r="263" spans="63:77" ht="21" customHeight="1">
      <c r="BK263" s="54" t="str">
        <f t="shared" si="4"/>
        <v>2桜美林大学大学院</v>
      </c>
      <c r="BL263" s="256" t="s">
        <v>610</v>
      </c>
      <c r="BM263">
        <v>2</v>
      </c>
      <c r="BN263" s="256" t="s">
        <v>610</v>
      </c>
      <c r="BO263" s="290" t="s">
        <v>611</v>
      </c>
      <c r="BR263" s="175" t="s">
        <v>1269</v>
      </c>
      <c r="BS263" s="51" t="s">
        <v>1270</v>
      </c>
      <c r="BU263" s="273" t="s">
        <v>1067</v>
      </c>
      <c r="BV263" s="273" t="s">
        <v>2273</v>
      </c>
      <c r="BX263" s="299" t="s">
        <v>1071</v>
      </c>
      <c r="BY263" s="299" t="s">
        <v>5301</v>
      </c>
    </row>
    <row r="264" spans="63:77" ht="21" customHeight="1">
      <c r="BK264" s="54" t="str">
        <f t="shared" si="4"/>
        <v>2学習院大学大学院</v>
      </c>
      <c r="BL264" s="256" t="s">
        <v>612</v>
      </c>
      <c r="BM264">
        <v>2</v>
      </c>
      <c r="BN264" s="256" t="s">
        <v>612</v>
      </c>
      <c r="BO264" s="290" t="s">
        <v>613</v>
      </c>
      <c r="BR264" s="175" t="s">
        <v>1271</v>
      </c>
      <c r="BS264" s="51" t="s">
        <v>1272</v>
      </c>
      <c r="BU264" s="273" t="s">
        <v>1069</v>
      </c>
      <c r="BV264" s="273" t="s">
        <v>2274</v>
      </c>
      <c r="BX264" s="299" t="s">
        <v>2276</v>
      </c>
      <c r="BY264" s="299" t="s">
        <v>5302</v>
      </c>
    </row>
    <row r="265" spans="63:77" ht="21" customHeight="1">
      <c r="BK265" s="54" t="str">
        <f t="shared" si="4"/>
        <v>2北里大学大学院</v>
      </c>
      <c r="BL265" s="256" t="s">
        <v>614</v>
      </c>
      <c r="BM265">
        <v>2</v>
      </c>
      <c r="BN265" s="256" t="s">
        <v>614</v>
      </c>
      <c r="BO265" s="290" t="s">
        <v>615</v>
      </c>
      <c r="BR265" s="175" t="s">
        <v>1273</v>
      </c>
      <c r="BS265" s="51" t="s">
        <v>1274</v>
      </c>
      <c r="BU265" s="273" t="s">
        <v>1071</v>
      </c>
      <c r="BV265" s="273" t="s">
        <v>2275</v>
      </c>
      <c r="BX265" s="299" t="s">
        <v>2278</v>
      </c>
      <c r="BY265" s="299" t="s">
        <v>5303</v>
      </c>
    </row>
    <row r="266" spans="63:77" ht="21" customHeight="1">
      <c r="BK266" s="54" t="str">
        <f t="shared" si="4"/>
        <v>2共立女子大学大学院</v>
      </c>
      <c r="BL266" s="256" t="s">
        <v>616</v>
      </c>
      <c r="BM266">
        <v>2</v>
      </c>
      <c r="BN266" s="256" t="s">
        <v>616</v>
      </c>
      <c r="BO266" s="290" t="s">
        <v>617</v>
      </c>
      <c r="BR266" s="175" t="s">
        <v>1275</v>
      </c>
      <c r="BS266" s="51" t="s">
        <v>1276</v>
      </c>
      <c r="BU266" s="273" t="s">
        <v>2276</v>
      </c>
      <c r="BV266" s="273" t="s">
        <v>2277</v>
      </c>
      <c r="BX266" s="299" t="s">
        <v>2280</v>
      </c>
      <c r="BY266" s="299" t="s">
        <v>5304</v>
      </c>
    </row>
    <row r="267" spans="63:77" ht="21" customHeight="1">
      <c r="BK267" s="54" t="str">
        <f t="shared" si="4"/>
        <v>2杏林大学大学院</v>
      </c>
      <c r="BL267" s="256" t="s">
        <v>618</v>
      </c>
      <c r="BM267">
        <v>2</v>
      </c>
      <c r="BN267" s="256" t="s">
        <v>618</v>
      </c>
      <c r="BO267" s="290" t="s">
        <v>619</v>
      </c>
      <c r="BR267" s="175" t="s">
        <v>1277</v>
      </c>
      <c r="BS267" s="51" t="s">
        <v>1278</v>
      </c>
      <c r="BU267" s="273" t="s">
        <v>2278</v>
      </c>
      <c r="BV267" s="273" t="s">
        <v>2279</v>
      </c>
      <c r="BX267" s="299" t="s">
        <v>2282</v>
      </c>
      <c r="BY267" s="299" t="s">
        <v>5305</v>
      </c>
    </row>
    <row r="268" spans="63:77" ht="21" customHeight="1">
      <c r="BK268" s="54" t="str">
        <f t="shared" si="4"/>
        <v>2国立音楽大学大学院</v>
      </c>
      <c r="BL268" s="256" t="s">
        <v>620</v>
      </c>
      <c r="BM268">
        <v>2</v>
      </c>
      <c r="BN268" s="256" t="s">
        <v>620</v>
      </c>
      <c r="BO268" s="290" t="s">
        <v>621</v>
      </c>
      <c r="BR268" s="175" t="s">
        <v>1279</v>
      </c>
      <c r="BS268" s="51" t="s">
        <v>1280</v>
      </c>
      <c r="BU268" s="273" t="s">
        <v>2280</v>
      </c>
      <c r="BV268" s="273" t="s">
        <v>2281</v>
      </c>
      <c r="BX268" s="299" t="s">
        <v>2284</v>
      </c>
      <c r="BY268" s="299" t="s">
        <v>5306</v>
      </c>
    </row>
    <row r="269" spans="63:77" ht="21" customHeight="1">
      <c r="BK269" s="54" t="str">
        <f t="shared" si="4"/>
        <v>2慶應義塾大学大学院</v>
      </c>
      <c r="BL269" s="256" t="s">
        <v>622</v>
      </c>
      <c r="BM269">
        <v>2</v>
      </c>
      <c r="BN269" s="256" t="s">
        <v>622</v>
      </c>
      <c r="BO269" s="290" t="s">
        <v>623</v>
      </c>
      <c r="BR269" s="175" t="s">
        <v>1281</v>
      </c>
      <c r="BS269" s="51" t="s">
        <v>1282</v>
      </c>
      <c r="BU269" s="273" t="s">
        <v>2282</v>
      </c>
      <c r="BV269" s="273" t="s">
        <v>2283</v>
      </c>
      <c r="BX269" s="299" t="s">
        <v>2286</v>
      </c>
      <c r="BY269" s="299" t="s">
        <v>5307</v>
      </c>
    </row>
    <row r="270" spans="63:77" ht="21" customHeight="1">
      <c r="BK270" s="54" t="str">
        <f t="shared" si="4"/>
        <v>2工学院大学大学院</v>
      </c>
      <c r="BL270" s="256" t="s">
        <v>624</v>
      </c>
      <c r="BM270">
        <v>2</v>
      </c>
      <c r="BN270" s="256" t="s">
        <v>624</v>
      </c>
      <c r="BO270" s="290" t="s">
        <v>625</v>
      </c>
      <c r="BR270" s="175" t="s">
        <v>1283</v>
      </c>
      <c r="BS270" s="51" t="s">
        <v>1284</v>
      </c>
      <c r="BU270" s="273" t="s">
        <v>2284</v>
      </c>
      <c r="BV270" s="273" t="s">
        <v>2285</v>
      </c>
      <c r="BX270" s="299" t="s">
        <v>2288</v>
      </c>
      <c r="BY270" s="299" t="s">
        <v>5308</v>
      </c>
    </row>
    <row r="271" spans="63:77" ht="21" customHeight="1">
      <c r="BK271" s="54" t="str">
        <f t="shared" si="4"/>
        <v>2國學院大學大学院</v>
      </c>
      <c r="BL271" s="256" t="s">
        <v>626</v>
      </c>
      <c r="BM271">
        <v>2</v>
      </c>
      <c r="BN271" s="256" t="s">
        <v>626</v>
      </c>
      <c r="BO271" s="290" t="s">
        <v>627</v>
      </c>
      <c r="BR271" s="175" t="s">
        <v>1285</v>
      </c>
      <c r="BS271" s="51" t="s">
        <v>1286</v>
      </c>
      <c r="BU271" s="273" t="s">
        <v>2286</v>
      </c>
      <c r="BV271" s="273" t="s">
        <v>2287</v>
      </c>
      <c r="BX271" s="299" t="s">
        <v>2290</v>
      </c>
      <c r="BY271" s="299" t="s">
        <v>5309</v>
      </c>
    </row>
    <row r="272" spans="63:77" ht="21" customHeight="1">
      <c r="BK272" s="54" t="str">
        <f t="shared" si="4"/>
        <v>2国際基督教大学大学院</v>
      </c>
      <c r="BL272" s="256" t="s">
        <v>628</v>
      </c>
      <c r="BM272">
        <v>2</v>
      </c>
      <c r="BN272" s="256" t="s">
        <v>628</v>
      </c>
      <c r="BO272" s="290" t="s">
        <v>629</v>
      </c>
      <c r="BR272" s="175" t="s">
        <v>1287</v>
      </c>
      <c r="BS272" s="51" t="s">
        <v>1288</v>
      </c>
      <c r="BU272" s="273" t="s">
        <v>2288</v>
      </c>
      <c r="BV272" s="273" t="s">
        <v>2289</v>
      </c>
      <c r="BX272" s="299" t="s">
        <v>2292</v>
      </c>
      <c r="BY272" s="299" t="s">
        <v>5310</v>
      </c>
    </row>
    <row r="273" spans="63:77" ht="21" customHeight="1">
      <c r="BK273" s="54" t="str">
        <f t="shared" si="4"/>
        <v>2国士舘大学大学院</v>
      </c>
      <c r="BL273" s="256" t="s">
        <v>630</v>
      </c>
      <c r="BM273">
        <v>2</v>
      </c>
      <c r="BN273" s="256" t="s">
        <v>630</v>
      </c>
      <c r="BO273" s="290" t="s">
        <v>631</v>
      </c>
      <c r="BR273" s="175" t="s">
        <v>1289</v>
      </c>
      <c r="BS273" s="51" t="s">
        <v>1290</v>
      </c>
      <c r="BU273" s="273" t="s">
        <v>2290</v>
      </c>
      <c r="BV273" s="273" t="s">
        <v>2291</v>
      </c>
      <c r="BX273" s="299" t="s">
        <v>1073</v>
      </c>
      <c r="BY273" s="299" t="s">
        <v>5311</v>
      </c>
    </row>
    <row r="274" spans="63:77" ht="21" customHeight="1">
      <c r="BK274" s="54" t="str">
        <f t="shared" si="4"/>
        <v>2駒澤大学大学院</v>
      </c>
      <c r="BL274" s="256" t="s">
        <v>632</v>
      </c>
      <c r="BM274">
        <v>2</v>
      </c>
      <c r="BN274" s="256" t="s">
        <v>632</v>
      </c>
      <c r="BO274" s="290" t="s">
        <v>633</v>
      </c>
      <c r="BR274" s="175" t="s">
        <v>1291</v>
      </c>
      <c r="BS274" s="51" t="s">
        <v>1292</v>
      </c>
      <c r="BU274" s="273" t="s">
        <v>2292</v>
      </c>
      <c r="BV274" s="273" t="s">
        <v>2293</v>
      </c>
      <c r="BX274" s="299" t="s">
        <v>1075</v>
      </c>
      <c r="BY274" s="299" t="s">
        <v>5312</v>
      </c>
    </row>
    <row r="275" spans="63:77" ht="21" customHeight="1">
      <c r="BK275" s="54" t="str">
        <f t="shared" si="4"/>
        <v>2実践女子大学大学院</v>
      </c>
      <c r="BL275" s="256" t="s">
        <v>634</v>
      </c>
      <c r="BM275">
        <v>2</v>
      </c>
      <c r="BN275" s="256" t="s">
        <v>634</v>
      </c>
      <c r="BO275" s="290" t="s">
        <v>635</v>
      </c>
      <c r="BR275" s="175" t="s">
        <v>1293</v>
      </c>
      <c r="BS275" s="51" t="s">
        <v>1294</v>
      </c>
      <c r="BU275" s="273" t="s">
        <v>1073</v>
      </c>
      <c r="BV275" s="273" t="s">
        <v>2294</v>
      </c>
      <c r="BX275" s="299" t="s">
        <v>1077</v>
      </c>
      <c r="BY275" s="299" t="s">
        <v>5313</v>
      </c>
    </row>
    <row r="276" spans="63:77" ht="21" customHeight="1">
      <c r="BK276" s="54" t="str">
        <f t="shared" si="4"/>
        <v>2上智大学大学院</v>
      </c>
      <c r="BL276" s="256" t="s">
        <v>636</v>
      </c>
      <c r="BM276">
        <v>2</v>
      </c>
      <c r="BN276" s="256" t="s">
        <v>636</v>
      </c>
      <c r="BO276" s="290" t="s">
        <v>637</v>
      </c>
      <c r="BR276" s="175" t="s">
        <v>1295</v>
      </c>
      <c r="BS276" s="51" t="s">
        <v>1296</v>
      </c>
      <c r="BU276" s="273" t="s">
        <v>1075</v>
      </c>
      <c r="BV276" s="273" t="s">
        <v>2295</v>
      </c>
      <c r="BX276" s="299" t="s">
        <v>1079</v>
      </c>
      <c r="BY276" s="299" t="s">
        <v>5314</v>
      </c>
    </row>
    <row r="277" spans="63:77" ht="21" customHeight="1">
      <c r="BK277" s="54" t="str">
        <f t="shared" si="4"/>
        <v>2昭和女子大学大学院</v>
      </c>
      <c r="BL277" s="256" t="s">
        <v>638</v>
      </c>
      <c r="BM277">
        <v>2</v>
      </c>
      <c r="BN277" s="256" t="s">
        <v>638</v>
      </c>
      <c r="BO277" s="290" t="s">
        <v>639</v>
      </c>
      <c r="BR277" s="175" t="s">
        <v>1297</v>
      </c>
      <c r="BS277" s="51" t="s">
        <v>1298</v>
      </c>
      <c r="BU277" s="273" t="s">
        <v>1077</v>
      </c>
      <c r="BV277" s="273" t="s">
        <v>2296</v>
      </c>
      <c r="BX277" s="299" t="s">
        <v>1081</v>
      </c>
      <c r="BY277" s="299" t="s">
        <v>5315</v>
      </c>
    </row>
    <row r="278" spans="63:77" ht="21" customHeight="1">
      <c r="BK278" s="54" t="str">
        <f t="shared" si="4"/>
        <v>2女子栄養大学大学院</v>
      </c>
      <c r="BL278" s="256" t="s">
        <v>640</v>
      </c>
      <c r="BM278">
        <v>2</v>
      </c>
      <c r="BN278" s="256" t="s">
        <v>640</v>
      </c>
      <c r="BO278" s="290" t="s">
        <v>641</v>
      </c>
      <c r="BR278" s="175" t="s">
        <v>1299</v>
      </c>
      <c r="BS278" s="51" t="s">
        <v>1300</v>
      </c>
      <c r="BU278" s="273" t="s">
        <v>1079</v>
      </c>
      <c r="BV278" s="273" t="s">
        <v>2297</v>
      </c>
      <c r="BX278" s="299" t="s">
        <v>1083</v>
      </c>
      <c r="BY278" s="299" t="s">
        <v>5316</v>
      </c>
    </row>
    <row r="279" spans="63:77" ht="21" customHeight="1">
      <c r="BK279" s="54" t="str">
        <f t="shared" si="4"/>
        <v>2白百合女子大学大学院</v>
      </c>
      <c r="BL279" s="256" t="s">
        <v>642</v>
      </c>
      <c r="BM279">
        <v>2</v>
      </c>
      <c r="BN279" s="256" t="s">
        <v>642</v>
      </c>
      <c r="BO279" s="290" t="s">
        <v>643</v>
      </c>
      <c r="BR279" s="175" t="s">
        <v>1301</v>
      </c>
      <c r="BS279" s="51" t="s">
        <v>1302</v>
      </c>
      <c r="BU279" s="273" t="s">
        <v>1081</v>
      </c>
      <c r="BV279" s="273" t="s">
        <v>2298</v>
      </c>
      <c r="BX279" s="299" t="s">
        <v>1085</v>
      </c>
      <c r="BY279" s="299" t="s">
        <v>5317</v>
      </c>
    </row>
    <row r="280" spans="63:77" ht="21" customHeight="1">
      <c r="BK280" s="54" t="str">
        <f t="shared" si="4"/>
        <v>2成蹊大学大学院</v>
      </c>
      <c r="BL280" s="256" t="s">
        <v>644</v>
      </c>
      <c r="BM280">
        <v>2</v>
      </c>
      <c r="BN280" s="256" t="s">
        <v>644</v>
      </c>
      <c r="BO280" s="290" t="s">
        <v>645</v>
      </c>
      <c r="BR280" s="175" t="s">
        <v>1303</v>
      </c>
      <c r="BS280" s="51" t="s">
        <v>1304</v>
      </c>
      <c r="BU280" s="273" t="s">
        <v>1083</v>
      </c>
      <c r="BV280" s="273" t="s">
        <v>2299</v>
      </c>
      <c r="BX280" s="299" t="s">
        <v>1087</v>
      </c>
      <c r="BY280" s="299" t="s">
        <v>5318</v>
      </c>
    </row>
    <row r="281" spans="63:77" ht="21" customHeight="1">
      <c r="BK281" s="54" t="str">
        <f t="shared" si="4"/>
        <v>2成城大学大学院</v>
      </c>
      <c r="BL281" s="256" t="s">
        <v>646</v>
      </c>
      <c r="BM281">
        <v>2</v>
      </c>
      <c r="BN281" s="256" t="s">
        <v>646</v>
      </c>
      <c r="BO281" s="290" t="s">
        <v>647</v>
      </c>
      <c r="BR281" s="175" t="s">
        <v>1305</v>
      </c>
      <c r="BS281" s="51" t="s">
        <v>1306</v>
      </c>
      <c r="BU281" s="273" t="s">
        <v>1085</v>
      </c>
      <c r="BV281" s="273" t="s">
        <v>2300</v>
      </c>
      <c r="BX281" s="299" t="s">
        <v>1089</v>
      </c>
      <c r="BY281" s="299" t="s">
        <v>5319</v>
      </c>
    </row>
    <row r="282" spans="63:77" ht="21" customHeight="1">
      <c r="BK282" s="54" t="str">
        <f t="shared" si="4"/>
        <v>2聖心女子大学大学院</v>
      </c>
      <c r="BL282" s="256" t="s">
        <v>648</v>
      </c>
      <c r="BM282">
        <v>2</v>
      </c>
      <c r="BN282" s="256" t="s">
        <v>648</v>
      </c>
      <c r="BO282" s="290" t="s">
        <v>649</v>
      </c>
      <c r="BR282" s="175" t="s">
        <v>1307</v>
      </c>
      <c r="BS282" s="51" t="s">
        <v>1308</v>
      </c>
      <c r="BU282" s="273" t="s">
        <v>1087</v>
      </c>
      <c r="BV282" s="273" t="s">
        <v>2301</v>
      </c>
      <c r="BX282" s="299" t="s">
        <v>1091</v>
      </c>
      <c r="BY282" s="299" t="s">
        <v>5320</v>
      </c>
    </row>
    <row r="283" spans="63:77" ht="21" customHeight="1">
      <c r="BK283" s="54" t="str">
        <f t="shared" si="4"/>
        <v>2清泉女子大学大学院</v>
      </c>
      <c r="BL283" s="256" t="s">
        <v>650</v>
      </c>
      <c r="BM283">
        <v>2</v>
      </c>
      <c r="BN283" s="256" t="s">
        <v>650</v>
      </c>
      <c r="BO283" s="290" t="s">
        <v>651</v>
      </c>
      <c r="BR283" s="175" t="s">
        <v>1309</v>
      </c>
      <c r="BS283" s="51" t="s">
        <v>1310</v>
      </c>
      <c r="BU283" s="273" t="s">
        <v>1089</v>
      </c>
      <c r="BV283" s="273" t="s">
        <v>2302</v>
      </c>
      <c r="BX283" s="299" t="s">
        <v>1093</v>
      </c>
      <c r="BY283" s="299" t="s">
        <v>5321</v>
      </c>
    </row>
    <row r="284" spans="63:77" ht="21" customHeight="1">
      <c r="BK284" s="54" t="str">
        <f t="shared" si="4"/>
        <v>2専修大学大学院</v>
      </c>
      <c r="BL284" s="256" t="s">
        <v>652</v>
      </c>
      <c r="BM284">
        <v>2</v>
      </c>
      <c r="BN284" s="256" t="s">
        <v>652</v>
      </c>
      <c r="BO284" s="290" t="s">
        <v>653</v>
      </c>
      <c r="BR284" s="175" t="s">
        <v>1312</v>
      </c>
      <c r="BS284" s="51" t="s">
        <v>1313</v>
      </c>
      <c r="BU284" s="273" t="s">
        <v>1091</v>
      </c>
      <c r="BV284" s="273" t="s">
        <v>2303</v>
      </c>
      <c r="BX284" s="299" t="s">
        <v>1095</v>
      </c>
      <c r="BY284" s="299" t="s">
        <v>5322</v>
      </c>
    </row>
    <row r="285" spans="63:77" ht="21" customHeight="1">
      <c r="BK285" s="54" t="str">
        <f t="shared" si="4"/>
        <v>2創価大学大学院</v>
      </c>
      <c r="BL285" s="256" t="s">
        <v>654</v>
      </c>
      <c r="BM285">
        <v>2</v>
      </c>
      <c r="BN285" s="256" t="s">
        <v>654</v>
      </c>
      <c r="BO285" s="290" t="s">
        <v>655</v>
      </c>
      <c r="BR285" s="175" t="s">
        <v>1314</v>
      </c>
      <c r="BS285" s="51" t="s">
        <v>1315</v>
      </c>
      <c r="BU285" s="273" t="s">
        <v>1093</v>
      </c>
      <c r="BV285" s="273" t="s">
        <v>2304</v>
      </c>
      <c r="BX285" s="299" t="s">
        <v>1097</v>
      </c>
      <c r="BY285" s="299" t="s">
        <v>5323</v>
      </c>
    </row>
    <row r="286" spans="63:77" ht="21" customHeight="1">
      <c r="BK286" s="54" t="str">
        <f t="shared" si="4"/>
        <v>2大正大学大学院</v>
      </c>
      <c r="BL286" s="256" t="s">
        <v>656</v>
      </c>
      <c r="BM286">
        <v>2</v>
      </c>
      <c r="BN286" s="256" t="s">
        <v>656</v>
      </c>
      <c r="BO286" s="290" t="s">
        <v>657</v>
      </c>
      <c r="BR286" s="175" t="s">
        <v>1316</v>
      </c>
      <c r="BS286" s="51" t="s">
        <v>1317</v>
      </c>
      <c r="BU286" s="273" t="s">
        <v>1095</v>
      </c>
      <c r="BV286" s="273" t="s">
        <v>2305</v>
      </c>
      <c r="BX286" s="299" t="s">
        <v>1099</v>
      </c>
      <c r="BY286" s="299" t="s">
        <v>5324</v>
      </c>
    </row>
    <row r="287" spans="63:77" ht="21" customHeight="1">
      <c r="BK287" s="54" t="str">
        <f t="shared" si="4"/>
        <v>2大東文化大学大学院</v>
      </c>
      <c r="BL287" s="256" t="s">
        <v>658</v>
      </c>
      <c r="BM287">
        <v>2</v>
      </c>
      <c r="BN287" s="256" t="s">
        <v>658</v>
      </c>
      <c r="BO287" s="290" t="s">
        <v>659</v>
      </c>
      <c r="BR287" s="175" t="s">
        <v>1318</v>
      </c>
      <c r="BS287" s="51" t="s">
        <v>1319</v>
      </c>
      <c r="BU287" s="273" t="s">
        <v>1097</v>
      </c>
      <c r="BV287" s="273" t="s">
        <v>2306</v>
      </c>
      <c r="BX287" s="299" t="s">
        <v>1101</v>
      </c>
      <c r="BY287" s="299" t="s">
        <v>5325</v>
      </c>
    </row>
    <row r="288" spans="63:77" ht="21" customHeight="1">
      <c r="BK288" s="54" t="str">
        <f t="shared" si="4"/>
        <v>2高千穂商科大学大学院</v>
      </c>
      <c r="BL288" s="256" t="s">
        <v>660</v>
      </c>
      <c r="BM288">
        <v>2</v>
      </c>
      <c r="BN288" s="256" t="s">
        <v>660</v>
      </c>
      <c r="BO288" s="290" t="s">
        <v>661</v>
      </c>
      <c r="BR288" s="175" t="s">
        <v>1320</v>
      </c>
      <c r="BS288" s="51" t="s">
        <v>1321</v>
      </c>
      <c r="BU288" s="273" t="s">
        <v>1099</v>
      </c>
      <c r="BV288" s="273" t="s">
        <v>2307</v>
      </c>
      <c r="BX288" s="299" t="s">
        <v>1103</v>
      </c>
      <c r="BY288" s="299" t="s">
        <v>5326</v>
      </c>
    </row>
    <row r="289" spans="63:77" ht="21" customHeight="1">
      <c r="BK289" s="54" t="str">
        <f t="shared" si="4"/>
        <v>2拓殖大学大学院</v>
      </c>
      <c r="BL289" s="256" t="s">
        <v>662</v>
      </c>
      <c r="BM289">
        <v>2</v>
      </c>
      <c r="BN289" s="256" t="s">
        <v>662</v>
      </c>
      <c r="BO289" s="290" t="s">
        <v>663</v>
      </c>
      <c r="BR289" s="175" t="s">
        <v>1322</v>
      </c>
      <c r="BS289" s="51" t="s">
        <v>1323</v>
      </c>
      <c r="BU289" s="273" t="s">
        <v>1101</v>
      </c>
      <c r="BV289" s="273" t="s">
        <v>2308</v>
      </c>
      <c r="BX289" s="299" t="s">
        <v>1105</v>
      </c>
      <c r="BY289" s="299" t="s">
        <v>5327</v>
      </c>
    </row>
    <row r="290" spans="63:77" ht="21" customHeight="1">
      <c r="BK290" s="54" t="str">
        <f t="shared" si="4"/>
        <v>2玉川大学大学院</v>
      </c>
      <c r="BL290" s="256" t="s">
        <v>664</v>
      </c>
      <c r="BM290">
        <v>2</v>
      </c>
      <c r="BN290" s="256" t="s">
        <v>664</v>
      </c>
      <c r="BO290" s="290" t="s">
        <v>665</v>
      </c>
      <c r="BR290" s="175" t="s">
        <v>1324</v>
      </c>
      <c r="BS290" s="51" t="s">
        <v>1325</v>
      </c>
      <c r="BU290" s="273" t="s">
        <v>1103</v>
      </c>
      <c r="BV290" s="273" t="s">
        <v>2309</v>
      </c>
      <c r="BX290" s="299" t="s">
        <v>1107</v>
      </c>
      <c r="BY290" s="299" t="s">
        <v>4027</v>
      </c>
    </row>
    <row r="291" spans="63:77" ht="21" customHeight="1">
      <c r="BK291" s="54" t="str">
        <f t="shared" si="4"/>
        <v>2多摩美術大学大学院</v>
      </c>
      <c r="BL291" s="256" t="s">
        <v>666</v>
      </c>
      <c r="BM291">
        <v>2</v>
      </c>
      <c r="BN291" s="256" t="s">
        <v>666</v>
      </c>
      <c r="BO291" s="290" t="s">
        <v>667</v>
      </c>
      <c r="BR291" s="175" t="s">
        <v>1326</v>
      </c>
      <c r="BS291" s="51" t="s">
        <v>1327</v>
      </c>
      <c r="BU291" s="273" t="s">
        <v>1105</v>
      </c>
      <c r="BV291" s="273" t="s">
        <v>2310</v>
      </c>
      <c r="BX291" s="299" t="s">
        <v>1109</v>
      </c>
      <c r="BY291" s="299" t="s">
        <v>5328</v>
      </c>
    </row>
    <row r="292" spans="63:77" ht="21" customHeight="1">
      <c r="BK292" s="54" t="str">
        <f t="shared" si="4"/>
        <v>2中央大学大学院</v>
      </c>
      <c r="BL292" s="256" t="s">
        <v>668</v>
      </c>
      <c r="BM292">
        <v>2</v>
      </c>
      <c r="BN292" s="256" t="s">
        <v>668</v>
      </c>
      <c r="BO292" s="290" t="s">
        <v>669</v>
      </c>
      <c r="BR292" s="175" t="s">
        <v>1328</v>
      </c>
      <c r="BS292" s="51" t="s">
        <v>1329</v>
      </c>
      <c r="BU292" s="273" t="s">
        <v>1107</v>
      </c>
      <c r="BV292" s="273" t="s">
        <v>2311</v>
      </c>
      <c r="BX292" s="299" t="s">
        <v>1111</v>
      </c>
      <c r="BY292" s="299" t="s">
        <v>5329</v>
      </c>
    </row>
    <row r="293" spans="63:77" ht="21" customHeight="1">
      <c r="BK293" s="54" t="str">
        <f t="shared" si="4"/>
        <v>2津田塾大学大学院</v>
      </c>
      <c r="BL293" s="256" t="s">
        <v>670</v>
      </c>
      <c r="BM293">
        <v>2</v>
      </c>
      <c r="BN293" s="256" t="s">
        <v>670</v>
      </c>
      <c r="BO293" s="290" t="s">
        <v>671</v>
      </c>
      <c r="BR293" s="175" t="s">
        <v>1330</v>
      </c>
      <c r="BS293" s="51" t="s">
        <v>1331</v>
      </c>
      <c r="BU293" s="273" t="s">
        <v>1109</v>
      </c>
      <c r="BV293" s="273" t="s">
        <v>2312</v>
      </c>
      <c r="BX293" s="299" t="s">
        <v>1113</v>
      </c>
      <c r="BY293" s="299" t="s">
        <v>5330</v>
      </c>
    </row>
    <row r="294" spans="63:77" ht="21" customHeight="1">
      <c r="BK294" s="54" t="str">
        <f t="shared" si="4"/>
        <v>2帝京大学大学院</v>
      </c>
      <c r="BL294" s="256" t="s">
        <v>672</v>
      </c>
      <c r="BM294">
        <v>2</v>
      </c>
      <c r="BN294" s="256" t="s">
        <v>672</v>
      </c>
      <c r="BO294" s="290" t="s">
        <v>673</v>
      </c>
      <c r="BR294" s="175" t="s">
        <v>1332</v>
      </c>
      <c r="BS294" s="51" t="s">
        <v>1333</v>
      </c>
      <c r="BU294" s="273" t="s">
        <v>1111</v>
      </c>
      <c r="BV294" s="273" t="s">
        <v>2313</v>
      </c>
      <c r="BX294" s="299" t="s">
        <v>1115</v>
      </c>
      <c r="BY294" s="299" t="s">
        <v>5331</v>
      </c>
    </row>
    <row r="295" spans="63:77" ht="21" customHeight="1">
      <c r="BK295" s="54" t="str">
        <f t="shared" si="4"/>
        <v>2東海大学大学院</v>
      </c>
      <c r="BL295" s="256" t="s">
        <v>674</v>
      </c>
      <c r="BM295">
        <v>2</v>
      </c>
      <c r="BN295" s="256" t="s">
        <v>674</v>
      </c>
      <c r="BO295" s="290" t="s">
        <v>675</v>
      </c>
      <c r="BR295" s="175" t="s">
        <v>1334</v>
      </c>
      <c r="BS295" s="51" t="s">
        <v>1335</v>
      </c>
      <c r="BU295" s="273" t="s">
        <v>1113</v>
      </c>
      <c r="BV295" s="273" t="s">
        <v>2314</v>
      </c>
      <c r="BX295" s="299" t="s">
        <v>1117</v>
      </c>
      <c r="BY295" s="299" t="s">
        <v>5332</v>
      </c>
    </row>
    <row r="296" spans="63:77" ht="21" customHeight="1">
      <c r="BK296" s="54" t="str">
        <f t="shared" si="4"/>
        <v>2東京音楽大学大学院</v>
      </c>
      <c r="BL296" s="256" t="s">
        <v>676</v>
      </c>
      <c r="BM296">
        <v>2</v>
      </c>
      <c r="BN296" s="256" t="s">
        <v>676</v>
      </c>
      <c r="BO296" s="290" t="s">
        <v>677</v>
      </c>
      <c r="BR296" s="175" t="s">
        <v>1336</v>
      </c>
      <c r="BS296" s="51" t="s">
        <v>1337</v>
      </c>
      <c r="BU296" s="273" t="s">
        <v>1115</v>
      </c>
      <c r="BV296" s="273" t="s">
        <v>2315</v>
      </c>
      <c r="BX296" s="299" t="s">
        <v>1119</v>
      </c>
      <c r="BY296" s="299" t="s">
        <v>5333</v>
      </c>
    </row>
    <row r="297" spans="63:77" ht="21" customHeight="1">
      <c r="BK297" s="54" t="str">
        <f t="shared" si="4"/>
        <v>2東京家政大学大学院</v>
      </c>
      <c r="BL297" s="256" t="s">
        <v>678</v>
      </c>
      <c r="BM297">
        <v>2</v>
      </c>
      <c r="BN297" s="256" t="s">
        <v>678</v>
      </c>
      <c r="BO297" s="290" t="s">
        <v>679</v>
      </c>
      <c r="BR297" s="175" t="s">
        <v>1338</v>
      </c>
      <c r="BS297" s="51" t="s">
        <v>1339</v>
      </c>
      <c r="BU297" s="273" t="s">
        <v>1117</v>
      </c>
      <c r="BV297" s="273" t="s">
        <v>2316</v>
      </c>
      <c r="BX297" s="299" t="s">
        <v>1121</v>
      </c>
      <c r="BY297" s="299" t="s">
        <v>5334</v>
      </c>
    </row>
    <row r="298" spans="63:77" ht="21" customHeight="1">
      <c r="BK298" s="54" t="str">
        <f t="shared" si="4"/>
        <v>2東京家政学院大学大学院</v>
      </c>
      <c r="BL298" s="256" t="s">
        <v>680</v>
      </c>
      <c r="BM298">
        <v>2</v>
      </c>
      <c r="BN298" s="256" t="s">
        <v>680</v>
      </c>
      <c r="BO298" s="290" t="s">
        <v>681</v>
      </c>
      <c r="BR298" s="175" t="s">
        <v>1340</v>
      </c>
      <c r="BS298" s="51" t="s">
        <v>1341</v>
      </c>
      <c r="BU298" s="273" t="s">
        <v>1119</v>
      </c>
      <c r="BV298" s="273" t="s">
        <v>2317</v>
      </c>
      <c r="BX298" s="299" t="s">
        <v>1123</v>
      </c>
      <c r="BY298" s="299" t="s">
        <v>5335</v>
      </c>
    </row>
    <row r="299" spans="63:77" ht="21" customHeight="1">
      <c r="BK299" s="54" t="str">
        <f t="shared" si="4"/>
        <v>2東京経済大学大学院</v>
      </c>
      <c r="BL299" s="256" t="s">
        <v>682</v>
      </c>
      <c r="BM299">
        <v>2</v>
      </c>
      <c r="BN299" s="256" t="s">
        <v>682</v>
      </c>
      <c r="BO299" s="290" t="s">
        <v>683</v>
      </c>
      <c r="BR299" s="175" t="s">
        <v>1343</v>
      </c>
      <c r="BS299" s="51" t="s">
        <v>1344</v>
      </c>
      <c r="BU299" s="273" t="s">
        <v>1121</v>
      </c>
      <c r="BV299" s="273" t="s">
        <v>2318</v>
      </c>
      <c r="BX299" s="299" t="s">
        <v>2320</v>
      </c>
      <c r="BY299" s="299" t="s">
        <v>5336</v>
      </c>
    </row>
    <row r="300" spans="63:77" ht="21" customHeight="1">
      <c r="BK300" s="54" t="str">
        <f t="shared" si="4"/>
        <v>2東京女子大学大学院</v>
      </c>
      <c r="BL300" s="256" t="s">
        <v>684</v>
      </c>
      <c r="BM300">
        <v>2</v>
      </c>
      <c r="BN300" s="256" t="s">
        <v>684</v>
      </c>
      <c r="BO300" s="290" t="s">
        <v>685</v>
      </c>
      <c r="BR300" s="175" t="s">
        <v>1345</v>
      </c>
      <c r="BS300" s="51" t="s">
        <v>1346</v>
      </c>
      <c r="BU300" s="273" t="s">
        <v>1123</v>
      </c>
      <c r="BV300" s="273" t="s">
        <v>2319</v>
      </c>
      <c r="BX300" s="299" t="s">
        <v>2322</v>
      </c>
      <c r="BY300" s="299" t="s">
        <v>5337</v>
      </c>
    </row>
    <row r="301" spans="63:77" ht="21" customHeight="1">
      <c r="BK301" s="54" t="str">
        <f t="shared" si="4"/>
        <v>2東京神学大学大学院</v>
      </c>
      <c r="BL301" s="256" t="s">
        <v>686</v>
      </c>
      <c r="BM301">
        <v>2</v>
      </c>
      <c r="BN301" s="256" t="s">
        <v>686</v>
      </c>
      <c r="BO301" s="290" t="s">
        <v>687</v>
      </c>
      <c r="BR301" s="175" t="s">
        <v>1347</v>
      </c>
      <c r="BS301" s="51" t="s">
        <v>1348</v>
      </c>
      <c r="BU301" s="273" t="s">
        <v>2320</v>
      </c>
      <c r="BV301" s="273" t="s">
        <v>2321</v>
      </c>
      <c r="BX301" s="299" t="s">
        <v>1125</v>
      </c>
      <c r="BY301" s="299" t="s">
        <v>5338</v>
      </c>
    </row>
    <row r="302" spans="63:77" ht="21" customHeight="1">
      <c r="BK302" s="54" t="str">
        <f t="shared" si="4"/>
        <v>2東京造形大学大学院</v>
      </c>
      <c r="BL302" s="256" t="s">
        <v>688</v>
      </c>
      <c r="BM302">
        <v>2</v>
      </c>
      <c r="BN302" s="256" t="s">
        <v>688</v>
      </c>
      <c r="BO302" s="290" t="s">
        <v>689</v>
      </c>
      <c r="BR302" s="175" t="s">
        <v>1349</v>
      </c>
      <c r="BS302" s="51" t="s">
        <v>1350</v>
      </c>
      <c r="BU302" s="273" t="s">
        <v>2322</v>
      </c>
      <c r="BV302" s="273" t="s">
        <v>2323</v>
      </c>
      <c r="BX302" s="299" t="s">
        <v>1127</v>
      </c>
      <c r="BY302" s="299" t="s">
        <v>5339</v>
      </c>
    </row>
    <row r="303" spans="63:77" ht="21" customHeight="1">
      <c r="BK303" s="54" t="str">
        <f t="shared" si="4"/>
        <v>2東京電機大学大学院</v>
      </c>
      <c r="BL303" s="256" t="s">
        <v>690</v>
      </c>
      <c r="BM303">
        <v>2</v>
      </c>
      <c r="BN303" s="256" t="s">
        <v>690</v>
      </c>
      <c r="BO303" s="290" t="s">
        <v>691</v>
      </c>
      <c r="BR303" s="175" t="s">
        <v>1351</v>
      </c>
      <c r="BS303" s="51" t="s">
        <v>1352</v>
      </c>
      <c r="BU303" s="273" t="s">
        <v>1125</v>
      </c>
      <c r="BV303" s="273" t="s">
        <v>2324</v>
      </c>
      <c r="BX303" s="299" t="s">
        <v>1129</v>
      </c>
      <c r="BY303" s="299" t="s">
        <v>5340</v>
      </c>
    </row>
    <row r="304" spans="63:77" ht="21" customHeight="1">
      <c r="BK304" s="54" t="str">
        <f t="shared" si="4"/>
        <v>2東京農業大学大学院</v>
      </c>
      <c r="BL304" s="256" t="s">
        <v>692</v>
      </c>
      <c r="BM304">
        <v>2</v>
      </c>
      <c r="BN304" s="256" t="s">
        <v>692</v>
      </c>
      <c r="BO304" s="290" t="s">
        <v>693</v>
      </c>
      <c r="BR304" s="175" t="s">
        <v>1353</v>
      </c>
      <c r="BS304" s="51" t="s">
        <v>1354</v>
      </c>
      <c r="BU304" s="273" t="s">
        <v>1127</v>
      </c>
      <c r="BV304" s="273" t="s">
        <v>2325</v>
      </c>
      <c r="BX304" s="299" t="s">
        <v>1131</v>
      </c>
      <c r="BY304" s="299" t="s">
        <v>5341</v>
      </c>
    </row>
    <row r="305" spans="63:77" ht="21" customHeight="1">
      <c r="BK305" s="54" t="str">
        <f t="shared" si="4"/>
        <v>2東京薬科大学大学院</v>
      </c>
      <c r="BL305" s="256" t="s">
        <v>694</v>
      </c>
      <c r="BM305">
        <v>2</v>
      </c>
      <c r="BN305" s="256" t="s">
        <v>694</v>
      </c>
      <c r="BO305" s="290" t="s">
        <v>695</v>
      </c>
      <c r="BR305" s="175" t="s">
        <v>1355</v>
      </c>
      <c r="BS305" s="51" t="s">
        <v>1356</v>
      </c>
      <c r="BU305" s="273" t="s">
        <v>1129</v>
      </c>
      <c r="BV305" s="273" t="s">
        <v>2326</v>
      </c>
      <c r="BX305" s="299" t="s">
        <v>1133</v>
      </c>
      <c r="BY305" s="299" t="s">
        <v>5342</v>
      </c>
    </row>
    <row r="306" spans="63:77" ht="21" customHeight="1">
      <c r="BK306" s="54" t="str">
        <f t="shared" si="4"/>
        <v>2東京理科大学大学院</v>
      </c>
      <c r="BL306" s="256" t="s">
        <v>696</v>
      </c>
      <c r="BM306">
        <v>2</v>
      </c>
      <c r="BN306" s="256" t="s">
        <v>696</v>
      </c>
      <c r="BO306" s="290" t="s">
        <v>697</v>
      </c>
      <c r="BR306" s="175" t="s">
        <v>1357</v>
      </c>
      <c r="BS306" s="51" t="s">
        <v>1358</v>
      </c>
      <c r="BU306" s="273" t="s">
        <v>1131</v>
      </c>
      <c r="BV306" s="273" t="s">
        <v>2327</v>
      </c>
      <c r="BX306" s="299" t="s">
        <v>1135</v>
      </c>
      <c r="BY306" s="299" t="s">
        <v>5343</v>
      </c>
    </row>
    <row r="307" spans="63:77" ht="21" customHeight="1">
      <c r="BK307" s="54" t="str">
        <f t="shared" si="4"/>
        <v>2東洋大学大学院</v>
      </c>
      <c r="BL307" s="256" t="s">
        <v>698</v>
      </c>
      <c r="BM307">
        <v>2</v>
      </c>
      <c r="BN307" s="256" t="s">
        <v>698</v>
      </c>
      <c r="BO307" s="290" t="s">
        <v>699</v>
      </c>
      <c r="BR307" s="175" t="s">
        <v>1359</v>
      </c>
      <c r="BS307" s="51" t="s">
        <v>1360</v>
      </c>
      <c r="BU307" s="273" t="s">
        <v>1133</v>
      </c>
      <c r="BV307" s="273" t="s">
        <v>2328</v>
      </c>
      <c r="BX307" s="299" t="s">
        <v>1137</v>
      </c>
      <c r="BY307" s="299" t="s">
        <v>5344</v>
      </c>
    </row>
    <row r="308" spans="63:77" ht="21" customHeight="1">
      <c r="BK308" s="54" t="str">
        <f t="shared" si="4"/>
        <v>2二松学舎大学大学院</v>
      </c>
      <c r="BL308" s="256" t="s">
        <v>700</v>
      </c>
      <c r="BM308">
        <v>2</v>
      </c>
      <c r="BN308" s="256" t="s">
        <v>700</v>
      </c>
      <c r="BO308" s="290" t="s">
        <v>701</v>
      </c>
      <c r="BR308" s="175" t="s">
        <v>1361</v>
      </c>
      <c r="BS308" s="51" t="s">
        <v>1362</v>
      </c>
      <c r="BU308" s="273" t="s">
        <v>1135</v>
      </c>
      <c r="BV308" s="273" t="s">
        <v>2329</v>
      </c>
      <c r="BX308" s="299" t="s">
        <v>1139</v>
      </c>
      <c r="BY308" s="299" t="s">
        <v>5345</v>
      </c>
    </row>
    <row r="309" spans="63:77" ht="21" customHeight="1">
      <c r="BK309" s="54" t="str">
        <f t="shared" si="4"/>
        <v>2日本大学大学院</v>
      </c>
      <c r="BL309" s="256" t="s">
        <v>702</v>
      </c>
      <c r="BM309">
        <v>2</v>
      </c>
      <c r="BN309" s="256" t="s">
        <v>702</v>
      </c>
      <c r="BO309" s="290" t="s">
        <v>703</v>
      </c>
      <c r="BR309" s="175" t="s">
        <v>1363</v>
      </c>
      <c r="BS309" s="51" t="s">
        <v>1364</v>
      </c>
      <c r="BU309" s="273" t="s">
        <v>1137</v>
      </c>
      <c r="BV309" s="273" t="s">
        <v>2330</v>
      </c>
      <c r="BX309" s="299" t="s">
        <v>1141</v>
      </c>
      <c r="BY309" s="299" t="s">
        <v>5346</v>
      </c>
    </row>
    <row r="310" spans="63:77" ht="21" customHeight="1">
      <c r="BK310" s="54" t="str">
        <f t="shared" si="4"/>
        <v>2日本女子大学大学院</v>
      </c>
      <c r="BL310" s="256" t="s">
        <v>704</v>
      </c>
      <c r="BM310">
        <v>2</v>
      </c>
      <c r="BN310" s="256" t="s">
        <v>704</v>
      </c>
      <c r="BO310" s="290" t="s">
        <v>705</v>
      </c>
      <c r="BR310" s="175" t="s">
        <v>1365</v>
      </c>
      <c r="BS310" s="51" t="s">
        <v>1366</v>
      </c>
      <c r="BU310" s="273" t="s">
        <v>1139</v>
      </c>
      <c r="BV310" s="273" t="s">
        <v>2331</v>
      </c>
      <c r="BX310" s="299" t="s">
        <v>1143</v>
      </c>
      <c r="BY310" s="299" t="s">
        <v>5347</v>
      </c>
    </row>
    <row r="311" spans="63:77" ht="21" customHeight="1">
      <c r="BK311" s="54" t="str">
        <f t="shared" si="4"/>
        <v>2日本女子体育大学大学院</v>
      </c>
      <c r="BL311" s="256" t="s">
        <v>706</v>
      </c>
      <c r="BM311">
        <v>2</v>
      </c>
      <c r="BN311" s="256" t="s">
        <v>706</v>
      </c>
      <c r="BO311" s="290" t="s">
        <v>707</v>
      </c>
      <c r="BR311" s="175" t="s">
        <v>1367</v>
      </c>
      <c r="BS311" s="51" t="s">
        <v>1368</v>
      </c>
      <c r="BU311" s="273" t="s">
        <v>1141</v>
      </c>
      <c r="BV311" s="273" t="s">
        <v>2332</v>
      </c>
      <c r="BX311" s="299" t="s">
        <v>1145</v>
      </c>
      <c r="BY311" s="299" t="s">
        <v>5348</v>
      </c>
    </row>
    <row r="312" spans="63:77" ht="21" customHeight="1">
      <c r="BK312" s="54" t="str">
        <f t="shared" si="4"/>
        <v>2日本体育大学大学院</v>
      </c>
      <c r="BL312" s="256" t="s">
        <v>708</v>
      </c>
      <c r="BM312">
        <v>2</v>
      </c>
      <c r="BN312" s="256" t="s">
        <v>708</v>
      </c>
      <c r="BO312" s="290" t="s">
        <v>709</v>
      </c>
      <c r="BR312" s="175" t="s">
        <v>1369</v>
      </c>
      <c r="BS312" s="51" t="s">
        <v>1370</v>
      </c>
      <c r="BU312" s="273" t="s">
        <v>1143</v>
      </c>
      <c r="BV312" s="273" t="s">
        <v>2333</v>
      </c>
      <c r="BX312" s="299" t="s">
        <v>1147</v>
      </c>
      <c r="BY312" s="299" t="s">
        <v>5349</v>
      </c>
    </row>
    <row r="313" spans="63:77" ht="21" customHeight="1">
      <c r="BK313" s="54" t="str">
        <f t="shared" si="4"/>
        <v>2文化女子大学大学院</v>
      </c>
      <c r="BL313" s="256" t="s">
        <v>710</v>
      </c>
      <c r="BM313">
        <v>2</v>
      </c>
      <c r="BN313" s="256" t="s">
        <v>710</v>
      </c>
      <c r="BO313" s="290" t="s">
        <v>711</v>
      </c>
      <c r="BR313" s="175" t="s">
        <v>1371</v>
      </c>
      <c r="BS313" s="51" t="s">
        <v>1372</v>
      </c>
      <c r="BU313" s="273" t="s">
        <v>1145</v>
      </c>
      <c r="BV313" s="273" t="s">
        <v>2334</v>
      </c>
      <c r="BX313" s="299" t="s">
        <v>1149</v>
      </c>
      <c r="BY313" s="299" t="s">
        <v>5350</v>
      </c>
    </row>
    <row r="314" spans="63:77" ht="21" customHeight="1">
      <c r="BK314" s="54" t="str">
        <f t="shared" si="4"/>
        <v>2法政大学大学院</v>
      </c>
      <c r="BL314" s="256" t="s">
        <v>712</v>
      </c>
      <c r="BM314">
        <v>2</v>
      </c>
      <c r="BN314" s="256" t="s">
        <v>712</v>
      </c>
      <c r="BO314" s="290" t="s">
        <v>713</v>
      </c>
      <c r="BR314" s="175" t="s">
        <v>1373</v>
      </c>
      <c r="BS314" s="51" t="s">
        <v>1374</v>
      </c>
      <c r="BU314" s="273" t="s">
        <v>1147</v>
      </c>
      <c r="BV314" s="273" t="s">
        <v>2335</v>
      </c>
      <c r="BX314" s="299" t="s">
        <v>1151</v>
      </c>
      <c r="BY314" s="299" t="s">
        <v>5351</v>
      </c>
    </row>
    <row r="315" spans="63:77" ht="21" customHeight="1">
      <c r="BK315" s="54" t="str">
        <f t="shared" si="4"/>
        <v>2武蔵大学大学院</v>
      </c>
      <c r="BL315" s="256" t="s">
        <v>714</v>
      </c>
      <c r="BM315">
        <v>2</v>
      </c>
      <c r="BN315" s="256" t="s">
        <v>714</v>
      </c>
      <c r="BO315" s="290" t="s">
        <v>715</v>
      </c>
      <c r="BR315" s="175" t="s">
        <v>1375</v>
      </c>
      <c r="BS315" s="51" t="s">
        <v>1376</v>
      </c>
      <c r="BU315" s="273" t="s">
        <v>1149</v>
      </c>
      <c r="BV315" s="273" t="s">
        <v>2336</v>
      </c>
      <c r="BX315" s="299" t="s">
        <v>1153</v>
      </c>
      <c r="BY315" s="299" t="s">
        <v>5352</v>
      </c>
    </row>
    <row r="316" spans="63:77" ht="21" customHeight="1">
      <c r="BK316" s="54" t="str">
        <f t="shared" si="4"/>
        <v>2武蔵工業大学大学院</v>
      </c>
      <c r="BL316" s="256" t="s">
        <v>716</v>
      </c>
      <c r="BM316">
        <v>2</v>
      </c>
      <c r="BN316" s="256" t="s">
        <v>716</v>
      </c>
      <c r="BO316" s="290" t="s">
        <v>717</v>
      </c>
      <c r="BR316" s="175" t="s">
        <v>1377</v>
      </c>
      <c r="BS316" s="51" t="s">
        <v>1378</v>
      </c>
      <c r="BU316" s="273" t="s">
        <v>1151</v>
      </c>
      <c r="BV316" s="273" t="s">
        <v>2337</v>
      </c>
      <c r="BX316" s="299" t="s">
        <v>1155</v>
      </c>
      <c r="BY316" s="299" t="s">
        <v>5353</v>
      </c>
    </row>
    <row r="317" spans="63:77" ht="21" customHeight="1">
      <c r="BK317" s="54" t="str">
        <f t="shared" si="4"/>
        <v>2武蔵野音楽大学大学院</v>
      </c>
      <c r="BL317" s="256" t="s">
        <v>718</v>
      </c>
      <c r="BM317">
        <v>2</v>
      </c>
      <c r="BN317" s="256" t="s">
        <v>718</v>
      </c>
      <c r="BO317" s="290" t="s">
        <v>719</v>
      </c>
      <c r="BR317" s="175" t="s">
        <v>1379</v>
      </c>
      <c r="BS317" s="51" t="s">
        <v>1380</v>
      </c>
      <c r="BU317" s="273" t="s">
        <v>1153</v>
      </c>
      <c r="BV317" s="273" t="s">
        <v>2338</v>
      </c>
      <c r="BX317" s="299" t="s">
        <v>1157</v>
      </c>
      <c r="BY317" s="299" t="s">
        <v>5354</v>
      </c>
    </row>
    <row r="318" spans="63:77" ht="21" customHeight="1">
      <c r="BK318" s="54" t="str">
        <f t="shared" si="4"/>
        <v>2武蔵野女子大学大学院</v>
      </c>
      <c r="BL318" s="256" t="s">
        <v>720</v>
      </c>
      <c r="BM318">
        <v>2</v>
      </c>
      <c r="BN318" s="256" t="s">
        <v>720</v>
      </c>
      <c r="BO318" s="290" t="s">
        <v>721</v>
      </c>
      <c r="BR318" s="175" t="s">
        <v>1381</v>
      </c>
      <c r="BS318" s="51" t="s">
        <v>1382</v>
      </c>
      <c r="BU318" s="273" t="s">
        <v>1155</v>
      </c>
      <c r="BV318" s="273" t="s">
        <v>2339</v>
      </c>
      <c r="BX318" s="299" t="s">
        <v>1159</v>
      </c>
      <c r="BY318" s="299" t="s">
        <v>5355</v>
      </c>
    </row>
    <row r="319" spans="63:77" ht="21" customHeight="1">
      <c r="BK319" s="54" t="str">
        <f t="shared" si="4"/>
        <v>2武蔵野美術大学大学院</v>
      </c>
      <c r="BL319" s="256" t="s">
        <v>722</v>
      </c>
      <c r="BM319">
        <v>2</v>
      </c>
      <c r="BN319" s="256" t="s">
        <v>722</v>
      </c>
      <c r="BO319" s="290" t="s">
        <v>723</v>
      </c>
      <c r="BR319" s="175" t="s">
        <v>1383</v>
      </c>
      <c r="BS319" s="51" t="s">
        <v>1384</v>
      </c>
      <c r="BU319" s="273" t="s">
        <v>1157</v>
      </c>
      <c r="BV319" s="273" t="s">
        <v>2340</v>
      </c>
      <c r="BX319" s="299" t="s">
        <v>1161</v>
      </c>
      <c r="BY319" s="299" t="s">
        <v>5356</v>
      </c>
    </row>
    <row r="320" spans="63:77" ht="21" customHeight="1">
      <c r="BK320" s="54" t="str">
        <f t="shared" si="4"/>
        <v>2明治大学大学院</v>
      </c>
      <c r="BL320" s="256" t="s">
        <v>724</v>
      </c>
      <c r="BM320">
        <v>2</v>
      </c>
      <c r="BN320" s="256" t="s">
        <v>724</v>
      </c>
      <c r="BO320" s="290" t="s">
        <v>725</v>
      </c>
      <c r="BR320" s="175" t="s">
        <v>1385</v>
      </c>
      <c r="BS320" s="51" t="s">
        <v>1386</v>
      </c>
      <c r="BU320" s="273" t="s">
        <v>1159</v>
      </c>
      <c r="BV320" s="273" t="s">
        <v>2341</v>
      </c>
      <c r="BX320" s="299" t="s">
        <v>1163</v>
      </c>
      <c r="BY320" s="299" t="s">
        <v>5357</v>
      </c>
    </row>
    <row r="321" spans="63:77" ht="21" customHeight="1">
      <c r="BK321" s="54" t="str">
        <f t="shared" si="4"/>
        <v>2明治学院大学大学院</v>
      </c>
      <c r="BL321" s="256" t="s">
        <v>726</v>
      </c>
      <c r="BM321">
        <v>2</v>
      </c>
      <c r="BN321" s="256" t="s">
        <v>726</v>
      </c>
      <c r="BO321" s="290" t="s">
        <v>727</v>
      </c>
      <c r="BR321" s="175" t="s">
        <v>1387</v>
      </c>
      <c r="BS321" s="51" t="s">
        <v>1388</v>
      </c>
      <c r="BU321" s="273" t="s">
        <v>1161</v>
      </c>
      <c r="BV321" s="273" t="s">
        <v>2342</v>
      </c>
      <c r="BX321" s="299" t="s">
        <v>1165</v>
      </c>
      <c r="BY321" s="299" t="s">
        <v>5358</v>
      </c>
    </row>
    <row r="322" spans="63:77" ht="21" customHeight="1">
      <c r="BK322" s="54" t="str">
        <f t="shared" si="4"/>
        <v>2明星大学大学院</v>
      </c>
      <c r="BL322" s="256" t="s">
        <v>728</v>
      </c>
      <c r="BM322">
        <v>2</v>
      </c>
      <c r="BN322" s="256" t="s">
        <v>728</v>
      </c>
      <c r="BO322" s="290" t="s">
        <v>729</v>
      </c>
      <c r="BR322" s="175" t="s">
        <v>1389</v>
      </c>
      <c r="BS322" s="51" t="s">
        <v>1390</v>
      </c>
      <c r="BU322" s="273" t="s">
        <v>1163</v>
      </c>
      <c r="BV322" s="273" t="s">
        <v>2343</v>
      </c>
      <c r="BX322" s="299" t="s">
        <v>1167</v>
      </c>
      <c r="BY322" s="299" t="s">
        <v>5359</v>
      </c>
    </row>
    <row r="323" spans="63:77" ht="21" customHeight="1">
      <c r="BK323" s="54" t="str">
        <f t="shared" si="4"/>
        <v>2立教大学大学院</v>
      </c>
      <c r="BL323" s="256" t="s">
        <v>730</v>
      </c>
      <c r="BM323">
        <v>2</v>
      </c>
      <c r="BN323" s="256" t="s">
        <v>730</v>
      </c>
      <c r="BO323" s="290" t="s">
        <v>731</v>
      </c>
      <c r="BR323" s="175" t="s">
        <v>1391</v>
      </c>
      <c r="BS323" s="51" t="s">
        <v>1392</v>
      </c>
      <c r="BU323" s="273" t="s">
        <v>1165</v>
      </c>
      <c r="BV323" s="273" t="s">
        <v>2344</v>
      </c>
      <c r="BX323" s="299" t="s">
        <v>1169</v>
      </c>
      <c r="BY323" s="299" t="s">
        <v>5360</v>
      </c>
    </row>
    <row r="324" spans="63:77" ht="21" customHeight="1">
      <c r="BK324" s="54" t="str">
        <f t="shared" ref="BK324:BK343" si="5">BM324&amp;BO324</f>
        <v>2立正大学大学院</v>
      </c>
      <c r="BL324" s="256" t="s">
        <v>732</v>
      </c>
      <c r="BM324">
        <v>2</v>
      </c>
      <c r="BN324" s="256" t="s">
        <v>732</v>
      </c>
      <c r="BO324" s="290" t="s">
        <v>733</v>
      </c>
      <c r="BR324" s="175" t="s">
        <v>1393</v>
      </c>
      <c r="BS324" s="51" t="s">
        <v>1394</v>
      </c>
      <c r="BU324" s="273" t="s">
        <v>1167</v>
      </c>
      <c r="BV324" s="273" t="s">
        <v>2345</v>
      </c>
      <c r="BX324" s="299" t="s">
        <v>1171</v>
      </c>
      <c r="BY324" s="299" t="s">
        <v>5361</v>
      </c>
    </row>
    <row r="325" spans="63:77" ht="21" customHeight="1">
      <c r="BK325" s="54" t="str">
        <f t="shared" si="5"/>
        <v>2和光大学大学院</v>
      </c>
      <c r="BL325" s="256" t="s">
        <v>734</v>
      </c>
      <c r="BM325">
        <v>2</v>
      </c>
      <c r="BN325" s="256" t="s">
        <v>734</v>
      </c>
      <c r="BO325" s="290" t="s">
        <v>735</v>
      </c>
      <c r="BP325" s="60"/>
      <c r="BQ325" s="60"/>
      <c r="BR325" s="175" t="s">
        <v>1395</v>
      </c>
      <c r="BS325" s="51" t="s">
        <v>1396</v>
      </c>
      <c r="BU325" s="273" t="s">
        <v>1169</v>
      </c>
      <c r="BV325" s="273" t="s">
        <v>2346</v>
      </c>
      <c r="BX325" s="299" t="s">
        <v>1173</v>
      </c>
      <c r="BY325" s="299" t="s">
        <v>3472</v>
      </c>
    </row>
    <row r="326" spans="63:77" ht="21" customHeight="1">
      <c r="BK326" s="54" t="str">
        <f t="shared" si="5"/>
        <v>2早稲田大学大学院</v>
      </c>
      <c r="BL326" s="256" t="s">
        <v>736</v>
      </c>
      <c r="BM326">
        <v>2</v>
      </c>
      <c r="BN326" s="256" t="s">
        <v>736</v>
      </c>
      <c r="BO326" s="290" t="s">
        <v>737</v>
      </c>
      <c r="BP326" s="60"/>
      <c r="BQ326" s="60"/>
      <c r="BR326" s="175" t="s">
        <v>1397</v>
      </c>
      <c r="BS326" s="51" t="s">
        <v>1398</v>
      </c>
      <c r="BU326" s="273" t="s">
        <v>1171</v>
      </c>
      <c r="BV326" s="273" t="s">
        <v>2347</v>
      </c>
      <c r="BX326" s="299" t="s">
        <v>1175</v>
      </c>
      <c r="BY326" s="299" t="s">
        <v>5362</v>
      </c>
    </row>
    <row r="327" spans="63:77" ht="21" customHeight="1">
      <c r="BK327" s="54" t="str">
        <f t="shared" si="5"/>
        <v>2東京成徳大学大学院</v>
      </c>
      <c r="BL327" s="256" t="s">
        <v>738</v>
      </c>
      <c r="BM327">
        <v>2</v>
      </c>
      <c r="BN327" s="256" t="s">
        <v>738</v>
      </c>
      <c r="BO327" s="290" t="s">
        <v>739</v>
      </c>
      <c r="BP327" s="60"/>
      <c r="BQ327" s="60"/>
      <c r="BR327" s="175" t="s">
        <v>1399</v>
      </c>
      <c r="BS327" s="51" t="s">
        <v>1400</v>
      </c>
      <c r="BU327" s="273" t="s">
        <v>1173</v>
      </c>
      <c r="BV327" s="273" t="s">
        <v>2348</v>
      </c>
      <c r="BX327" s="299" t="s">
        <v>1177</v>
      </c>
      <c r="BY327" s="299" t="s">
        <v>5363</v>
      </c>
    </row>
    <row r="328" spans="63:77" ht="21" customHeight="1">
      <c r="BK328" s="54" t="str">
        <f t="shared" si="5"/>
        <v>2文京女子大学大学院</v>
      </c>
      <c r="BL328" s="256" t="s">
        <v>740</v>
      </c>
      <c r="BM328">
        <v>2</v>
      </c>
      <c r="BN328" s="256" t="s">
        <v>740</v>
      </c>
      <c r="BO328" s="290" t="s">
        <v>741</v>
      </c>
      <c r="BP328" s="60"/>
      <c r="BQ328" s="60"/>
      <c r="BR328" s="175" t="s">
        <v>1401</v>
      </c>
      <c r="BS328" s="51" t="s">
        <v>1402</v>
      </c>
      <c r="BU328" s="273" t="s">
        <v>1175</v>
      </c>
      <c r="BV328" s="273" t="s">
        <v>2349</v>
      </c>
      <c r="BX328" s="299" t="s">
        <v>1179</v>
      </c>
      <c r="BY328" s="299" t="s">
        <v>5364</v>
      </c>
    </row>
    <row r="329" spans="63:77" ht="21" customHeight="1">
      <c r="BK329" s="54" t="str">
        <f t="shared" si="5"/>
        <v>2目白大学大学院</v>
      </c>
      <c r="BL329" s="256" t="s">
        <v>742</v>
      </c>
      <c r="BM329">
        <v>2</v>
      </c>
      <c r="BN329" s="256" t="s">
        <v>742</v>
      </c>
      <c r="BO329" s="290" t="s">
        <v>743</v>
      </c>
      <c r="BP329" s="60"/>
      <c r="BQ329" s="60"/>
      <c r="BR329" s="175" t="s">
        <v>1403</v>
      </c>
      <c r="BS329" s="51" t="s">
        <v>1404</v>
      </c>
      <c r="BU329" s="273" t="s">
        <v>1177</v>
      </c>
      <c r="BV329" s="273" t="s">
        <v>2350</v>
      </c>
      <c r="BX329" s="299" t="s">
        <v>1181</v>
      </c>
      <c r="BY329" s="299" t="s">
        <v>5365</v>
      </c>
    </row>
    <row r="330" spans="63:77" ht="21" customHeight="1">
      <c r="BK330" s="54" t="str">
        <f t="shared" si="5"/>
        <v>2文京学院大学大学院</v>
      </c>
      <c r="BL330" s="256" t="s">
        <v>744</v>
      </c>
      <c r="BM330">
        <v>2</v>
      </c>
      <c r="BN330" s="256" t="s">
        <v>744</v>
      </c>
      <c r="BO330" s="290" t="s">
        <v>745</v>
      </c>
      <c r="BP330" s="60"/>
      <c r="BQ330" s="60"/>
      <c r="BR330" s="175" t="s">
        <v>1405</v>
      </c>
      <c r="BS330" s="51" t="s">
        <v>1406</v>
      </c>
      <c r="BU330" s="273" t="s">
        <v>1179</v>
      </c>
      <c r="BV330" s="273" t="s">
        <v>2351</v>
      </c>
      <c r="BX330" s="299" t="s">
        <v>1183</v>
      </c>
      <c r="BY330" s="299" t="s">
        <v>5366</v>
      </c>
    </row>
    <row r="331" spans="63:77" ht="21" customHeight="1">
      <c r="BK331" s="54" t="str">
        <f t="shared" si="5"/>
        <v>2武蔵野大学大学院</v>
      </c>
      <c r="BL331" s="256" t="s">
        <v>746</v>
      </c>
      <c r="BM331">
        <v>2</v>
      </c>
      <c r="BN331" s="256" t="s">
        <v>746</v>
      </c>
      <c r="BO331" s="290" t="s">
        <v>747</v>
      </c>
      <c r="BP331" s="60"/>
      <c r="BQ331" s="60"/>
      <c r="BR331" s="175" t="s">
        <v>1407</v>
      </c>
      <c r="BS331" s="51" t="s">
        <v>1408</v>
      </c>
      <c r="BU331" s="273" t="s">
        <v>1181</v>
      </c>
      <c r="BV331" s="273" t="s">
        <v>2352</v>
      </c>
      <c r="BX331" s="299" t="s">
        <v>1185</v>
      </c>
      <c r="BY331" s="299" t="s">
        <v>5367</v>
      </c>
    </row>
    <row r="332" spans="63:77" ht="21" customHeight="1">
      <c r="BK332" s="54" t="str">
        <f t="shared" si="5"/>
        <v>2高千穂大学大学院</v>
      </c>
      <c r="BL332" s="256" t="s">
        <v>748</v>
      </c>
      <c r="BM332">
        <v>2</v>
      </c>
      <c r="BN332" s="256" t="s">
        <v>748</v>
      </c>
      <c r="BO332" s="290" t="s">
        <v>749</v>
      </c>
      <c r="BP332" s="60"/>
      <c r="BQ332" s="60"/>
      <c r="BR332" s="175" t="s">
        <v>1409</v>
      </c>
      <c r="BS332" s="51" t="s">
        <v>1410</v>
      </c>
      <c r="BU332" s="273" t="s">
        <v>1183</v>
      </c>
      <c r="BV332" s="273" t="s">
        <v>2353</v>
      </c>
      <c r="BX332" s="299" t="s">
        <v>1187</v>
      </c>
      <c r="BY332" s="299" t="s">
        <v>5368</v>
      </c>
    </row>
    <row r="333" spans="63:77" ht="21" customHeight="1">
      <c r="BK333" s="54" t="str">
        <f t="shared" si="5"/>
        <v>2日本教育大学院大学大学院</v>
      </c>
      <c r="BL333" s="256" t="s">
        <v>750</v>
      </c>
      <c r="BM333">
        <v>2</v>
      </c>
      <c r="BN333" s="256" t="s">
        <v>750</v>
      </c>
      <c r="BO333" s="290" t="s">
        <v>751</v>
      </c>
      <c r="BP333" s="60"/>
      <c r="BQ333" s="60"/>
      <c r="BR333" s="175" t="s">
        <v>1411</v>
      </c>
      <c r="BS333" s="51" t="s">
        <v>1412</v>
      </c>
      <c r="BU333" s="273" t="s">
        <v>1185</v>
      </c>
      <c r="BV333" s="273" t="s">
        <v>2354</v>
      </c>
      <c r="BX333" s="299" t="s">
        <v>1189</v>
      </c>
      <c r="BY333" s="299" t="s">
        <v>5369</v>
      </c>
    </row>
    <row r="334" spans="63:77" ht="21" customHeight="1">
      <c r="BK334" s="54" t="str">
        <f t="shared" si="5"/>
        <v>2順天堂大学大学院</v>
      </c>
      <c r="BL334" s="256" t="s">
        <v>5035</v>
      </c>
      <c r="BM334">
        <v>2</v>
      </c>
      <c r="BN334" s="256" t="s">
        <v>5035</v>
      </c>
      <c r="BO334" s="290" t="s">
        <v>8885</v>
      </c>
      <c r="BP334" s="60"/>
      <c r="BQ334" s="60"/>
      <c r="BR334" s="175" t="s">
        <v>1413</v>
      </c>
      <c r="BS334" s="51" t="s">
        <v>1414</v>
      </c>
      <c r="BU334" s="273" t="s">
        <v>1187</v>
      </c>
      <c r="BV334" s="273" t="s">
        <v>2355</v>
      </c>
      <c r="BX334" s="299" t="s">
        <v>1191</v>
      </c>
      <c r="BY334" s="299" t="s">
        <v>5370</v>
      </c>
    </row>
    <row r="335" spans="63:77" ht="21" customHeight="1">
      <c r="BK335" s="54" t="str">
        <f t="shared" si="5"/>
        <v>2東京都市大学大学院</v>
      </c>
      <c r="BL335" s="256" t="s">
        <v>752</v>
      </c>
      <c r="BM335">
        <v>2</v>
      </c>
      <c r="BN335" s="256" t="s">
        <v>752</v>
      </c>
      <c r="BO335" s="290" t="s">
        <v>753</v>
      </c>
      <c r="BP335" s="60"/>
      <c r="BQ335" s="60"/>
      <c r="BR335" s="175" t="s">
        <v>1415</v>
      </c>
      <c r="BS335" s="51" t="s">
        <v>1416</v>
      </c>
      <c r="BU335" s="273" t="s">
        <v>1189</v>
      </c>
      <c r="BV335" s="273" t="s">
        <v>2356</v>
      </c>
      <c r="BX335" s="299" t="s">
        <v>1193</v>
      </c>
      <c r="BY335" s="299" t="s">
        <v>5371</v>
      </c>
    </row>
    <row r="336" spans="63:77" ht="21" customHeight="1">
      <c r="BK336" s="54" t="str">
        <f t="shared" si="5"/>
        <v>2帝京平成大学大学院</v>
      </c>
      <c r="BL336" s="256" t="s">
        <v>5038</v>
      </c>
      <c r="BM336">
        <v>2</v>
      </c>
      <c r="BN336" s="256" t="s">
        <v>5038</v>
      </c>
      <c r="BO336" s="290" t="s">
        <v>8886</v>
      </c>
      <c r="BP336" s="60"/>
      <c r="BQ336" s="60"/>
      <c r="BR336" s="175" t="s">
        <v>1417</v>
      </c>
      <c r="BS336" s="51" t="s">
        <v>1418</v>
      </c>
      <c r="BU336" s="273" t="s">
        <v>1191</v>
      </c>
      <c r="BV336" s="273" t="s">
        <v>2357</v>
      </c>
      <c r="BX336" s="299" t="s">
        <v>1195</v>
      </c>
      <c r="BY336" s="299" t="s">
        <v>5372</v>
      </c>
    </row>
    <row r="337" spans="63:77" ht="21" customHeight="1">
      <c r="BK337" s="54" t="str">
        <f t="shared" si="5"/>
        <v>2東邦大学大学院</v>
      </c>
      <c r="BL337" s="260" t="s">
        <v>754</v>
      </c>
      <c r="BM337">
        <v>2</v>
      </c>
      <c r="BN337" s="260" t="s">
        <v>754</v>
      </c>
      <c r="BO337" s="291" t="s">
        <v>8887</v>
      </c>
      <c r="BP337" s="60"/>
      <c r="BQ337" s="60"/>
      <c r="BR337" s="175" t="s">
        <v>1419</v>
      </c>
      <c r="BS337" s="51" t="s">
        <v>1420</v>
      </c>
      <c r="BU337" s="273" t="s">
        <v>1193</v>
      </c>
      <c r="BV337" s="273" t="s">
        <v>2358</v>
      </c>
      <c r="BX337" s="299" t="s">
        <v>1197</v>
      </c>
      <c r="BY337" s="299" t="s">
        <v>5373</v>
      </c>
    </row>
    <row r="338" spans="63:77" ht="21" customHeight="1">
      <c r="BK338" s="54" t="str">
        <f t="shared" si="5"/>
        <v>2芝浦工業大学大学院</v>
      </c>
      <c r="BL338" s="260" t="s">
        <v>755</v>
      </c>
      <c r="BM338">
        <v>2</v>
      </c>
      <c r="BN338" s="260" t="s">
        <v>755</v>
      </c>
      <c r="BO338" s="291" t="s">
        <v>8888</v>
      </c>
      <c r="BP338" s="60"/>
      <c r="BQ338" s="60"/>
      <c r="BR338" s="175" t="s">
        <v>1421</v>
      </c>
      <c r="BS338" s="51" t="s">
        <v>1422</v>
      </c>
      <c r="BU338" s="273" t="s">
        <v>1195</v>
      </c>
      <c r="BV338" s="273" t="s">
        <v>2359</v>
      </c>
      <c r="BX338" s="299" t="s">
        <v>1199</v>
      </c>
      <c r="BY338" s="299" t="s">
        <v>5374</v>
      </c>
    </row>
    <row r="339" spans="63:77" ht="21" customHeight="1">
      <c r="BK339" s="54" t="str">
        <f t="shared" si="5"/>
        <v>2文化学園大学大学院</v>
      </c>
      <c r="BL339" s="260" t="s">
        <v>756</v>
      </c>
      <c r="BM339">
        <v>2</v>
      </c>
      <c r="BN339" s="260" t="s">
        <v>756</v>
      </c>
      <c r="BO339" s="291" t="s">
        <v>757</v>
      </c>
      <c r="BP339" s="60"/>
      <c r="BQ339" s="60"/>
      <c r="BR339" s="175" t="s">
        <v>1423</v>
      </c>
      <c r="BS339" s="51" t="s">
        <v>1424</v>
      </c>
      <c r="BU339" s="273" t="s">
        <v>1197</v>
      </c>
      <c r="BV339" s="273" t="s">
        <v>2360</v>
      </c>
      <c r="BX339" s="299" t="s">
        <v>1201</v>
      </c>
      <c r="BY339" s="299" t="s">
        <v>5375</v>
      </c>
    </row>
    <row r="340" spans="63:77" ht="21" customHeight="1">
      <c r="BK340" s="54" t="str">
        <f t="shared" si="5"/>
        <v>2白梅学園大学大学院</v>
      </c>
      <c r="BL340" s="260" t="s">
        <v>758</v>
      </c>
      <c r="BM340">
        <v>2</v>
      </c>
      <c r="BN340" s="260" t="s">
        <v>758</v>
      </c>
      <c r="BO340" s="291" t="s">
        <v>759</v>
      </c>
      <c r="BP340" s="60"/>
      <c r="BQ340" s="60"/>
      <c r="BR340" s="175" t="s">
        <v>1425</v>
      </c>
      <c r="BS340" s="51" t="s">
        <v>1426</v>
      </c>
      <c r="BU340" s="273" t="s">
        <v>1199</v>
      </c>
      <c r="BV340" s="273" t="s">
        <v>2361</v>
      </c>
      <c r="BX340" s="299" t="s">
        <v>1203</v>
      </c>
      <c r="BY340" s="299" t="s">
        <v>5376</v>
      </c>
    </row>
    <row r="341" spans="63:77" ht="21" customHeight="1">
      <c r="BK341" s="54" t="str">
        <f t="shared" si="5"/>
        <v>2女子美術大学大学院</v>
      </c>
      <c r="BL341" s="289" t="s">
        <v>9019</v>
      </c>
      <c r="BM341">
        <v>2</v>
      </c>
      <c r="BN341" s="289" t="s">
        <v>9019</v>
      </c>
      <c r="BO341" s="291" t="s">
        <v>8889</v>
      </c>
      <c r="BP341" s="60"/>
      <c r="BQ341" s="60"/>
      <c r="BR341" s="175" t="s">
        <v>1427</v>
      </c>
      <c r="BS341" s="51" t="s">
        <v>1428</v>
      </c>
      <c r="BU341" s="273" t="s">
        <v>1201</v>
      </c>
      <c r="BV341" s="273" t="s">
        <v>2362</v>
      </c>
      <c r="BX341" s="299" t="s">
        <v>1205</v>
      </c>
      <c r="BY341" s="299" t="s">
        <v>5377</v>
      </c>
    </row>
    <row r="342" spans="63:77" ht="21" customHeight="1">
      <c r="BK342" s="54" t="str">
        <f t="shared" si="5"/>
        <v>2恵泉女学園大学大学院</v>
      </c>
      <c r="BL342" s="289" t="s">
        <v>9020</v>
      </c>
      <c r="BM342">
        <v>2</v>
      </c>
      <c r="BN342" s="289" t="s">
        <v>9020</v>
      </c>
      <c r="BO342" s="291" t="s">
        <v>8890</v>
      </c>
      <c r="BP342" s="60"/>
      <c r="BQ342" s="60"/>
      <c r="BR342" s="175" t="s">
        <v>1429</v>
      </c>
      <c r="BS342" s="51" t="s">
        <v>1430</v>
      </c>
      <c r="BU342" s="273" t="s">
        <v>1203</v>
      </c>
      <c r="BV342" s="273" t="s">
        <v>2363</v>
      </c>
      <c r="BX342" s="299" t="s">
        <v>1207</v>
      </c>
      <c r="BY342" s="299" t="s">
        <v>5378</v>
      </c>
    </row>
    <row r="343" spans="63:77" ht="21" customHeight="1">
      <c r="BK343" s="54" t="str">
        <f t="shared" si="5"/>
        <v>2桐朋学園大学大学院</v>
      </c>
      <c r="BL343" s="289" t="s">
        <v>8892</v>
      </c>
      <c r="BM343">
        <v>2</v>
      </c>
      <c r="BN343" s="289" t="s">
        <v>8892</v>
      </c>
      <c r="BO343" s="291" t="s">
        <v>8891</v>
      </c>
      <c r="BP343" s="60"/>
      <c r="BQ343" s="60"/>
      <c r="BR343" s="175" t="s">
        <v>1431</v>
      </c>
      <c r="BS343" s="51" t="s">
        <v>1432</v>
      </c>
      <c r="BU343" s="273" t="s">
        <v>1205</v>
      </c>
      <c r="BV343" s="273" t="s">
        <v>2364</v>
      </c>
      <c r="BX343" s="299" t="s">
        <v>1209</v>
      </c>
      <c r="BY343" s="299" t="s">
        <v>5379</v>
      </c>
    </row>
    <row r="344" spans="63:77" ht="21" customHeight="1">
      <c r="BK344" s="166"/>
      <c r="BL344" s="200"/>
      <c r="BM344"/>
      <c r="BN344" s="167"/>
      <c r="BO344" s="167"/>
      <c r="BP344" s="168"/>
      <c r="BQ344" s="60"/>
      <c r="BR344" s="175" t="s">
        <v>1433</v>
      </c>
      <c r="BS344" s="51" t="s">
        <v>1434</v>
      </c>
      <c r="BU344" s="273" t="s">
        <v>1207</v>
      </c>
      <c r="BV344" s="273" t="s">
        <v>2365</v>
      </c>
      <c r="BX344" s="299" t="s">
        <v>1211</v>
      </c>
      <c r="BY344" s="299" t="s">
        <v>5380</v>
      </c>
    </row>
    <row r="345" spans="63:77" ht="21" customHeight="1">
      <c r="BL345" s="201"/>
      <c r="BM345"/>
      <c r="BN345" s="169"/>
      <c r="BO345" s="169"/>
      <c r="BP345" s="60"/>
      <c r="BQ345" s="60"/>
      <c r="BR345" s="175" t="s">
        <v>1435</v>
      </c>
      <c r="BS345" s="51" t="s">
        <v>1436</v>
      </c>
      <c r="BU345" s="273" t="s">
        <v>1209</v>
      </c>
      <c r="BV345" s="273" t="s">
        <v>2366</v>
      </c>
      <c r="BX345" s="299" t="s">
        <v>1213</v>
      </c>
      <c r="BY345" s="299" t="s">
        <v>5381</v>
      </c>
    </row>
    <row r="346" spans="63:77" ht="21" customHeight="1">
      <c r="BL346" s="201"/>
      <c r="BM346"/>
      <c r="BN346" s="169"/>
      <c r="BO346" s="169"/>
      <c r="BP346" s="60"/>
      <c r="BQ346" s="60"/>
      <c r="BR346" s="175" t="s">
        <v>1437</v>
      </c>
      <c r="BS346" s="51" t="s">
        <v>1438</v>
      </c>
      <c r="BU346" s="273" t="s">
        <v>1211</v>
      </c>
      <c r="BV346" s="273" t="s">
        <v>2367</v>
      </c>
      <c r="BX346" s="299" t="s">
        <v>1215</v>
      </c>
      <c r="BY346" s="299" t="s">
        <v>5382</v>
      </c>
    </row>
    <row r="347" spans="63:77" ht="21" customHeight="1">
      <c r="BL347" s="201"/>
      <c r="BM347"/>
      <c r="BN347" s="169"/>
      <c r="BO347" s="169"/>
      <c r="BP347" s="60"/>
      <c r="BQ347" s="60"/>
      <c r="BR347" s="175" t="s">
        <v>1439</v>
      </c>
      <c r="BS347" s="51" t="s">
        <v>1440</v>
      </c>
      <c r="BU347" s="273" t="s">
        <v>1213</v>
      </c>
      <c r="BV347" s="273" t="s">
        <v>2368</v>
      </c>
      <c r="BX347" s="299" t="s">
        <v>1217</v>
      </c>
      <c r="BY347" s="299" t="s">
        <v>5383</v>
      </c>
    </row>
    <row r="348" spans="63:77" ht="21" customHeight="1">
      <c r="BL348" s="201"/>
      <c r="BM348"/>
      <c r="BN348" s="169"/>
      <c r="BO348" s="169"/>
      <c r="BP348" s="60"/>
      <c r="BQ348" s="60"/>
      <c r="BR348" s="175" t="s">
        <v>1441</v>
      </c>
      <c r="BS348" s="51" t="s">
        <v>1442</v>
      </c>
      <c r="BU348" s="273" t="s">
        <v>1215</v>
      </c>
      <c r="BV348" s="273" t="s">
        <v>2369</v>
      </c>
      <c r="BX348" s="299" t="s">
        <v>1219</v>
      </c>
      <c r="BY348" s="299" t="s">
        <v>5384</v>
      </c>
    </row>
    <row r="349" spans="63:77" ht="21" customHeight="1">
      <c r="BL349" s="201"/>
      <c r="BM349"/>
      <c r="BN349" s="169"/>
      <c r="BO349" s="169"/>
      <c r="BP349" s="60"/>
      <c r="BQ349" s="60"/>
      <c r="BR349" s="175" t="s">
        <v>1443</v>
      </c>
      <c r="BS349" s="51" t="s">
        <v>1444</v>
      </c>
      <c r="BU349" s="273" t="s">
        <v>1217</v>
      </c>
      <c r="BV349" s="273" t="s">
        <v>2370</v>
      </c>
      <c r="BX349" s="299" t="s">
        <v>1221</v>
      </c>
      <c r="BY349" s="299" t="s">
        <v>5385</v>
      </c>
    </row>
    <row r="350" spans="63:77" ht="21" customHeight="1">
      <c r="BL350" s="201"/>
      <c r="BM350"/>
      <c r="BN350" s="169"/>
      <c r="BO350" s="169"/>
      <c r="BP350" s="60"/>
      <c r="BQ350" s="60"/>
      <c r="BR350" s="175" t="s">
        <v>1445</v>
      </c>
      <c r="BS350" s="51" t="s">
        <v>1446</v>
      </c>
      <c r="BU350" s="273" t="s">
        <v>1219</v>
      </c>
      <c r="BV350" s="273" t="s">
        <v>2371</v>
      </c>
      <c r="BX350" s="299" t="s">
        <v>1223</v>
      </c>
      <c r="BY350" s="299" t="s">
        <v>5386</v>
      </c>
    </row>
    <row r="351" spans="63:77" ht="21" customHeight="1">
      <c r="BL351" s="201"/>
      <c r="BM351"/>
      <c r="BN351" s="169"/>
      <c r="BO351" s="169"/>
      <c r="BP351" s="60"/>
      <c r="BQ351" s="60"/>
      <c r="BR351" s="175" t="s">
        <v>1447</v>
      </c>
      <c r="BS351" s="51" t="s">
        <v>1448</v>
      </c>
      <c r="BU351" s="273" t="s">
        <v>1221</v>
      </c>
      <c r="BV351" s="273" t="s">
        <v>2372</v>
      </c>
      <c r="BX351" s="299" t="s">
        <v>1225</v>
      </c>
      <c r="BY351" s="299" t="s">
        <v>5387</v>
      </c>
    </row>
    <row r="352" spans="63:77" ht="21" customHeight="1">
      <c r="BL352" s="201"/>
      <c r="BM352"/>
      <c r="BN352" s="169"/>
      <c r="BO352" s="169"/>
      <c r="BP352" s="60"/>
      <c r="BQ352" s="60"/>
      <c r="BR352" s="175" t="s">
        <v>1449</v>
      </c>
      <c r="BS352" s="51" t="s">
        <v>1450</v>
      </c>
      <c r="BU352" s="273" t="s">
        <v>1223</v>
      </c>
      <c r="BV352" s="273" t="s">
        <v>2373</v>
      </c>
      <c r="BX352" s="299" t="s">
        <v>1227</v>
      </c>
      <c r="BY352" s="299" t="s">
        <v>5388</v>
      </c>
    </row>
    <row r="353" spans="64:77" ht="21" customHeight="1">
      <c r="BL353" s="201"/>
      <c r="BM353"/>
      <c r="BN353" s="169"/>
      <c r="BO353" s="169"/>
      <c r="BP353" s="60"/>
      <c r="BQ353" s="60"/>
      <c r="BR353" s="175" t="s">
        <v>1451</v>
      </c>
      <c r="BS353" s="51" t="s">
        <v>1452</v>
      </c>
      <c r="BU353" s="273" t="s">
        <v>1225</v>
      </c>
      <c r="BV353" s="273" t="s">
        <v>2374</v>
      </c>
      <c r="BX353" s="299" t="s">
        <v>1229</v>
      </c>
      <c r="BY353" s="299" t="s">
        <v>5389</v>
      </c>
    </row>
    <row r="354" spans="64:77" ht="21" customHeight="1">
      <c r="BM354"/>
      <c r="BN354" s="169"/>
      <c r="BO354" s="169"/>
      <c r="BP354" s="60"/>
      <c r="BQ354" s="60"/>
      <c r="BR354" s="175" t="s">
        <v>1453</v>
      </c>
      <c r="BS354" s="51" t="s">
        <v>1454</v>
      </c>
      <c r="BU354" s="273" t="s">
        <v>1227</v>
      </c>
      <c r="BV354" s="273" t="s">
        <v>2375</v>
      </c>
      <c r="BX354" s="299" t="s">
        <v>1231</v>
      </c>
      <c r="BY354" s="299" t="s">
        <v>5390</v>
      </c>
    </row>
    <row r="355" spans="64:77" ht="21" customHeight="1">
      <c r="BM355"/>
      <c r="BN355" s="169"/>
      <c r="BO355" s="169"/>
      <c r="BP355" s="60"/>
      <c r="BQ355" s="60"/>
      <c r="BR355" s="175" t="s">
        <v>1455</v>
      </c>
      <c r="BS355" s="51" t="s">
        <v>1456</v>
      </c>
      <c r="BU355" s="273" t="s">
        <v>1229</v>
      </c>
      <c r="BV355" s="273" t="s">
        <v>2376</v>
      </c>
      <c r="BX355" s="299" t="s">
        <v>1233</v>
      </c>
      <c r="BY355" s="299" t="s">
        <v>5391</v>
      </c>
    </row>
    <row r="356" spans="64:77" ht="21" customHeight="1">
      <c r="BM356"/>
      <c r="BN356" s="169"/>
      <c r="BO356" s="169"/>
      <c r="BP356" s="60"/>
      <c r="BQ356" s="60"/>
      <c r="BR356" s="175" t="s">
        <v>1457</v>
      </c>
      <c r="BS356" s="51" t="s">
        <v>1458</v>
      </c>
      <c r="BU356" s="273" t="s">
        <v>1231</v>
      </c>
      <c r="BV356" s="273" t="s">
        <v>2377</v>
      </c>
      <c r="BX356" s="299" t="s">
        <v>1235</v>
      </c>
      <c r="BY356" s="299" t="s">
        <v>5392</v>
      </c>
    </row>
    <row r="357" spans="64:77" ht="21" customHeight="1">
      <c r="BM357"/>
      <c r="BN357" s="169"/>
      <c r="BO357" s="169"/>
      <c r="BP357" s="60"/>
      <c r="BQ357" s="60"/>
      <c r="BR357" s="175" t="s">
        <v>1459</v>
      </c>
      <c r="BS357" s="51" t="s">
        <v>1460</v>
      </c>
      <c r="BU357" s="273" t="s">
        <v>1233</v>
      </c>
      <c r="BV357" s="273" t="s">
        <v>2378</v>
      </c>
      <c r="BX357" s="299" t="s">
        <v>1237</v>
      </c>
      <c r="BY357" s="299" t="s">
        <v>5393</v>
      </c>
    </row>
    <row r="358" spans="64:77" ht="21" customHeight="1">
      <c r="BM358"/>
      <c r="BN358" s="169"/>
      <c r="BO358" s="169"/>
      <c r="BP358" s="60"/>
      <c r="BQ358" s="60"/>
      <c r="BR358" s="175" t="s">
        <v>1461</v>
      </c>
      <c r="BS358" s="51" t="s">
        <v>1462</v>
      </c>
      <c r="BU358" s="273" t="s">
        <v>1235</v>
      </c>
      <c r="BV358" s="273" t="s">
        <v>2379</v>
      </c>
      <c r="BX358" s="299" t="s">
        <v>1239</v>
      </c>
      <c r="BY358" s="299" t="s">
        <v>5394</v>
      </c>
    </row>
    <row r="359" spans="64:77" ht="21" customHeight="1">
      <c r="BM359"/>
      <c r="BN359" s="169"/>
      <c r="BO359" s="169"/>
      <c r="BQ359" s="60"/>
      <c r="BR359" s="175" t="s">
        <v>1463</v>
      </c>
      <c r="BS359" s="51" t="s">
        <v>8834</v>
      </c>
      <c r="BU359" s="273" t="s">
        <v>1237</v>
      </c>
      <c r="BV359" s="273" t="s">
        <v>2380</v>
      </c>
      <c r="BX359" s="299" t="s">
        <v>1241</v>
      </c>
      <c r="BY359" s="299" t="s">
        <v>5395</v>
      </c>
    </row>
    <row r="360" spans="64:77" ht="21" customHeight="1">
      <c r="BM360"/>
      <c r="BN360" s="169"/>
      <c r="BO360" s="169"/>
      <c r="BQ360" s="60"/>
      <c r="BR360" s="175" t="s">
        <v>1464</v>
      </c>
      <c r="BS360" s="51" t="s">
        <v>8835</v>
      </c>
      <c r="BU360" s="273" t="s">
        <v>1239</v>
      </c>
      <c r="BV360" s="273" t="s">
        <v>2381</v>
      </c>
      <c r="BX360" s="299" t="s">
        <v>1243</v>
      </c>
      <c r="BY360" s="299" t="s">
        <v>5396</v>
      </c>
    </row>
    <row r="361" spans="64:77" ht="21" customHeight="1">
      <c r="BM361"/>
      <c r="BN361" s="169"/>
      <c r="BO361" s="169"/>
      <c r="BQ361" s="60"/>
      <c r="BR361" s="175" t="s">
        <v>1465</v>
      </c>
      <c r="BS361" s="51" t="s">
        <v>8836</v>
      </c>
      <c r="BU361" s="273" t="s">
        <v>1241</v>
      </c>
      <c r="BV361" s="273" t="s">
        <v>2382</v>
      </c>
      <c r="BX361" s="299" t="s">
        <v>1245</v>
      </c>
      <c r="BY361" s="299" t="s">
        <v>5397</v>
      </c>
    </row>
    <row r="362" spans="64:77" ht="21" customHeight="1">
      <c r="BM362"/>
      <c r="BN362" s="169"/>
      <c r="BO362" s="169"/>
      <c r="BQ362" s="60"/>
      <c r="BR362" s="175" t="s">
        <v>1466</v>
      </c>
      <c r="BS362" s="51" t="s">
        <v>1467</v>
      </c>
      <c r="BU362" s="273" t="s">
        <v>1243</v>
      </c>
      <c r="BV362" s="273" t="s">
        <v>2383</v>
      </c>
      <c r="BX362" s="299" t="s">
        <v>1247</v>
      </c>
      <c r="BY362" s="299" t="s">
        <v>2560</v>
      </c>
    </row>
    <row r="363" spans="64:77" ht="21" customHeight="1">
      <c r="BM363"/>
      <c r="BN363" s="169"/>
      <c r="BO363" s="169"/>
      <c r="BQ363" s="60"/>
      <c r="BR363" s="175" t="s">
        <v>1468</v>
      </c>
      <c r="BS363" s="51" t="s">
        <v>1469</v>
      </c>
      <c r="BU363" s="273" t="s">
        <v>1245</v>
      </c>
      <c r="BV363" s="273" t="s">
        <v>2384</v>
      </c>
      <c r="BX363" s="299" t="s">
        <v>1249</v>
      </c>
      <c r="BY363" s="299" t="s">
        <v>5398</v>
      </c>
    </row>
    <row r="364" spans="64:77" ht="21" customHeight="1">
      <c r="BM364"/>
      <c r="BN364" s="169"/>
      <c r="BO364" s="169"/>
      <c r="BQ364" s="60"/>
      <c r="BR364" s="175" t="s">
        <v>1470</v>
      </c>
      <c r="BS364" s="51" t="s">
        <v>1471</v>
      </c>
      <c r="BU364" s="273" t="s">
        <v>1247</v>
      </c>
      <c r="BV364" s="273" t="s">
        <v>2385</v>
      </c>
      <c r="BX364" s="299" t="s">
        <v>1251</v>
      </c>
      <c r="BY364" s="299" t="s">
        <v>5399</v>
      </c>
    </row>
    <row r="365" spans="64:77" ht="21" customHeight="1">
      <c r="BM365"/>
      <c r="BN365" s="169"/>
      <c r="BO365" s="169"/>
      <c r="BQ365" s="60"/>
      <c r="BR365" s="175" t="s">
        <v>1472</v>
      </c>
      <c r="BS365" s="51" t="s">
        <v>1473</v>
      </c>
      <c r="BU365" s="273" t="s">
        <v>1249</v>
      </c>
      <c r="BV365" s="273" t="s">
        <v>2386</v>
      </c>
      <c r="BX365" s="299" t="s">
        <v>1253</v>
      </c>
      <c r="BY365" s="299" t="s">
        <v>5400</v>
      </c>
    </row>
    <row r="366" spans="64:77" ht="21" customHeight="1">
      <c r="BM366"/>
      <c r="BN366" s="169"/>
      <c r="BO366" s="169"/>
      <c r="BQ366" s="60"/>
      <c r="BR366" s="175" t="s">
        <v>1474</v>
      </c>
      <c r="BS366" s="51" t="s">
        <v>1475</v>
      </c>
      <c r="BU366" s="273" t="s">
        <v>1251</v>
      </c>
      <c r="BV366" s="273" t="s">
        <v>2387</v>
      </c>
      <c r="BX366" s="299" t="s">
        <v>1255</v>
      </c>
      <c r="BY366" s="299" t="s">
        <v>5401</v>
      </c>
    </row>
    <row r="367" spans="64:77" ht="21" customHeight="1">
      <c r="BM367"/>
      <c r="BN367" s="169"/>
      <c r="BO367" s="169"/>
      <c r="BQ367" s="60"/>
      <c r="BR367" s="175" t="s">
        <v>1476</v>
      </c>
      <c r="BS367" s="51" t="s">
        <v>8837</v>
      </c>
      <c r="BU367" s="273" t="s">
        <v>1253</v>
      </c>
      <c r="BV367" s="273" t="s">
        <v>2388</v>
      </c>
      <c r="BX367" s="299" t="s">
        <v>1257</v>
      </c>
      <c r="BY367" s="299" t="s">
        <v>5402</v>
      </c>
    </row>
    <row r="368" spans="64:77" ht="21" customHeight="1">
      <c r="BM368"/>
      <c r="BN368" s="169"/>
      <c r="BO368" s="169"/>
      <c r="BQ368" s="60"/>
      <c r="BR368" s="175" t="s">
        <v>1477</v>
      </c>
      <c r="BS368" s="51" t="s">
        <v>1478</v>
      </c>
      <c r="BU368" s="273" t="s">
        <v>1255</v>
      </c>
      <c r="BV368" s="273" t="s">
        <v>2389</v>
      </c>
      <c r="BX368" s="299" t="s">
        <v>1259</v>
      </c>
      <c r="BY368" s="299" t="s">
        <v>5403</v>
      </c>
    </row>
    <row r="369" spans="65:77" ht="21" customHeight="1">
      <c r="BM369"/>
      <c r="BN369" s="169"/>
      <c r="BO369" s="169"/>
      <c r="BQ369" s="60"/>
      <c r="BR369" s="175" t="s">
        <v>1479</v>
      </c>
      <c r="BS369" s="51" t="s">
        <v>1480</v>
      </c>
      <c r="BU369" s="273" t="s">
        <v>1257</v>
      </c>
      <c r="BV369" s="273" t="s">
        <v>2390</v>
      </c>
      <c r="BX369" s="299" t="s">
        <v>2392</v>
      </c>
      <c r="BY369" s="299" t="s">
        <v>5404</v>
      </c>
    </row>
    <row r="370" spans="65:77" ht="21" customHeight="1">
      <c r="BM370"/>
      <c r="BN370" s="169"/>
      <c r="BO370" s="169"/>
      <c r="BQ370" s="60"/>
      <c r="BR370" s="175" t="s">
        <v>1482</v>
      </c>
      <c r="BS370" s="51" t="s">
        <v>1483</v>
      </c>
      <c r="BU370" s="273" t="s">
        <v>1259</v>
      </c>
      <c r="BV370" s="273" t="s">
        <v>2391</v>
      </c>
      <c r="BX370" s="299" t="s">
        <v>1261</v>
      </c>
      <c r="BY370" s="299" t="s">
        <v>5405</v>
      </c>
    </row>
    <row r="371" spans="65:77" ht="21" customHeight="1">
      <c r="BM371"/>
      <c r="BN371" s="169"/>
      <c r="BO371" s="169"/>
      <c r="BQ371" s="60"/>
      <c r="BR371" s="175" t="s">
        <v>1484</v>
      </c>
      <c r="BS371" s="51" t="s">
        <v>1485</v>
      </c>
      <c r="BU371" s="273" t="s">
        <v>2392</v>
      </c>
      <c r="BV371" s="273" t="s">
        <v>2393</v>
      </c>
      <c r="BX371" s="299" t="s">
        <v>2395</v>
      </c>
      <c r="BY371" s="299" t="s">
        <v>5406</v>
      </c>
    </row>
    <row r="372" spans="65:77" ht="21" customHeight="1">
      <c r="BM372"/>
      <c r="BN372" s="169"/>
      <c r="BO372" s="169"/>
      <c r="BQ372" s="60"/>
      <c r="BR372" s="175" t="s">
        <v>1486</v>
      </c>
      <c r="BS372" s="51" t="s">
        <v>1487</v>
      </c>
      <c r="BU372" s="273" t="s">
        <v>1261</v>
      </c>
      <c r="BV372" s="273" t="s">
        <v>2394</v>
      </c>
      <c r="BX372" s="299" t="s">
        <v>1263</v>
      </c>
      <c r="BY372" s="299" t="s">
        <v>5407</v>
      </c>
    </row>
    <row r="373" spans="65:77" ht="21" customHeight="1">
      <c r="BM373"/>
      <c r="BN373" s="169"/>
      <c r="BO373" s="169"/>
      <c r="BQ373" s="60"/>
      <c r="BR373" s="175" t="s">
        <v>1488</v>
      </c>
      <c r="BS373" s="51" t="s">
        <v>1489</v>
      </c>
      <c r="BU373" s="273" t="s">
        <v>2395</v>
      </c>
      <c r="BV373" s="273" t="s">
        <v>2396</v>
      </c>
      <c r="BX373" s="299" t="s">
        <v>1265</v>
      </c>
      <c r="BY373" s="299" t="s">
        <v>5408</v>
      </c>
    </row>
    <row r="374" spans="65:77" ht="21" customHeight="1">
      <c r="BM374"/>
      <c r="BN374" s="169"/>
      <c r="BO374" s="169"/>
      <c r="BQ374" s="60"/>
      <c r="BR374" s="175" t="s">
        <v>1490</v>
      </c>
      <c r="BS374" s="51" t="s">
        <v>1491</v>
      </c>
      <c r="BU374" s="273" t="s">
        <v>1263</v>
      </c>
      <c r="BV374" s="273" t="s">
        <v>2397</v>
      </c>
      <c r="BX374" s="299" t="s">
        <v>1267</v>
      </c>
      <c r="BY374" s="299" t="s">
        <v>5409</v>
      </c>
    </row>
    <row r="375" spans="65:77" ht="21" customHeight="1">
      <c r="BM375"/>
      <c r="BN375" s="169"/>
      <c r="BO375" s="169"/>
      <c r="BQ375" s="60"/>
      <c r="BR375" s="175" t="s">
        <v>1492</v>
      </c>
      <c r="BS375" s="51" t="s">
        <v>1493</v>
      </c>
      <c r="BU375" s="273" t="s">
        <v>1265</v>
      </c>
      <c r="BV375" s="273" t="s">
        <v>2398</v>
      </c>
      <c r="BX375" s="299" t="s">
        <v>1269</v>
      </c>
      <c r="BY375" s="299" t="s">
        <v>5410</v>
      </c>
    </row>
    <row r="376" spans="65:77" ht="21" customHeight="1">
      <c r="BM376"/>
      <c r="BN376" s="169"/>
      <c r="BO376" s="169"/>
      <c r="BQ376" s="60"/>
      <c r="BR376" s="175" t="s">
        <v>1494</v>
      </c>
      <c r="BS376" s="51" t="s">
        <v>1495</v>
      </c>
      <c r="BU376" s="273" t="s">
        <v>1267</v>
      </c>
      <c r="BV376" s="273" t="s">
        <v>2399</v>
      </c>
      <c r="BX376" s="299" t="s">
        <v>2401</v>
      </c>
      <c r="BY376" s="299" t="s">
        <v>5411</v>
      </c>
    </row>
    <row r="377" spans="65:77" ht="21" customHeight="1">
      <c r="BM377"/>
      <c r="BN377" s="169"/>
      <c r="BO377" s="169"/>
      <c r="BQ377" s="60"/>
      <c r="BR377" s="175" t="s">
        <v>1496</v>
      </c>
      <c r="BS377" s="51" t="s">
        <v>1497</v>
      </c>
      <c r="BU377" s="273" t="s">
        <v>1269</v>
      </c>
      <c r="BV377" s="273" t="s">
        <v>2400</v>
      </c>
      <c r="BX377" s="299" t="s">
        <v>2403</v>
      </c>
      <c r="BY377" s="299" t="s">
        <v>5412</v>
      </c>
    </row>
    <row r="378" spans="65:77" ht="21" customHeight="1">
      <c r="BM378"/>
      <c r="BN378" s="169"/>
      <c r="BO378" s="169"/>
      <c r="BQ378" s="60"/>
      <c r="BR378" s="175" t="s">
        <v>1498</v>
      </c>
      <c r="BS378" s="51" t="s">
        <v>1499</v>
      </c>
      <c r="BU378" s="273" t="s">
        <v>2401</v>
      </c>
      <c r="BV378" s="273" t="s">
        <v>2402</v>
      </c>
      <c r="BX378" s="299" t="s">
        <v>2405</v>
      </c>
      <c r="BY378" s="299" t="s">
        <v>5413</v>
      </c>
    </row>
    <row r="379" spans="65:77" ht="21" customHeight="1">
      <c r="BM379"/>
      <c r="BN379" s="169"/>
      <c r="BO379" s="169"/>
      <c r="BQ379" s="60"/>
      <c r="BR379" s="175" t="s">
        <v>1500</v>
      </c>
      <c r="BS379" s="51" t="s">
        <v>1501</v>
      </c>
      <c r="BU379" s="273" t="s">
        <v>2403</v>
      </c>
      <c r="BV379" s="273" t="s">
        <v>2404</v>
      </c>
      <c r="BX379" s="299" t="s">
        <v>1271</v>
      </c>
      <c r="BY379" s="299" t="s">
        <v>5414</v>
      </c>
    </row>
    <row r="380" spans="65:77" ht="21" customHeight="1">
      <c r="BM380"/>
      <c r="BN380" s="169"/>
      <c r="BO380" s="169"/>
      <c r="BQ380" s="60"/>
      <c r="BR380" s="175" t="s">
        <v>1502</v>
      </c>
      <c r="BS380" s="51" t="s">
        <v>1503</v>
      </c>
      <c r="BU380" s="273" t="s">
        <v>2405</v>
      </c>
      <c r="BV380" s="273" t="s">
        <v>2406</v>
      </c>
      <c r="BX380" s="299" t="s">
        <v>2408</v>
      </c>
      <c r="BY380" s="299" t="s">
        <v>5415</v>
      </c>
    </row>
    <row r="381" spans="65:77" ht="21" customHeight="1">
      <c r="BM381"/>
      <c r="BN381" s="169"/>
      <c r="BO381" s="169"/>
      <c r="BQ381" s="168"/>
      <c r="BR381" s="175" t="s">
        <v>1504</v>
      </c>
      <c r="BS381" s="51" t="s">
        <v>1505</v>
      </c>
      <c r="BU381" s="273" t="s">
        <v>1271</v>
      </c>
      <c r="BV381" s="273" t="s">
        <v>2407</v>
      </c>
      <c r="BX381" s="299" t="s">
        <v>2410</v>
      </c>
      <c r="BY381" s="299" t="s">
        <v>5416</v>
      </c>
    </row>
    <row r="382" spans="65:77" ht="21" customHeight="1">
      <c r="BM382"/>
      <c r="BN382" s="169"/>
      <c r="BO382" s="169"/>
      <c r="BQ382" s="60"/>
      <c r="BR382" s="175" t="s">
        <v>1506</v>
      </c>
      <c r="BS382" s="51" t="s">
        <v>1507</v>
      </c>
      <c r="BU382" s="273" t="s">
        <v>2408</v>
      </c>
      <c r="BV382" s="273" t="s">
        <v>2409</v>
      </c>
      <c r="BX382" s="299" t="s">
        <v>2412</v>
      </c>
      <c r="BY382" s="299" t="s">
        <v>5417</v>
      </c>
    </row>
    <row r="383" spans="65:77" ht="21" customHeight="1">
      <c r="BM383"/>
      <c r="BN383" s="169"/>
      <c r="BO383" s="169"/>
      <c r="BQ383" s="60"/>
      <c r="BR383" s="175" t="s">
        <v>1508</v>
      </c>
      <c r="BS383" s="51" t="s">
        <v>1509</v>
      </c>
      <c r="BU383" s="273" t="s">
        <v>2410</v>
      </c>
      <c r="BV383" s="273" t="s">
        <v>2411</v>
      </c>
      <c r="BX383" s="299" t="s">
        <v>1273</v>
      </c>
      <c r="BY383" s="299" t="s">
        <v>5418</v>
      </c>
    </row>
    <row r="384" spans="65:77" ht="21" customHeight="1">
      <c r="BM384"/>
      <c r="BN384" s="169"/>
      <c r="BO384" s="169"/>
      <c r="BQ384" s="60"/>
      <c r="BR384" s="175" t="s">
        <v>1510</v>
      </c>
      <c r="BS384" s="51" t="s">
        <v>1511</v>
      </c>
      <c r="BU384" s="273" t="s">
        <v>2412</v>
      </c>
      <c r="BV384" s="273" t="s">
        <v>2413</v>
      </c>
      <c r="BX384" s="299" t="s">
        <v>1275</v>
      </c>
      <c r="BY384" s="299" t="s">
        <v>5419</v>
      </c>
    </row>
    <row r="385" spans="65:77" ht="21" customHeight="1">
      <c r="BM385"/>
      <c r="BN385" s="169"/>
      <c r="BO385" s="169"/>
      <c r="BQ385" s="60"/>
      <c r="BR385" s="175" t="s">
        <v>1512</v>
      </c>
      <c r="BS385" s="51" t="s">
        <v>1513</v>
      </c>
      <c r="BU385" s="273" t="s">
        <v>1273</v>
      </c>
      <c r="BV385" s="273" t="s">
        <v>2414</v>
      </c>
      <c r="BX385" s="299" t="s">
        <v>1277</v>
      </c>
      <c r="BY385" s="299" t="s">
        <v>5420</v>
      </c>
    </row>
    <row r="386" spans="65:77" ht="21" customHeight="1">
      <c r="BM386"/>
      <c r="BN386" s="169"/>
      <c r="BO386" s="169"/>
      <c r="BQ386" s="60"/>
      <c r="BR386" s="175" t="s">
        <v>1514</v>
      </c>
      <c r="BS386" s="51" t="s">
        <v>1515</v>
      </c>
      <c r="BU386" s="273" t="s">
        <v>1275</v>
      </c>
      <c r="BV386" s="273" t="s">
        <v>2415</v>
      </c>
      <c r="BX386" s="299" t="s">
        <v>1279</v>
      </c>
      <c r="BY386" s="299" t="s">
        <v>5421</v>
      </c>
    </row>
    <row r="387" spans="65:77" ht="21" customHeight="1">
      <c r="BM387"/>
      <c r="BN387" s="169"/>
      <c r="BO387" s="169"/>
      <c r="BQ387" s="60"/>
      <c r="BR387" s="175" t="s">
        <v>1516</v>
      </c>
      <c r="BS387" s="51" t="s">
        <v>1517</v>
      </c>
      <c r="BU387" s="273" t="s">
        <v>1277</v>
      </c>
      <c r="BV387" s="273" t="s">
        <v>2416</v>
      </c>
      <c r="BX387" s="299" t="s">
        <v>1281</v>
      </c>
      <c r="BY387" s="299" t="s">
        <v>5422</v>
      </c>
    </row>
    <row r="388" spans="65:77" ht="21" customHeight="1">
      <c r="BM388"/>
      <c r="BN388" s="169"/>
      <c r="BO388" s="169"/>
      <c r="BQ388" s="60"/>
      <c r="BR388" s="175" t="s">
        <v>1518</v>
      </c>
      <c r="BS388" s="51" t="s">
        <v>1519</v>
      </c>
      <c r="BU388" s="273" t="s">
        <v>1279</v>
      </c>
      <c r="BV388" s="273" t="s">
        <v>2417</v>
      </c>
      <c r="BX388" s="299" t="s">
        <v>1283</v>
      </c>
      <c r="BY388" s="299" t="s">
        <v>5423</v>
      </c>
    </row>
    <row r="389" spans="65:77" ht="21" customHeight="1">
      <c r="BM389"/>
      <c r="BN389" s="169"/>
      <c r="BO389" s="169"/>
      <c r="BQ389" s="60"/>
      <c r="BR389" s="175" t="s">
        <v>1520</v>
      </c>
      <c r="BS389" s="51" t="s">
        <v>1521</v>
      </c>
      <c r="BU389" s="273" t="s">
        <v>1281</v>
      </c>
      <c r="BV389" s="273" t="s">
        <v>2418</v>
      </c>
      <c r="BX389" s="299" t="s">
        <v>1285</v>
      </c>
      <c r="BY389" s="299" t="s">
        <v>5424</v>
      </c>
    </row>
    <row r="390" spans="65:77" ht="21" customHeight="1">
      <c r="BM390"/>
      <c r="BN390" s="169"/>
      <c r="BO390" s="169"/>
      <c r="BQ390" s="60"/>
      <c r="BR390" s="175" t="s">
        <v>1522</v>
      </c>
      <c r="BS390" s="51" t="s">
        <v>1523</v>
      </c>
      <c r="BU390" s="273" t="s">
        <v>1283</v>
      </c>
      <c r="BV390" s="273" t="s">
        <v>2419</v>
      </c>
      <c r="BX390" s="299" t="s">
        <v>1287</v>
      </c>
      <c r="BY390" s="299" t="s">
        <v>5425</v>
      </c>
    </row>
    <row r="391" spans="65:77" ht="21" customHeight="1">
      <c r="BM391"/>
      <c r="BN391" s="169"/>
      <c r="BO391" s="169"/>
      <c r="BQ391" s="60"/>
      <c r="BR391" s="175" t="s">
        <v>1524</v>
      </c>
      <c r="BS391" s="51" t="s">
        <v>1525</v>
      </c>
      <c r="BU391" s="273" t="s">
        <v>1285</v>
      </c>
      <c r="BV391" s="273" t="s">
        <v>2420</v>
      </c>
      <c r="BX391" s="299" t="s">
        <v>1289</v>
      </c>
      <c r="BY391" s="299" t="s">
        <v>5426</v>
      </c>
    </row>
    <row r="392" spans="65:77" ht="21" customHeight="1">
      <c r="BM392"/>
      <c r="BN392" s="169"/>
      <c r="BO392" s="169"/>
      <c r="BQ392" s="60"/>
      <c r="BR392" s="175" t="s">
        <v>1526</v>
      </c>
      <c r="BS392" s="51" t="s">
        <v>1527</v>
      </c>
      <c r="BU392" s="273" t="s">
        <v>1287</v>
      </c>
      <c r="BV392" s="273" t="s">
        <v>2421</v>
      </c>
      <c r="BX392" s="299" t="s">
        <v>1291</v>
      </c>
      <c r="BY392" s="299" t="s">
        <v>5427</v>
      </c>
    </row>
    <row r="393" spans="65:77" ht="21" customHeight="1">
      <c r="BM393"/>
      <c r="BN393" s="169"/>
      <c r="BO393" s="169"/>
      <c r="BQ393" s="60"/>
      <c r="BR393" s="175" t="s">
        <v>1528</v>
      </c>
      <c r="BS393" s="51" t="s">
        <v>1529</v>
      </c>
      <c r="BU393" s="273" t="s">
        <v>1289</v>
      </c>
      <c r="BV393" s="273" t="s">
        <v>2422</v>
      </c>
      <c r="BX393" s="299" t="s">
        <v>1293</v>
      </c>
      <c r="BY393" s="299" t="s">
        <v>5428</v>
      </c>
    </row>
    <row r="394" spans="65:77" ht="21" customHeight="1">
      <c r="BM394"/>
      <c r="BN394" s="169"/>
      <c r="BO394" s="169"/>
      <c r="BQ394" s="60"/>
      <c r="BR394" s="175" t="s">
        <v>1530</v>
      </c>
      <c r="BS394" s="51" t="s">
        <v>1531</v>
      </c>
      <c r="BU394" s="273" t="s">
        <v>1291</v>
      </c>
      <c r="BV394" s="273" t="s">
        <v>2423</v>
      </c>
      <c r="BX394" s="299" t="s">
        <v>1295</v>
      </c>
      <c r="BY394" s="299" t="s">
        <v>5429</v>
      </c>
    </row>
    <row r="395" spans="65:77" ht="21" customHeight="1">
      <c r="BM395"/>
      <c r="BN395" s="169"/>
      <c r="BO395" s="169"/>
      <c r="BQ395" s="60"/>
      <c r="BR395" s="175" t="s">
        <v>1532</v>
      </c>
      <c r="BS395" s="51" t="s">
        <v>1533</v>
      </c>
      <c r="BU395" s="273" t="s">
        <v>1293</v>
      </c>
      <c r="BV395" s="273" t="s">
        <v>2424</v>
      </c>
      <c r="BX395" s="299" t="s">
        <v>1297</v>
      </c>
      <c r="BY395" s="299" t="s">
        <v>5430</v>
      </c>
    </row>
    <row r="396" spans="65:77" ht="21" customHeight="1">
      <c r="BM396"/>
      <c r="BN396" s="169"/>
      <c r="BO396" s="169"/>
      <c r="BR396" s="175" t="s">
        <v>1534</v>
      </c>
      <c r="BS396" s="51" t="s">
        <v>1535</v>
      </c>
      <c r="BU396" s="273" t="s">
        <v>1295</v>
      </c>
      <c r="BV396" s="273" t="s">
        <v>2425</v>
      </c>
      <c r="BX396" s="299" t="s">
        <v>1299</v>
      </c>
      <c r="BY396" s="299" t="s">
        <v>5431</v>
      </c>
    </row>
    <row r="397" spans="65:77" ht="21" customHeight="1">
      <c r="BM397"/>
      <c r="BN397" s="169"/>
      <c r="BO397" s="169"/>
      <c r="BR397" s="175" t="s">
        <v>1536</v>
      </c>
      <c r="BS397" s="51" t="s">
        <v>1537</v>
      </c>
      <c r="BU397" s="273" t="s">
        <v>1297</v>
      </c>
      <c r="BV397" s="273" t="s">
        <v>2426</v>
      </c>
      <c r="BX397" s="299" t="s">
        <v>1301</v>
      </c>
      <c r="BY397" s="299" t="s">
        <v>5432</v>
      </c>
    </row>
    <row r="398" spans="65:77" ht="21" customHeight="1">
      <c r="BM398"/>
      <c r="BN398" s="169"/>
      <c r="BO398" s="169"/>
      <c r="BR398" s="175" t="s">
        <v>1538</v>
      </c>
      <c r="BS398" s="51" t="s">
        <v>1539</v>
      </c>
      <c r="BU398" s="273" t="s">
        <v>1299</v>
      </c>
      <c r="BV398" s="273" t="s">
        <v>2427</v>
      </c>
      <c r="BX398" s="299" t="s">
        <v>1303</v>
      </c>
      <c r="BY398" s="299" t="s">
        <v>5433</v>
      </c>
    </row>
    <row r="399" spans="65:77" ht="21" customHeight="1">
      <c r="BM399"/>
      <c r="BN399" s="169"/>
      <c r="BO399" s="169"/>
      <c r="BR399" s="175" t="s">
        <v>1540</v>
      </c>
      <c r="BS399" s="51" t="s">
        <v>1541</v>
      </c>
      <c r="BU399" s="273" t="s">
        <v>1301</v>
      </c>
      <c r="BV399" s="273" t="s">
        <v>2428</v>
      </c>
      <c r="BX399" s="299" t="s">
        <v>1305</v>
      </c>
      <c r="BY399" s="299" t="s">
        <v>1499</v>
      </c>
    </row>
    <row r="400" spans="65:77" ht="21" customHeight="1">
      <c r="BM400"/>
      <c r="BN400" s="169"/>
      <c r="BO400" s="169"/>
      <c r="BR400" s="175" t="s">
        <v>1542</v>
      </c>
      <c r="BS400" s="51" t="s">
        <v>1543</v>
      </c>
      <c r="BU400" s="273" t="s">
        <v>1303</v>
      </c>
      <c r="BV400" s="273" t="s">
        <v>2429</v>
      </c>
      <c r="BX400" s="299" t="s">
        <v>1307</v>
      </c>
      <c r="BY400" s="299" t="s">
        <v>5434</v>
      </c>
    </row>
    <row r="401" spans="65:77" ht="21" customHeight="1">
      <c r="BM401"/>
      <c r="BN401" s="169"/>
      <c r="BO401" s="169"/>
      <c r="BR401" s="175" t="s">
        <v>1544</v>
      </c>
      <c r="BS401" s="51" t="s">
        <v>1545</v>
      </c>
      <c r="BU401" s="273" t="s">
        <v>1305</v>
      </c>
      <c r="BV401" s="273" t="s">
        <v>2430</v>
      </c>
      <c r="BX401" s="299" t="s">
        <v>1309</v>
      </c>
      <c r="BY401" s="299" t="s">
        <v>5435</v>
      </c>
    </row>
    <row r="402" spans="65:77" ht="21" customHeight="1">
      <c r="BM402"/>
      <c r="BN402" s="169"/>
      <c r="BO402" s="169"/>
      <c r="BR402" s="175" t="s">
        <v>1546</v>
      </c>
      <c r="BS402" s="51" t="s">
        <v>1547</v>
      </c>
      <c r="BU402" s="273" t="s">
        <v>1307</v>
      </c>
      <c r="BV402" s="273" t="s">
        <v>2431</v>
      </c>
      <c r="BX402" s="299" t="s">
        <v>1311</v>
      </c>
      <c r="BY402" s="299" t="s">
        <v>5436</v>
      </c>
    </row>
    <row r="403" spans="65:77" ht="21" customHeight="1">
      <c r="BM403"/>
      <c r="BN403" s="169"/>
      <c r="BO403" s="169"/>
      <c r="BR403" s="175" t="s">
        <v>1548</v>
      </c>
      <c r="BS403" s="51" t="s">
        <v>1549</v>
      </c>
      <c r="BU403" s="273" t="s">
        <v>1309</v>
      </c>
      <c r="BV403" s="273" t="s">
        <v>2432</v>
      </c>
      <c r="BX403" s="299" t="s">
        <v>1312</v>
      </c>
      <c r="BY403" s="299" t="s">
        <v>5437</v>
      </c>
    </row>
    <row r="404" spans="65:77" ht="21" customHeight="1">
      <c r="BM404"/>
      <c r="BN404" s="169"/>
      <c r="BO404" s="169"/>
      <c r="BR404" s="175" t="s">
        <v>1550</v>
      </c>
      <c r="BS404" s="51" t="s">
        <v>1551</v>
      </c>
      <c r="BU404" s="273" t="s">
        <v>1311</v>
      </c>
      <c r="BV404" s="273" t="s">
        <v>2433</v>
      </c>
      <c r="BX404" s="299" t="s">
        <v>1314</v>
      </c>
      <c r="BY404" s="299" t="s">
        <v>5438</v>
      </c>
    </row>
    <row r="405" spans="65:77" ht="21" customHeight="1">
      <c r="BM405"/>
      <c r="BN405" s="169"/>
      <c r="BO405" s="169"/>
      <c r="BR405" s="175" t="s">
        <v>1552</v>
      </c>
      <c r="BS405" s="51" t="s">
        <v>1553</v>
      </c>
      <c r="BU405" s="273" t="s">
        <v>1312</v>
      </c>
      <c r="BV405" s="273" t="s">
        <v>2434</v>
      </c>
      <c r="BX405" s="299" t="s">
        <v>1316</v>
      </c>
      <c r="BY405" s="299" t="s">
        <v>5439</v>
      </c>
    </row>
    <row r="406" spans="65:77" ht="21" customHeight="1">
      <c r="BM406"/>
      <c r="BN406" s="169"/>
      <c r="BO406" s="169"/>
      <c r="BR406" s="175" t="s">
        <v>1554</v>
      </c>
      <c r="BS406" s="51" t="s">
        <v>1555</v>
      </c>
      <c r="BU406" s="273" t="s">
        <v>1314</v>
      </c>
      <c r="BV406" s="273" t="s">
        <v>2435</v>
      </c>
      <c r="BX406" s="299" t="s">
        <v>1318</v>
      </c>
      <c r="BY406" s="299" t="s">
        <v>5440</v>
      </c>
    </row>
    <row r="407" spans="65:77" ht="21" customHeight="1">
      <c r="BM407"/>
      <c r="BN407" s="169"/>
      <c r="BO407" s="169"/>
      <c r="BR407" s="175" t="s">
        <v>1556</v>
      </c>
      <c r="BS407" s="51" t="s">
        <v>1557</v>
      </c>
      <c r="BU407" s="273" t="s">
        <v>1316</v>
      </c>
      <c r="BV407" s="273" t="s">
        <v>2436</v>
      </c>
      <c r="BX407" s="299" t="s">
        <v>1320</v>
      </c>
      <c r="BY407" s="299" t="s">
        <v>5441</v>
      </c>
    </row>
    <row r="408" spans="65:77" ht="21" customHeight="1">
      <c r="BM408"/>
      <c r="BN408" s="169"/>
      <c r="BO408" s="169"/>
      <c r="BR408" s="175" t="s">
        <v>1558</v>
      </c>
      <c r="BS408" s="51" t="s">
        <v>1559</v>
      </c>
      <c r="BU408" s="273" t="s">
        <v>1318</v>
      </c>
      <c r="BV408" s="273" t="s">
        <v>2437</v>
      </c>
      <c r="BX408" s="299" t="s">
        <v>2439</v>
      </c>
      <c r="BY408" s="299" t="s">
        <v>5442</v>
      </c>
    </row>
    <row r="409" spans="65:77" ht="21" customHeight="1">
      <c r="BM409"/>
      <c r="BN409" s="169"/>
      <c r="BO409" s="169"/>
      <c r="BR409" s="175" t="s">
        <v>1560</v>
      </c>
      <c r="BS409" s="51" t="s">
        <v>1561</v>
      </c>
      <c r="BU409" s="273" t="s">
        <v>1320</v>
      </c>
      <c r="BV409" s="273" t="s">
        <v>2438</v>
      </c>
      <c r="BX409" s="299" t="s">
        <v>1322</v>
      </c>
      <c r="BY409" s="299" t="s">
        <v>5443</v>
      </c>
    </row>
    <row r="410" spans="65:77" ht="21" customHeight="1">
      <c r="BM410"/>
      <c r="BN410" s="169"/>
      <c r="BO410" s="169"/>
      <c r="BR410" s="175" t="s">
        <v>1562</v>
      </c>
      <c r="BS410" s="51" t="s">
        <v>1563</v>
      </c>
      <c r="BU410" s="273" t="s">
        <v>2439</v>
      </c>
      <c r="BV410" s="273" t="s">
        <v>2440</v>
      </c>
      <c r="BX410" s="299" t="s">
        <v>1324</v>
      </c>
      <c r="BY410" s="299" t="s">
        <v>5444</v>
      </c>
    </row>
    <row r="411" spans="65:77" ht="21" customHeight="1">
      <c r="BM411"/>
      <c r="BN411" s="169"/>
      <c r="BO411" s="169"/>
      <c r="BR411" s="175" t="s">
        <v>1564</v>
      </c>
      <c r="BS411" s="51" t="s">
        <v>1565</v>
      </c>
      <c r="BU411" s="273" t="s">
        <v>1322</v>
      </c>
      <c r="BV411" s="273" t="s">
        <v>2441</v>
      </c>
      <c r="BX411" s="299" t="s">
        <v>1326</v>
      </c>
      <c r="BY411" s="299" t="s">
        <v>5445</v>
      </c>
    </row>
    <row r="412" spans="65:77" ht="21" customHeight="1">
      <c r="BM412"/>
      <c r="BN412" s="169"/>
      <c r="BO412" s="169"/>
      <c r="BR412" s="175" t="s">
        <v>1566</v>
      </c>
      <c r="BS412" s="51" t="s">
        <v>1567</v>
      </c>
      <c r="BU412" s="273" t="s">
        <v>1324</v>
      </c>
      <c r="BV412" s="273" t="s">
        <v>2442</v>
      </c>
      <c r="BX412" s="299" t="s">
        <v>1328</v>
      </c>
      <c r="BY412" s="299" t="s">
        <v>5446</v>
      </c>
    </row>
    <row r="413" spans="65:77" ht="21" customHeight="1">
      <c r="BM413"/>
      <c r="BN413" s="169"/>
      <c r="BO413" s="169"/>
      <c r="BR413" s="175" t="s">
        <v>1568</v>
      </c>
      <c r="BS413" s="51" t="s">
        <v>1569</v>
      </c>
      <c r="BU413" s="273" t="s">
        <v>1326</v>
      </c>
      <c r="BV413" s="273" t="s">
        <v>2443</v>
      </c>
      <c r="BX413" s="299" t="s">
        <v>1330</v>
      </c>
      <c r="BY413" s="299" t="s">
        <v>5447</v>
      </c>
    </row>
    <row r="414" spans="65:77" ht="21" customHeight="1">
      <c r="BM414"/>
      <c r="BN414" s="169"/>
      <c r="BO414" s="169"/>
      <c r="BR414" s="175" t="s">
        <v>1570</v>
      </c>
      <c r="BS414" s="51" t="s">
        <v>1571</v>
      </c>
      <c r="BU414" s="273" t="s">
        <v>1328</v>
      </c>
      <c r="BV414" s="273" t="s">
        <v>2444</v>
      </c>
      <c r="BX414" s="299" t="s">
        <v>1332</v>
      </c>
      <c r="BY414" s="299" t="s">
        <v>5448</v>
      </c>
    </row>
    <row r="415" spans="65:77" ht="21" customHeight="1">
      <c r="BM415"/>
      <c r="BN415" s="169"/>
      <c r="BO415" s="169"/>
      <c r="BR415" s="175" t="s">
        <v>1572</v>
      </c>
      <c r="BS415" s="51" t="s">
        <v>1573</v>
      </c>
      <c r="BU415" s="273" t="s">
        <v>1330</v>
      </c>
      <c r="BV415" s="273" t="s">
        <v>2445</v>
      </c>
      <c r="BX415" s="299" t="s">
        <v>1334</v>
      </c>
      <c r="BY415" s="299" t="s">
        <v>5449</v>
      </c>
    </row>
    <row r="416" spans="65:77" ht="21" customHeight="1">
      <c r="BM416"/>
      <c r="BN416" s="169"/>
      <c r="BO416" s="169"/>
      <c r="BR416" s="175" t="s">
        <v>1574</v>
      </c>
      <c r="BS416" s="51" t="s">
        <v>1575</v>
      </c>
      <c r="BU416" s="273" t="s">
        <v>1332</v>
      </c>
      <c r="BV416" s="273" t="s">
        <v>2446</v>
      </c>
      <c r="BX416" s="299" t="s">
        <v>1336</v>
      </c>
      <c r="BY416" s="299" t="s">
        <v>5450</v>
      </c>
    </row>
    <row r="417" spans="65:77" ht="21" customHeight="1">
      <c r="BM417"/>
      <c r="BN417" s="169"/>
      <c r="BO417" s="169"/>
      <c r="BR417" s="175" t="s">
        <v>1576</v>
      </c>
      <c r="BS417" s="51" t="s">
        <v>1577</v>
      </c>
      <c r="BU417" s="273" t="s">
        <v>1334</v>
      </c>
      <c r="BV417" s="273" t="s">
        <v>2447</v>
      </c>
      <c r="BX417" s="299" t="s">
        <v>1338</v>
      </c>
      <c r="BY417" s="299" t="s">
        <v>5451</v>
      </c>
    </row>
    <row r="418" spans="65:77" ht="21" customHeight="1">
      <c r="BM418"/>
      <c r="BN418" s="169"/>
      <c r="BO418" s="169"/>
      <c r="BR418" s="175" t="s">
        <v>1578</v>
      </c>
      <c r="BS418" s="51" t="s">
        <v>1579</v>
      </c>
      <c r="BU418" s="273" t="s">
        <v>1336</v>
      </c>
      <c r="BV418" s="273" t="s">
        <v>2448</v>
      </c>
      <c r="BX418" s="299" t="s">
        <v>1340</v>
      </c>
      <c r="BY418" s="299" t="s">
        <v>5452</v>
      </c>
    </row>
    <row r="419" spans="65:77" ht="21" customHeight="1">
      <c r="BM419"/>
      <c r="BN419" s="169"/>
      <c r="BO419" s="169"/>
      <c r="BR419" s="175" t="s">
        <v>1580</v>
      </c>
      <c r="BS419" s="51" t="s">
        <v>1581</v>
      </c>
      <c r="BU419" s="273" t="s">
        <v>1338</v>
      </c>
      <c r="BV419" s="273" t="s">
        <v>2449</v>
      </c>
      <c r="BX419" s="299" t="s">
        <v>1342</v>
      </c>
      <c r="BY419" s="299" t="s">
        <v>5453</v>
      </c>
    </row>
    <row r="420" spans="65:77" ht="21" customHeight="1">
      <c r="BM420"/>
      <c r="BN420" s="169"/>
      <c r="BO420" s="169"/>
      <c r="BR420" s="175" t="s">
        <v>1582</v>
      </c>
      <c r="BS420" s="51" t="s">
        <v>1583</v>
      </c>
      <c r="BU420" s="273" t="s">
        <v>1340</v>
      </c>
      <c r="BV420" s="273" t="s">
        <v>2450</v>
      </c>
      <c r="BX420" s="299" t="s">
        <v>1343</v>
      </c>
      <c r="BY420" s="299" t="s">
        <v>5454</v>
      </c>
    </row>
    <row r="421" spans="65:77" ht="21" customHeight="1">
      <c r="BM421"/>
      <c r="BN421" s="169"/>
      <c r="BO421" s="169"/>
      <c r="BR421" s="175" t="s">
        <v>1584</v>
      </c>
      <c r="BS421" s="51" t="s">
        <v>1585</v>
      </c>
      <c r="BU421" s="273" t="s">
        <v>1342</v>
      </c>
      <c r="BV421" s="273" t="s">
        <v>2451</v>
      </c>
      <c r="BX421" s="299" t="s">
        <v>1345</v>
      </c>
      <c r="BY421" s="299" t="s">
        <v>5455</v>
      </c>
    </row>
    <row r="422" spans="65:77" ht="21" customHeight="1">
      <c r="BM422"/>
      <c r="BN422" s="169"/>
      <c r="BO422" s="169"/>
      <c r="BR422" s="175" t="s">
        <v>1586</v>
      </c>
      <c r="BS422" s="51" t="s">
        <v>1587</v>
      </c>
      <c r="BU422" s="273" t="s">
        <v>1343</v>
      </c>
      <c r="BV422" s="273" t="s">
        <v>2452</v>
      </c>
      <c r="BX422" s="299" t="s">
        <v>1347</v>
      </c>
      <c r="BY422" s="299" t="s">
        <v>5456</v>
      </c>
    </row>
    <row r="423" spans="65:77" ht="21" customHeight="1">
      <c r="BM423"/>
      <c r="BN423" s="169"/>
      <c r="BO423" s="169"/>
      <c r="BR423" s="175" t="s">
        <v>1588</v>
      </c>
      <c r="BS423" s="51" t="s">
        <v>1589</v>
      </c>
      <c r="BU423" s="273" t="s">
        <v>1345</v>
      </c>
      <c r="BV423" s="273" t="s">
        <v>2453</v>
      </c>
      <c r="BX423" s="299" t="s">
        <v>1349</v>
      </c>
      <c r="BY423" s="299" t="s">
        <v>5457</v>
      </c>
    </row>
    <row r="424" spans="65:77" ht="21" customHeight="1">
      <c r="BM424"/>
      <c r="BN424" s="169"/>
      <c r="BO424" s="169"/>
      <c r="BR424" s="175" t="s">
        <v>1590</v>
      </c>
      <c r="BS424" s="51" t="s">
        <v>1591</v>
      </c>
      <c r="BU424" s="273" t="s">
        <v>1347</v>
      </c>
      <c r="BV424" s="273" t="s">
        <v>2454</v>
      </c>
      <c r="BX424" s="299" t="s">
        <v>1351</v>
      </c>
      <c r="BY424" s="299" t="s">
        <v>5458</v>
      </c>
    </row>
    <row r="425" spans="65:77" ht="21" customHeight="1">
      <c r="BM425"/>
      <c r="BN425" s="169"/>
      <c r="BO425" s="169"/>
      <c r="BR425" s="175" t="s">
        <v>1592</v>
      </c>
      <c r="BS425" s="51" t="s">
        <v>1593</v>
      </c>
      <c r="BU425" s="273" t="s">
        <v>1349</v>
      </c>
      <c r="BV425" s="273" t="s">
        <v>2455</v>
      </c>
      <c r="BX425" s="299" t="s">
        <v>1353</v>
      </c>
      <c r="BY425" s="299" t="s">
        <v>5459</v>
      </c>
    </row>
    <row r="426" spans="65:77" ht="21" customHeight="1">
      <c r="BM426"/>
      <c r="BN426" s="169"/>
      <c r="BO426" s="169"/>
      <c r="BR426" s="175" t="s">
        <v>1594</v>
      </c>
      <c r="BS426" s="51" t="s">
        <v>1595</v>
      </c>
      <c r="BU426" s="273" t="s">
        <v>1351</v>
      </c>
      <c r="BV426" s="273" t="s">
        <v>2456</v>
      </c>
      <c r="BX426" s="299" t="s">
        <v>1355</v>
      </c>
      <c r="BY426" s="299" t="s">
        <v>5460</v>
      </c>
    </row>
    <row r="427" spans="65:77" ht="21" customHeight="1">
      <c r="BM427"/>
      <c r="BN427" s="169"/>
      <c r="BO427" s="169"/>
      <c r="BR427" s="175" t="s">
        <v>1596</v>
      </c>
      <c r="BS427" s="51" t="s">
        <v>1597</v>
      </c>
      <c r="BU427" s="273" t="s">
        <v>1353</v>
      </c>
      <c r="BV427" s="273" t="s">
        <v>2457</v>
      </c>
      <c r="BX427" s="299" t="s">
        <v>1357</v>
      </c>
      <c r="BY427" s="299" t="s">
        <v>5461</v>
      </c>
    </row>
    <row r="428" spans="65:77" ht="21" customHeight="1">
      <c r="BM428"/>
      <c r="BN428" s="169"/>
      <c r="BO428" s="169"/>
      <c r="BR428" s="175" t="s">
        <v>1598</v>
      </c>
      <c r="BS428" s="51" t="s">
        <v>1599</v>
      </c>
      <c r="BU428" s="273" t="s">
        <v>1355</v>
      </c>
      <c r="BV428" s="273" t="s">
        <v>2458</v>
      </c>
      <c r="BX428" s="299" t="s">
        <v>1359</v>
      </c>
      <c r="BY428" s="299" t="s">
        <v>5462</v>
      </c>
    </row>
    <row r="429" spans="65:77" ht="21" customHeight="1">
      <c r="BM429"/>
      <c r="BN429" s="169"/>
      <c r="BO429" s="169"/>
      <c r="BR429" s="175" t="s">
        <v>1600</v>
      </c>
      <c r="BS429" s="51" t="s">
        <v>1601</v>
      </c>
      <c r="BU429" s="273" t="s">
        <v>1357</v>
      </c>
      <c r="BV429" s="273" t="s">
        <v>2459</v>
      </c>
      <c r="BX429" s="299" t="s">
        <v>1361</v>
      </c>
      <c r="BY429" s="299" t="s">
        <v>5463</v>
      </c>
    </row>
    <row r="430" spans="65:77" ht="21" customHeight="1">
      <c r="BM430"/>
      <c r="BN430" s="169"/>
      <c r="BO430" s="169"/>
      <c r="BR430" s="175" t="s">
        <v>1602</v>
      </c>
      <c r="BS430" s="51" t="s">
        <v>1603</v>
      </c>
      <c r="BU430" s="273" t="s">
        <v>1359</v>
      </c>
      <c r="BV430" s="273" t="s">
        <v>2460</v>
      </c>
      <c r="BX430" s="299" t="s">
        <v>1363</v>
      </c>
      <c r="BY430" s="299" t="s">
        <v>5464</v>
      </c>
    </row>
    <row r="431" spans="65:77" ht="21" customHeight="1">
      <c r="BM431"/>
      <c r="BN431" s="169"/>
      <c r="BO431" s="169"/>
      <c r="BR431" s="175" t="s">
        <v>1604</v>
      </c>
      <c r="BS431" s="51" t="s">
        <v>1605</v>
      </c>
      <c r="BU431" s="273" t="s">
        <v>1361</v>
      </c>
      <c r="BV431" s="273" t="s">
        <v>2461</v>
      </c>
      <c r="BX431" s="299" t="s">
        <v>1365</v>
      </c>
      <c r="BY431" s="299" t="s">
        <v>5465</v>
      </c>
    </row>
    <row r="432" spans="65:77" ht="21" customHeight="1">
      <c r="BM432"/>
      <c r="BN432" s="169"/>
      <c r="BO432" s="169"/>
      <c r="BR432" s="175" t="s">
        <v>1606</v>
      </c>
      <c r="BS432" s="51" t="s">
        <v>1607</v>
      </c>
      <c r="BU432" s="273" t="s">
        <v>1363</v>
      </c>
      <c r="BV432" s="273" t="s">
        <v>2462</v>
      </c>
      <c r="BX432" s="299" t="s">
        <v>1367</v>
      </c>
      <c r="BY432" s="299" t="s">
        <v>5466</v>
      </c>
    </row>
    <row r="433" spans="65:77" ht="21" customHeight="1">
      <c r="BM433"/>
      <c r="BN433" s="169"/>
      <c r="BO433" s="169"/>
      <c r="BR433" s="175" t="s">
        <v>1608</v>
      </c>
      <c r="BS433" s="51" t="s">
        <v>1609</v>
      </c>
      <c r="BU433" s="273" t="s">
        <v>1365</v>
      </c>
      <c r="BV433" s="273" t="s">
        <v>2463</v>
      </c>
      <c r="BX433" s="299" t="s">
        <v>1369</v>
      </c>
      <c r="BY433" s="299" t="s">
        <v>5467</v>
      </c>
    </row>
    <row r="434" spans="65:77" ht="21" customHeight="1">
      <c r="BM434"/>
      <c r="BN434" s="169"/>
      <c r="BO434" s="169"/>
      <c r="BR434" s="175" t="s">
        <v>1610</v>
      </c>
      <c r="BS434" s="51" t="s">
        <v>1611</v>
      </c>
      <c r="BU434" s="273" t="s">
        <v>1367</v>
      </c>
      <c r="BV434" s="273" t="s">
        <v>2464</v>
      </c>
      <c r="BX434" s="299" t="s">
        <v>1371</v>
      </c>
      <c r="BY434" s="299" t="s">
        <v>5468</v>
      </c>
    </row>
    <row r="435" spans="65:77" ht="21" customHeight="1">
      <c r="BM435"/>
      <c r="BN435" s="169"/>
      <c r="BO435" s="169"/>
      <c r="BR435" s="175" t="s">
        <v>1612</v>
      </c>
      <c r="BS435" s="51" t="s">
        <v>1613</v>
      </c>
      <c r="BU435" s="273" t="s">
        <v>1369</v>
      </c>
      <c r="BV435" s="273" t="s">
        <v>2465</v>
      </c>
      <c r="BX435" s="299" t="s">
        <v>1373</v>
      </c>
      <c r="BY435" s="299" t="s">
        <v>5469</v>
      </c>
    </row>
    <row r="436" spans="65:77" ht="21" customHeight="1">
      <c r="BM436"/>
      <c r="BN436" s="169"/>
      <c r="BO436" s="169"/>
      <c r="BR436" s="175" t="s">
        <v>1614</v>
      </c>
      <c r="BS436" s="51" t="s">
        <v>1615</v>
      </c>
      <c r="BU436" s="273" t="s">
        <v>1371</v>
      </c>
      <c r="BV436" s="273" t="s">
        <v>2466</v>
      </c>
      <c r="BX436" s="299" t="s">
        <v>1375</v>
      </c>
      <c r="BY436" s="299" t="s">
        <v>5470</v>
      </c>
    </row>
    <row r="437" spans="65:77" ht="21" customHeight="1">
      <c r="BM437"/>
      <c r="BN437" s="169"/>
      <c r="BO437" s="169"/>
      <c r="BR437" s="175" t="s">
        <v>1616</v>
      </c>
      <c r="BS437" s="51" t="s">
        <v>1617</v>
      </c>
      <c r="BU437" s="273" t="s">
        <v>1373</v>
      </c>
      <c r="BV437" s="273" t="s">
        <v>2467</v>
      </c>
      <c r="BX437" s="299" t="s">
        <v>1377</v>
      </c>
      <c r="BY437" s="299" t="s">
        <v>5471</v>
      </c>
    </row>
    <row r="438" spans="65:77" ht="21" customHeight="1">
      <c r="BM438"/>
      <c r="BN438" s="169"/>
      <c r="BO438" s="169"/>
      <c r="BR438" s="175" t="s">
        <v>1618</v>
      </c>
      <c r="BS438" s="51" t="s">
        <v>1619</v>
      </c>
      <c r="BU438" s="273" t="s">
        <v>1375</v>
      </c>
      <c r="BV438" s="273" t="s">
        <v>2468</v>
      </c>
      <c r="BX438" s="299" t="s">
        <v>1379</v>
      </c>
      <c r="BY438" s="299" t="s">
        <v>5472</v>
      </c>
    </row>
    <row r="439" spans="65:77" ht="21" customHeight="1">
      <c r="BM439"/>
      <c r="BN439" s="169"/>
      <c r="BO439" s="169"/>
      <c r="BR439" s="175" t="s">
        <v>1620</v>
      </c>
      <c r="BS439" s="51" t="s">
        <v>1621</v>
      </c>
      <c r="BU439" s="273" t="s">
        <v>1377</v>
      </c>
      <c r="BV439" s="273" t="s">
        <v>2469</v>
      </c>
      <c r="BX439" s="299" t="s">
        <v>1381</v>
      </c>
      <c r="BY439" s="299" t="s">
        <v>5473</v>
      </c>
    </row>
    <row r="440" spans="65:77" ht="21" customHeight="1">
      <c r="BM440"/>
      <c r="BN440" s="169"/>
      <c r="BO440" s="169"/>
      <c r="BR440" s="175" t="s">
        <v>1622</v>
      </c>
      <c r="BS440" s="51" t="s">
        <v>1623</v>
      </c>
      <c r="BU440" s="273" t="s">
        <v>1379</v>
      </c>
      <c r="BV440" s="273" t="s">
        <v>2470</v>
      </c>
      <c r="BX440" s="299" t="s">
        <v>1383</v>
      </c>
      <c r="BY440" s="299" t="s">
        <v>5474</v>
      </c>
    </row>
    <row r="441" spans="65:77" ht="21" customHeight="1">
      <c r="BM441"/>
      <c r="BN441" s="169"/>
      <c r="BO441" s="169"/>
      <c r="BR441" s="175" t="s">
        <v>1624</v>
      </c>
      <c r="BS441" s="51" t="s">
        <v>1625</v>
      </c>
      <c r="BU441" s="273" t="s">
        <v>1381</v>
      </c>
      <c r="BV441" s="273" t="s">
        <v>2471</v>
      </c>
      <c r="BX441" s="299" t="s">
        <v>1385</v>
      </c>
      <c r="BY441" s="299" t="s">
        <v>5475</v>
      </c>
    </row>
    <row r="442" spans="65:77" ht="21" customHeight="1">
      <c r="BM442"/>
      <c r="BN442" s="169"/>
      <c r="BO442" s="169"/>
      <c r="BR442" s="175" t="s">
        <v>1626</v>
      </c>
      <c r="BS442" s="51" t="s">
        <v>8838</v>
      </c>
      <c r="BU442" s="273" t="s">
        <v>1383</v>
      </c>
      <c r="BV442" s="273" t="s">
        <v>2472</v>
      </c>
      <c r="BX442" s="299" t="s">
        <v>1387</v>
      </c>
      <c r="BY442" s="299" t="s">
        <v>5476</v>
      </c>
    </row>
    <row r="443" spans="65:77" ht="21" customHeight="1">
      <c r="BM443"/>
      <c r="BN443" s="169"/>
      <c r="BO443" s="169"/>
      <c r="BR443" s="175" t="s">
        <v>1627</v>
      </c>
      <c r="BS443" s="51" t="s">
        <v>1628</v>
      </c>
      <c r="BU443" s="273" t="s">
        <v>1385</v>
      </c>
      <c r="BV443" s="273" t="s">
        <v>2473</v>
      </c>
      <c r="BX443" s="299" t="s">
        <v>1389</v>
      </c>
      <c r="BY443" s="299" t="s">
        <v>5477</v>
      </c>
    </row>
    <row r="444" spans="65:77" ht="21" customHeight="1">
      <c r="BM444"/>
      <c r="BN444" s="169"/>
      <c r="BO444" s="169"/>
      <c r="BR444" s="175" t="s">
        <v>1629</v>
      </c>
      <c r="BS444" s="51" t="s">
        <v>1630</v>
      </c>
      <c r="BU444" s="273" t="s">
        <v>1387</v>
      </c>
      <c r="BV444" s="273" t="s">
        <v>2474</v>
      </c>
      <c r="BX444" s="299" t="s">
        <v>1391</v>
      </c>
      <c r="BY444" s="299" t="s">
        <v>5478</v>
      </c>
    </row>
    <row r="445" spans="65:77" ht="21" customHeight="1">
      <c r="BM445"/>
      <c r="BN445" s="169"/>
      <c r="BO445" s="169"/>
      <c r="BR445" s="175" t="s">
        <v>1631</v>
      </c>
      <c r="BS445" s="51" t="s">
        <v>1632</v>
      </c>
      <c r="BU445" s="273" t="s">
        <v>1389</v>
      </c>
      <c r="BV445" s="273" t="s">
        <v>2475</v>
      </c>
      <c r="BX445" s="299" t="s">
        <v>1393</v>
      </c>
      <c r="BY445" s="299" t="s">
        <v>5479</v>
      </c>
    </row>
    <row r="446" spans="65:77" ht="21" customHeight="1">
      <c r="BM446"/>
      <c r="BN446" s="169"/>
      <c r="BO446" s="169"/>
      <c r="BR446" s="175" t="s">
        <v>1633</v>
      </c>
      <c r="BS446" s="51" t="s">
        <v>1634</v>
      </c>
      <c r="BU446" s="273" t="s">
        <v>1391</v>
      </c>
      <c r="BV446" s="273" t="s">
        <v>2476</v>
      </c>
      <c r="BX446" s="299" t="s">
        <v>1395</v>
      </c>
      <c r="BY446" s="299" t="s">
        <v>5480</v>
      </c>
    </row>
    <row r="447" spans="65:77" ht="21" customHeight="1">
      <c r="BM447"/>
      <c r="BN447" s="169"/>
      <c r="BO447" s="169"/>
      <c r="BR447" s="175" t="s">
        <v>1635</v>
      </c>
      <c r="BS447" s="51" t="s">
        <v>1636</v>
      </c>
      <c r="BU447" s="273" t="s">
        <v>1393</v>
      </c>
      <c r="BV447" s="273" t="s">
        <v>2477</v>
      </c>
      <c r="BX447" s="299" t="s">
        <v>1397</v>
      </c>
      <c r="BY447" s="299" t="s">
        <v>5481</v>
      </c>
    </row>
    <row r="448" spans="65:77" ht="21" customHeight="1">
      <c r="BM448"/>
      <c r="BN448" s="169"/>
      <c r="BO448" s="169"/>
      <c r="BR448" s="175" t="s">
        <v>1637</v>
      </c>
      <c r="BS448" s="51" t="s">
        <v>1638</v>
      </c>
      <c r="BU448" s="273" t="s">
        <v>1395</v>
      </c>
      <c r="BV448" s="273" t="s">
        <v>2478</v>
      </c>
      <c r="BX448" s="299" t="s">
        <v>1399</v>
      </c>
      <c r="BY448" s="299" t="s">
        <v>5482</v>
      </c>
    </row>
    <row r="449" spans="65:77" ht="21" customHeight="1">
      <c r="BM449"/>
      <c r="BN449" s="169"/>
      <c r="BO449" s="169"/>
      <c r="BR449" s="175" t="s">
        <v>1639</v>
      </c>
      <c r="BS449" s="51" t="s">
        <v>1640</v>
      </c>
      <c r="BU449" s="273" t="s">
        <v>1397</v>
      </c>
      <c r="BV449" s="273" t="s">
        <v>2479</v>
      </c>
      <c r="BX449" s="299" t="s">
        <v>1401</v>
      </c>
      <c r="BY449" s="299" t="s">
        <v>5483</v>
      </c>
    </row>
    <row r="450" spans="65:77" ht="21" customHeight="1">
      <c r="BM450"/>
      <c r="BN450" s="169"/>
      <c r="BO450" s="169"/>
      <c r="BR450" s="175" t="s">
        <v>1641</v>
      </c>
      <c r="BS450" s="51" t="s">
        <v>1642</v>
      </c>
      <c r="BU450" s="273" t="s">
        <v>1399</v>
      </c>
      <c r="BV450" s="273" t="s">
        <v>2480</v>
      </c>
      <c r="BX450" s="299" t="s">
        <v>1403</v>
      </c>
      <c r="BY450" s="299" t="s">
        <v>5484</v>
      </c>
    </row>
    <row r="451" spans="65:77" ht="21" customHeight="1">
      <c r="BM451"/>
      <c r="BN451" s="169"/>
      <c r="BO451" s="169"/>
      <c r="BR451" s="175" t="s">
        <v>1643</v>
      </c>
      <c r="BS451" s="51" t="s">
        <v>1644</v>
      </c>
      <c r="BU451" s="273" t="s">
        <v>1401</v>
      </c>
      <c r="BV451" s="273" t="s">
        <v>2481</v>
      </c>
      <c r="BX451" s="299" t="s">
        <v>1405</v>
      </c>
      <c r="BY451" s="299" t="s">
        <v>2621</v>
      </c>
    </row>
    <row r="452" spans="65:77" ht="21" customHeight="1">
      <c r="BM452"/>
      <c r="BN452" s="169"/>
      <c r="BO452" s="169"/>
      <c r="BR452" s="175" t="s">
        <v>1645</v>
      </c>
      <c r="BS452" s="51" t="s">
        <v>1646</v>
      </c>
      <c r="BU452" s="273" t="s">
        <v>1403</v>
      </c>
      <c r="BV452" s="273" t="s">
        <v>2482</v>
      </c>
      <c r="BX452" s="299" t="s">
        <v>1407</v>
      </c>
      <c r="BY452" s="299" t="s">
        <v>2481</v>
      </c>
    </row>
    <row r="453" spans="65:77" ht="21" customHeight="1">
      <c r="BM453"/>
      <c r="BN453" s="169"/>
      <c r="BO453" s="169"/>
      <c r="BR453" s="175" t="s">
        <v>1647</v>
      </c>
      <c r="BS453" s="51" t="s">
        <v>1648</v>
      </c>
      <c r="BU453" s="273" t="s">
        <v>1405</v>
      </c>
      <c r="BV453" s="273" t="s">
        <v>2483</v>
      </c>
      <c r="BX453" s="299" t="s">
        <v>1409</v>
      </c>
      <c r="BY453" s="299" t="s">
        <v>5485</v>
      </c>
    </row>
    <row r="454" spans="65:77" ht="21" customHeight="1">
      <c r="BM454"/>
      <c r="BN454" s="169"/>
      <c r="BO454" s="169"/>
      <c r="BR454" s="175" t="s">
        <v>1649</v>
      </c>
      <c r="BS454" s="51" t="s">
        <v>1650</v>
      </c>
      <c r="BU454" s="273" t="s">
        <v>1407</v>
      </c>
      <c r="BV454" s="273" t="s">
        <v>2484</v>
      </c>
      <c r="BX454" s="299" t="s">
        <v>1411</v>
      </c>
      <c r="BY454" s="299" t="s">
        <v>2188</v>
      </c>
    </row>
    <row r="455" spans="65:77" ht="21" customHeight="1">
      <c r="BM455"/>
      <c r="BN455" s="169"/>
      <c r="BO455" s="169"/>
      <c r="BR455" s="175" t="s">
        <v>1651</v>
      </c>
      <c r="BS455" s="51" t="s">
        <v>1652</v>
      </c>
      <c r="BU455" s="273" t="s">
        <v>1409</v>
      </c>
      <c r="BV455" s="273" t="s">
        <v>2485</v>
      </c>
      <c r="BX455" s="299" t="s">
        <v>1413</v>
      </c>
      <c r="BY455" s="299" t="s">
        <v>5486</v>
      </c>
    </row>
    <row r="456" spans="65:77" ht="21" customHeight="1">
      <c r="BM456"/>
      <c r="BN456" s="169"/>
      <c r="BO456" s="169"/>
      <c r="BR456" s="175" t="s">
        <v>1653</v>
      </c>
      <c r="BS456" s="51" t="s">
        <v>1654</v>
      </c>
      <c r="BU456" s="273" t="s">
        <v>1411</v>
      </c>
      <c r="BV456" s="273" t="s">
        <v>2486</v>
      </c>
      <c r="BX456" s="299" t="s">
        <v>1415</v>
      </c>
      <c r="BY456" s="299" t="s">
        <v>5487</v>
      </c>
    </row>
    <row r="457" spans="65:77" ht="21" customHeight="1">
      <c r="BM457"/>
      <c r="BN457" s="169"/>
      <c r="BO457" s="169"/>
      <c r="BR457" s="175" t="s">
        <v>1655</v>
      </c>
      <c r="BS457" s="51" t="s">
        <v>1656</v>
      </c>
      <c r="BU457" s="273" t="s">
        <v>1413</v>
      </c>
      <c r="BV457" s="273" t="s">
        <v>2487</v>
      </c>
      <c r="BX457" s="299" t="s">
        <v>1417</v>
      </c>
      <c r="BY457" s="299" t="s">
        <v>5488</v>
      </c>
    </row>
    <row r="458" spans="65:77" ht="21" customHeight="1">
      <c r="BM458"/>
      <c r="BN458" s="169"/>
      <c r="BO458" s="169"/>
      <c r="BR458" s="175" t="s">
        <v>1657</v>
      </c>
      <c r="BS458" s="51" t="s">
        <v>1658</v>
      </c>
      <c r="BU458" s="273" t="s">
        <v>1415</v>
      </c>
      <c r="BV458" s="273" t="s">
        <v>2488</v>
      </c>
      <c r="BX458" s="299" t="s">
        <v>1419</v>
      </c>
      <c r="BY458" s="299" t="s">
        <v>5489</v>
      </c>
    </row>
    <row r="459" spans="65:77" ht="21" customHeight="1">
      <c r="BM459"/>
      <c r="BN459" s="169"/>
      <c r="BO459" s="169"/>
      <c r="BR459" s="175" t="s">
        <v>1659</v>
      </c>
      <c r="BS459" s="51" t="s">
        <v>1660</v>
      </c>
      <c r="BU459" s="273" t="s">
        <v>1417</v>
      </c>
      <c r="BV459" s="273" t="s">
        <v>2489</v>
      </c>
      <c r="BX459" s="299" t="s">
        <v>1421</v>
      </c>
      <c r="BY459" s="299" t="s">
        <v>5490</v>
      </c>
    </row>
    <row r="460" spans="65:77" ht="21" customHeight="1">
      <c r="BM460"/>
      <c r="BN460" s="169"/>
      <c r="BO460" s="169"/>
      <c r="BR460" s="175" t="s">
        <v>1661</v>
      </c>
      <c r="BS460" s="51" t="s">
        <v>1662</v>
      </c>
      <c r="BU460" s="273" t="s">
        <v>1419</v>
      </c>
      <c r="BV460" s="273" t="s">
        <v>2490</v>
      </c>
      <c r="BX460" s="299" t="s">
        <v>1423</v>
      </c>
      <c r="BY460" s="299" t="s">
        <v>5491</v>
      </c>
    </row>
    <row r="461" spans="65:77" ht="21" customHeight="1">
      <c r="BM461"/>
      <c r="BN461" s="169"/>
      <c r="BO461" s="169"/>
      <c r="BR461" s="175" t="s">
        <v>1663</v>
      </c>
      <c r="BS461" s="51" t="s">
        <v>1664</v>
      </c>
      <c r="BU461" s="273" t="s">
        <v>1421</v>
      </c>
      <c r="BV461" s="273" t="s">
        <v>2491</v>
      </c>
      <c r="BX461" s="299" t="s">
        <v>1425</v>
      </c>
      <c r="BY461" s="299" t="s">
        <v>5492</v>
      </c>
    </row>
    <row r="462" spans="65:77" ht="21" customHeight="1">
      <c r="BM462"/>
      <c r="BN462" s="169"/>
      <c r="BO462" s="169"/>
      <c r="BR462" s="175" t="s">
        <v>1665</v>
      </c>
      <c r="BS462" s="51" t="s">
        <v>1666</v>
      </c>
      <c r="BU462" s="273" t="s">
        <v>1423</v>
      </c>
      <c r="BV462" s="273" t="s">
        <v>2492</v>
      </c>
      <c r="BX462" s="299" t="s">
        <v>1427</v>
      </c>
      <c r="BY462" s="299" t="s">
        <v>5493</v>
      </c>
    </row>
    <row r="463" spans="65:77" ht="21" customHeight="1">
      <c r="BM463"/>
      <c r="BN463" s="169"/>
      <c r="BO463" s="169"/>
      <c r="BR463" s="175" t="s">
        <v>1667</v>
      </c>
      <c r="BS463" s="51" t="s">
        <v>1668</v>
      </c>
      <c r="BU463" s="273" t="s">
        <v>1425</v>
      </c>
      <c r="BV463" s="273" t="s">
        <v>2493</v>
      </c>
      <c r="BX463" s="299" t="s">
        <v>1429</v>
      </c>
      <c r="BY463" s="299" t="s">
        <v>5494</v>
      </c>
    </row>
    <row r="464" spans="65:77" ht="21" customHeight="1">
      <c r="BM464"/>
      <c r="BN464" s="169"/>
      <c r="BO464" s="169"/>
      <c r="BR464" s="175" t="s">
        <v>1669</v>
      </c>
      <c r="BS464" s="51" t="s">
        <v>1670</v>
      </c>
      <c r="BU464" s="273" t="s">
        <v>1427</v>
      </c>
      <c r="BV464" s="273" t="s">
        <v>2494</v>
      </c>
      <c r="BX464" s="299" t="s">
        <v>1431</v>
      </c>
      <c r="BY464" s="299" t="s">
        <v>5495</v>
      </c>
    </row>
    <row r="465" spans="65:77" ht="21" customHeight="1">
      <c r="BM465"/>
      <c r="BN465" s="169"/>
      <c r="BO465" s="169"/>
      <c r="BR465" s="175" t="s">
        <v>1671</v>
      </c>
      <c r="BS465" s="51" t="s">
        <v>1672</v>
      </c>
      <c r="BU465" s="273" t="s">
        <v>1429</v>
      </c>
      <c r="BV465" s="273" t="s">
        <v>2495</v>
      </c>
      <c r="BX465" s="299" t="s">
        <v>1433</v>
      </c>
      <c r="BY465" s="299" t="s">
        <v>5496</v>
      </c>
    </row>
    <row r="466" spans="65:77" ht="21" customHeight="1">
      <c r="BM466"/>
      <c r="BN466" s="169"/>
      <c r="BO466" s="169"/>
      <c r="BR466" s="175" t="s">
        <v>1673</v>
      </c>
      <c r="BS466" s="51" t="s">
        <v>1674</v>
      </c>
      <c r="BU466" s="273" t="s">
        <v>1431</v>
      </c>
      <c r="BV466" s="273" t="s">
        <v>2496</v>
      </c>
      <c r="BX466" s="299" t="s">
        <v>2497</v>
      </c>
      <c r="BY466" s="299" t="s">
        <v>5497</v>
      </c>
    </row>
    <row r="467" spans="65:77" ht="21" customHeight="1">
      <c r="BM467"/>
      <c r="BN467" s="169"/>
      <c r="BO467" s="169"/>
      <c r="BR467" s="175" t="s">
        <v>1675</v>
      </c>
      <c r="BS467" s="51" t="s">
        <v>1676</v>
      </c>
      <c r="BU467" s="273" t="s">
        <v>2497</v>
      </c>
      <c r="BV467" s="273" t="s">
        <v>2498</v>
      </c>
      <c r="BX467" s="299" t="s">
        <v>1435</v>
      </c>
      <c r="BY467" s="299" t="s">
        <v>5498</v>
      </c>
    </row>
    <row r="468" spans="65:77" ht="21" customHeight="1">
      <c r="BM468"/>
      <c r="BN468" s="169"/>
      <c r="BO468" s="169"/>
      <c r="BR468" s="175" t="s">
        <v>1677</v>
      </c>
      <c r="BS468" s="51" t="s">
        <v>1678</v>
      </c>
      <c r="BU468" s="273" t="s">
        <v>1435</v>
      </c>
      <c r="BV468" s="273" t="s">
        <v>2499</v>
      </c>
      <c r="BX468" s="299" t="s">
        <v>1437</v>
      </c>
      <c r="BY468" s="299" t="s">
        <v>5499</v>
      </c>
    </row>
    <row r="469" spans="65:77" ht="21" customHeight="1">
      <c r="BM469"/>
      <c r="BN469" s="169"/>
      <c r="BO469" s="169"/>
      <c r="BR469" s="175" t="s">
        <v>1679</v>
      </c>
      <c r="BS469" s="51" t="s">
        <v>1680</v>
      </c>
      <c r="BU469" s="273" t="s">
        <v>1437</v>
      </c>
      <c r="BV469" s="273" t="s">
        <v>2500</v>
      </c>
      <c r="BX469" s="299" t="s">
        <v>1439</v>
      </c>
      <c r="BY469" s="299" t="s">
        <v>5500</v>
      </c>
    </row>
    <row r="470" spans="65:77" ht="21" customHeight="1">
      <c r="BM470"/>
      <c r="BN470" s="169"/>
      <c r="BO470" s="169"/>
      <c r="BR470" s="175" t="s">
        <v>1681</v>
      </c>
      <c r="BS470" s="51" t="s">
        <v>1682</v>
      </c>
      <c r="BU470" s="273" t="s">
        <v>1439</v>
      </c>
      <c r="BV470" s="273" t="s">
        <v>2501</v>
      </c>
      <c r="BX470" s="299" t="s">
        <v>1441</v>
      </c>
      <c r="BY470" s="299" t="s">
        <v>5501</v>
      </c>
    </row>
    <row r="471" spans="65:77" ht="21" customHeight="1">
      <c r="BM471"/>
      <c r="BN471" s="169"/>
      <c r="BO471" s="169"/>
      <c r="BR471" s="175" t="s">
        <v>1683</v>
      </c>
      <c r="BS471" s="51" t="s">
        <v>1684</v>
      </c>
      <c r="BU471" s="273" t="s">
        <v>1441</v>
      </c>
      <c r="BV471" s="273" t="s">
        <v>2502</v>
      </c>
      <c r="BX471" s="299" t="s">
        <v>1443</v>
      </c>
      <c r="BY471" s="299" t="s">
        <v>5502</v>
      </c>
    </row>
    <row r="472" spans="65:77" ht="21" customHeight="1">
      <c r="BM472"/>
      <c r="BN472" s="169"/>
      <c r="BO472" s="169"/>
      <c r="BR472" s="175" t="s">
        <v>1685</v>
      </c>
      <c r="BS472" s="51" t="s">
        <v>1686</v>
      </c>
      <c r="BU472" s="273" t="s">
        <v>1443</v>
      </c>
      <c r="BV472" s="273" t="s">
        <v>2503</v>
      </c>
      <c r="BX472" s="299" t="s">
        <v>1445</v>
      </c>
      <c r="BY472" s="299" t="s">
        <v>5503</v>
      </c>
    </row>
    <row r="473" spans="65:77" ht="21" customHeight="1">
      <c r="BM473"/>
      <c r="BN473" s="169"/>
      <c r="BO473" s="169"/>
      <c r="BR473" s="175" t="s">
        <v>1687</v>
      </c>
      <c r="BS473" s="51" t="s">
        <v>1688</v>
      </c>
      <c r="BU473" s="273" t="s">
        <v>1447</v>
      </c>
      <c r="BV473" s="273" t="s">
        <v>2504</v>
      </c>
      <c r="BX473" s="299" t="s">
        <v>1447</v>
      </c>
      <c r="BY473" s="299" t="s">
        <v>5504</v>
      </c>
    </row>
    <row r="474" spans="65:77" ht="21" customHeight="1">
      <c r="BM474"/>
      <c r="BN474" s="169"/>
      <c r="BO474" s="169"/>
      <c r="BR474" s="175" t="s">
        <v>1689</v>
      </c>
      <c r="BS474" s="51" t="s">
        <v>1690</v>
      </c>
      <c r="BU474" s="273" t="s">
        <v>1449</v>
      </c>
      <c r="BV474" s="273" t="s">
        <v>2505</v>
      </c>
      <c r="BX474" s="299" t="s">
        <v>1449</v>
      </c>
      <c r="BY474" s="299" t="s">
        <v>5505</v>
      </c>
    </row>
    <row r="475" spans="65:77" ht="21" customHeight="1">
      <c r="BM475"/>
      <c r="BN475" s="170"/>
      <c r="BO475" s="170"/>
      <c r="BR475" s="175" t="s">
        <v>1692</v>
      </c>
      <c r="BS475" s="51" t="s">
        <v>1693</v>
      </c>
      <c r="BU475" s="273" t="s">
        <v>1451</v>
      </c>
      <c r="BV475" s="273" t="s">
        <v>2506</v>
      </c>
      <c r="BX475" s="299" t="s">
        <v>1451</v>
      </c>
      <c r="BY475" s="299" t="s">
        <v>5506</v>
      </c>
    </row>
    <row r="476" spans="65:77" ht="21" customHeight="1">
      <c r="BM476"/>
      <c r="BN476" s="171"/>
      <c r="BO476" s="170"/>
      <c r="BR476" s="175" t="s">
        <v>1694</v>
      </c>
      <c r="BS476" s="51" t="s">
        <v>1695</v>
      </c>
      <c r="BU476" s="273" t="s">
        <v>1453</v>
      </c>
      <c r="BV476" s="273" t="s">
        <v>819</v>
      </c>
      <c r="BX476" s="299" t="s">
        <v>1453</v>
      </c>
      <c r="BY476" s="299" t="s">
        <v>5507</v>
      </c>
    </row>
    <row r="477" spans="65:77" ht="21" customHeight="1">
      <c r="BM477"/>
      <c r="BN477" s="170"/>
      <c r="BO477" s="170"/>
      <c r="BR477" s="175" t="s">
        <v>1697</v>
      </c>
      <c r="BS477" s="51" t="s">
        <v>1698</v>
      </c>
      <c r="BU477" s="273" t="s">
        <v>1455</v>
      </c>
      <c r="BV477" s="273" t="s">
        <v>2507</v>
      </c>
      <c r="BX477" s="299" t="s">
        <v>1455</v>
      </c>
      <c r="BY477" s="299" t="s">
        <v>5508</v>
      </c>
    </row>
    <row r="478" spans="65:77" ht="21" customHeight="1">
      <c r="BM478"/>
      <c r="BN478" s="172"/>
      <c r="BO478" s="229"/>
      <c r="BP478" s="229"/>
      <c r="BR478" s="175" t="s">
        <v>1699</v>
      </c>
      <c r="BS478" s="51" t="s">
        <v>1700</v>
      </c>
      <c r="BU478" s="273" t="s">
        <v>1457</v>
      </c>
      <c r="BV478" s="273" t="s">
        <v>2508</v>
      </c>
      <c r="BX478" s="299" t="s">
        <v>1457</v>
      </c>
      <c r="BY478" s="299" t="s">
        <v>5509</v>
      </c>
    </row>
    <row r="479" spans="65:77" ht="21" customHeight="1">
      <c r="BM479"/>
      <c r="BN479" s="172"/>
      <c r="BO479" s="229"/>
      <c r="BP479" s="229"/>
      <c r="BR479" s="175" t="s">
        <v>1701</v>
      </c>
      <c r="BS479" s="51" t="s">
        <v>1702</v>
      </c>
      <c r="BU479" s="273" t="s">
        <v>1461</v>
      </c>
      <c r="BV479" s="273" t="s">
        <v>2509</v>
      </c>
      <c r="BX479" s="299" t="s">
        <v>1459</v>
      </c>
      <c r="BY479" s="299" t="s">
        <v>5510</v>
      </c>
    </row>
    <row r="480" spans="65:77" ht="21" customHeight="1">
      <c r="BM480"/>
      <c r="BN480" s="172"/>
      <c r="BO480" s="171"/>
      <c r="BR480" s="175" t="s">
        <v>1703</v>
      </c>
      <c r="BS480" s="51" t="s">
        <v>1704</v>
      </c>
      <c r="BU480" s="273" t="s">
        <v>1463</v>
      </c>
      <c r="BV480" s="273" t="s">
        <v>2510</v>
      </c>
      <c r="BX480" s="299" t="s">
        <v>1461</v>
      </c>
      <c r="BY480" s="299" t="s">
        <v>5511</v>
      </c>
    </row>
    <row r="481" spans="65:77" ht="21" customHeight="1">
      <c r="BM481"/>
      <c r="BN481" s="172"/>
      <c r="BO481" s="173"/>
      <c r="BR481" s="175" t="s">
        <v>1705</v>
      </c>
      <c r="BS481" s="51" t="s">
        <v>1706</v>
      </c>
      <c r="BU481" s="273" t="s">
        <v>1465</v>
      </c>
      <c r="BV481" s="273" t="s">
        <v>2511</v>
      </c>
      <c r="BX481" s="299" t="s">
        <v>1463</v>
      </c>
      <c r="BY481" s="299" t="s">
        <v>5512</v>
      </c>
    </row>
    <row r="482" spans="65:77" ht="21" customHeight="1">
      <c r="BM482"/>
      <c r="BN482" s="172"/>
      <c r="BO482" s="173"/>
      <c r="BR482" s="175" t="s">
        <v>1707</v>
      </c>
      <c r="BS482" s="51" t="s">
        <v>1708</v>
      </c>
      <c r="BU482" s="273" t="s">
        <v>1466</v>
      </c>
      <c r="BV482" s="273" t="s">
        <v>2512</v>
      </c>
      <c r="BX482" s="299" t="s">
        <v>1464</v>
      </c>
      <c r="BY482" s="299" t="s">
        <v>5513</v>
      </c>
    </row>
    <row r="483" spans="65:77" ht="21" customHeight="1">
      <c r="BM483"/>
      <c r="BN483" s="161"/>
      <c r="BO483" s="174"/>
      <c r="BR483" s="175" t="s">
        <v>1709</v>
      </c>
      <c r="BS483" s="51" t="s">
        <v>1710</v>
      </c>
      <c r="BU483" s="273" t="s">
        <v>1468</v>
      </c>
      <c r="BV483" s="273" t="s">
        <v>2513</v>
      </c>
      <c r="BX483" s="299" t="s">
        <v>1465</v>
      </c>
      <c r="BY483" s="299" t="s">
        <v>5514</v>
      </c>
    </row>
    <row r="484" spans="65:77" ht="21" customHeight="1">
      <c r="BM484"/>
      <c r="BN484" s="161"/>
      <c r="BO484"/>
      <c r="BR484" s="175" t="s">
        <v>1711</v>
      </c>
      <c r="BS484" s="51" t="s">
        <v>1712</v>
      </c>
      <c r="BU484" s="273" t="s">
        <v>1470</v>
      </c>
      <c r="BV484" s="273" t="s">
        <v>2514</v>
      </c>
      <c r="BX484" s="299" t="s">
        <v>1466</v>
      </c>
      <c r="BY484" s="299" t="s">
        <v>5515</v>
      </c>
    </row>
    <row r="485" spans="65:77" ht="21" customHeight="1">
      <c r="BM485"/>
      <c r="BN485" s="87"/>
      <c r="BO485" s="87"/>
      <c r="BR485" s="175" t="s">
        <v>1713</v>
      </c>
      <c r="BS485" s="51" t="s">
        <v>1714</v>
      </c>
      <c r="BU485" s="273" t="s">
        <v>1472</v>
      </c>
      <c r="BV485" s="273" t="s">
        <v>2515</v>
      </c>
      <c r="BX485" s="299" t="s">
        <v>1468</v>
      </c>
      <c r="BY485" s="299" t="s">
        <v>5516</v>
      </c>
    </row>
    <row r="486" spans="65:77" ht="21" customHeight="1">
      <c r="BM486"/>
      <c r="BN486" s="87"/>
      <c r="BO486" s="87"/>
      <c r="BR486" s="175" t="s">
        <v>1715</v>
      </c>
      <c r="BS486" s="51" t="s">
        <v>1716</v>
      </c>
      <c r="BU486" s="273" t="s">
        <v>1476</v>
      </c>
      <c r="BV486" s="273" t="s">
        <v>2516</v>
      </c>
      <c r="BX486" s="299" t="s">
        <v>1470</v>
      </c>
      <c r="BY486" s="299" t="s">
        <v>5517</v>
      </c>
    </row>
    <row r="487" spans="65:77" ht="21" customHeight="1">
      <c r="BM487"/>
      <c r="BN487" s="87"/>
      <c r="BO487" s="87"/>
      <c r="BR487" s="175" t="s">
        <v>1717</v>
      </c>
      <c r="BS487" s="51" t="s">
        <v>1718</v>
      </c>
      <c r="BU487" s="273" t="s">
        <v>2517</v>
      </c>
      <c r="BV487" s="273" t="s">
        <v>2518</v>
      </c>
      <c r="BX487" s="299" t="s">
        <v>1472</v>
      </c>
      <c r="BY487" s="299" t="s">
        <v>5518</v>
      </c>
    </row>
    <row r="488" spans="65:77" ht="21" customHeight="1">
      <c r="BM488"/>
      <c r="BN488" s="87"/>
      <c r="BO488" s="87"/>
      <c r="BR488" s="175" t="s">
        <v>1719</v>
      </c>
      <c r="BS488" s="51" t="s">
        <v>1720</v>
      </c>
      <c r="BU488" s="273" t="s">
        <v>2519</v>
      </c>
      <c r="BV488" s="273" t="s">
        <v>2520</v>
      </c>
      <c r="BX488" s="299" t="s">
        <v>1474</v>
      </c>
      <c r="BY488" s="299" t="s">
        <v>5519</v>
      </c>
    </row>
    <row r="489" spans="65:77" ht="21" customHeight="1">
      <c r="BM489"/>
      <c r="BN489" s="87"/>
      <c r="BO489" s="87"/>
      <c r="BR489" s="175" t="s">
        <v>1721</v>
      </c>
      <c r="BS489" s="51" t="s">
        <v>1722</v>
      </c>
      <c r="BU489" s="273" t="s">
        <v>2521</v>
      </c>
      <c r="BV489" s="273" t="s">
        <v>2522</v>
      </c>
      <c r="BX489" s="299" t="s">
        <v>1476</v>
      </c>
      <c r="BY489" s="299" t="s">
        <v>5520</v>
      </c>
    </row>
    <row r="490" spans="65:77" ht="21" customHeight="1">
      <c r="BM490"/>
      <c r="BN490" s="87"/>
      <c r="BO490" s="87"/>
      <c r="BR490" s="175" t="s">
        <v>1723</v>
      </c>
      <c r="BS490" s="51" t="s">
        <v>1724</v>
      </c>
      <c r="BU490" s="273" t="s">
        <v>2523</v>
      </c>
      <c r="BV490" s="273" t="s">
        <v>323</v>
      </c>
      <c r="BX490" s="299" t="s">
        <v>2517</v>
      </c>
      <c r="BY490" s="299" t="s">
        <v>5521</v>
      </c>
    </row>
    <row r="491" spans="65:77" ht="21" customHeight="1">
      <c r="BM491"/>
      <c r="BN491" s="87"/>
      <c r="BO491" s="87"/>
      <c r="BR491" s="175" t="s">
        <v>1725</v>
      </c>
      <c r="BS491" s="51" t="s">
        <v>1726</v>
      </c>
      <c r="BU491" s="273" t="s">
        <v>2524</v>
      </c>
      <c r="BV491" s="273" t="s">
        <v>2525</v>
      </c>
      <c r="BX491" s="299" t="s">
        <v>2519</v>
      </c>
      <c r="BY491" s="299" t="s">
        <v>5522</v>
      </c>
    </row>
    <row r="492" spans="65:77" ht="21" customHeight="1">
      <c r="BM492"/>
      <c r="BN492" s="87"/>
      <c r="BO492" s="87"/>
      <c r="BR492" s="175" t="s">
        <v>1727</v>
      </c>
      <c r="BS492" s="51" t="s">
        <v>1728</v>
      </c>
      <c r="BU492" s="273" t="s">
        <v>2526</v>
      </c>
      <c r="BV492" s="273" t="s">
        <v>2527</v>
      </c>
      <c r="BX492" s="299" t="s">
        <v>2521</v>
      </c>
      <c r="BY492" s="299" t="s">
        <v>5523</v>
      </c>
    </row>
    <row r="493" spans="65:77" ht="21" customHeight="1">
      <c r="BM493"/>
      <c r="BN493" s="87"/>
      <c r="BO493" s="87"/>
      <c r="BR493" s="175" t="s">
        <v>1730</v>
      </c>
      <c r="BS493" s="51" t="s">
        <v>1731</v>
      </c>
      <c r="BU493" s="273" t="s">
        <v>2528</v>
      </c>
      <c r="BV493" s="273" t="s">
        <v>2529</v>
      </c>
      <c r="BX493" s="299" t="s">
        <v>2523</v>
      </c>
      <c r="BY493" s="299" t="s">
        <v>5524</v>
      </c>
    </row>
    <row r="494" spans="65:77" ht="21" customHeight="1">
      <c r="BM494"/>
      <c r="BN494" s="87"/>
      <c r="BO494" s="87"/>
      <c r="BR494" s="175" t="s">
        <v>1732</v>
      </c>
      <c r="BS494" s="51" t="s">
        <v>1733</v>
      </c>
      <c r="BU494" s="273" t="s">
        <v>2530</v>
      </c>
      <c r="BV494" s="273" t="s">
        <v>2531</v>
      </c>
      <c r="BX494" s="299" t="s">
        <v>2524</v>
      </c>
      <c r="BY494" s="299" t="s">
        <v>5525</v>
      </c>
    </row>
    <row r="495" spans="65:77" ht="21" customHeight="1">
      <c r="BM495"/>
      <c r="BN495" s="87"/>
      <c r="BO495" s="87"/>
      <c r="BR495" s="175" t="s">
        <v>1734</v>
      </c>
      <c r="BS495" s="51" t="s">
        <v>1735</v>
      </c>
      <c r="BU495" s="273" t="s">
        <v>2532</v>
      </c>
      <c r="BV495" s="273" t="s">
        <v>2533</v>
      </c>
      <c r="BX495" s="299" t="s">
        <v>2526</v>
      </c>
      <c r="BY495" s="299" t="s">
        <v>5526</v>
      </c>
    </row>
    <row r="496" spans="65:77" ht="21" customHeight="1">
      <c r="BM496"/>
      <c r="BN496" s="87"/>
      <c r="BO496" s="87"/>
      <c r="BR496" s="175" t="s">
        <v>1736</v>
      </c>
      <c r="BS496" s="51" t="s">
        <v>1737</v>
      </c>
      <c r="BU496" s="273" t="s">
        <v>2534</v>
      </c>
      <c r="BV496" s="273" t="s">
        <v>2535</v>
      </c>
      <c r="BX496" s="299" t="s">
        <v>2528</v>
      </c>
      <c r="BY496" s="299" t="s">
        <v>5527</v>
      </c>
    </row>
    <row r="497" spans="65:77" ht="21" customHeight="1">
      <c r="BM497"/>
      <c r="BN497" s="87"/>
      <c r="BO497" s="87"/>
      <c r="BR497" s="175" t="s">
        <v>1739</v>
      </c>
      <c r="BS497" s="51" t="s">
        <v>1740</v>
      </c>
      <c r="BU497" s="273" t="s">
        <v>1477</v>
      </c>
      <c r="BV497" s="273" t="s">
        <v>2536</v>
      </c>
      <c r="BX497" s="299" t="s">
        <v>2530</v>
      </c>
      <c r="BY497" s="299" t="s">
        <v>5528</v>
      </c>
    </row>
    <row r="498" spans="65:77" ht="21" customHeight="1">
      <c r="BM498"/>
      <c r="BN498" s="87"/>
      <c r="BO498" s="87"/>
      <c r="BR498" s="175" t="s">
        <v>1741</v>
      </c>
      <c r="BS498" s="51" t="s">
        <v>1742</v>
      </c>
      <c r="BU498" s="273" t="s">
        <v>1479</v>
      </c>
      <c r="BV498" s="273" t="s">
        <v>2537</v>
      </c>
      <c r="BX498" s="299" t="s">
        <v>5529</v>
      </c>
      <c r="BY498" s="299" t="s">
        <v>5530</v>
      </c>
    </row>
    <row r="499" spans="65:77" ht="21" customHeight="1">
      <c r="BM499"/>
      <c r="BN499" s="87"/>
      <c r="BO499" s="87"/>
      <c r="BR499" s="175" t="s">
        <v>1743</v>
      </c>
      <c r="BS499" s="51" t="s">
        <v>1744</v>
      </c>
      <c r="BU499" s="273" t="s">
        <v>1481</v>
      </c>
      <c r="BV499" s="273" t="s">
        <v>2538</v>
      </c>
      <c r="BX499" s="299" t="s">
        <v>2532</v>
      </c>
      <c r="BY499" s="299" t="s">
        <v>5531</v>
      </c>
    </row>
    <row r="500" spans="65:77" ht="21" customHeight="1">
      <c r="BM500"/>
      <c r="BN500" s="87"/>
      <c r="BO500" s="87"/>
      <c r="BR500" s="175" t="s">
        <v>1745</v>
      </c>
      <c r="BS500" s="51" t="s">
        <v>1746</v>
      </c>
      <c r="BU500" s="273" t="s">
        <v>1482</v>
      </c>
      <c r="BV500" s="273" t="s">
        <v>2539</v>
      </c>
      <c r="BX500" s="299" t="s">
        <v>2534</v>
      </c>
      <c r="BY500" s="299" t="s">
        <v>5532</v>
      </c>
    </row>
    <row r="501" spans="65:77" ht="21" customHeight="1">
      <c r="BM501"/>
      <c r="BN501" s="87"/>
      <c r="BO501" s="87"/>
      <c r="BR501" s="175" t="s">
        <v>1747</v>
      </c>
      <c r="BS501" s="51" t="s">
        <v>1748</v>
      </c>
      <c r="BU501" s="273" t="s">
        <v>1484</v>
      </c>
      <c r="BV501" s="273" t="s">
        <v>2540</v>
      </c>
      <c r="BX501" s="299" t="s">
        <v>1477</v>
      </c>
      <c r="BY501" s="299" t="s">
        <v>5533</v>
      </c>
    </row>
    <row r="502" spans="65:77" ht="21" customHeight="1">
      <c r="BM502"/>
      <c r="BN502" s="87"/>
      <c r="BO502" s="87"/>
      <c r="BR502" s="175" t="s">
        <v>1749</v>
      </c>
      <c r="BS502" s="51" t="s">
        <v>1750</v>
      </c>
      <c r="BU502" s="273" t="s">
        <v>1486</v>
      </c>
      <c r="BV502" s="273" t="s">
        <v>2541</v>
      </c>
      <c r="BX502" s="299" t="s">
        <v>1479</v>
      </c>
      <c r="BY502" s="299" t="s">
        <v>5534</v>
      </c>
    </row>
    <row r="503" spans="65:77" ht="21" customHeight="1">
      <c r="BM503"/>
      <c r="BN503" s="87"/>
      <c r="BO503" s="87"/>
      <c r="BR503" s="175" t="s">
        <v>1751</v>
      </c>
      <c r="BS503" s="51" t="s">
        <v>1752</v>
      </c>
      <c r="BU503" s="273" t="s">
        <v>1488</v>
      </c>
      <c r="BV503" s="273" t="s">
        <v>2542</v>
      </c>
      <c r="BX503" s="299" t="s">
        <v>1481</v>
      </c>
      <c r="BY503" s="299" t="s">
        <v>5535</v>
      </c>
    </row>
    <row r="504" spans="65:77" ht="21" customHeight="1">
      <c r="BM504"/>
      <c r="BN504" s="87"/>
      <c r="BO504" s="87"/>
      <c r="BR504" s="175" t="s">
        <v>1753</v>
      </c>
      <c r="BS504" s="51" t="s">
        <v>1754</v>
      </c>
      <c r="BU504" s="273" t="s">
        <v>1490</v>
      </c>
      <c r="BV504" s="273" t="s">
        <v>2543</v>
      </c>
      <c r="BX504" s="299" t="s">
        <v>1482</v>
      </c>
      <c r="BY504" s="299" t="s">
        <v>5536</v>
      </c>
    </row>
    <row r="505" spans="65:77" ht="21" customHeight="1">
      <c r="BM505"/>
      <c r="BN505" s="87"/>
      <c r="BO505" s="87"/>
      <c r="BR505" s="175" t="s">
        <v>1755</v>
      </c>
      <c r="BS505" s="51" t="s">
        <v>1756</v>
      </c>
      <c r="BU505" s="273" t="s">
        <v>1492</v>
      </c>
      <c r="BV505" s="273" t="s">
        <v>2544</v>
      </c>
      <c r="BX505" s="299" t="s">
        <v>1484</v>
      </c>
      <c r="BY505" s="299" t="s">
        <v>5537</v>
      </c>
    </row>
    <row r="506" spans="65:77" ht="21" customHeight="1">
      <c r="BM506"/>
      <c r="BN506" s="87"/>
      <c r="BO506" s="87"/>
      <c r="BR506" s="175" t="s">
        <v>1757</v>
      </c>
      <c r="BS506" s="51" t="s">
        <v>1758</v>
      </c>
      <c r="BU506" s="273" t="s">
        <v>1494</v>
      </c>
      <c r="BV506" s="273" t="s">
        <v>2545</v>
      </c>
      <c r="BX506" s="299" t="s">
        <v>1486</v>
      </c>
      <c r="BY506" s="299" t="s">
        <v>5538</v>
      </c>
    </row>
    <row r="507" spans="65:77" ht="21" customHeight="1">
      <c r="BM507"/>
      <c r="BN507" s="87"/>
      <c r="BO507" s="87"/>
      <c r="BR507" s="175" t="s">
        <v>1759</v>
      </c>
      <c r="BS507" s="51" t="s">
        <v>1760</v>
      </c>
      <c r="BU507" s="273" t="s">
        <v>1496</v>
      </c>
      <c r="BV507" s="273" t="s">
        <v>2546</v>
      </c>
      <c r="BX507" s="299" t="s">
        <v>1488</v>
      </c>
      <c r="BY507" s="299" t="s">
        <v>5539</v>
      </c>
    </row>
    <row r="508" spans="65:77" ht="21" customHeight="1">
      <c r="BM508"/>
      <c r="BN508" s="87"/>
      <c r="BO508" s="87"/>
      <c r="BR508" s="175" t="s">
        <v>1761</v>
      </c>
      <c r="BS508" s="51" t="s">
        <v>1762</v>
      </c>
      <c r="BU508" s="273" t="s">
        <v>1498</v>
      </c>
      <c r="BV508" s="273" t="s">
        <v>2547</v>
      </c>
      <c r="BX508" s="299" t="s">
        <v>1490</v>
      </c>
      <c r="BY508" s="299" t="s">
        <v>5540</v>
      </c>
    </row>
    <row r="509" spans="65:77" ht="21" customHeight="1">
      <c r="BM509"/>
      <c r="BN509" s="87"/>
      <c r="BO509" s="87"/>
      <c r="BR509" s="175" t="s">
        <v>1763</v>
      </c>
      <c r="BS509" s="51" t="s">
        <v>1764</v>
      </c>
      <c r="BU509" s="273" t="s">
        <v>1500</v>
      </c>
      <c r="BV509" s="273" t="s">
        <v>2548</v>
      </c>
      <c r="BX509" s="299" t="s">
        <v>1492</v>
      </c>
      <c r="BY509" s="299" t="s">
        <v>5541</v>
      </c>
    </row>
    <row r="510" spans="65:77" ht="21" customHeight="1">
      <c r="BM510"/>
      <c r="BN510" s="87"/>
      <c r="BO510" s="87"/>
      <c r="BR510" s="175" t="s">
        <v>1765</v>
      </c>
      <c r="BS510" s="51" t="s">
        <v>1766</v>
      </c>
      <c r="BU510" s="273" t="s">
        <v>1502</v>
      </c>
      <c r="BV510" s="273" t="s">
        <v>2549</v>
      </c>
      <c r="BX510" s="299" t="s">
        <v>1494</v>
      </c>
      <c r="BY510" s="299" t="s">
        <v>5542</v>
      </c>
    </row>
    <row r="511" spans="65:77" ht="21" customHeight="1">
      <c r="BM511"/>
      <c r="BN511" s="87"/>
      <c r="BO511" s="87"/>
      <c r="BR511" s="175" t="s">
        <v>1767</v>
      </c>
      <c r="BS511" s="51" t="s">
        <v>1768</v>
      </c>
      <c r="BU511" s="273" t="s">
        <v>1504</v>
      </c>
      <c r="BV511" s="273" t="s">
        <v>2550</v>
      </c>
      <c r="BX511" s="299" t="s">
        <v>1496</v>
      </c>
      <c r="BY511" s="299" t="s">
        <v>5543</v>
      </c>
    </row>
    <row r="512" spans="65:77" ht="21" customHeight="1">
      <c r="BM512"/>
      <c r="BN512" s="87"/>
      <c r="BO512" s="87"/>
      <c r="BR512" s="175" t="s">
        <v>1769</v>
      </c>
      <c r="BS512" s="51" t="s">
        <v>8839</v>
      </c>
      <c r="BU512" s="273" t="s">
        <v>1506</v>
      </c>
      <c r="BV512" s="273" t="s">
        <v>1480</v>
      </c>
      <c r="BX512" s="299" t="s">
        <v>1498</v>
      </c>
      <c r="BY512" s="299" t="s">
        <v>5544</v>
      </c>
    </row>
    <row r="513" spans="65:77" ht="21" customHeight="1">
      <c r="BM513"/>
      <c r="BN513" s="87"/>
      <c r="BO513" s="87"/>
      <c r="BR513" s="175" t="s">
        <v>1770</v>
      </c>
      <c r="BS513" s="51" t="s">
        <v>1771</v>
      </c>
      <c r="BU513" s="273" t="s">
        <v>1508</v>
      </c>
      <c r="BV513" s="273" t="s">
        <v>2551</v>
      </c>
      <c r="BX513" s="299" t="s">
        <v>1500</v>
      </c>
      <c r="BY513" s="299" t="s">
        <v>5545</v>
      </c>
    </row>
    <row r="514" spans="65:77" ht="21" customHeight="1">
      <c r="BM514"/>
      <c r="BN514" s="87"/>
      <c r="BO514" s="87"/>
      <c r="BR514" s="175" t="s">
        <v>1772</v>
      </c>
      <c r="BS514" s="51" t="s">
        <v>8840</v>
      </c>
      <c r="BU514" s="273" t="s">
        <v>1510</v>
      </c>
      <c r="BV514" s="273" t="s">
        <v>2552</v>
      </c>
      <c r="BX514" s="299" t="s">
        <v>1502</v>
      </c>
      <c r="BY514" s="299" t="s">
        <v>5546</v>
      </c>
    </row>
    <row r="515" spans="65:77" ht="21" customHeight="1">
      <c r="BM515"/>
      <c r="BN515" s="87"/>
      <c r="BO515" s="87"/>
      <c r="BQ515" s="229"/>
      <c r="BR515" s="175" t="s">
        <v>1773</v>
      </c>
      <c r="BS515" s="51" t="s">
        <v>8841</v>
      </c>
      <c r="BU515" s="273" t="s">
        <v>2553</v>
      </c>
      <c r="BV515" s="273" t="s">
        <v>2554</v>
      </c>
      <c r="BX515" s="299" t="s">
        <v>1504</v>
      </c>
      <c r="BY515" s="299" t="s">
        <v>2438</v>
      </c>
    </row>
    <row r="516" spans="65:77" ht="21" customHeight="1">
      <c r="BM516"/>
      <c r="BN516" s="87"/>
      <c r="BO516" s="87"/>
      <c r="BQ516" s="229"/>
      <c r="BR516" s="175" t="s">
        <v>1774</v>
      </c>
      <c r="BS516" s="51" t="s">
        <v>1775</v>
      </c>
      <c r="BU516" s="273" t="s">
        <v>1512</v>
      </c>
      <c r="BV516" s="273" t="s">
        <v>2555</v>
      </c>
      <c r="BX516" s="299" t="s">
        <v>1506</v>
      </c>
      <c r="BY516" s="299" t="s">
        <v>5547</v>
      </c>
    </row>
    <row r="517" spans="65:77" ht="21" customHeight="1">
      <c r="BM517"/>
      <c r="BN517" s="87"/>
      <c r="BO517" s="87"/>
      <c r="BR517" s="175" t="s">
        <v>1776</v>
      </c>
      <c r="BS517" s="51" t="s">
        <v>8842</v>
      </c>
      <c r="BU517" s="273" t="s">
        <v>1514</v>
      </c>
      <c r="BV517" s="273" t="s">
        <v>2556</v>
      </c>
      <c r="BX517" s="299" t="s">
        <v>1508</v>
      </c>
      <c r="BY517" s="299" t="s">
        <v>5548</v>
      </c>
    </row>
    <row r="518" spans="65:77" ht="21" customHeight="1">
      <c r="BM518"/>
      <c r="BN518" s="87"/>
      <c r="BO518" s="87"/>
      <c r="BR518" s="175" t="s">
        <v>1777</v>
      </c>
      <c r="BS518" s="51" t="s">
        <v>8843</v>
      </c>
      <c r="BU518" s="273" t="s">
        <v>2557</v>
      </c>
      <c r="BV518" s="273" t="s">
        <v>2558</v>
      </c>
      <c r="BX518" s="299" t="s">
        <v>1510</v>
      </c>
      <c r="BY518" s="299" t="s">
        <v>5549</v>
      </c>
    </row>
    <row r="519" spans="65:77" ht="21" customHeight="1">
      <c r="BM519"/>
      <c r="BN519" s="87"/>
      <c r="BO519" s="87"/>
      <c r="BR519" s="175" t="s">
        <v>1778</v>
      </c>
      <c r="BS519" s="51" t="s">
        <v>9028</v>
      </c>
      <c r="BU519" s="273" t="s">
        <v>1516</v>
      </c>
      <c r="BV519" s="273" t="s">
        <v>2559</v>
      </c>
      <c r="BX519" s="299" t="s">
        <v>2553</v>
      </c>
      <c r="BY519" s="299" t="s">
        <v>5550</v>
      </c>
    </row>
    <row r="520" spans="65:77" ht="21" customHeight="1">
      <c r="BM520"/>
      <c r="BN520" s="87"/>
      <c r="BO520" s="87"/>
      <c r="BR520" s="175" t="s">
        <v>1779</v>
      </c>
      <c r="BS520" s="51" t="s">
        <v>8844</v>
      </c>
      <c r="BU520" s="273" t="s">
        <v>1518</v>
      </c>
      <c r="BV520" s="273" t="s">
        <v>2560</v>
      </c>
      <c r="BX520" s="299" t="s">
        <v>1512</v>
      </c>
      <c r="BY520" s="299" t="s">
        <v>5551</v>
      </c>
    </row>
    <row r="521" spans="65:77" ht="21" customHeight="1">
      <c r="BM521"/>
      <c r="BN521" s="87"/>
      <c r="BO521" s="87"/>
      <c r="BR521" s="175" t="s">
        <v>1780</v>
      </c>
      <c r="BS521" s="51" t="s">
        <v>8845</v>
      </c>
      <c r="BU521" s="273" t="s">
        <v>1520</v>
      </c>
      <c r="BV521" s="273" t="s">
        <v>2561</v>
      </c>
      <c r="BX521" s="299" t="s">
        <v>1514</v>
      </c>
      <c r="BY521" s="299" t="s">
        <v>5552</v>
      </c>
    </row>
    <row r="522" spans="65:77" ht="21" customHeight="1">
      <c r="BM522"/>
      <c r="BN522" s="87"/>
      <c r="BO522" s="87"/>
      <c r="BR522" s="175" t="s">
        <v>1781</v>
      </c>
      <c r="BS522" s="51" t="s">
        <v>8846</v>
      </c>
      <c r="BU522" s="273" t="s">
        <v>1522</v>
      </c>
      <c r="BV522" s="273" t="s">
        <v>2562</v>
      </c>
      <c r="BX522" s="299" t="s">
        <v>2557</v>
      </c>
      <c r="BY522" s="299" t="s">
        <v>5553</v>
      </c>
    </row>
    <row r="523" spans="65:77" ht="21" customHeight="1">
      <c r="BM523"/>
      <c r="BN523" s="87"/>
      <c r="BO523" s="87"/>
      <c r="BR523" s="175" t="s">
        <v>1782</v>
      </c>
      <c r="BS523" s="51" t="s">
        <v>8847</v>
      </c>
      <c r="BU523" s="273" t="s">
        <v>1524</v>
      </c>
      <c r="BV523" s="273" t="s">
        <v>2563</v>
      </c>
      <c r="BX523" s="299" t="s">
        <v>1516</v>
      </c>
      <c r="BY523" s="299" t="s">
        <v>5554</v>
      </c>
    </row>
    <row r="524" spans="65:77" ht="21" customHeight="1">
      <c r="BM524"/>
      <c r="BN524" s="87"/>
      <c r="BO524" s="87"/>
      <c r="BR524" s="175" t="s">
        <v>1783</v>
      </c>
      <c r="BS524" s="51" t="s">
        <v>1784</v>
      </c>
      <c r="BU524" s="273" t="s">
        <v>2564</v>
      </c>
      <c r="BV524" s="273" t="s">
        <v>2565</v>
      </c>
      <c r="BX524" s="299" t="s">
        <v>1518</v>
      </c>
      <c r="BY524" s="299" t="s">
        <v>5555</v>
      </c>
    </row>
    <row r="525" spans="65:77" ht="21" customHeight="1">
      <c r="BM525"/>
      <c r="BN525" s="87"/>
      <c r="BO525" s="87"/>
      <c r="BR525" s="175" t="s">
        <v>1785</v>
      </c>
      <c r="BS525" s="51" t="s">
        <v>1786</v>
      </c>
      <c r="BU525" s="273" t="s">
        <v>1528</v>
      </c>
      <c r="BV525" s="273" t="s">
        <v>2566</v>
      </c>
      <c r="BX525" s="299" t="s">
        <v>1520</v>
      </c>
      <c r="BY525" s="299" t="s">
        <v>5556</v>
      </c>
    </row>
    <row r="526" spans="65:77" ht="21" customHeight="1">
      <c r="BM526"/>
      <c r="BN526" s="87"/>
      <c r="BO526" s="87"/>
      <c r="BR526" s="175" t="s">
        <v>1787</v>
      </c>
      <c r="BS526" s="51" t="s">
        <v>1788</v>
      </c>
      <c r="BU526" s="273" t="s">
        <v>1530</v>
      </c>
      <c r="BV526" s="273" t="s">
        <v>2567</v>
      </c>
      <c r="BX526" s="299" t="s">
        <v>1522</v>
      </c>
      <c r="BY526" s="299" t="s">
        <v>5557</v>
      </c>
    </row>
    <row r="527" spans="65:77" ht="21" customHeight="1">
      <c r="BM527"/>
      <c r="BR527" s="175" t="s">
        <v>1789</v>
      </c>
      <c r="BS527" s="51" t="s">
        <v>1790</v>
      </c>
      <c r="BU527" s="273" t="s">
        <v>1532</v>
      </c>
      <c r="BV527" s="273" t="s">
        <v>2568</v>
      </c>
      <c r="BX527" s="299" t="s">
        <v>1524</v>
      </c>
      <c r="BY527" s="299" t="s">
        <v>5558</v>
      </c>
    </row>
    <row r="528" spans="65:77" ht="21" customHeight="1">
      <c r="BM528"/>
      <c r="BR528" s="175" t="s">
        <v>1791</v>
      </c>
      <c r="BS528" s="51" t="s">
        <v>1792</v>
      </c>
      <c r="BU528" s="273" t="s">
        <v>1534</v>
      </c>
      <c r="BV528" s="273" t="s">
        <v>2569</v>
      </c>
      <c r="BX528" s="299" t="s">
        <v>2564</v>
      </c>
      <c r="BY528" s="299" t="s">
        <v>5559</v>
      </c>
    </row>
    <row r="529" spans="65:77" ht="21" customHeight="1">
      <c r="BM529"/>
      <c r="BR529" s="175" t="s">
        <v>1793</v>
      </c>
      <c r="BS529" s="51" t="s">
        <v>1794</v>
      </c>
      <c r="BU529" s="273" t="s">
        <v>1536</v>
      </c>
      <c r="BV529" s="273" t="s">
        <v>2570</v>
      </c>
      <c r="BX529" s="299" t="s">
        <v>1526</v>
      </c>
      <c r="BY529" s="299" t="s">
        <v>5560</v>
      </c>
    </row>
    <row r="530" spans="65:77" ht="21" customHeight="1">
      <c r="BM530"/>
      <c r="BR530" s="175" t="s">
        <v>1795</v>
      </c>
      <c r="BS530" s="51" t="s">
        <v>1796</v>
      </c>
      <c r="BU530" s="273" t="s">
        <v>1538</v>
      </c>
      <c r="BV530" s="273" t="s">
        <v>2571</v>
      </c>
      <c r="BX530" s="299" t="s">
        <v>1528</v>
      </c>
      <c r="BY530" s="299" t="s">
        <v>5561</v>
      </c>
    </row>
    <row r="531" spans="65:77" ht="21" customHeight="1">
      <c r="BM531"/>
      <c r="BR531" s="175" t="s">
        <v>1797</v>
      </c>
      <c r="BS531" s="51" t="s">
        <v>1798</v>
      </c>
      <c r="BU531" s="273" t="s">
        <v>1540</v>
      </c>
      <c r="BV531" s="273" t="s">
        <v>2572</v>
      </c>
      <c r="BX531" s="299" t="s">
        <v>1530</v>
      </c>
      <c r="BY531" s="299" t="s">
        <v>5562</v>
      </c>
    </row>
    <row r="532" spans="65:77" ht="21" customHeight="1">
      <c r="BM532"/>
      <c r="BR532" s="175" t="s">
        <v>1799</v>
      </c>
      <c r="BS532" s="51" t="s">
        <v>1800</v>
      </c>
      <c r="BU532" s="273" t="s">
        <v>1542</v>
      </c>
      <c r="BV532" s="273" t="s">
        <v>2573</v>
      </c>
      <c r="BX532" s="299" t="s">
        <v>1532</v>
      </c>
      <c r="BY532" s="299" t="s">
        <v>5563</v>
      </c>
    </row>
    <row r="533" spans="65:77" ht="21" customHeight="1">
      <c r="BM533"/>
      <c r="BR533" s="175" t="s">
        <v>1801</v>
      </c>
      <c r="BS533" s="51" t="s">
        <v>1802</v>
      </c>
      <c r="BU533" s="273" t="s">
        <v>1544</v>
      </c>
      <c r="BV533" s="273" t="s">
        <v>2574</v>
      </c>
      <c r="BX533" s="299" t="s">
        <v>1534</v>
      </c>
      <c r="BY533" s="299" t="s">
        <v>5564</v>
      </c>
    </row>
    <row r="534" spans="65:77" ht="21" customHeight="1">
      <c r="BM534"/>
      <c r="BR534" s="175" t="s">
        <v>1803</v>
      </c>
      <c r="BS534" s="51" t="s">
        <v>1804</v>
      </c>
      <c r="BU534" s="273" t="s">
        <v>1546</v>
      </c>
      <c r="BV534" s="273" t="s">
        <v>2575</v>
      </c>
      <c r="BX534" s="299" t="s">
        <v>1536</v>
      </c>
      <c r="BY534" s="299" t="s">
        <v>5565</v>
      </c>
    </row>
    <row r="535" spans="65:77" ht="21" customHeight="1">
      <c r="BM535"/>
      <c r="BR535" s="175" t="s">
        <v>1805</v>
      </c>
      <c r="BS535" s="51" t="s">
        <v>1806</v>
      </c>
      <c r="BU535" s="273" t="s">
        <v>1548</v>
      </c>
      <c r="BV535" s="273" t="s">
        <v>2576</v>
      </c>
      <c r="BX535" s="299" t="s">
        <v>1538</v>
      </c>
      <c r="BY535" s="299" t="s">
        <v>5566</v>
      </c>
    </row>
    <row r="536" spans="65:77" ht="21" customHeight="1">
      <c r="BM536"/>
      <c r="BR536" s="175" t="s">
        <v>1807</v>
      </c>
      <c r="BS536" s="51" t="s">
        <v>1808</v>
      </c>
      <c r="BU536" s="273" t="s">
        <v>1550</v>
      </c>
      <c r="BV536" s="273" t="s">
        <v>2577</v>
      </c>
      <c r="BX536" s="299" t="s">
        <v>1540</v>
      </c>
      <c r="BY536" s="299" t="s">
        <v>5567</v>
      </c>
    </row>
    <row r="537" spans="65:77" ht="21" customHeight="1">
      <c r="BM537"/>
      <c r="BR537" s="175" t="s">
        <v>1809</v>
      </c>
      <c r="BS537" s="51" t="s">
        <v>1810</v>
      </c>
      <c r="BU537" s="273" t="s">
        <v>1552</v>
      </c>
      <c r="BV537" s="273" t="s">
        <v>2578</v>
      </c>
      <c r="BX537" s="299" t="s">
        <v>1542</v>
      </c>
      <c r="BY537" s="299" t="s">
        <v>5568</v>
      </c>
    </row>
    <row r="538" spans="65:77" ht="21" customHeight="1">
      <c r="BM538"/>
      <c r="BR538" s="175" t="s">
        <v>1811</v>
      </c>
      <c r="BS538" s="51" t="s">
        <v>1812</v>
      </c>
      <c r="BU538" s="273" t="s">
        <v>1554</v>
      </c>
      <c r="BV538" s="273" t="s">
        <v>2579</v>
      </c>
      <c r="BX538" s="299" t="s">
        <v>1544</v>
      </c>
      <c r="BY538" s="299" t="s">
        <v>5569</v>
      </c>
    </row>
    <row r="539" spans="65:77" ht="21" customHeight="1">
      <c r="BM539"/>
      <c r="BR539" s="175" t="s">
        <v>1813</v>
      </c>
      <c r="BS539" s="51" t="s">
        <v>1814</v>
      </c>
      <c r="BU539" s="273" t="s">
        <v>1556</v>
      </c>
      <c r="BV539" s="273" t="s">
        <v>2580</v>
      </c>
      <c r="BX539" s="299" t="s">
        <v>1546</v>
      </c>
      <c r="BY539" s="299" t="s">
        <v>5570</v>
      </c>
    </row>
    <row r="540" spans="65:77" ht="21" customHeight="1">
      <c r="BM540"/>
      <c r="BR540" s="175" t="s">
        <v>1815</v>
      </c>
      <c r="BS540" s="51" t="s">
        <v>1816</v>
      </c>
      <c r="BU540" s="273" t="s">
        <v>1558</v>
      </c>
      <c r="BV540" s="273" t="s">
        <v>2581</v>
      </c>
      <c r="BX540" s="299" t="s">
        <v>1548</v>
      </c>
      <c r="BY540" s="299" t="s">
        <v>5571</v>
      </c>
    </row>
    <row r="541" spans="65:77" ht="21" customHeight="1">
      <c r="BM541"/>
      <c r="BR541" s="175" t="s">
        <v>1817</v>
      </c>
      <c r="BS541" s="51" t="s">
        <v>1818</v>
      </c>
      <c r="BU541" s="273" t="s">
        <v>1560</v>
      </c>
      <c r="BV541" s="273" t="s">
        <v>2582</v>
      </c>
      <c r="BX541" s="299" t="s">
        <v>1550</v>
      </c>
      <c r="BY541" s="299" t="s">
        <v>5572</v>
      </c>
    </row>
    <row r="542" spans="65:77" ht="21" customHeight="1">
      <c r="BM542"/>
      <c r="BR542" s="175" t="s">
        <v>1819</v>
      </c>
      <c r="BS542" s="51" t="s">
        <v>1820</v>
      </c>
      <c r="BU542" s="273" t="s">
        <v>1562</v>
      </c>
      <c r="BV542" s="273" t="s">
        <v>2583</v>
      </c>
      <c r="BX542" s="299" t="s">
        <v>1552</v>
      </c>
      <c r="BY542" s="299" t="s">
        <v>5573</v>
      </c>
    </row>
    <row r="543" spans="65:77" ht="21" customHeight="1">
      <c r="BM543"/>
      <c r="BR543" s="175" t="s">
        <v>1821</v>
      </c>
      <c r="BS543" s="51" t="s">
        <v>1822</v>
      </c>
      <c r="BU543" s="273" t="s">
        <v>1564</v>
      </c>
      <c r="BV543" s="273" t="s">
        <v>2584</v>
      </c>
      <c r="BX543" s="299" t="s">
        <v>1554</v>
      </c>
      <c r="BY543" s="299" t="s">
        <v>5574</v>
      </c>
    </row>
    <row r="544" spans="65:77" ht="21" customHeight="1">
      <c r="BM544"/>
      <c r="BR544" s="175" t="s">
        <v>1823</v>
      </c>
      <c r="BS544" s="51" t="s">
        <v>1824</v>
      </c>
      <c r="BU544" s="273" t="s">
        <v>1566</v>
      </c>
      <c r="BV544" s="273" t="s">
        <v>2585</v>
      </c>
      <c r="BX544" s="299" t="s">
        <v>1556</v>
      </c>
      <c r="BY544" s="299" t="s">
        <v>5575</v>
      </c>
    </row>
    <row r="545" spans="65:77" ht="21" customHeight="1">
      <c r="BM545"/>
      <c r="BR545" s="175" t="s">
        <v>1825</v>
      </c>
      <c r="BS545" s="51" t="s">
        <v>1826</v>
      </c>
      <c r="BU545" s="273" t="s">
        <v>1568</v>
      </c>
      <c r="BV545" s="273" t="s">
        <v>2586</v>
      </c>
      <c r="BX545" s="299" t="s">
        <v>1558</v>
      </c>
      <c r="BY545" s="299" t="s">
        <v>5576</v>
      </c>
    </row>
    <row r="546" spans="65:77" ht="21" customHeight="1">
      <c r="BM546"/>
      <c r="BR546" s="175" t="s">
        <v>1827</v>
      </c>
      <c r="BS546" s="51" t="s">
        <v>1828</v>
      </c>
      <c r="BU546" s="273" t="s">
        <v>1570</v>
      </c>
      <c r="BV546" s="273" t="s">
        <v>2587</v>
      </c>
      <c r="BX546" s="299" t="s">
        <v>1560</v>
      </c>
      <c r="BY546" s="299" t="s">
        <v>2434</v>
      </c>
    </row>
    <row r="547" spans="65:77" ht="21" customHeight="1">
      <c r="BM547"/>
      <c r="BR547" s="175" t="s">
        <v>1829</v>
      </c>
      <c r="BS547" s="51" t="s">
        <v>1830</v>
      </c>
      <c r="BU547" s="273" t="s">
        <v>1572</v>
      </c>
      <c r="BV547" s="273" t="s">
        <v>2588</v>
      </c>
      <c r="BX547" s="299" t="s">
        <v>1562</v>
      </c>
      <c r="BY547" s="299" t="s">
        <v>5577</v>
      </c>
    </row>
    <row r="548" spans="65:77" ht="21" customHeight="1">
      <c r="BM548"/>
      <c r="BR548" s="175" t="s">
        <v>1831</v>
      </c>
      <c r="BS548" s="51" t="s">
        <v>1832</v>
      </c>
      <c r="BU548" s="273" t="s">
        <v>1574</v>
      </c>
      <c r="BV548" s="273" t="s">
        <v>2589</v>
      </c>
      <c r="BX548" s="299" t="s">
        <v>1564</v>
      </c>
      <c r="BY548" s="299" t="s">
        <v>2441</v>
      </c>
    </row>
    <row r="549" spans="65:77" ht="21" customHeight="1">
      <c r="BM549"/>
      <c r="BR549" s="175" t="s">
        <v>1833</v>
      </c>
      <c r="BS549" s="51" t="s">
        <v>1834</v>
      </c>
      <c r="BU549" s="273" t="s">
        <v>1576</v>
      </c>
      <c r="BV549" s="273" t="s">
        <v>2590</v>
      </c>
      <c r="BX549" s="299" t="s">
        <v>1566</v>
      </c>
      <c r="BY549" s="299" t="s">
        <v>5578</v>
      </c>
    </row>
    <row r="550" spans="65:77" ht="21" customHeight="1">
      <c r="BM550"/>
      <c r="BR550" s="175" t="s">
        <v>1835</v>
      </c>
      <c r="BS550" s="51" t="s">
        <v>1836</v>
      </c>
      <c r="BU550" s="273" t="s">
        <v>1578</v>
      </c>
      <c r="BV550" s="273" t="s">
        <v>2591</v>
      </c>
      <c r="BX550" s="299" t="s">
        <v>1568</v>
      </c>
      <c r="BY550" s="299" t="s">
        <v>5579</v>
      </c>
    </row>
    <row r="551" spans="65:77" ht="21" customHeight="1">
      <c r="BM551"/>
      <c r="BR551" s="175" t="s">
        <v>1837</v>
      </c>
      <c r="BS551" s="51" t="s">
        <v>1838</v>
      </c>
      <c r="BU551" s="273" t="s">
        <v>1580</v>
      </c>
      <c r="BV551" s="273" t="s">
        <v>2592</v>
      </c>
      <c r="BX551" s="299" t="s">
        <v>1570</v>
      </c>
      <c r="BY551" s="299" t="s">
        <v>5580</v>
      </c>
    </row>
    <row r="552" spans="65:77" ht="21" customHeight="1">
      <c r="BM552"/>
      <c r="BR552" s="175" t="s">
        <v>1839</v>
      </c>
      <c r="BS552" s="51" t="s">
        <v>1840</v>
      </c>
      <c r="BU552" s="273" t="s">
        <v>1582</v>
      </c>
      <c r="BV552" s="273" t="s">
        <v>2593</v>
      </c>
      <c r="BX552" s="299" t="s">
        <v>1572</v>
      </c>
      <c r="BY552" s="299" t="s">
        <v>2435</v>
      </c>
    </row>
    <row r="553" spans="65:77" ht="21" customHeight="1">
      <c r="BM553"/>
      <c r="BR553" s="175" t="s">
        <v>1842</v>
      </c>
      <c r="BS553" s="51" t="s">
        <v>1843</v>
      </c>
      <c r="BU553" s="273" t="s">
        <v>1584</v>
      </c>
      <c r="BV553" s="273" t="s">
        <v>2594</v>
      </c>
      <c r="BX553" s="299" t="s">
        <v>1574</v>
      </c>
      <c r="BY553" s="299" t="s">
        <v>2436</v>
      </c>
    </row>
    <row r="554" spans="65:77" ht="21" customHeight="1">
      <c r="BM554"/>
      <c r="BR554" s="175" t="s">
        <v>1844</v>
      </c>
      <c r="BS554" s="51" t="s">
        <v>1845</v>
      </c>
      <c r="BU554" s="273" t="s">
        <v>1586</v>
      </c>
      <c r="BV554" s="273" t="s">
        <v>2595</v>
      </c>
      <c r="BX554" s="299" t="s">
        <v>1576</v>
      </c>
      <c r="BY554" s="299" t="s">
        <v>5581</v>
      </c>
    </row>
    <row r="555" spans="65:77" ht="21" customHeight="1">
      <c r="BM555"/>
      <c r="BR555" s="175" t="s">
        <v>1846</v>
      </c>
      <c r="BS555" s="51" t="s">
        <v>1847</v>
      </c>
      <c r="BU555" s="273" t="s">
        <v>1588</v>
      </c>
      <c r="BV555" s="273" t="s">
        <v>2596</v>
      </c>
      <c r="BX555" s="299" t="s">
        <v>1578</v>
      </c>
      <c r="BY555" s="299" t="s">
        <v>5582</v>
      </c>
    </row>
    <row r="556" spans="65:77" ht="21" customHeight="1">
      <c r="BM556"/>
      <c r="BR556" s="175" t="s">
        <v>1848</v>
      </c>
      <c r="BS556" s="51" t="s">
        <v>1849</v>
      </c>
      <c r="BU556" s="273" t="s">
        <v>1590</v>
      </c>
      <c r="BV556" s="273" t="s">
        <v>2597</v>
      </c>
      <c r="BX556" s="299" t="s">
        <v>1580</v>
      </c>
      <c r="BY556" s="299" t="s">
        <v>5583</v>
      </c>
    </row>
    <row r="557" spans="65:77" ht="21" customHeight="1">
      <c r="BM557"/>
      <c r="BR557" s="175" t="s">
        <v>1850</v>
      </c>
      <c r="BS557" s="51" t="s">
        <v>1851</v>
      </c>
      <c r="BU557" s="273" t="s">
        <v>1592</v>
      </c>
      <c r="BV557" s="273" t="s">
        <v>2598</v>
      </c>
      <c r="BX557" s="299" t="s">
        <v>1582</v>
      </c>
      <c r="BY557" s="299" t="s">
        <v>5584</v>
      </c>
    </row>
    <row r="558" spans="65:77" ht="21" customHeight="1">
      <c r="BM558"/>
      <c r="BR558" s="175" t="s">
        <v>1852</v>
      </c>
      <c r="BS558" s="51" t="s">
        <v>1853</v>
      </c>
      <c r="BU558" s="273" t="s">
        <v>1594</v>
      </c>
      <c r="BV558" s="273" t="s">
        <v>1503</v>
      </c>
      <c r="BX558" s="299" t="s">
        <v>1584</v>
      </c>
      <c r="BY558" s="299" t="s">
        <v>5585</v>
      </c>
    </row>
    <row r="559" spans="65:77" ht="21" customHeight="1">
      <c r="BM559"/>
      <c r="BR559" s="175" t="s">
        <v>1854</v>
      </c>
      <c r="BS559" s="51" t="s">
        <v>1855</v>
      </c>
      <c r="BU559" s="273" t="s">
        <v>1596</v>
      </c>
      <c r="BV559" s="273" t="s">
        <v>2599</v>
      </c>
      <c r="BX559" s="299" t="s">
        <v>1586</v>
      </c>
      <c r="BY559" s="299" t="s">
        <v>5586</v>
      </c>
    </row>
    <row r="560" spans="65:77" ht="21" customHeight="1">
      <c r="BM560"/>
      <c r="BR560" s="175" t="s">
        <v>1856</v>
      </c>
      <c r="BS560" s="51" t="s">
        <v>1857</v>
      </c>
      <c r="BU560" s="273" t="s">
        <v>1598</v>
      </c>
      <c r="BV560" s="273" t="s">
        <v>2600</v>
      </c>
      <c r="BX560" s="299" t="s">
        <v>1588</v>
      </c>
      <c r="BY560" s="299" t="s">
        <v>5587</v>
      </c>
    </row>
    <row r="561" spans="65:77" ht="21" customHeight="1">
      <c r="BM561"/>
      <c r="BR561" s="175" t="s">
        <v>1858</v>
      </c>
      <c r="BS561" s="51" t="s">
        <v>1859</v>
      </c>
      <c r="BU561" s="273" t="s">
        <v>1600</v>
      </c>
      <c r="BV561" s="273" t="s">
        <v>2601</v>
      </c>
      <c r="BX561" s="299" t="s">
        <v>1590</v>
      </c>
      <c r="BY561" s="299" t="s">
        <v>5588</v>
      </c>
    </row>
    <row r="562" spans="65:77" ht="21" customHeight="1">
      <c r="BM562"/>
      <c r="BR562" s="175" t="s">
        <v>1860</v>
      </c>
      <c r="BS562" s="51" t="s">
        <v>1861</v>
      </c>
      <c r="BU562" s="273" t="s">
        <v>2602</v>
      </c>
      <c r="BV562" s="273" t="s">
        <v>2603</v>
      </c>
      <c r="BX562" s="299" t="s">
        <v>1592</v>
      </c>
      <c r="BY562" s="299" t="s">
        <v>5589</v>
      </c>
    </row>
    <row r="563" spans="65:77" ht="21" customHeight="1">
      <c r="BM563"/>
      <c r="BR563" s="175" t="s">
        <v>1862</v>
      </c>
      <c r="BS563" s="51" t="s">
        <v>1863</v>
      </c>
      <c r="BU563" s="273" t="s">
        <v>2604</v>
      </c>
      <c r="BV563" s="273" t="s">
        <v>2605</v>
      </c>
      <c r="BX563" s="299" t="s">
        <v>1594</v>
      </c>
      <c r="BY563" s="299" t="s">
        <v>5590</v>
      </c>
    </row>
    <row r="564" spans="65:77" ht="21" customHeight="1">
      <c r="BM564"/>
      <c r="BR564" s="175" t="s">
        <v>1864</v>
      </c>
      <c r="BS564" s="51" t="s">
        <v>1865</v>
      </c>
      <c r="BU564" s="273" t="s">
        <v>2606</v>
      </c>
      <c r="BV564" s="273" t="s">
        <v>2607</v>
      </c>
      <c r="BX564" s="299" t="s">
        <v>1596</v>
      </c>
      <c r="BY564" s="299" t="s">
        <v>5591</v>
      </c>
    </row>
    <row r="565" spans="65:77" ht="21" customHeight="1">
      <c r="BM565"/>
      <c r="BR565" s="175" t="s">
        <v>1866</v>
      </c>
      <c r="BS565" s="51" t="s">
        <v>1867</v>
      </c>
      <c r="BU565" s="273" t="s">
        <v>2608</v>
      </c>
      <c r="BV565" s="273" t="s">
        <v>2609</v>
      </c>
      <c r="BX565" s="299" t="s">
        <v>1598</v>
      </c>
      <c r="BY565" s="299" t="s">
        <v>5592</v>
      </c>
    </row>
    <row r="566" spans="65:77" ht="21" customHeight="1">
      <c r="BM566"/>
      <c r="BR566" s="175" t="s">
        <v>1868</v>
      </c>
      <c r="BS566" s="51" t="s">
        <v>1869</v>
      </c>
      <c r="BU566" s="273" t="s">
        <v>2610</v>
      </c>
      <c r="BV566" s="273" t="s">
        <v>2611</v>
      </c>
      <c r="BX566" s="299" t="s">
        <v>1600</v>
      </c>
      <c r="BY566" s="299" t="s">
        <v>5593</v>
      </c>
    </row>
    <row r="567" spans="65:77" ht="21" customHeight="1">
      <c r="BM567"/>
      <c r="BR567" s="175" t="s">
        <v>1870</v>
      </c>
      <c r="BS567" s="51" t="s">
        <v>1871</v>
      </c>
      <c r="BU567" s="273" t="s">
        <v>2612</v>
      </c>
      <c r="BV567" s="273" t="s">
        <v>2613</v>
      </c>
      <c r="BX567" s="299" t="s">
        <v>2602</v>
      </c>
      <c r="BY567" s="299" t="s">
        <v>5594</v>
      </c>
    </row>
    <row r="568" spans="65:77" ht="21" customHeight="1">
      <c r="BM568"/>
      <c r="BR568" s="175" t="s">
        <v>1872</v>
      </c>
      <c r="BS568" s="51" t="s">
        <v>1873</v>
      </c>
      <c r="BU568" s="273" t="s">
        <v>2614</v>
      </c>
      <c r="BV568" s="273" t="s">
        <v>2615</v>
      </c>
      <c r="BX568" s="299" t="s">
        <v>2604</v>
      </c>
      <c r="BY568" s="299" t="s">
        <v>5595</v>
      </c>
    </row>
    <row r="569" spans="65:77" ht="21" customHeight="1">
      <c r="BM569"/>
      <c r="BR569" s="175" t="s">
        <v>1874</v>
      </c>
      <c r="BS569" s="51" t="s">
        <v>1875</v>
      </c>
      <c r="BU569" s="273" t="s">
        <v>2616</v>
      </c>
      <c r="BV569" s="273" t="s">
        <v>2617</v>
      </c>
      <c r="BX569" s="299" t="s">
        <v>2606</v>
      </c>
      <c r="BY569" s="299" t="s">
        <v>5596</v>
      </c>
    </row>
    <row r="570" spans="65:77" ht="21" customHeight="1">
      <c r="BM570"/>
      <c r="BR570" s="175" t="s">
        <v>1876</v>
      </c>
      <c r="BS570" s="51" t="s">
        <v>1877</v>
      </c>
      <c r="BU570" s="273" t="s">
        <v>2618</v>
      </c>
      <c r="BV570" s="273" t="s">
        <v>2619</v>
      </c>
      <c r="BX570" s="299" t="s">
        <v>2608</v>
      </c>
      <c r="BY570" s="299" t="s">
        <v>5597</v>
      </c>
    </row>
    <row r="571" spans="65:77" ht="21" customHeight="1">
      <c r="BM571"/>
      <c r="BR571" s="175" t="s">
        <v>1878</v>
      </c>
      <c r="BS571" s="51" t="s">
        <v>1879</v>
      </c>
      <c r="BU571" s="273" t="s">
        <v>2620</v>
      </c>
      <c r="BV571" s="273" t="s">
        <v>2621</v>
      </c>
      <c r="BX571" s="299" t="s">
        <v>2610</v>
      </c>
      <c r="BY571" s="299" t="s">
        <v>5598</v>
      </c>
    </row>
    <row r="572" spans="65:77" ht="21" customHeight="1">
      <c r="BM572"/>
      <c r="BR572" s="175" t="s">
        <v>1880</v>
      </c>
      <c r="BS572" s="51" t="s">
        <v>1881</v>
      </c>
      <c r="BU572" s="273" t="s">
        <v>2624</v>
      </c>
      <c r="BV572" s="273" t="s">
        <v>2625</v>
      </c>
      <c r="BX572" s="299" t="s">
        <v>2612</v>
      </c>
      <c r="BY572" s="299" t="s">
        <v>5599</v>
      </c>
    </row>
    <row r="573" spans="65:77" ht="21" customHeight="1">
      <c r="BM573"/>
      <c r="BR573" s="175" t="s">
        <v>1882</v>
      </c>
      <c r="BS573" s="51" t="s">
        <v>1883</v>
      </c>
      <c r="BU573" s="273" t="s">
        <v>2626</v>
      </c>
      <c r="BV573" s="273" t="s">
        <v>2627</v>
      </c>
      <c r="BX573" s="299" t="s">
        <v>2614</v>
      </c>
      <c r="BY573" s="299" t="s">
        <v>5600</v>
      </c>
    </row>
    <row r="574" spans="65:77" ht="21" customHeight="1">
      <c r="BM574"/>
      <c r="BR574" s="175" t="s">
        <v>1884</v>
      </c>
      <c r="BS574" s="51" t="s">
        <v>1885</v>
      </c>
      <c r="BU574" s="273" t="s">
        <v>2628</v>
      </c>
      <c r="BV574" s="273" t="s">
        <v>2629</v>
      </c>
      <c r="BX574" s="299" t="s">
        <v>2616</v>
      </c>
      <c r="BY574" s="299" t="s">
        <v>5601</v>
      </c>
    </row>
    <row r="575" spans="65:77" ht="21" customHeight="1">
      <c r="BM575"/>
      <c r="BR575" s="175" t="s">
        <v>1886</v>
      </c>
      <c r="BS575" s="51" t="s">
        <v>1887</v>
      </c>
      <c r="BU575" s="273" t="s">
        <v>2630</v>
      </c>
      <c r="BV575" s="273" t="s">
        <v>2631</v>
      </c>
      <c r="BX575" s="299" t="s">
        <v>2618</v>
      </c>
      <c r="BY575" s="299" t="s">
        <v>5602</v>
      </c>
    </row>
    <row r="576" spans="65:77" ht="21" customHeight="1">
      <c r="BM576"/>
      <c r="BR576" s="175" t="s">
        <v>1888</v>
      </c>
      <c r="BS576" s="51" t="s">
        <v>1889</v>
      </c>
      <c r="BU576" s="273" t="s">
        <v>2632</v>
      </c>
      <c r="BV576" s="273" t="s">
        <v>2633</v>
      </c>
      <c r="BX576" s="299" t="s">
        <v>2620</v>
      </c>
      <c r="BY576" s="299" t="s">
        <v>5603</v>
      </c>
    </row>
    <row r="577" spans="65:77" ht="21" customHeight="1">
      <c r="BM577"/>
      <c r="BR577" s="175" t="s">
        <v>1890</v>
      </c>
      <c r="BS577" s="51" t="s">
        <v>1891</v>
      </c>
      <c r="BU577" s="273" t="s">
        <v>2634</v>
      </c>
      <c r="BV577" s="273" t="s">
        <v>2635</v>
      </c>
      <c r="BX577" s="299" t="s">
        <v>5604</v>
      </c>
      <c r="BY577" s="299" t="s">
        <v>5605</v>
      </c>
    </row>
    <row r="578" spans="65:77" ht="21" customHeight="1">
      <c r="BM578"/>
      <c r="BR578" s="175" t="s">
        <v>1892</v>
      </c>
      <c r="BS578" s="51" t="s">
        <v>1893</v>
      </c>
      <c r="BU578" s="273" t="s">
        <v>2636</v>
      </c>
      <c r="BV578" s="273" t="s">
        <v>2637</v>
      </c>
      <c r="BX578" s="299" t="s">
        <v>2622</v>
      </c>
      <c r="BY578" s="299" t="s">
        <v>5606</v>
      </c>
    </row>
    <row r="579" spans="65:77" ht="21" customHeight="1">
      <c r="BM579"/>
      <c r="BR579" s="175" t="s">
        <v>1894</v>
      </c>
      <c r="BS579" s="51" t="s">
        <v>1895</v>
      </c>
      <c r="BU579" s="273" t="s">
        <v>2638</v>
      </c>
      <c r="BV579" s="273" t="s">
        <v>2639</v>
      </c>
      <c r="BX579" s="299" t="s">
        <v>2624</v>
      </c>
      <c r="BY579" s="299" t="s">
        <v>5607</v>
      </c>
    </row>
    <row r="580" spans="65:77" ht="21" customHeight="1">
      <c r="BM580"/>
      <c r="BR580" s="175" t="s">
        <v>1896</v>
      </c>
      <c r="BS580" s="51" t="s">
        <v>1897</v>
      </c>
      <c r="BU580" s="273" t="s">
        <v>2640</v>
      </c>
      <c r="BV580" s="273" t="s">
        <v>2641</v>
      </c>
      <c r="BX580" s="299" t="s">
        <v>2626</v>
      </c>
      <c r="BY580" s="299" t="s">
        <v>5608</v>
      </c>
    </row>
    <row r="581" spans="65:77" ht="21" customHeight="1">
      <c r="BM581"/>
      <c r="BR581" s="175" t="s">
        <v>1898</v>
      </c>
      <c r="BS581" s="51" t="s">
        <v>1899</v>
      </c>
      <c r="BU581" s="273" t="s">
        <v>2642</v>
      </c>
      <c r="BV581" s="273" t="s">
        <v>2643</v>
      </c>
      <c r="BX581" s="299" t="s">
        <v>2628</v>
      </c>
      <c r="BY581" s="299" t="s">
        <v>5609</v>
      </c>
    </row>
    <row r="582" spans="65:77" ht="21" customHeight="1">
      <c r="BM582"/>
      <c r="BR582" s="175" t="s">
        <v>1900</v>
      </c>
      <c r="BS582" s="51" t="s">
        <v>1901</v>
      </c>
      <c r="BU582" s="273" t="s">
        <v>2644</v>
      </c>
      <c r="BV582" s="273" t="s">
        <v>2645</v>
      </c>
      <c r="BX582" s="299" t="s">
        <v>2630</v>
      </c>
      <c r="BY582" s="299" t="s">
        <v>5610</v>
      </c>
    </row>
    <row r="583" spans="65:77" ht="21" customHeight="1">
      <c r="BM583"/>
      <c r="BR583" s="175" t="s">
        <v>1902</v>
      </c>
      <c r="BS583" s="51" t="s">
        <v>1903</v>
      </c>
      <c r="BU583" s="273" t="s">
        <v>2646</v>
      </c>
      <c r="BV583" s="273" t="s">
        <v>2647</v>
      </c>
      <c r="BX583" s="299" t="s">
        <v>2632</v>
      </c>
      <c r="BY583" s="299" t="s">
        <v>5611</v>
      </c>
    </row>
    <row r="584" spans="65:77" ht="21" customHeight="1">
      <c r="BM584"/>
      <c r="BR584" s="175" t="s">
        <v>1904</v>
      </c>
      <c r="BS584" s="51" t="s">
        <v>1905</v>
      </c>
      <c r="BU584" s="273" t="s">
        <v>2648</v>
      </c>
      <c r="BV584" s="273" t="s">
        <v>2649</v>
      </c>
      <c r="BX584" s="299" t="s">
        <v>2634</v>
      </c>
      <c r="BY584" s="299" t="s">
        <v>5612</v>
      </c>
    </row>
    <row r="585" spans="65:77" ht="21" customHeight="1">
      <c r="BM585"/>
      <c r="BR585" s="175" t="s">
        <v>405</v>
      </c>
      <c r="BS585" s="51" t="s">
        <v>1906</v>
      </c>
      <c r="BU585" s="273" t="s">
        <v>2650</v>
      </c>
      <c r="BV585" s="273" t="s">
        <v>2651</v>
      </c>
      <c r="BX585" s="299" t="s">
        <v>2636</v>
      </c>
      <c r="BY585" s="299" t="s">
        <v>5613</v>
      </c>
    </row>
    <row r="586" spans="65:77" ht="21" customHeight="1">
      <c r="BM586"/>
      <c r="BR586" s="175" t="s">
        <v>1907</v>
      </c>
      <c r="BS586" s="51" t="s">
        <v>1908</v>
      </c>
      <c r="BU586" s="273" t="s">
        <v>2652</v>
      </c>
      <c r="BV586" s="273" t="s">
        <v>2653</v>
      </c>
      <c r="BX586" s="299" t="s">
        <v>2638</v>
      </c>
      <c r="BY586" s="299" t="s">
        <v>5614</v>
      </c>
    </row>
    <row r="587" spans="65:77" ht="21" customHeight="1">
      <c r="BM587"/>
      <c r="BR587" s="175" t="s">
        <v>1909</v>
      </c>
      <c r="BS587" s="51" t="s">
        <v>1910</v>
      </c>
      <c r="BU587" s="273" t="s">
        <v>2654</v>
      </c>
      <c r="BV587" s="273" t="s">
        <v>2655</v>
      </c>
      <c r="BX587" s="299" t="s">
        <v>2640</v>
      </c>
      <c r="BY587" s="299" t="s">
        <v>5615</v>
      </c>
    </row>
    <row r="588" spans="65:77" ht="21" customHeight="1">
      <c r="BM588"/>
      <c r="BR588" s="175" t="s">
        <v>1911</v>
      </c>
      <c r="BS588" s="51" t="s">
        <v>1912</v>
      </c>
      <c r="BU588" s="273" t="s">
        <v>2656</v>
      </c>
      <c r="BV588" s="273" t="s">
        <v>2657</v>
      </c>
      <c r="BX588" s="299" t="s">
        <v>2642</v>
      </c>
      <c r="BY588" s="299" t="s">
        <v>5616</v>
      </c>
    </row>
    <row r="589" spans="65:77" ht="21" customHeight="1">
      <c r="BM589"/>
      <c r="BR589" s="175" t="s">
        <v>1913</v>
      </c>
      <c r="BS589" s="51" t="s">
        <v>1914</v>
      </c>
      <c r="BU589" s="273" t="s">
        <v>2658</v>
      </c>
      <c r="BV589" s="273" t="s">
        <v>2659</v>
      </c>
      <c r="BX589" s="299" t="s">
        <v>2644</v>
      </c>
      <c r="BY589" s="299" t="s">
        <v>5617</v>
      </c>
    </row>
    <row r="590" spans="65:77" ht="21" customHeight="1">
      <c r="BM590"/>
      <c r="BR590" s="175" t="s">
        <v>1915</v>
      </c>
      <c r="BS590" s="51" t="s">
        <v>1916</v>
      </c>
      <c r="BU590" s="273" t="s">
        <v>2660</v>
      </c>
      <c r="BV590" s="273" t="s">
        <v>2661</v>
      </c>
      <c r="BX590" s="299" t="s">
        <v>2646</v>
      </c>
      <c r="BY590" s="299" t="s">
        <v>5618</v>
      </c>
    </row>
    <row r="591" spans="65:77" ht="21" customHeight="1">
      <c r="BM591"/>
      <c r="BR591" s="175" t="s">
        <v>1917</v>
      </c>
      <c r="BS591" s="51" t="s">
        <v>1918</v>
      </c>
      <c r="BU591" s="273" t="s">
        <v>2662</v>
      </c>
      <c r="BV591" s="273" t="s">
        <v>2663</v>
      </c>
      <c r="BX591" s="299" t="s">
        <v>2648</v>
      </c>
      <c r="BY591" s="299" t="s">
        <v>5619</v>
      </c>
    </row>
    <row r="592" spans="65:77" ht="21" customHeight="1">
      <c r="BM592"/>
      <c r="BR592" s="175" t="s">
        <v>1919</v>
      </c>
      <c r="BS592" s="51" t="s">
        <v>1920</v>
      </c>
      <c r="BU592" s="273" t="s">
        <v>2664</v>
      </c>
      <c r="BV592" s="273" t="s">
        <v>2665</v>
      </c>
      <c r="BX592" s="299" t="s">
        <v>2650</v>
      </c>
      <c r="BY592" s="299" t="s">
        <v>5620</v>
      </c>
    </row>
    <row r="593" spans="65:77" ht="21" customHeight="1">
      <c r="BM593"/>
      <c r="BR593" s="175" t="s">
        <v>1921</v>
      </c>
      <c r="BS593" s="51" t="s">
        <v>1922</v>
      </c>
      <c r="BU593" s="273" t="s">
        <v>2666</v>
      </c>
      <c r="BV593" s="273" t="s">
        <v>2667</v>
      </c>
      <c r="BX593" s="299" t="s">
        <v>2652</v>
      </c>
      <c r="BY593" s="299" t="s">
        <v>5621</v>
      </c>
    </row>
    <row r="594" spans="65:77" ht="21" customHeight="1">
      <c r="BM594"/>
      <c r="BR594" s="175" t="s">
        <v>1923</v>
      </c>
      <c r="BS594" s="51" t="s">
        <v>1924</v>
      </c>
      <c r="BU594" s="273" t="s">
        <v>2668</v>
      </c>
      <c r="BV594" s="273" t="s">
        <v>2669</v>
      </c>
      <c r="BX594" s="299" t="s">
        <v>2654</v>
      </c>
      <c r="BY594" s="299" t="s">
        <v>5622</v>
      </c>
    </row>
    <row r="595" spans="65:77" ht="21" customHeight="1">
      <c r="BM595"/>
      <c r="BR595" s="175" t="s">
        <v>1925</v>
      </c>
      <c r="BS595" s="51" t="s">
        <v>1926</v>
      </c>
      <c r="BU595" s="273" t="s">
        <v>2670</v>
      </c>
      <c r="BV595" s="273" t="s">
        <v>2671</v>
      </c>
      <c r="BX595" s="299" t="s">
        <v>2656</v>
      </c>
      <c r="BY595" s="299" t="s">
        <v>5623</v>
      </c>
    </row>
    <row r="596" spans="65:77" ht="21" customHeight="1">
      <c r="BM596"/>
      <c r="BR596" s="175" t="s">
        <v>1927</v>
      </c>
      <c r="BS596" s="51" t="s">
        <v>1928</v>
      </c>
      <c r="BU596" s="273" t="s">
        <v>2672</v>
      </c>
      <c r="BV596" s="273" t="s">
        <v>2673</v>
      </c>
      <c r="BX596" s="299" t="s">
        <v>2658</v>
      </c>
      <c r="BY596" s="299" t="s">
        <v>5624</v>
      </c>
    </row>
    <row r="597" spans="65:77" ht="21" customHeight="1">
      <c r="BM597"/>
      <c r="BR597" s="175" t="s">
        <v>1929</v>
      </c>
      <c r="BS597" s="51" t="s">
        <v>1930</v>
      </c>
      <c r="BU597" s="273" t="s">
        <v>2674</v>
      </c>
      <c r="BV597" s="273" t="s">
        <v>2675</v>
      </c>
      <c r="BX597" s="299" t="s">
        <v>2660</v>
      </c>
      <c r="BY597" s="299" t="s">
        <v>5625</v>
      </c>
    </row>
    <row r="598" spans="65:77" ht="21" customHeight="1">
      <c r="BM598"/>
      <c r="BR598" s="175" t="s">
        <v>1931</v>
      </c>
      <c r="BS598" s="51" t="s">
        <v>1932</v>
      </c>
      <c r="BU598" s="273" t="s">
        <v>2676</v>
      </c>
      <c r="BV598" s="273" t="s">
        <v>2677</v>
      </c>
      <c r="BX598" s="299" t="s">
        <v>2662</v>
      </c>
      <c r="BY598" s="299" t="s">
        <v>5626</v>
      </c>
    </row>
    <row r="599" spans="65:77" ht="21" customHeight="1">
      <c r="BM599"/>
      <c r="BR599" s="175" t="s">
        <v>1933</v>
      </c>
      <c r="BS599" s="51" t="s">
        <v>1934</v>
      </c>
      <c r="BU599" s="273" t="s">
        <v>2678</v>
      </c>
      <c r="BV599" s="273" t="s">
        <v>2679</v>
      </c>
      <c r="BX599" s="299" t="s">
        <v>2664</v>
      </c>
      <c r="BY599" s="299" t="s">
        <v>5627</v>
      </c>
    </row>
    <row r="600" spans="65:77" ht="21" customHeight="1">
      <c r="BM600"/>
      <c r="BR600" s="175" t="s">
        <v>1935</v>
      </c>
      <c r="BS600" s="51" t="s">
        <v>1936</v>
      </c>
      <c r="BU600" s="273" t="s">
        <v>2680</v>
      </c>
      <c r="BV600" s="273" t="s">
        <v>2681</v>
      </c>
      <c r="BX600" s="299" t="s">
        <v>2666</v>
      </c>
      <c r="BY600" s="299" t="s">
        <v>5628</v>
      </c>
    </row>
    <row r="601" spans="65:77" ht="21" customHeight="1">
      <c r="BM601"/>
      <c r="BR601" s="175" t="s">
        <v>1937</v>
      </c>
      <c r="BS601" s="51" t="s">
        <v>1938</v>
      </c>
      <c r="BU601" s="273" t="s">
        <v>2682</v>
      </c>
      <c r="BV601" s="273" t="s">
        <v>2683</v>
      </c>
      <c r="BX601" s="299" t="s">
        <v>2668</v>
      </c>
      <c r="BY601" s="299" t="s">
        <v>5629</v>
      </c>
    </row>
    <row r="602" spans="65:77" ht="21" customHeight="1">
      <c r="BM602"/>
      <c r="BR602" s="175" t="s">
        <v>1939</v>
      </c>
      <c r="BS602" s="51" t="s">
        <v>1940</v>
      </c>
      <c r="BU602" s="273" t="s">
        <v>2684</v>
      </c>
      <c r="BV602" s="273" t="s">
        <v>2685</v>
      </c>
      <c r="BX602" s="299" t="s">
        <v>2670</v>
      </c>
      <c r="BY602" s="299" t="s">
        <v>2433</v>
      </c>
    </row>
    <row r="603" spans="65:77" ht="21" customHeight="1">
      <c r="BM603"/>
      <c r="BR603" s="175" t="s">
        <v>1941</v>
      </c>
      <c r="BS603" s="51" t="s">
        <v>1942</v>
      </c>
      <c r="BU603" s="273" t="s">
        <v>2686</v>
      </c>
      <c r="BV603" s="273" t="s">
        <v>2687</v>
      </c>
      <c r="BX603" s="299" t="s">
        <v>2672</v>
      </c>
      <c r="BY603" s="299" t="s">
        <v>2437</v>
      </c>
    </row>
    <row r="604" spans="65:77" ht="21" customHeight="1">
      <c r="BM604"/>
      <c r="BR604" s="175" t="s">
        <v>1943</v>
      </c>
      <c r="BS604" s="51" t="s">
        <v>1944</v>
      </c>
      <c r="BU604" s="273" t="s">
        <v>2688</v>
      </c>
      <c r="BV604" s="273" t="s">
        <v>2689</v>
      </c>
      <c r="BX604" s="299" t="s">
        <v>2674</v>
      </c>
      <c r="BY604" s="299" t="s">
        <v>5630</v>
      </c>
    </row>
    <row r="605" spans="65:77" ht="21" customHeight="1">
      <c r="BM605"/>
      <c r="BR605" s="175" t="s">
        <v>1945</v>
      </c>
      <c r="BS605" s="51" t="s">
        <v>1946</v>
      </c>
      <c r="BU605" s="273" t="s">
        <v>2690</v>
      </c>
      <c r="BV605" s="273" t="s">
        <v>2691</v>
      </c>
      <c r="BX605" s="299" t="s">
        <v>2676</v>
      </c>
      <c r="BY605" s="299" t="s">
        <v>5631</v>
      </c>
    </row>
    <row r="606" spans="65:77" ht="21" customHeight="1">
      <c r="BM606"/>
      <c r="BR606" s="175" t="s">
        <v>1947</v>
      </c>
      <c r="BS606" s="51" t="s">
        <v>1948</v>
      </c>
      <c r="BU606" s="273" t="s">
        <v>2692</v>
      </c>
      <c r="BV606" s="273" t="s">
        <v>2693</v>
      </c>
      <c r="BX606" s="299" t="s">
        <v>2678</v>
      </c>
      <c r="BY606" s="299" t="s">
        <v>5632</v>
      </c>
    </row>
    <row r="607" spans="65:77" ht="21" customHeight="1">
      <c r="BM607"/>
      <c r="BR607" s="175" t="s">
        <v>1949</v>
      </c>
      <c r="BS607" s="51" t="s">
        <v>1950</v>
      </c>
      <c r="BU607" s="273" t="s">
        <v>2694</v>
      </c>
      <c r="BV607" s="273" t="s">
        <v>2695</v>
      </c>
      <c r="BX607" s="299" t="s">
        <v>2680</v>
      </c>
      <c r="BY607" s="299" t="s">
        <v>5633</v>
      </c>
    </row>
    <row r="608" spans="65:77" ht="21" customHeight="1">
      <c r="BM608"/>
      <c r="BR608" s="175" t="s">
        <v>1951</v>
      </c>
      <c r="BS608" s="51" t="s">
        <v>1952</v>
      </c>
      <c r="BU608" s="273" t="s">
        <v>2696</v>
      </c>
      <c r="BV608" s="273" t="s">
        <v>2697</v>
      </c>
      <c r="BX608" s="299" t="s">
        <v>2682</v>
      </c>
      <c r="BY608" s="299" t="s">
        <v>5634</v>
      </c>
    </row>
    <row r="609" spans="65:77" ht="21" customHeight="1">
      <c r="BM609"/>
      <c r="BR609" s="175" t="s">
        <v>1953</v>
      </c>
      <c r="BS609" s="51" t="s">
        <v>1954</v>
      </c>
      <c r="BU609" s="273" t="s">
        <v>2698</v>
      </c>
      <c r="BV609" s="273" t="s">
        <v>2699</v>
      </c>
      <c r="BX609" s="299" t="s">
        <v>2684</v>
      </c>
      <c r="BY609" s="299" t="s">
        <v>5635</v>
      </c>
    </row>
    <row r="610" spans="65:77" ht="21" customHeight="1">
      <c r="BM610"/>
      <c r="BR610" s="175" t="s">
        <v>1955</v>
      </c>
      <c r="BS610" s="51" t="s">
        <v>1956</v>
      </c>
      <c r="BU610" s="273" t="s">
        <v>2700</v>
      </c>
      <c r="BV610" s="273" t="s">
        <v>2701</v>
      </c>
      <c r="BX610" s="299" t="s">
        <v>2686</v>
      </c>
      <c r="BY610" s="299" t="s">
        <v>5636</v>
      </c>
    </row>
    <row r="611" spans="65:77" ht="21" customHeight="1">
      <c r="BM611"/>
      <c r="BR611" s="175" t="s">
        <v>1957</v>
      </c>
      <c r="BS611" s="51" t="s">
        <v>1958</v>
      </c>
      <c r="BU611" s="273" t="s">
        <v>2702</v>
      </c>
      <c r="BV611" s="273" t="s">
        <v>2703</v>
      </c>
      <c r="BX611" s="299" t="s">
        <v>2688</v>
      </c>
      <c r="BY611" s="299" t="s">
        <v>5637</v>
      </c>
    </row>
    <row r="612" spans="65:77" ht="21" customHeight="1">
      <c r="BM612"/>
      <c r="BR612" s="175" t="s">
        <v>1959</v>
      </c>
      <c r="BS612" s="51" t="s">
        <v>1960</v>
      </c>
      <c r="BU612" s="273" t="s">
        <v>2704</v>
      </c>
      <c r="BV612" s="273" t="s">
        <v>2705</v>
      </c>
      <c r="BX612" s="299" t="s">
        <v>2690</v>
      </c>
      <c r="BY612" s="299" t="s">
        <v>5638</v>
      </c>
    </row>
    <row r="613" spans="65:77" ht="21" customHeight="1">
      <c r="BM613"/>
      <c r="BR613" s="175" t="s">
        <v>1961</v>
      </c>
      <c r="BS613" s="51" t="s">
        <v>1962</v>
      </c>
      <c r="BU613" s="273" t="s">
        <v>2706</v>
      </c>
      <c r="BV613" s="273" t="s">
        <v>2707</v>
      </c>
      <c r="BX613" s="299" t="s">
        <v>2692</v>
      </c>
      <c r="BY613" s="299" t="s">
        <v>5639</v>
      </c>
    </row>
    <row r="614" spans="65:77" ht="21" customHeight="1">
      <c r="BM614"/>
      <c r="BR614" s="175" t="s">
        <v>1963</v>
      </c>
      <c r="BS614" s="51" t="s">
        <v>1964</v>
      </c>
      <c r="BU614" s="273" t="s">
        <v>2708</v>
      </c>
      <c r="BV614" s="273" t="s">
        <v>2709</v>
      </c>
      <c r="BX614" s="299" t="s">
        <v>2696</v>
      </c>
      <c r="BY614" s="299" t="s">
        <v>5640</v>
      </c>
    </row>
    <row r="615" spans="65:77" ht="21" customHeight="1">
      <c r="BM615"/>
      <c r="BR615" s="175" t="s">
        <v>1965</v>
      </c>
      <c r="BS615" s="51" t="s">
        <v>1966</v>
      </c>
      <c r="BU615" s="273" t="s">
        <v>2710</v>
      </c>
      <c r="BV615" s="273" t="s">
        <v>2711</v>
      </c>
      <c r="BX615" s="299" t="s">
        <v>2698</v>
      </c>
      <c r="BY615" s="299" t="s">
        <v>5641</v>
      </c>
    </row>
    <row r="616" spans="65:77" ht="21" customHeight="1">
      <c r="BM616"/>
      <c r="BR616" s="175" t="s">
        <v>1967</v>
      </c>
      <c r="BS616" s="51" t="s">
        <v>1968</v>
      </c>
      <c r="BU616" s="273" t="s">
        <v>2712</v>
      </c>
      <c r="BV616" s="273" t="s">
        <v>2713</v>
      </c>
      <c r="BX616" s="299" t="s">
        <v>2700</v>
      </c>
      <c r="BY616" s="299" t="s">
        <v>5642</v>
      </c>
    </row>
    <row r="617" spans="65:77" ht="21" customHeight="1">
      <c r="BM617"/>
      <c r="BR617" s="175" t="s">
        <v>1969</v>
      </c>
      <c r="BS617" s="51" t="s">
        <v>1970</v>
      </c>
      <c r="BU617" s="273" t="s">
        <v>2714</v>
      </c>
      <c r="BV617" s="273" t="s">
        <v>2715</v>
      </c>
      <c r="BX617" s="299" t="s">
        <v>2702</v>
      </c>
      <c r="BY617" s="299" t="s">
        <v>5643</v>
      </c>
    </row>
    <row r="618" spans="65:77" ht="21" customHeight="1">
      <c r="BM618"/>
      <c r="BR618" s="175" t="s">
        <v>1971</v>
      </c>
      <c r="BS618" s="51" t="s">
        <v>1972</v>
      </c>
      <c r="BU618" s="273" t="s">
        <v>2716</v>
      </c>
      <c r="BV618" s="273" t="s">
        <v>2717</v>
      </c>
      <c r="BX618" s="299" t="s">
        <v>2704</v>
      </c>
      <c r="BY618" s="299" t="s">
        <v>5644</v>
      </c>
    </row>
    <row r="619" spans="65:77" ht="21" customHeight="1">
      <c r="BM619"/>
      <c r="BR619" s="175" t="s">
        <v>1973</v>
      </c>
      <c r="BS619" s="51" t="s">
        <v>1974</v>
      </c>
      <c r="BU619" s="273" t="s">
        <v>2718</v>
      </c>
      <c r="BV619" s="273" t="s">
        <v>2719</v>
      </c>
      <c r="BX619" s="299" t="s">
        <v>2706</v>
      </c>
      <c r="BY619" s="299" t="s">
        <v>5645</v>
      </c>
    </row>
    <row r="620" spans="65:77" ht="21" customHeight="1">
      <c r="BM620"/>
      <c r="BR620" s="175" t="s">
        <v>1975</v>
      </c>
      <c r="BS620" s="51" t="s">
        <v>1976</v>
      </c>
      <c r="BU620" s="273" t="s">
        <v>2720</v>
      </c>
      <c r="BV620" s="273" t="s">
        <v>2721</v>
      </c>
      <c r="BX620" s="299" t="s">
        <v>2708</v>
      </c>
      <c r="BY620" s="299" t="s">
        <v>5646</v>
      </c>
    </row>
    <row r="621" spans="65:77" ht="21" customHeight="1">
      <c r="BM621"/>
      <c r="BR621" s="175" t="s">
        <v>1977</v>
      </c>
      <c r="BS621" s="51" t="s">
        <v>1978</v>
      </c>
      <c r="BU621" s="273" t="s">
        <v>2722</v>
      </c>
      <c r="BV621" s="273" t="s">
        <v>2723</v>
      </c>
      <c r="BX621" s="299" t="s">
        <v>2710</v>
      </c>
      <c r="BY621" s="299" t="s">
        <v>5647</v>
      </c>
    </row>
    <row r="622" spans="65:77" ht="21" customHeight="1">
      <c r="BM622"/>
      <c r="BR622" s="175" t="s">
        <v>1979</v>
      </c>
      <c r="BS622" s="51" t="s">
        <v>1980</v>
      </c>
      <c r="BU622" s="273" t="s">
        <v>2724</v>
      </c>
      <c r="BV622" s="273" t="s">
        <v>2725</v>
      </c>
      <c r="BX622" s="299" t="s">
        <v>2712</v>
      </c>
      <c r="BY622" s="299" t="s">
        <v>5648</v>
      </c>
    </row>
    <row r="623" spans="65:77" ht="21" customHeight="1">
      <c r="BM623"/>
      <c r="BR623" s="175" t="s">
        <v>1981</v>
      </c>
      <c r="BS623" s="51" t="s">
        <v>1982</v>
      </c>
      <c r="BU623" s="273" t="s">
        <v>2726</v>
      </c>
      <c r="BV623" s="273" t="s">
        <v>2727</v>
      </c>
      <c r="BX623" s="299" t="s">
        <v>2714</v>
      </c>
      <c r="BY623" s="299" t="s">
        <v>5649</v>
      </c>
    </row>
    <row r="624" spans="65:77" ht="21" customHeight="1">
      <c r="BM624"/>
      <c r="BR624" s="175" t="s">
        <v>1983</v>
      </c>
      <c r="BS624" s="51" t="s">
        <v>1984</v>
      </c>
      <c r="BU624" s="273" t="s">
        <v>2728</v>
      </c>
      <c r="BV624" s="273" t="s">
        <v>2729</v>
      </c>
      <c r="BX624" s="299" t="s">
        <v>2716</v>
      </c>
      <c r="BY624" s="299" t="s">
        <v>5650</v>
      </c>
    </row>
    <row r="625" spans="65:77" ht="21" customHeight="1">
      <c r="BM625"/>
      <c r="BR625" s="175" t="s">
        <v>406</v>
      </c>
      <c r="BS625" s="51" t="s">
        <v>1985</v>
      </c>
      <c r="BU625" s="273" t="s">
        <v>2730</v>
      </c>
      <c r="BV625" s="273" t="s">
        <v>2731</v>
      </c>
      <c r="BX625" s="299" t="s">
        <v>2718</v>
      </c>
      <c r="BY625" s="299" t="s">
        <v>5651</v>
      </c>
    </row>
    <row r="626" spans="65:77" ht="21" customHeight="1">
      <c r="BM626"/>
      <c r="BR626" s="175" t="s">
        <v>1986</v>
      </c>
      <c r="BS626" s="51" t="s">
        <v>1987</v>
      </c>
      <c r="BU626" s="273" t="s">
        <v>2732</v>
      </c>
      <c r="BV626" s="273" t="s">
        <v>2733</v>
      </c>
      <c r="BX626" s="299" t="s">
        <v>2720</v>
      </c>
      <c r="BY626" s="299" t="s">
        <v>5652</v>
      </c>
    </row>
    <row r="627" spans="65:77" ht="21" customHeight="1">
      <c r="BM627"/>
      <c r="BR627" s="175" t="s">
        <v>1988</v>
      </c>
      <c r="BS627" s="51" t="s">
        <v>1989</v>
      </c>
      <c r="BU627" s="273" t="s">
        <v>2734</v>
      </c>
      <c r="BV627" s="273" t="s">
        <v>2735</v>
      </c>
      <c r="BX627" s="299" t="s">
        <v>2722</v>
      </c>
      <c r="BY627" s="299" t="s">
        <v>5653</v>
      </c>
    </row>
    <row r="628" spans="65:77" ht="21" customHeight="1">
      <c r="BM628"/>
      <c r="BR628" s="175" t="s">
        <v>1990</v>
      </c>
      <c r="BS628" s="51" t="s">
        <v>1991</v>
      </c>
      <c r="BU628" s="273" t="s">
        <v>2736</v>
      </c>
      <c r="BV628" s="273" t="s">
        <v>2737</v>
      </c>
      <c r="BX628" s="299" t="s">
        <v>2724</v>
      </c>
      <c r="BY628" s="299" t="s">
        <v>5654</v>
      </c>
    </row>
    <row r="629" spans="65:77" ht="21" customHeight="1">
      <c r="BM629"/>
      <c r="BR629" s="175" t="s">
        <v>1992</v>
      </c>
      <c r="BS629" s="51" t="s">
        <v>1993</v>
      </c>
      <c r="BU629" s="273" t="s">
        <v>2738</v>
      </c>
      <c r="BV629" s="273" t="s">
        <v>2739</v>
      </c>
      <c r="BX629" s="299" t="s">
        <v>2726</v>
      </c>
      <c r="BY629" s="299" t="s">
        <v>5655</v>
      </c>
    </row>
    <row r="630" spans="65:77" ht="21" customHeight="1">
      <c r="BM630"/>
      <c r="BR630" s="175" t="s">
        <v>1994</v>
      </c>
      <c r="BS630" s="51" t="s">
        <v>1995</v>
      </c>
      <c r="BU630" s="273" t="s">
        <v>2740</v>
      </c>
      <c r="BV630" s="273" t="s">
        <v>2741</v>
      </c>
      <c r="BX630" s="299" t="s">
        <v>2728</v>
      </c>
      <c r="BY630" s="299" t="s">
        <v>5656</v>
      </c>
    </row>
    <row r="631" spans="65:77" ht="21" customHeight="1">
      <c r="BM631"/>
      <c r="BR631" s="175" t="s">
        <v>1996</v>
      </c>
      <c r="BS631" s="51" t="s">
        <v>1997</v>
      </c>
      <c r="BU631" s="273" t="s">
        <v>2742</v>
      </c>
      <c r="BV631" s="273" t="s">
        <v>2743</v>
      </c>
      <c r="BX631" s="299" t="s">
        <v>2730</v>
      </c>
      <c r="BY631" s="299" t="s">
        <v>5657</v>
      </c>
    </row>
    <row r="632" spans="65:77" ht="21" customHeight="1">
      <c r="BM632"/>
      <c r="BR632" s="175" t="s">
        <v>1998</v>
      </c>
      <c r="BS632" s="51" t="s">
        <v>1999</v>
      </c>
      <c r="BU632" s="273" t="s">
        <v>2744</v>
      </c>
      <c r="BV632" s="273" t="s">
        <v>2745</v>
      </c>
      <c r="BX632" s="299" t="s">
        <v>5658</v>
      </c>
      <c r="BY632" s="299" t="s">
        <v>5659</v>
      </c>
    </row>
    <row r="633" spans="65:77" ht="21" customHeight="1">
      <c r="BM633"/>
      <c r="BR633" s="175" t="s">
        <v>2000</v>
      </c>
      <c r="BS633" s="51" t="s">
        <v>2001</v>
      </c>
      <c r="BU633" s="273" t="s">
        <v>2746</v>
      </c>
      <c r="BV633" s="273" t="s">
        <v>2747</v>
      </c>
      <c r="BX633" s="299" t="s">
        <v>2732</v>
      </c>
      <c r="BY633" s="299" t="s">
        <v>5660</v>
      </c>
    </row>
    <row r="634" spans="65:77" ht="21" customHeight="1">
      <c r="BM634"/>
      <c r="BR634" s="175" t="s">
        <v>2002</v>
      </c>
      <c r="BS634" s="51" t="s">
        <v>2003</v>
      </c>
      <c r="BU634" s="273" t="s">
        <v>2748</v>
      </c>
      <c r="BV634" s="273" t="s">
        <v>2749</v>
      </c>
      <c r="BX634" s="299" t="s">
        <v>2734</v>
      </c>
      <c r="BY634" s="299" t="s">
        <v>5661</v>
      </c>
    </row>
    <row r="635" spans="65:77" ht="21" customHeight="1">
      <c r="BM635"/>
      <c r="BR635" s="175" t="s">
        <v>2004</v>
      </c>
      <c r="BS635" s="51" t="s">
        <v>2005</v>
      </c>
      <c r="BU635" s="273" t="s">
        <v>2750</v>
      </c>
      <c r="BV635" s="273" t="s">
        <v>2751</v>
      </c>
      <c r="BX635" s="299" t="s">
        <v>2736</v>
      </c>
      <c r="BY635" s="299" t="s">
        <v>5662</v>
      </c>
    </row>
    <row r="636" spans="65:77" ht="21" customHeight="1">
      <c r="BM636"/>
      <c r="BR636" s="175" t="s">
        <v>2006</v>
      </c>
      <c r="BS636" s="51" t="s">
        <v>2007</v>
      </c>
      <c r="BU636" s="273" t="s">
        <v>2752</v>
      </c>
      <c r="BV636" s="273" t="s">
        <v>2753</v>
      </c>
      <c r="BX636" s="299" t="s">
        <v>2738</v>
      </c>
      <c r="BY636" s="299" t="s">
        <v>5663</v>
      </c>
    </row>
    <row r="637" spans="65:77" ht="21" customHeight="1">
      <c r="BM637"/>
      <c r="BR637" s="175" t="s">
        <v>2008</v>
      </c>
      <c r="BS637" s="51" t="s">
        <v>2009</v>
      </c>
      <c r="BU637" s="273" t="s">
        <v>2754</v>
      </c>
      <c r="BV637" s="273" t="s">
        <v>2755</v>
      </c>
      <c r="BX637" s="299" t="s">
        <v>2740</v>
      </c>
      <c r="BY637" s="299" t="s">
        <v>5664</v>
      </c>
    </row>
    <row r="638" spans="65:77" ht="21" customHeight="1">
      <c r="BM638"/>
      <c r="BR638" s="175" t="s">
        <v>3363</v>
      </c>
      <c r="BS638" s="51" t="s">
        <v>8848</v>
      </c>
      <c r="BU638" s="273" t="s">
        <v>2756</v>
      </c>
      <c r="BV638" s="273" t="s">
        <v>2757</v>
      </c>
      <c r="BX638" s="299" t="s">
        <v>2742</v>
      </c>
      <c r="BY638" s="299" t="s">
        <v>5665</v>
      </c>
    </row>
    <row r="639" spans="65:77" ht="21" customHeight="1">
      <c r="BM639"/>
      <c r="BR639" s="175" t="s">
        <v>3365</v>
      </c>
      <c r="BS639" s="51" t="s">
        <v>8849</v>
      </c>
      <c r="BU639" s="273" t="s">
        <v>2758</v>
      </c>
      <c r="BV639" s="273" t="s">
        <v>2759</v>
      </c>
      <c r="BX639" s="299" t="s">
        <v>2744</v>
      </c>
      <c r="BY639" s="299" t="s">
        <v>5666</v>
      </c>
    </row>
    <row r="640" spans="65:77" ht="21" customHeight="1">
      <c r="BM640"/>
      <c r="BR640" s="175" t="s">
        <v>3367</v>
      </c>
      <c r="BS640" s="51" t="s">
        <v>8850</v>
      </c>
      <c r="BU640" s="273" t="s">
        <v>2760</v>
      </c>
      <c r="BV640" s="273" t="s">
        <v>2761</v>
      </c>
      <c r="BX640" s="299" t="s">
        <v>2746</v>
      </c>
      <c r="BY640" s="299" t="s">
        <v>5667</v>
      </c>
    </row>
    <row r="641" spans="65:77" ht="21" customHeight="1">
      <c r="BM641"/>
      <c r="BR641" s="175" t="s">
        <v>3369</v>
      </c>
      <c r="BS641" s="51" t="s">
        <v>8851</v>
      </c>
      <c r="BU641" s="273" t="s">
        <v>2762</v>
      </c>
      <c r="BV641" s="273" t="s">
        <v>2763</v>
      </c>
      <c r="BX641" s="299" t="s">
        <v>2748</v>
      </c>
      <c r="BY641" s="299" t="s">
        <v>5668</v>
      </c>
    </row>
    <row r="642" spans="65:77" ht="21" customHeight="1">
      <c r="BM642"/>
      <c r="BR642" s="175" t="s">
        <v>3371</v>
      </c>
      <c r="BS642" s="51" t="s">
        <v>8852</v>
      </c>
      <c r="BU642" s="273" t="s">
        <v>2764</v>
      </c>
      <c r="BV642" s="273" t="s">
        <v>2765</v>
      </c>
      <c r="BX642" s="299" t="s">
        <v>2750</v>
      </c>
      <c r="BY642" s="299" t="s">
        <v>2440</v>
      </c>
    </row>
    <row r="643" spans="65:77" ht="21" customHeight="1">
      <c r="BM643"/>
      <c r="BR643" s="175" t="s">
        <v>3373</v>
      </c>
      <c r="BS643" s="51" t="s">
        <v>8853</v>
      </c>
      <c r="BU643" s="273" t="s">
        <v>2766</v>
      </c>
      <c r="BV643" s="273" t="s">
        <v>2767</v>
      </c>
      <c r="BX643" s="299" t="s">
        <v>2752</v>
      </c>
      <c r="BY643" s="299" t="s">
        <v>5669</v>
      </c>
    </row>
    <row r="644" spans="65:77" ht="21" customHeight="1">
      <c r="BM644"/>
      <c r="BR644" s="175" t="s">
        <v>3375</v>
      </c>
      <c r="BS644" s="51" t="s">
        <v>8854</v>
      </c>
      <c r="BU644" s="273" t="s">
        <v>2768</v>
      </c>
      <c r="BV644" s="273" t="s">
        <v>2769</v>
      </c>
      <c r="BX644" s="299" t="s">
        <v>2754</v>
      </c>
      <c r="BY644" s="299" t="s">
        <v>5670</v>
      </c>
    </row>
    <row r="645" spans="65:77" ht="21" customHeight="1">
      <c r="BM645"/>
      <c r="BR645" s="177" t="s">
        <v>3377</v>
      </c>
      <c r="BS645" s="51" t="s">
        <v>8855</v>
      </c>
      <c r="BU645" s="273" t="s">
        <v>2770</v>
      </c>
      <c r="BV645" s="273" t="s">
        <v>2771</v>
      </c>
      <c r="BX645" s="299" t="s">
        <v>2756</v>
      </c>
      <c r="BY645" s="299" t="s">
        <v>5671</v>
      </c>
    </row>
    <row r="646" spans="65:77" ht="21" customHeight="1">
      <c r="BM646"/>
      <c r="BR646" s="177" t="s">
        <v>3379</v>
      </c>
      <c r="BS646" s="51" t="s">
        <v>8856</v>
      </c>
      <c r="BU646" s="273" t="s">
        <v>2772</v>
      </c>
      <c r="BV646" s="273" t="s">
        <v>2773</v>
      </c>
      <c r="BX646" s="299" t="s">
        <v>2758</v>
      </c>
      <c r="BY646" s="299" t="s">
        <v>5672</v>
      </c>
    </row>
    <row r="647" spans="65:77" ht="21" customHeight="1">
      <c r="BM647"/>
      <c r="BR647" s="177" t="s">
        <v>3381</v>
      </c>
      <c r="BS647" s="51" t="s">
        <v>8857</v>
      </c>
      <c r="BU647" s="273" t="s">
        <v>2774</v>
      </c>
      <c r="BV647" s="273" t="s">
        <v>2775</v>
      </c>
      <c r="BX647" s="299" t="s">
        <v>2760</v>
      </c>
      <c r="BY647" s="299" t="s">
        <v>5673</v>
      </c>
    </row>
    <row r="648" spans="65:77" ht="21" customHeight="1">
      <c r="BM648"/>
      <c r="BR648" s="177" t="s">
        <v>3383</v>
      </c>
      <c r="BS648" s="51" t="s">
        <v>8858</v>
      </c>
      <c r="BU648" s="273" t="s">
        <v>2776</v>
      </c>
      <c r="BV648" s="273" t="s">
        <v>2777</v>
      </c>
      <c r="BX648" s="299" t="s">
        <v>2762</v>
      </c>
      <c r="BY648" s="299" t="s">
        <v>5674</v>
      </c>
    </row>
    <row r="649" spans="65:77" ht="21" customHeight="1">
      <c r="BM649"/>
      <c r="BR649" s="177" t="s">
        <v>3385</v>
      </c>
      <c r="BS649" s="51" t="s">
        <v>8859</v>
      </c>
      <c r="BU649" s="273" t="s">
        <v>2778</v>
      </c>
      <c r="BV649" s="273" t="s">
        <v>2779</v>
      </c>
      <c r="BX649" s="299" t="s">
        <v>2764</v>
      </c>
      <c r="BY649" s="299" t="s">
        <v>5675</v>
      </c>
    </row>
    <row r="650" spans="65:77" ht="21" customHeight="1">
      <c r="BM650"/>
      <c r="BR650" s="177" t="s">
        <v>3387</v>
      </c>
      <c r="BS650" s="51" t="s">
        <v>8860</v>
      </c>
      <c r="BU650" s="273" t="s">
        <v>2780</v>
      </c>
      <c r="BV650" s="273" t="s">
        <v>2781</v>
      </c>
      <c r="BX650" s="299" t="s">
        <v>2766</v>
      </c>
      <c r="BY650" s="299" t="s">
        <v>5676</v>
      </c>
    </row>
    <row r="651" spans="65:77" ht="21" customHeight="1">
      <c r="BM651"/>
      <c r="BR651" s="177" t="s">
        <v>3389</v>
      </c>
      <c r="BS651" s="51" t="s">
        <v>8861</v>
      </c>
      <c r="BU651" s="273" t="s">
        <v>2782</v>
      </c>
      <c r="BV651" s="273" t="s">
        <v>2783</v>
      </c>
      <c r="BX651" s="299" t="s">
        <v>2768</v>
      </c>
      <c r="BY651" s="299" t="s">
        <v>5677</v>
      </c>
    </row>
    <row r="652" spans="65:77" ht="21" customHeight="1">
      <c r="BM652"/>
      <c r="BR652" s="177" t="s">
        <v>3391</v>
      </c>
      <c r="BS652" s="51" t="s">
        <v>8862</v>
      </c>
      <c r="BU652" s="273" t="s">
        <v>2784</v>
      </c>
      <c r="BV652" s="273" t="s">
        <v>2785</v>
      </c>
      <c r="BX652" s="299" t="s">
        <v>2770</v>
      </c>
      <c r="BY652" s="299" t="s">
        <v>5678</v>
      </c>
    </row>
    <row r="653" spans="65:77" ht="21" customHeight="1">
      <c r="BM653"/>
      <c r="BR653" s="177" t="s">
        <v>3393</v>
      </c>
      <c r="BS653" s="51" t="s">
        <v>8863</v>
      </c>
      <c r="BU653" s="273" t="s">
        <v>2786</v>
      </c>
      <c r="BV653" s="273" t="s">
        <v>2787</v>
      </c>
      <c r="BX653" s="299" t="s">
        <v>2772</v>
      </c>
      <c r="BY653" s="299" t="s">
        <v>5679</v>
      </c>
    </row>
    <row r="654" spans="65:77" ht="21" customHeight="1">
      <c r="BM654"/>
      <c r="BR654" s="177" t="s">
        <v>3395</v>
      </c>
      <c r="BS654" s="51" t="s">
        <v>8864</v>
      </c>
      <c r="BU654" s="273" t="s">
        <v>2788</v>
      </c>
      <c r="BV654" s="273" t="s">
        <v>2789</v>
      </c>
      <c r="BX654" s="299" t="s">
        <v>2774</v>
      </c>
      <c r="BY654" s="299" t="s">
        <v>5680</v>
      </c>
    </row>
    <row r="655" spans="65:77" ht="21" customHeight="1">
      <c r="BM655"/>
      <c r="BR655" s="177" t="s">
        <v>3397</v>
      </c>
      <c r="BS655" s="51" t="s">
        <v>8865</v>
      </c>
      <c r="BU655" s="273" t="s">
        <v>2790</v>
      </c>
      <c r="BV655" s="273" t="s">
        <v>2791</v>
      </c>
      <c r="BX655" s="299" t="s">
        <v>2776</v>
      </c>
      <c r="BY655" s="299" t="s">
        <v>5681</v>
      </c>
    </row>
    <row r="656" spans="65:77" ht="21" customHeight="1">
      <c r="BM656"/>
      <c r="BR656" s="178" t="s">
        <v>3399</v>
      </c>
      <c r="BS656" s="51" t="s">
        <v>8866</v>
      </c>
      <c r="BU656" s="273" t="s">
        <v>2792</v>
      </c>
      <c r="BV656" s="273" t="s">
        <v>2793</v>
      </c>
      <c r="BX656" s="299" t="s">
        <v>2778</v>
      </c>
      <c r="BY656" s="299" t="s">
        <v>5682</v>
      </c>
    </row>
    <row r="657" spans="65:77" ht="21" customHeight="1">
      <c r="BM657"/>
      <c r="BR657" s="178" t="s">
        <v>3401</v>
      </c>
      <c r="BS657" s="51" t="s">
        <v>8867</v>
      </c>
      <c r="BU657" s="273" t="s">
        <v>2794</v>
      </c>
      <c r="BV657" s="273" t="s">
        <v>2795</v>
      </c>
      <c r="BX657" s="299" t="s">
        <v>2780</v>
      </c>
      <c r="BY657" s="299" t="s">
        <v>5683</v>
      </c>
    </row>
    <row r="658" spans="65:77" ht="21" customHeight="1">
      <c r="BM658"/>
      <c r="BR658" s="178" t="s">
        <v>3403</v>
      </c>
      <c r="BS658" s="51" t="s">
        <v>8868</v>
      </c>
      <c r="BU658" s="273" t="s">
        <v>2796</v>
      </c>
      <c r="BV658" s="273" t="s">
        <v>2797</v>
      </c>
      <c r="BX658" s="299" t="s">
        <v>2782</v>
      </c>
      <c r="BY658" s="299" t="s">
        <v>5684</v>
      </c>
    </row>
    <row r="659" spans="65:77" ht="21" customHeight="1">
      <c r="BM659"/>
      <c r="BR659" s="178" t="s">
        <v>3405</v>
      </c>
      <c r="BS659" s="51" t="s">
        <v>8869</v>
      </c>
      <c r="BU659" s="273" t="s">
        <v>2798</v>
      </c>
      <c r="BV659" s="273" t="s">
        <v>2799</v>
      </c>
      <c r="BX659" s="299" t="s">
        <v>2784</v>
      </c>
      <c r="BY659" s="299" t="s">
        <v>5685</v>
      </c>
    </row>
    <row r="660" spans="65:77" ht="21" customHeight="1">
      <c r="BM660"/>
      <c r="BR660" s="178" t="s">
        <v>3407</v>
      </c>
      <c r="BS660" s="51" t="s">
        <v>8893</v>
      </c>
      <c r="BU660" s="273" t="s">
        <v>2800</v>
      </c>
      <c r="BV660" s="273" t="s">
        <v>2801</v>
      </c>
      <c r="BX660" s="299" t="s">
        <v>2786</v>
      </c>
      <c r="BY660" s="299" t="s">
        <v>5686</v>
      </c>
    </row>
    <row r="661" spans="65:77" ht="21" customHeight="1">
      <c r="BM661"/>
      <c r="BR661" s="178" t="s">
        <v>3409</v>
      </c>
      <c r="BS661" s="51" t="s">
        <v>8870</v>
      </c>
      <c r="BU661" s="273" t="s">
        <v>2802</v>
      </c>
      <c r="BV661" s="273" t="s">
        <v>2803</v>
      </c>
      <c r="BX661" s="299" t="s">
        <v>2788</v>
      </c>
      <c r="BY661" s="299" t="s">
        <v>5687</v>
      </c>
    </row>
    <row r="662" spans="65:77" ht="21" customHeight="1">
      <c r="BM662"/>
      <c r="BR662" s="178" t="s">
        <v>3411</v>
      </c>
      <c r="BS662" s="51" t="s">
        <v>8871</v>
      </c>
      <c r="BU662" s="273" t="s">
        <v>2804</v>
      </c>
      <c r="BV662" s="273" t="s">
        <v>2805</v>
      </c>
      <c r="BX662" s="299" t="s">
        <v>2790</v>
      </c>
      <c r="BY662" s="299" t="s">
        <v>5688</v>
      </c>
    </row>
    <row r="663" spans="65:77" ht="21" customHeight="1">
      <c r="BM663"/>
      <c r="BR663" s="178" t="s">
        <v>3413</v>
      </c>
      <c r="BS663" s="51" t="s">
        <v>8872</v>
      </c>
      <c r="BU663" s="273" t="s">
        <v>2806</v>
      </c>
      <c r="BV663" s="273" t="s">
        <v>2807</v>
      </c>
      <c r="BX663" s="299" t="s">
        <v>2792</v>
      </c>
      <c r="BY663" s="299" t="s">
        <v>5689</v>
      </c>
    </row>
    <row r="664" spans="65:77" ht="21" customHeight="1">
      <c r="BM664"/>
      <c r="BR664" s="178" t="s">
        <v>3415</v>
      </c>
      <c r="BS664" s="51" t="s">
        <v>8894</v>
      </c>
      <c r="BU664" s="273" t="s">
        <v>2808</v>
      </c>
      <c r="BV664" s="273" t="s">
        <v>2809</v>
      </c>
      <c r="BX664" s="299" t="s">
        <v>2794</v>
      </c>
      <c r="BY664" s="299" t="s">
        <v>5690</v>
      </c>
    </row>
    <row r="665" spans="65:77" ht="21" customHeight="1">
      <c r="BM665"/>
      <c r="BR665" s="178" t="s">
        <v>3417</v>
      </c>
      <c r="BS665" s="51" t="s">
        <v>8895</v>
      </c>
      <c r="BU665" s="273" t="s">
        <v>2810</v>
      </c>
      <c r="BV665" s="273" t="s">
        <v>2811</v>
      </c>
      <c r="BX665" s="299" t="s">
        <v>2796</v>
      </c>
      <c r="BY665" s="299" t="s">
        <v>5691</v>
      </c>
    </row>
    <row r="666" spans="65:77" ht="21" customHeight="1">
      <c r="BM666"/>
      <c r="BR666" s="178" t="s">
        <v>3419</v>
      </c>
      <c r="BS666" s="51" t="s">
        <v>8873</v>
      </c>
      <c r="BU666" s="273" t="s">
        <v>2812</v>
      </c>
      <c r="BV666" s="273" t="s">
        <v>2813</v>
      </c>
      <c r="BX666" s="299" t="s">
        <v>2798</v>
      </c>
      <c r="BY666" s="299" t="s">
        <v>5692</v>
      </c>
    </row>
    <row r="667" spans="65:77" ht="21" customHeight="1">
      <c r="BM667"/>
      <c r="BR667" s="178" t="s">
        <v>3421</v>
      </c>
      <c r="BS667" s="51" t="s">
        <v>8874</v>
      </c>
      <c r="BU667" s="273" t="s">
        <v>2814</v>
      </c>
      <c r="BV667" s="273" t="s">
        <v>2815</v>
      </c>
      <c r="BX667" s="299" t="s">
        <v>2800</v>
      </c>
      <c r="BY667" s="299" t="s">
        <v>5693</v>
      </c>
    </row>
    <row r="668" spans="65:77" ht="21" customHeight="1">
      <c r="BM668"/>
      <c r="BR668" s="178" t="s">
        <v>3423</v>
      </c>
      <c r="BS668" s="51" t="s">
        <v>8875</v>
      </c>
      <c r="BU668" s="273" t="s">
        <v>2816</v>
      </c>
      <c r="BV668" s="273" t="s">
        <v>2817</v>
      </c>
      <c r="BX668" s="299" t="s">
        <v>2802</v>
      </c>
      <c r="BY668" s="299" t="s">
        <v>5694</v>
      </c>
    </row>
    <row r="669" spans="65:77" ht="21" customHeight="1">
      <c r="BM669"/>
      <c r="BR669" s="178" t="s">
        <v>3425</v>
      </c>
      <c r="BS669" s="51" t="s">
        <v>9029</v>
      </c>
      <c r="BU669" s="273" t="s">
        <v>2818</v>
      </c>
      <c r="BV669" s="273" t="s">
        <v>2819</v>
      </c>
      <c r="BX669" s="299" t="s">
        <v>2804</v>
      </c>
      <c r="BY669" s="299" t="s">
        <v>5695</v>
      </c>
    </row>
    <row r="670" spans="65:77" ht="21" customHeight="1">
      <c r="BM670"/>
      <c r="BR670" s="178" t="s">
        <v>3427</v>
      </c>
      <c r="BS670" s="51" t="s">
        <v>9030</v>
      </c>
      <c r="BU670" s="273" t="s">
        <v>2820</v>
      </c>
      <c r="BV670" s="273" t="s">
        <v>2821</v>
      </c>
      <c r="BX670" s="299" t="s">
        <v>2806</v>
      </c>
      <c r="BY670" s="299" t="s">
        <v>5696</v>
      </c>
    </row>
    <row r="671" spans="65:77" ht="21" customHeight="1">
      <c r="BM671"/>
      <c r="BU671" s="273" t="s">
        <v>2822</v>
      </c>
      <c r="BV671" s="273" t="s">
        <v>2823</v>
      </c>
      <c r="BX671" s="299" t="s">
        <v>2808</v>
      </c>
      <c r="BY671" s="299" t="s">
        <v>5697</v>
      </c>
    </row>
    <row r="672" spans="65:77" ht="21" customHeight="1">
      <c r="BM672"/>
      <c r="BU672" s="273" t="s">
        <v>2824</v>
      </c>
      <c r="BV672" s="273" t="s">
        <v>2825</v>
      </c>
      <c r="BX672" s="299" t="s">
        <v>2810</v>
      </c>
      <c r="BY672" s="299" t="s">
        <v>5698</v>
      </c>
    </row>
    <row r="673" spans="65:77" ht="21" customHeight="1">
      <c r="BM673"/>
      <c r="BU673" s="273" t="s">
        <v>2826</v>
      </c>
      <c r="BV673" s="273" t="s">
        <v>2827</v>
      </c>
      <c r="BX673" s="299" t="s">
        <v>2812</v>
      </c>
      <c r="BY673" s="299" t="s">
        <v>5699</v>
      </c>
    </row>
    <row r="674" spans="65:77" ht="21" customHeight="1">
      <c r="BM674"/>
      <c r="BU674" s="273" t="s">
        <v>2828</v>
      </c>
      <c r="BV674" s="273" t="s">
        <v>2829</v>
      </c>
      <c r="BX674" s="299" t="s">
        <v>2814</v>
      </c>
      <c r="BY674" s="299" t="s">
        <v>5700</v>
      </c>
    </row>
    <row r="675" spans="65:77" ht="21" customHeight="1">
      <c r="BM675"/>
      <c r="BU675" s="273" t="s">
        <v>2830</v>
      </c>
      <c r="BV675" s="273" t="s">
        <v>2831</v>
      </c>
      <c r="BX675" s="299" t="s">
        <v>2816</v>
      </c>
      <c r="BY675" s="299" t="s">
        <v>5701</v>
      </c>
    </row>
    <row r="676" spans="65:77" ht="21" customHeight="1">
      <c r="BM676"/>
      <c r="BU676" s="273" t="s">
        <v>2832</v>
      </c>
      <c r="BV676" s="273" t="s">
        <v>2833</v>
      </c>
      <c r="BX676" s="299" t="s">
        <v>2818</v>
      </c>
      <c r="BY676" s="299" t="s">
        <v>5702</v>
      </c>
    </row>
    <row r="677" spans="65:77" ht="21" customHeight="1">
      <c r="BM677"/>
      <c r="BU677" s="273" t="s">
        <v>2834</v>
      </c>
      <c r="BV677" s="273" t="s">
        <v>2835</v>
      </c>
      <c r="BX677" s="299" t="s">
        <v>2820</v>
      </c>
      <c r="BY677" s="299" t="s">
        <v>5703</v>
      </c>
    </row>
    <row r="678" spans="65:77" ht="21" customHeight="1">
      <c r="BM678"/>
      <c r="BU678" s="273" t="s">
        <v>2836</v>
      </c>
      <c r="BV678" s="273" t="s">
        <v>2837</v>
      </c>
      <c r="BX678" s="299" t="s">
        <v>2822</v>
      </c>
      <c r="BY678" s="299" t="s">
        <v>2060</v>
      </c>
    </row>
    <row r="679" spans="65:77" ht="21" customHeight="1">
      <c r="BM679"/>
      <c r="BU679" s="273" t="s">
        <v>2838</v>
      </c>
      <c r="BV679" s="273" t="s">
        <v>2839</v>
      </c>
      <c r="BX679" s="299" t="s">
        <v>2824</v>
      </c>
      <c r="BY679" s="299" t="s">
        <v>5704</v>
      </c>
    </row>
    <row r="680" spans="65:77" ht="21" customHeight="1">
      <c r="BM680"/>
      <c r="BU680" s="273" t="s">
        <v>2840</v>
      </c>
      <c r="BV680" s="273" t="s">
        <v>2841</v>
      </c>
      <c r="BX680" s="299" t="s">
        <v>2826</v>
      </c>
      <c r="BY680" s="299" t="s">
        <v>5705</v>
      </c>
    </row>
    <row r="681" spans="65:77" ht="21" customHeight="1">
      <c r="BM681"/>
      <c r="BU681" s="273" t="s">
        <v>2842</v>
      </c>
      <c r="BV681" s="273" t="s">
        <v>2843</v>
      </c>
      <c r="BX681" s="299" t="s">
        <v>2828</v>
      </c>
      <c r="BY681" s="299" t="s">
        <v>5706</v>
      </c>
    </row>
    <row r="682" spans="65:77" ht="21" customHeight="1">
      <c r="BM682"/>
      <c r="BU682" s="273" t="s">
        <v>2844</v>
      </c>
      <c r="BV682" s="273" t="s">
        <v>2845</v>
      </c>
      <c r="BX682" s="299" t="s">
        <v>2830</v>
      </c>
      <c r="BY682" s="299" t="s">
        <v>5707</v>
      </c>
    </row>
    <row r="683" spans="65:77" ht="21" customHeight="1">
      <c r="BM683"/>
      <c r="BU683" s="273" t="s">
        <v>2846</v>
      </c>
      <c r="BV683" s="273" t="s">
        <v>2847</v>
      </c>
      <c r="BX683" s="299" t="s">
        <v>2832</v>
      </c>
      <c r="BY683" s="299" t="s">
        <v>5708</v>
      </c>
    </row>
    <row r="684" spans="65:77" ht="21" customHeight="1">
      <c r="BM684"/>
      <c r="BU684" s="273" t="s">
        <v>2848</v>
      </c>
      <c r="BV684" s="273" t="s">
        <v>2849</v>
      </c>
      <c r="BX684" s="299" t="s">
        <v>2834</v>
      </c>
      <c r="BY684" s="299" t="s">
        <v>5709</v>
      </c>
    </row>
    <row r="685" spans="65:77" ht="21" customHeight="1">
      <c r="BM685"/>
      <c r="BU685" s="273" t="s">
        <v>2850</v>
      </c>
      <c r="BV685" s="273" t="s">
        <v>2851</v>
      </c>
      <c r="BX685" s="299" t="s">
        <v>2836</v>
      </c>
      <c r="BY685" s="299" t="s">
        <v>5710</v>
      </c>
    </row>
    <row r="686" spans="65:77" ht="21" customHeight="1">
      <c r="BM686"/>
      <c r="BU686" s="273" t="s">
        <v>2852</v>
      </c>
      <c r="BV686" s="273" t="s">
        <v>2853</v>
      </c>
      <c r="BX686" s="299" t="s">
        <v>2838</v>
      </c>
      <c r="BY686" s="299" t="s">
        <v>5711</v>
      </c>
    </row>
    <row r="687" spans="65:77" ht="21" customHeight="1">
      <c r="BM687"/>
      <c r="BU687" s="273" t="s">
        <v>2854</v>
      </c>
      <c r="BV687" s="273" t="s">
        <v>2855</v>
      </c>
      <c r="BX687" s="299" t="s">
        <v>2840</v>
      </c>
      <c r="BY687" s="299" t="s">
        <v>5712</v>
      </c>
    </row>
    <row r="688" spans="65:77" ht="21" customHeight="1">
      <c r="BM688"/>
      <c r="BU688" s="273" t="s">
        <v>2856</v>
      </c>
      <c r="BV688" s="273" t="s">
        <v>2857</v>
      </c>
      <c r="BX688" s="299" t="s">
        <v>2842</v>
      </c>
      <c r="BY688" s="299" t="s">
        <v>5713</v>
      </c>
    </row>
    <row r="689" spans="65:77" ht="21" customHeight="1">
      <c r="BM689"/>
      <c r="BU689" s="273" t="s">
        <v>2858</v>
      </c>
      <c r="BV689" s="273" t="s">
        <v>2859</v>
      </c>
      <c r="BX689" s="299" t="s">
        <v>2844</v>
      </c>
      <c r="BY689" s="299" t="s">
        <v>5714</v>
      </c>
    </row>
    <row r="690" spans="65:77" ht="21" customHeight="1">
      <c r="BM690"/>
      <c r="BU690" s="273" t="s">
        <v>2860</v>
      </c>
      <c r="BV690" s="273" t="s">
        <v>2861</v>
      </c>
      <c r="BX690" s="299" t="s">
        <v>2846</v>
      </c>
      <c r="BY690" s="299" t="s">
        <v>5715</v>
      </c>
    </row>
    <row r="691" spans="65:77" ht="21" customHeight="1">
      <c r="BM691"/>
      <c r="BU691" s="273" t="s">
        <v>2862</v>
      </c>
      <c r="BV691" s="273" t="s">
        <v>2863</v>
      </c>
      <c r="BX691" s="299" t="s">
        <v>2848</v>
      </c>
      <c r="BY691" s="299" t="s">
        <v>5716</v>
      </c>
    </row>
    <row r="692" spans="65:77" ht="21" customHeight="1">
      <c r="BM692"/>
      <c r="BU692" s="273" t="s">
        <v>1602</v>
      </c>
      <c r="BV692" s="273" t="s">
        <v>2864</v>
      </c>
      <c r="BX692" s="299" t="s">
        <v>2850</v>
      </c>
      <c r="BY692" s="299" t="s">
        <v>5717</v>
      </c>
    </row>
    <row r="693" spans="65:77" ht="21" customHeight="1">
      <c r="BM693"/>
      <c r="BU693" s="273" t="s">
        <v>1604</v>
      </c>
      <c r="BV693" s="273" t="s">
        <v>2865</v>
      </c>
      <c r="BX693" s="299" t="s">
        <v>2852</v>
      </c>
      <c r="BY693" s="299" t="s">
        <v>5718</v>
      </c>
    </row>
    <row r="694" spans="65:77" ht="21" customHeight="1">
      <c r="BM694"/>
      <c r="BU694" s="273" t="s">
        <v>1606</v>
      </c>
      <c r="BV694" s="273" t="s">
        <v>2866</v>
      </c>
      <c r="BX694" s="299" t="s">
        <v>2854</v>
      </c>
      <c r="BY694" s="299" t="s">
        <v>5719</v>
      </c>
    </row>
    <row r="695" spans="65:77" ht="21" customHeight="1">
      <c r="BM695"/>
      <c r="BU695" s="273" t="s">
        <v>1608</v>
      </c>
      <c r="BV695" s="273" t="s">
        <v>2867</v>
      </c>
      <c r="BX695" s="299" t="s">
        <v>2856</v>
      </c>
      <c r="BY695" s="299" t="s">
        <v>5720</v>
      </c>
    </row>
    <row r="696" spans="65:77" ht="21" customHeight="1">
      <c r="BM696"/>
      <c r="BU696" s="273" t="s">
        <v>1610</v>
      </c>
      <c r="BV696" s="273" t="s">
        <v>2868</v>
      </c>
      <c r="BX696" s="299" t="s">
        <v>2858</v>
      </c>
      <c r="BY696" s="299" t="s">
        <v>5721</v>
      </c>
    </row>
    <row r="697" spans="65:77" ht="21" customHeight="1">
      <c r="BM697"/>
      <c r="BU697" s="273" t="s">
        <v>1612</v>
      </c>
      <c r="BV697" s="273" t="s">
        <v>2869</v>
      </c>
      <c r="BX697" s="299" t="s">
        <v>2860</v>
      </c>
      <c r="BY697" s="299" t="s">
        <v>5722</v>
      </c>
    </row>
    <row r="698" spans="65:77" ht="21" customHeight="1">
      <c r="BM698"/>
      <c r="BU698" s="273" t="s">
        <v>1614</v>
      </c>
      <c r="BV698" s="273" t="s">
        <v>2870</v>
      </c>
      <c r="BX698" s="299" t="s">
        <v>2862</v>
      </c>
      <c r="BY698" s="299" t="s">
        <v>5723</v>
      </c>
    </row>
    <row r="699" spans="65:77" ht="21" customHeight="1">
      <c r="BM699"/>
      <c r="BU699" s="273" t="s">
        <v>1616</v>
      </c>
      <c r="BV699" s="273" t="s">
        <v>2871</v>
      </c>
      <c r="BX699" s="299" t="s">
        <v>1602</v>
      </c>
      <c r="BY699" s="299" t="s">
        <v>5724</v>
      </c>
    </row>
    <row r="700" spans="65:77" ht="21" customHeight="1">
      <c r="BM700"/>
      <c r="BU700" s="273" t="s">
        <v>1618</v>
      </c>
      <c r="BV700" s="273" t="s">
        <v>2872</v>
      </c>
      <c r="BX700" s="299" t="s">
        <v>1604</v>
      </c>
      <c r="BY700" s="299" t="s">
        <v>5725</v>
      </c>
    </row>
    <row r="701" spans="65:77" ht="21" customHeight="1">
      <c r="BM701"/>
      <c r="BU701" s="273" t="s">
        <v>1620</v>
      </c>
      <c r="BV701" s="273" t="s">
        <v>2873</v>
      </c>
      <c r="BX701" s="299" t="s">
        <v>1606</v>
      </c>
      <c r="BY701" s="299" t="s">
        <v>5726</v>
      </c>
    </row>
    <row r="702" spans="65:77" ht="21" customHeight="1">
      <c r="BM702"/>
      <c r="BU702" s="273" t="s">
        <v>1622</v>
      </c>
      <c r="BV702" s="273" t="s">
        <v>2874</v>
      </c>
      <c r="BX702" s="299" t="s">
        <v>1608</v>
      </c>
      <c r="BY702" s="299" t="s">
        <v>5727</v>
      </c>
    </row>
    <row r="703" spans="65:77" ht="21" customHeight="1">
      <c r="BM703"/>
      <c r="BU703" s="273" t="s">
        <v>1624</v>
      </c>
      <c r="BV703" s="273" t="s">
        <v>2875</v>
      </c>
      <c r="BX703" s="299" t="s">
        <v>1610</v>
      </c>
      <c r="BY703" s="299" t="s">
        <v>5728</v>
      </c>
    </row>
    <row r="704" spans="65:77" ht="21" customHeight="1">
      <c r="BM704"/>
      <c r="BU704" s="273" t="s">
        <v>1626</v>
      </c>
      <c r="BV704" s="273" t="s">
        <v>2876</v>
      </c>
      <c r="BX704" s="299" t="s">
        <v>1612</v>
      </c>
      <c r="BY704" s="299" t="s">
        <v>5729</v>
      </c>
    </row>
    <row r="705" spans="65:77" ht="21" customHeight="1">
      <c r="BM705"/>
      <c r="BU705" s="273" t="s">
        <v>2877</v>
      </c>
      <c r="BV705" s="273" t="s">
        <v>2878</v>
      </c>
      <c r="BX705" s="299" t="s">
        <v>1614</v>
      </c>
      <c r="BY705" s="299" t="s">
        <v>5730</v>
      </c>
    </row>
    <row r="706" spans="65:77" ht="21" customHeight="1">
      <c r="BM706"/>
      <c r="BU706" s="273" t="s">
        <v>1627</v>
      </c>
      <c r="BV706" s="273" t="s">
        <v>2879</v>
      </c>
      <c r="BX706" s="299" t="s">
        <v>1616</v>
      </c>
      <c r="BY706" s="299" t="s">
        <v>5731</v>
      </c>
    </row>
    <row r="707" spans="65:77" ht="21" customHeight="1">
      <c r="BM707"/>
      <c r="BU707" s="273" t="s">
        <v>1629</v>
      </c>
      <c r="BV707" s="273" t="s">
        <v>2880</v>
      </c>
      <c r="BX707" s="299" t="s">
        <v>1618</v>
      </c>
      <c r="BY707" s="299" t="s">
        <v>5732</v>
      </c>
    </row>
    <row r="708" spans="65:77" ht="21" customHeight="1">
      <c r="BM708"/>
      <c r="BU708" s="273" t="s">
        <v>1631</v>
      </c>
      <c r="BV708" s="273" t="s">
        <v>2881</v>
      </c>
      <c r="BX708" s="299" t="s">
        <v>1620</v>
      </c>
      <c r="BY708" s="299" t="s">
        <v>5733</v>
      </c>
    </row>
    <row r="709" spans="65:77" ht="21" customHeight="1">
      <c r="BM709"/>
      <c r="BU709" s="273" t="s">
        <v>1633</v>
      </c>
      <c r="BV709" s="273" t="s">
        <v>2882</v>
      </c>
      <c r="BX709" s="299" t="s">
        <v>1622</v>
      </c>
      <c r="BY709" s="299" t="s">
        <v>5734</v>
      </c>
    </row>
    <row r="710" spans="65:77" ht="21" customHeight="1">
      <c r="BM710"/>
      <c r="BU710" s="273" t="s">
        <v>1635</v>
      </c>
      <c r="BV710" s="273" t="s">
        <v>2883</v>
      </c>
      <c r="BX710" s="299" t="s">
        <v>1624</v>
      </c>
      <c r="BY710" s="299" t="s">
        <v>5735</v>
      </c>
    </row>
    <row r="711" spans="65:77" ht="21" customHeight="1">
      <c r="BM711"/>
      <c r="BU711" s="273" t="s">
        <v>1637</v>
      </c>
      <c r="BV711" s="273" t="s">
        <v>2884</v>
      </c>
      <c r="BX711" s="299" t="s">
        <v>1626</v>
      </c>
      <c r="BY711" s="299" t="s">
        <v>5736</v>
      </c>
    </row>
    <row r="712" spans="65:77" ht="21" customHeight="1">
      <c r="BM712"/>
      <c r="BU712" s="273" t="s">
        <v>1639</v>
      </c>
      <c r="BV712" s="273" t="s">
        <v>2885</v>
      </c>
      <c r="BX712" s="299" t="s">
        <v>2877</v>
      </c>
      <c r="BY712" s="299" t="s">
        <v>5737</v>
      </c>
    </row>
    <row r="713" spans="65:77" ht="21" customHeight="1">
      <c r="BM713"/>
      <c r="BU713" s="273" t="s">
        <v>1641</v>
      </c>
      <c r="BV713" s="273" t="s">
        <v>2886</v>
      </c>
      <c r="BX713" s="299" t="s">
        <v>1627</v>
      </c>
      <c r="BY713" s="299" t="s">
        <v>5738</v>
      </c>
    </row>
    <row r="714" spans="65:77" ht="21" customHeight="1">
      <c r="BM714"/>
      <c r="BU714" s="273" t="s">
        <v>1643</v>
      </c>
      <c r="BV714" s="273" t="s">
        <v>2887</v>
      </c>
      <c r="BX714" s="299" t="s">
        <v>1629</v>
      </c>
      <c r="BY714" s="299" t="s">
        <v>5739</v>
      </c>
    </row>
    <row r="715" spans="65:77" ht="21" customHeight="1">
      <c r="BM715"/>
      <c r="BU715" s="273" t="s">
        <v>1645</v>
      </c>
      <c r="BV715" s="273" t="s">
        <v>2888</v>
      </c>
      <c r="BX715" s="299" t="s">
        <v>1631</v>
      </c>
      <c r="BY715" s="299" t="s">
        <v>5740</v>
      </c>
    </row>
    <row r="716" spans="65:77" ht="21" customHeight="1">
      <c r="BM716"/>
      <c r="BU716" s="273" t="s">
        <v>1647</v>
      </c>
      <c r="BV716" s="273" t="s">
        <v>2889</v>
      </c>
      <c r="BX716" s="299" t="s">
        <v>1633</v>
      </c>
      <c r="BY716" s="299" t="s">
        <v>5741</v>
      </c>
    </row>
    <row r="717" spans="65:77" ht="21" customHeight="1">
      <c r="BM717"/>
      <c r="BU717" s="273" t="s">
        <v>1649</v>
      </c>
      <c r="BV717" s="273" t="s">
        <v>2890</v>
      </c>
      <c r="BX717" s="299" t="s">
        <v>1635</v>
      </c>
      <c r="BY717" s="299" t="s">
        <v>5742</v>
      </c>
    </row>
    <row r="718" spans="65:77" ht="21" customHeight="1">
      <c r="BM718"/>
      <c r="BU718" s="273" t="s">
        <v>1651</v>
      </c>
      <c r="BV718" s="273" t="s">
        <v>2891</v>
      </c>
      <c r="BX718" s="299" t="s">
        <v>1637</v>
      </c>
      <c r="BY718" s="299" t="s">
        <v>5743</v>
      </c>
    </row>
    <row r="719" spans="65:77" ht="21" customHeight="1">
      <c r="BM719"/>
      <c r="BU719" s="273" t="s">
        <v>1653</v>
      </c>
      <c r="BV719" s="273" t="s">
        <v>2892</v>
      </c>
      <c r="BX719" s="299" t="s">
        <v>1639</v>
      </c>
      <c r="BY719" s="299" t="s">
        <v>5744</v>
      </c>
    </row>
    <row r="720" spans="65:77" ht="21" customHeight="1">
      <c r="BM720"/>
      <c r="BU720" s="273" t="s">
        <v>1655</v>
      </c>
      <c r="BV720" s="273" t="s">
        <v>2893</v>
      </c>
      <c r="BX720" s="299" t="s">
        <v>1641</v>
      </c>
      <c r="BY720" s="299" t="s">
        <v>5745</v>
      </c>
    </row>
    <row r="721" spans="65:77" ht="21" customHeight="1">
      <c r="BM721"/>
      <c r="BU721" s="273" t="s">
        <v>1657</v>
      </c>
      <c r="BV721" s="273" t="s">
        <v>2894</v>
      </c>
      <c r="BX721" s="299" t="s">
        <v>1643</v>
      </c>
      <c r="BY721" s="299" t="s">
        <v>5746</v>
      </c>
    </row>
    <row r="722" spans="65:77" ht="21" customHeight="1">
      <c r="BM722"/>
      <c r="BU722" s="273" t="s">
        <v>1659</v>
      </c>
      <c r="BV722" s="273" t="s">
        <v>2895</v>
      </c>
      <c r="BX722" s="299" t="s">
        <v>1645</v>
      </c>
      <c r="BY722" s="299" t="s">
        <v>5747</v>
      </c>
    </row>
    <row r="723" spans="65:77" ht="21" customHeight="1">
      <c r="BM723"/>
      <c r="BU723" s="273" t="s">
        <v>1663</v>
      </c>
      <c r="BV723" s="273" t="s">
        <v>2896</v>
      </c>
      <c r="BX723" s="299" t="s">
        <v>1647</v>
      </c>
      <c r="BY723" s="299" t="s">
        <v>5748</v>
      </c>
    </row>
    <row r="724" spans="65:77" ht="21" customHeight="1">
      <c r="BM724"/>
      <c r="BU724" s="273" t="s">
        <v>1665</v>
      </c>
      <c r="BV724" s="273" t="s">
        <v>2897</v>
      </c>
      <c r="BX724" s="299" t="s">
        <v>1649</v>
      </c>
      <c r="BY724" s="299" t="s">
        <v>5749</v>
      </c>
    </row>
    <row r="725" spans="65:77" ht="21" customHeight="1">
      <c r="BM725"/>
      <c r="BU725" s="273" t="s">
        <v>1667</v>
      </c>
      <c r="BV725" s="273" t="s">
        <v>2898</v>
      </c>
      <c r="BX725" s="299" t="s">
        <v>1651</v>
      </c>
      <c r="BY725" s="299" t="s">
        <v>5750</v>
      </c>
    </row>
    <row r="726" spans="65:77" ht="21" customHeight="1">
      <c r="BM726"/>
      <c r="BU726" s="273" t="s">
        <v>1669</v>
      </c>
      <c r="BV726" s="273" t="s">
        <v>2899</v>
      </c>
      <c r="BX726" s="299" t="s">
        <v>1653</v>
      </c>
      <c r="BY726" s="299" t="s">
        <v>5751</v>
      </c>
    </row>
    <row r="727" spans="65:77" ht="21" customHeight="1">
      <c r="BM727"/>
      <c r="BU727" s="273" t="s">
        <v>1671</v>
      </c>
      <c r="BV727" s="273" t="s">
        <v>2900</v>
      </c>
      <c r="BX727" s="299" t="s">
        <v>1655</v>
      </c>
      <c r="BY727" s="299" t="s">
        <v>5752</v>
      </c>
    </row>
    <row r="728" spans="65:77" ht="21" customHeight="1">
      <c r="BM728"/>
      <c r="BU728" s="273" t="s">
        <v>1673</v>
      </c>
      <c r="BV728" s="273" t="s">
        <v>2901</v>
      </c>
      <c r="BX728" s="299" t="s">
        <v>1657</v>
      </c>
      <c r="BY728" s="299" t="s">
        <v>5753</v>
      </c>
    </row>
    <row r="729" spans="65:77" ht="21" customHeight="1">
      <c r="BM729"/>
      <c r="BU729" s="273" t="s">
        <v>1675</v>
      </c>
      <c r="BV729" s="273" t="s">
        <v>2902</v>
      </c>
      <c r="BX729" s="299" t="s">
        <v>1659</v>
      </c>
      <c r="BY729" s="299" t="s">
        <v>5754</v>
      </c>
    </row>
    <row r="730" spans="65:77" ht="21" customHeight="1">
      <c r="BM730"/>
      <c r="BU730" s="273" t="s">
        <v>1677</v>
      </c>
      <c r="BV730" s="273" t="s">
        <v>2903</v>
      </c>
      <c r="BX730" s="299" t="s">
        <v>1661</v>
      </c>
      <c r="BY730" s="299" t="s">
        <v>5755</v>
      </c>
    </row>
    <row r="731" spans="65:77" ht="21" customHeight="1">
      <c r="BM731"/>
      <c r="BU731" s="273" t="s">
        <v>1679</v>
      </c>
      <c r="BV731" s="273" t="s">
        <v>2904</v>
      </c>
      <c r="BX731" s="299" t="s">
        <v>1663</v>
      </c>
      <c r="BY731" s="299" t="s">
        <v>5756</v>
      </c>
    </row>
    <row r="732" spans="65:77" ht="21" customHeight="1">
      <c r="BM732"/>
      <c r="BU732" s="273" t="s">
        <v>1681</v>
      </c>
      <c r="BV732" s="273" t="s">
        <v>2905</v>
      </c>
      <c r="BX732" s="299" t="s">
        <v>1665</v>
      </c>
      <c r="BY732" s="299" t="s">
        <v>5757</v>
      </c>
    </row>
    <row r="733" spans="65:77" ht="21" customHeight="1">
      <c r="BM733"/>
      <c r="BU733" s="273" t="s">
        <v>1683</v>
      </c>
      <c r="BV733" s="273" t="s">
        <v>2906</v>
      </c>
      <c r="BX733" s="299" t="s">
        <v>1667</v>
      </c>
      <c r="BY733" s="299" t="s">
        <v>5758</v>
      </c>
    </row>
    <row r="734" spans="65:77" ht="21" customHeight="1">
      <c r="BM734"/>
      <c r="BU734" s="273" t="s">
        <v>1685</v>
      </c>
      <c r="BV734" s="273" t="s">
        <v>2907</v>
      </c>
      <c r="BX734" s="299" t="s">
        <v>1669</v>
      </c>
      <c r="BY734" s="299" t="s">
        <v>5759</v>
      </c>
    </row>
    <row r="735" spans="65:77" ht="21" customHeight="1">
      <c r="BM735"/>
      <c r="BU735" s="273" t="s">
        <v>1687</v>
      </c>
      <c r="BV735" s="273" t="s">
        <v>2908</v>
      </c>
      <c r="BX735" s="299" t="s">
        <v>1671</v>
      </c>
      <c r="BY735" s="299" t="s">
        <v>5760</v>
      </c>
    </row>
    <row r="736" spans="65:77" ht="21" customHeight="1">
      <c r="BM736"/>
      <c r="BU736" s="273" t="s">
        <v>1689</v>
      </c>
      <c r="BV736" s="273" t="s">
        <v>2909</v>
      </c>
      <c r="BX736" s="299" t="s">
        <v>1673</v>
      </c>
      <c r="BY736" s="299" t="s">
        <v>5761</v>
      </c>
    </row>
    <row r="737" spans="65:77" ht="21" customHeight="1">
      <c r="BM737"/>
      <c r="BU737" s="273" t="s">
        <v>1691</v>
      </c>
      <c r="BV737" s="273" t="s">
        <v>2910</v>
      </c>
      <c r="BX737" s="299" t="s">
        <v>1675</v>
      </c>
      <c r="BY737" s="299" t="s">
        <v>5762</v>
      </c>
    </row>
    <row r="738" spans="65:77" ht="21" customHeight="1">
      <c r="BM738"/>
      <c r="BU738" s="273" t="s">
        <v>1692</v>
      </c>
      <c r="BV738" s="273" t="s">
        <v>2911</v>
      </c>
      <c r="BX738" s="299" t="s">
        <v>1677</v>
      </c>
      <c r="BY738" s="299" t="s">
        <v>5763</v>
      </c>
    </row>
    <row r="739" spans="65:77" ht="21" customHeight="1">
      <c r="BM739"/>
      <c r="BU739" s="273" t="s">
        <v>1694</v>
      </c>
      <c r="BV739" s="273" t="s">
        <v>2912</v>
      </c>
      <c r="BX739" s="299" t="s">
        <v>1679</v>
      </c>
      <c r="BY739" s="299" t="s">
        <v>5764</v>
      </c>
    </row>
    <row r="740" spans="65:77" ht="21" customHeight="1">
      <c r="BM740"/>
      <c r="BU740" s="273" t="s">
        <v>1696</v>
      </c>
      <c r="BV740" s="273" t="s">
        <v>2913</v>
      </c>
      <c r="BX740" s="299" t="s">
        <v>1681</v>
      </c>
      <c r="BY740" s="299" t="s">
        <v>5765</v>
      </c>
    </row>
    <row r="741" spans="65:77" ht="21" customHeight="1">
      <c r="BM741"/>
      <c r="BU741" s="273" t="s">
        <v>1697</v>
      </c>
      <c r="BV741" s="273" t="s">
        <v>2914</v>
      </c>
      <c r="BX741" s="299" t="s">
        <v>1683</v>
      </c>
      <c r="BY741" s="299" t="s">
        <v>5766</v>
      </c>
    </row>
    <row r="742" spans="65:77" ht="21" customHeight="1">
      <c r="BM742"/>
      <c r="BU742" s="273" t="s">
        <v>1699</v>
      </c>
      <c r="BV742" s="273" t="s">
        <v>2915</v>
      </c>
      <c r="BX742" s="299" t="s">
        <v>1685</v>
      </c>
      <c r="BY742" s="299" t="s">
        <v>5767</v>
      </c>
    </row>
    <row r="743" spans="65:77" ht="21" customHeight="1">
      <c r="BM743"/>
      <c r="BU743" s="273" t="s">
        <v>1701</v>
      </c>
      <c r="BV743" s="273" t="s">
        <v>2916</v>
      </c>
      <c r="BX743" s="299" t="s">
        <v>1687</v>
      </c>
      <c r="BY743" s="299" t="s">
        <v>5768</v>
      </c>
    </row>
    <row r="744" spans="65:77" ht="21" customHeight="1">
      <c r="BM744"/>
      <c r="BU744" s="273" t="s">
        <v>1703</v>
      </c>
      <c r="BV744" s="273" t="s">
        <v>2917</v>
      </c>
      <c r="BX744" s="299" t="s">
        <v>1689</v>
      </c>
      <c r="BY744" s="299" t="s">
        <v>5769</v>
      </c>
    </row>
    <row r="745" spans="65:77" ht="21" customHeight="1">
      <c r="BM745"/>
      <c r="BU745" s="273" t="s">
        <v>1705</v>
      </c>
      <c r="BV745" s="273" t="s">
        <v>2918</v>
      </c>
      <c r="BX745" s="299" t="s">
        <v>1691</v>
      </c>
      <c r="BY745" s="299" t="s">
        <v>5770</v>
      </c>
    </row>
    <row r="746" spans="65:77" ht="21" customHeight="1">
      <c r="BM746"/>
      <c r="BU746" s="273" t="s">
        <v>1707</v>
      </c>
      <c r="BV746" s="273" t="s">
        <v>2919</v>
      </c>
      <c r="BX746" s="299" t="s">
        <v>1692</v>
      </c>
      <c r="BY746" s="299" t="s">
        <v>5771</v>
      </c>
    </row>
    <row r="747" spans="65:77" ht="21" customHeight="1">
      <c r="BM747"/>
      <c r="BU747" s="273" t="s">
        <v>1709</v>
      </c>
      <c r="BV747" s="273" t="s">
        <v>2920</v>
      </c>
      <c r="BX747" s="299" t="s">
        <v>1694</v>
      </c>
      <c r="BY747" s="299" t="s">
        <v>5772</v>
      </c>
    </row>
    <row r="748" spans="65:77" ht="21" customHeight="1">
      <c r="BM748"/>
      <c r="BU748" s="273" t="s">
        <v>1711</v>
      </c>
      <c r="BV748" s="273" t="s">
        <v>2921</v>
      </c>
      <c r="BX748" s="299" t="s">
        <v>1696</v>
      </c>
      <c r="BY748" s="299" t="s">
        <v>5773</v>
      </c>
    </row>
    <row r="749" spans="65:77" ht="21" customHeight="1">
      <c r="BM749"/>
      <c r="BU749" s="273" t="s">
        <v>1713</v>
      </c>
      <c r="BV749" s="273" t="s">
        <v>2922</v>
      </c>
      <c r="BX749" s="299" t="s">
        <v>1697</v>
      </c>
      <c r="BY749" s="299" t="s">
        <v>5774</v>
      </c>
    </row>
    <row r="750" spans="65:77" ht="21" customHeight="1">
      <c r="BM750"/>
      <c r="BU750" s="273" t="s">
        <v>1715</v>
      </c>
      <c r="BV750" s="273" t="s">
        <v>2923</v>
      </c>
      <c r="BX750" s="299" t="s">
        <v>1699</v>
      </c>
      <c r="BY750" s="299" t="s">
        <v>5775</v>
      </c>
    </row>
    <row r="751" spans="65:77" ht="21" customHeight="1">
      <c r="BM751"/>
      <c r="BU751" s="273" t="s">
        <v>1717</v>
      </c>
      <c r="BV751" s="273" t="s">
        <v>2924</v>
      </c>
      <c r="BX751" s="299" t="s">
        <v>1701</v>
      </c>
      <c r="BY751" s="299" t="s">
        <v>5776</v>
      </c>
    </row>
    <row r="752" spans="65:77" ht="21" customHeight="1">
      <c r="BM752"/>
      <c r="BU752" s="273" t="s">
        <v>1719</v>
      </c>
      <c r="BV752" s="273" t="s">
        <v>2925</v>
      </c>
      <c r="BX752" s="299" t="s">
        <v>1703</v>
      </c>
      <c r="BY752" s="299" t="s">
        <v>5777</v>
      </c>
    </row>
    <row r="753" spans="65:77" ht="21" customHeight="1">
      <c r="BM753"/>
      <c r="BU753" s="273" t="s">
        <v>1721</v>
      </c>
      <c r="BV753" s="273" t="s">
        <v>2926</v>
      </c>
      <c r="BX753" s="299" t="s">
        <v>1705</v>
      </c>
      <c r="BY753" s="299" t="s">
        <v>5778</v>
      </c>
    </row>
    <row r="754" spans="65:77" ht="21" customHeight="1">
      <c r="BM754"/>
      <c r="BU754" s="273" t="s">
        <v>1723</v>
      </c>
      <c r="BV754" s="273" t="s">
        <v>2927</v>
      </c>
      <c r="BX754" s="299" t="s">
        <v>1707</v>
      </c>
      <c r="BY754" s="299" t="s">
        <v>5779</v>
      </c>
    </row>
    <row r="755" spans="65:77" ht="21" customHeight="1">
      <c r="BM755"/>
      <c r="BU755" s="273" t="s">
        <v>1725</v>
      </c>
      <c r="BV755" s="273" t="s">
        <v>2928</v>
      </c>
      <c r="BX755" s="299" t="s">
        <v>1709</v>
      </c>
      <c r="BY755" s="299" t="s">
        <v>5780</v>
      </c>
    </row>
    <row r="756" spans="65:77" ht="21" customHeight="1">
      <c r="BM756"/>
      <c r="BU756" s="273" t="s">
        <v>1727</v>
      </c>
      <c r="BV756" s="273" t="s">
        <v>2929</v>
      </c>
      <c r="BX756" s="299" t="s">
        <v>1711</v>
      </c>
      <c r="BY756" s="299" t="s">
        <v>5781</v>
      </c>
    </row>
    <row r="757" spans="65:77" ht="21" customHeight="1">
      <c r="BM757"/>
      <c r="BU757" s="273" t="s">
        <v>1729</v>
      </c>
      <c r="BV757" s="273" t="s">
        <v>2930</v>
      </c>
      <c r="BX757" s="299" t="s">
        <v>1713</v>
      </c>
      <c r="BY757" s="299" t="s">
        <v>5782</v>
      </c>
    </row>
    <row r="758" spans="65:77" ht="21" customHeight="1">
      <c r="BM758"/>
      <c r="BU758" s="273" t="s">
        <v>1730</v>
      </c>
      <c r="BV758" s="273" t="s">
        <v>2931</v>
      </c>
      <c r="BX758" s="299" t="s">
        <v>1715</v>
      </c>
      <c r="BY758" s="299" t="s">
        <v>5783</v>
      </c>
    </row>
    <row r="759" spans="65:77" ht="21" customHeight="1">
      <c r="BM759"/>
      <c r="BU759" s="273" t="s">
        <v>1732</v>
      </c>
      <c r="BV759" s="273" t="s">
        <v>2932</v>
      </c>
      <c r="BX759" s="299" t="s">
        <v>1717</v>
      </c>
      <c r="BY759" s="299" t="s">
        <v>5784</v>
      </c>
    </row>
    <row r="760" spans="65:77" ht="21" customHeight="1">
      <c r="BM760"/>
      <c r="BU760" s="273" t="s">
        <v>1734</v>
      </c>
      <c r="BV760" s="273" t="s">
        <v>2933</v>
      </c>
      <c r="BX760" s="299" t="s">
        <v>1719</v>
      </c>
      <c r="BY760" s="299" t="s">
        <v>5785</v>
      </c>
    </row>
    <row r="761" spans="65:77" ht="21" customHeight="1">
      <c r="BM761"/>
      <c r="BU761" s="273" t="s">
        <v>1736</v>
      </c>
      <c r="BV761" s="273" t="s">
        <v>2934</v>
      </c>
      <c r="BX761" s="299" t="s">
        <v>1721</v>
      </c>
      <c r="BY761" s="299" t="s">
        <v>5786</v>
      </c>
    </row>
    <row r="762" spans="65:77" ht="21" customHeight="1">
      <c r="BM762"/>
      <c r="BU762" s="273" t="s">
        <v>1738</v>
      </c>
      <c r="BV762" s="273" t="s">
        <v>2935</v>
      </c>
      <c r="BX762" s="299" t="s">
        <v>1723</v>
      </c>
      <c r="BY762" s="299" t="s">
        <v>5787</v>
      </c>
    </row>
    <row r="763" spans="65:77" ht="21" customHeight="1">
      <c r="BM763"/>
      <c r="BU763" s="273" t="s">
        <v>2936</v>
      </c>
      <c r="BV763" s="273" t="s">
        <v>2937</v>
      </c>
      <c r="BX763" s="299" t="s">
        <v>1725</v>
      </c>
      <c r="BY763" s="299" t="s">
        <v>5788</v>
      </c>
    </row>
    <row r="764" spans="65:77" ht="21" customHeight="1">
      <c r="BM764"/>
      <c r="BU764" s="273" t="s">
        <v>1739</v>
      </c>
      <c r="BV764" s="273" t="s">
        <v>2938</v>
      </c>
      <c r="BX764" s="299" t="s">
        <v>1727</v>
      </c>
      <c r="BY764" s="299" t="s">
        <v>5789</v>
      </c>
    </row>
    <row r="765" spans="65:77" ht="21" customHeight="1">
      <c r="BM765"/>
      <c r="BU765" s="273" t="s">
        <v>1741</v>
      </c>
      <c r="BV765" s="273" t="s">
        <v>2939</v>
      </c>
      <c r="BX765" s="299" t="s">
        <v>1729</v>
      </c>
      <c r="BY765" s="299" t="s">
        <v>5790</v>
      </c>
    </row>
    <row r="766" spans="65:77" ht="21" customHeight="1">
      <c r="BM766"/>
      <c r="BU766" s="273" t="s">
        <v>1743</v>
      </c>
      <c r="BV766" s="273" t="s">
        <v>2940</v>
      </c>
      <c r="BX766" s="299" t="s">
        <v>1730</v>
      </c>
      <c r="BY766" s="299" t="s">
        <v>5791</v>
      </c>
    </row>
    <row r="767" spans="65:77" ht="21" customHeight="1">
      <c r="BM767"/>
      <c r="BU767" s="273" t="s">
        <v>1745</v>
      </c>
      <c r="BV767" s="273" t="s">
        <v>2941</v>
      </c>
      <c r="BX767" s="299" t="s">
        <v>1732</v>
      </c>
      <c r="BY767" s="299" t="s">
        <v>5792</v>
      </c>
    </row>
    <row r="768" spans="65:77" ht="21" customHeight="1">
      <c r="BM768"/>
      <c r="BU768" s="273" t="s">
        <v>1747</v>
      </c>
      <c r="BV768" s="273" t="s">
        <v>2942</v>
      </c>
      <c r="BX768" s="299" t="s">
        <v>1734</v>
      </c>
      <c r="BY768" s="299" t="s">
        <v>5793</v>
      </c>
    </row>
    <row r="769" spans="65:77" ht="21" customHeight="1">
      <c r="BM769"/>
      <c r="BU769" s="273" t="s">
        <v>1749</v>
      </c>
      <c r="BV769" s="273" t="s">
        <v>2943</v>
      </c>
      <c r="BX769" s="299" t="s">
        <v>1736</v>
      </c>
      <c r="BY769" s="299" t="s">
        <v>5794</v>
      </c>
    </row>
    <row r="770" spans="65:77" ht="21" customHeight="1">
      <c r="BM770"/>
      <c r="BU770" s="273" t="s">
        <v>1751</v>
      </c>
      <c r="BV770" s="273" t="s">
        <v>2944</v>
      </c>
      <c r="BX770" s="299" t="s">
        <v>1738</v>
      </c>
      <c r="BY770" s="299" t="s">
        <v>5795</v>
      </c>
    </row>
    <row r="771" spans="65:77" ht="21" customHeight="1">
      <c r="BM771"/>
      <c r="BU771" s="273" t="s">
        <v>1753</v>
      </c>
      <c r="BV771" s="273" t="s">
        <v>2945</v>
      </c>
      <c r="BX771" s="299" t="s">
        <v>2936</v>
      </c>
      <c r="BY771" s="299" t="s">
        <v>5796</v>
      </c>
    </row>
    <row r="772" spans="65:77" ht="21" customHeight="1">
      <c r="BM772"/>
      <c r="BU772" s="273" t="s">
        <v>1755</v>
      </c>
      <c r="BV772" s="273" t="s">
        <v>2946</v>
      </c>
      <c r="BX772" s="299" t="s">
        <v>1739</v>
      </c>
      <c r="BY772" s="299" t="s">
        <v>5797</v>
      </c>
    </row>
    <row r="773" spans="65:77" ht="21" customHeight="1">
      <c r="BM773"/>
      <c r="BU773" s="273" t="s">
        <v>1757</v>
      </c>
      <c r="BV773" s="273" t="s">
        <v>2947</v>
      </c>
      <c r="BX773" s="299" t="s">
        <v>1741</v>
      </c>
      <c r="BY773" s="299" t="s">
        <v>5798</v>
      </c>
    </row>
    <row r="774" spans="65:77" ht="21" customHeight="1">
      <c r="BM774"/>
      <c r="BU774" s="273" t="s">
        <v>1759</v>
      </c>
      <c r="BV774" s="273" t="s">
        <v>2948</v>
      </c>
      <c r="BX774" s="299" t="s">
        <v>1743</v>
      </c>
      <c r="BY774" s="299" t="s">
        <v>3382</v>
      </c>
    </row>
    <row r="775" spans="65:77" ht="21" customHeight="1">
      <c r="BM775"/>
      <c r="BU775" s="273" t="s">
        <v>1761</v>
      </c>
      <c r="BV775" s="273" t="s">
        <v>2949</v>
      </c>
      <c r="BX775" s="299" t="s">
        <v>1745</v>
      </c>
      <c r="BY775" s="299" t="s">
        <v>5799</v>
      </c>
    </row>
    <row r="776" spans="65:77" ht="21" customHeight="1">
      <c r="BM776"/>
      <c r="BU776" s="273" t="s">
        <v>1763</v>
      </c>
      <c r="BV776" s="273" t="s">
        <v>2950</v>
      </c>
      <c r="BX776" s="299" t="s">
        <v>1747</v>
      </c>
      <c r="BY776" s="299" t="s">
        <v>5800</v>
      </c>
    </row>
    <row r="777" spans="65:77" ht="21" customHeight="1">
      <c r="BM777"/>
      <c r="BU777" s="273" t="s">
        <v>1765</v>
      </c>
      <c r="BV777" s="273" t="s">
        <v>2951</v>
      </c>
      <c r="BX777" s="299" t="s">
        <v>1749</v>
      </c>
      <c r="BY777" s="299" t="s">
        <v>5801</v>
      </c>
    </row>
    <row r="778" spans="65:77" ht="21" customHeight="1">
      <c r="BM778"/>
      <c r="BU778" s="273" t="s">
        <v>1767</v>
      </c>
      <c r="BV778" s="273" t="s">
        <v>2952</v>
      </c>
      <c r="BX778" s="299" t="s">
        <v>1751</v>
      </c>
      <c r="BY778" s="299" t="s">
        <v>5802</v>
      </c>
    </row>
    <row r="779" spans="65:77" ht="21" customHeight="1">
      <c r="BM779"/>
      <c r="BU779" s="273" t="s">
        <v>1769</v>
      </c>
      <c r="BV779" s="273" t="s">
        <v>2953</v>
      </c>
      <c r="BX779" s="299" t="s">
        <v>1753</v>
      </c>
      <c r="BY779" s="299" t="s">
        <v>5803</v>
      </c>
    </row>
    <row r="780" spans="65:77" ht="21" customHeight="1">
      <c r="BM780"/>
      <c r="BU780" s="273" t="s">
        <v>1770</v>
      </c>
      <c r="BV780" s="273" t="s">
        <v>2954</v>
      </c>
      <c r="BX780" s="299" t="s">
        <v>1755</v>
      </c>
      <c r="BY780" s="299" t="s">
        <v>5804</v>
      </c>
    </row>
    <row r="781" spans="65:77" ht="21" customHeight="1">
      <c r="BM781"/>
      <c r="BU781" s="273" t="s">
        <v>1772</v>
      </c>
      <c r="BV781" s="273" t="s">
        <v>2955</v>
      </c>
      <c r="BX781" s="299" t="s">
        <v>1757</v>
      </c>
      <c r="BY781" s="299" t="s">
        <v>5805</v>
      </c>
    </row>
    <row r="782" spans="65:77" ht="21" customHeight="1">
      <c r="BM782"/>
      <c r="BU782" s="273" t="s">
        <v>1773</v>
      </c>
      <c r="BV782" s="273" t="s">
        <v>2956</v>
      </c>
      <c r="BX782" s="299" t="s">
        <v>1759</v>
      </c>
      <c r="BY782" s="299" t="s">
        <v>5806</v>
      </c>
    </row>
    <row r="783" spans="65:77" ht="21" customHeight="1">
      <c r="BM783"/>
      <c r="BU783" s="273" t="s">
        <v>1774</v>
      </c>
      <c r="BV783" s="273" t="s">
        <v>2957</v>
      </c>
      <c r="BX783" s="299" t="s">
        <v>1761</v>
      </c>
      <c r="BY783" s="299" t="s">
        <v>5807</v>
      </c>
    </row>
    <row r="784" spans="65:77" ht="21" customHeight="1">
      <c r="BM784"/>
      <c r="BU784" s="273" t="s">
        <v>1776</v>
      </c>
      <c r="BV784" s="273" t="s">
        <v>2958</v>
      </c>
      <c r="BX784" s="299" t="s">
        <v>1763</v>
      </c>
      <c r="BY784" s="299" t="s">
        <v>5808</v>
      </c>
    </row>
    <row r="785" spans="65:77" ht="21" customHeight="1">
      <c r="BM785"/>
      <c r="BU785" s="273" t="s">
        <v>1777</v>
      </c>
      <c r="BV785" s="273" t="s">
        <v>2959</v>
      </c>
      <c r="BX785" s="299" t="s">
        <v>1765</v>
      </c>
      <c r="BY785" s="299" t="s">
        <v>5809</v>
      </c>
    </row>
    <row r="786" spans="65:77" ht="21" customHeight="1">
      <c r="BM786"/>
      <c r="BU786" s="273" t="s">
        <v>1778</v>
      </c>
      <c r="BV786" s="273" t="s">
        <v>2960</v>
      </c>
      <c r="BX786" s="299" t="s">
        <v>1767</v>
      </c>
      <c r="BY786" s="299" t="s">
        <v>5810</v>
      </c>
    </row>
    <row r="787" spans="65:77" ht="21" customHeight="1">
      <c r="BM787"/>
      <c r="BU787" s="273" t="s">
        <v>1779</v>
      </c>
      <c r="BV787" s="273" t="s">
        <v>2961</v>
      </c>
      <c r="BX787" s="299" t="s">
        <v>1769</v>
      </c>
      <c r="BY787" s="299" t="s">
        <v>5811</v>
      </c>
    </row>
    <row r="788" spans="65:77" ht="21" customHeight="1">
      <c r="BM788"/>
      <c r="BU788" s="273" t="s">
        <v>1780</v>
      </c>
      <c r="BV788" s="273" t="s">
        <v>2962</v>
      </c>
      <c r="BX788" s="299" t="s">
        <v>1770</v>
      </c>
      <c r="BY788" s="299" t="s">
        <v>5812</v>
      </c>
    </row>
    <row r="789" spans="65:77" ht="21" customHeight="1">
      <c r="BM789"/>
      <c r="BU789" s="273" t="s">
        <v>1781</v>
      </c>
      <c r="BV789" s="273" t="s">
        <v>2963</v>
      </c>
      <c r="BX789" s="299" t="s">
        <v>1772</v>
      </c>
      <c r="BY789" s="299" t="s">
        <v>5813</v>
      </c>
    </row>
    <row r="790" spans="65:77" ht="21" customHeight="1">
      <c r="BM790"/>
      <c r="BU790" s="273" t="s">
        <v>1782</v>
      </c>
      <c r="BV790" s="273" t="s">
        <v>2964</v>
      </c>
      <c r="BX790" s="299" t="s">
        <v>1773</v>
      </c>
      <c r="BY790" s="299" t="s">
        <v>5814</v>
      </c>
    </row>
    <row r="791" spans="65:77" ht="21" customHeight="1">
      <c r="BM791"/>
      <c r="BU791" s="273" t="s">
        <v>2965</v>
      </c>
      <c r="BV791" s="273" t="s">
        <v>2966</v>
      </c>
      <c r="BX791" s="299" t="s">
        <v>1774</v>
      </c>
      <c r="BY791" s="299" t="s">
        <v>5815</v>
      </c>
    </row>
    <row r="792" spans="65:77" ht="21" customHeight="1">
      <c r="BM792"/>
      <c r="BU792" s="273" t="s">
        <v>2967</v>
      </c>
      <c r="BV792" s="273" t="s">
        <v>2968</v>
      </c>
      <c r="BX792" s="299" t="s">
        <v>1776</v>
      </c>
      <c r="BY792" s="299" t="s">
        <v>5816</v>
      </c>
    </row>
    <row r="793" spans="65:77" ht="21" customHeight="1">
      <c r="BM793"/>
      <c r="BU793" s="273" t="s">
        <v>2969</v>
      </c>
      <c r="BV793" s="273" t="s">
        <v>2970</v>
      </c>
      <c r="BX793" s="299" t="s">
        <v>1777</v>
      </c>
      <c r="BY793" s="299" t="s">
        <v>5817</v>
      </c>
    </row>
    <row r="794" spans="65:77" ht="21" customHeight="1">
      <c r="BM794"/>
      <c r="BU794" s="273" t="s">
        <v>2971</v>
      </c>
      <c r="BV794" s="273" t="s">
        <v>2972</v>
      </c>
      <c r="BX794" s="299" t="s">
        <v>1778</v>
      </c>
      <c r="BY794" s="299" t="s">
        <v>5818</v>
      </c>
    </row>
    <row r="795" spans="65:77" ht="21" customHeight="1">
      <c r="BM795"/>
      <c r="BU795" s="273" t="s">
        <v>2973</v>
      </c>
      <c r="BV795" s="273" t="s">
        <v>2974</v>
      </c>
      <c r="BX795" s="299" t="s">
        <v>1779</v>
      </c>
      <c r="BY795" s="299" t="s">
        <v>5819</v>
      </c>
    </row>
    <row r="796" spans="65:77" ht="21" customHeight="1">
      <c r="BM796"/>
      <c r="BU796" s="273" t="s">
        <v>2975</v>
      </c>
      <c r="BV796" s="273" t="s">
        <v>2976</v>
      </c>
      <c r="BX796" s="299" t="s">
        <v>1780</v>
      </c>
      <c r="BY796" s="299" t="s">
        <v>5820</v>
      </c>
    </row>
    <row r="797" spans="65:77" ht="21" customHeight="1">
      <c r="BM797"/>
      <c r="BU797" s="273" t="s">
        <v>2977</v>
      </c>
      <c r="BV797" s="273" t="s">
        <v>2978</v>
      </c>
      <c r="BX797" s="299" t="s">
        <v>1781</v>
      </c>
      <c r="BY797" s="299" t="s">
        <v>5821</v>
      </c>
    </row>
    <row r="798" spans="65:77" ht="21" customHeight="1">
      <c r="BM798"/>
      <c r="BU798" s="273" t="s">
        <v>2979</v>
      </c>
      <c r="BV798" s="273" t="s">
        <v>2980</v>
      </c>
      <c r="BX798" s="299" t="s">
        <v>1782</v>
      </c>
      <c r="BY798" s="299" t="s">
        <v>5822</v>
      </c>
    </row>
    <row r="799" spans="65:77" ht="21" customHeight="1">
      <c r="BM799"/>
      <c r="BU799" s="273" t="s">
        <v>2981</v>
      </c>
      <c r="BV799" s="273" t="s">
        <v>2982</v>
      </c>
      <c r="BX799" s="299" t="s">
        <v>2965</v>
      </c>
      <c r="BY799" s="299" t="s">
        <v>5823</v>
      </c>
    </row>
    <row r="800" spans="65:77" ht="21" customHeight="1">
      <c r="BM800"/>
      <c r="BU800" s="273" t="s">
        <v>2983</v>
      </c>
      <c r="BV800" s="273" t="s">
        <v>2984</v>
      </c>
      <c r="BX800" s="299" t="s">
        <v>2967</v>
      </c>
      <c r="BY800" s="299" t="s">
        <v>5824</v>
      </c>
    </row>
    <row r="801" spans="65:77" ht="21" customHeight="1">
      <c r="BM801"/>
      <c r="BU801" s="273" t="s">
        <v>2985</v>
      </c>
      <c r="BV801" s="273" t="s">
        <v>2986</v>
      </c>
      <c r="BX801" s="299" t="s">
        <v>2969</v>
      </c>
      <c r="BY801" s="299" t="s">
        <v>5825</v>
      </c>
    </row>
    <row r="802" spans="65:77" ht="21" customHeight="1">
      <c r="BM802"/>
      <c r="BU802" s="273" t="s">
        <v>2987</v>
      </c>
      <c r="BV802" s="273" t="s">
        <v>2988</v>
      </c>
      <c r="BX802" s="299" t="s">
        <v>2971</v>
      </c>
      <c r="BY802" s="299" t="s">
        <v>5826</v>
      </c>
    </row>
    <row r="803" spans="65:77" ht="21" customHeight="1">
      <c r="BM803"/>
      <c r="BU803" s="273" t="s">
        <v>2989</v>
      </c>
      <c r="BV803" s="273" t="s">
        <v>2990</v>
      </c>
      <c r="BX803" s="299" t="s">
        <v>2973</v>
      </c>
      <c r="BY803" s="299" t="s">
        <v>5827</v>
      </c>
    </row>
    <row r="804" spans="65:77" ht="21" customHeight="1">
      <c r="BM804"/>
      <c r="BU804" s="273" t="s">
        <v>2991</v>
      </c>
      <c r="BV804" s="273" t="s">
        <v>2992</v>
      </c>
      <c r="BX804" s="299" t="s">
        <v>2975</v>
      </c>
      <c r="BY804" s="299" t="s">
        <v>5828</v>
      </c>
    </row>
    <row r="805" spans="65:77" ht="21" customHeight="1">
      <c r="BM805"/>
      <c r="BU805" s="273" t="s">
        <v>2993</v>
      </c>
      <c r="BV805" s="273" t="s">
        <v>2994</v>
      </c>
      <c r="BX805" s="299" t="s">
        <v>2977</v>
      </c>
      <c r="BY805" s="299" t="s">
        <v>5829</v>
      </c>
    </row>
    <row r="806" spans="65:77" ht="21" customHeight="1">
      <c r="BM806"/>
      <c r="BU806" s="273" t="s">
        <v>2995</v>
      </c>
      <c r="BV806" s="273" t="s">
        <v>2996</v>
      </c>
      <c r="BX806" s="299" t="s">
        <v>2979</v>
      </c>
      <c r="BY806" s="299" t="s">
        <v>5830</v>
      </c>
    </row>
    <row r="807" spans="65:77" ht="21" customHeight="1">
      <c r="BM807"/>
      <c r="BU807" s="273" t="s">
        <v>2997</v>
      </c>
      <c r="BV807" s="273" t="s">
        <v>2998</v>
      </c>
      <c r="BX807" s="299" t="s">
        <v>2981</v>
      </c>
      <c r="BY807" s="299" t="s">
        <v>5831</v>
      </c>
    </row>
    <row r="808" spans="65:77" ht="21" customHeight="1">
      <c r="BM808"/>
      <c r="BU808" s="273" t="s">
        <v>2999</v>
      </c>
      <c r="BV808" s="273" t="s">
        <v>3000</v>
      </c>
      <c r="BX808" s="299" t="s">
        <v>2983</v>
      </c>
      <c r="BY808" s="299" t="s">
        <v>5832</v>
      </c>
    </row>
    <row r="809" spans="65:77" ht="21" customHeight="1">
      <c r="BM809"/>
      <c r="BU809" s="273" t="s">
        <v>3001</v>
      </c>
      <c r="BV809" s="273" t="s">
        <v>1625</v>
      </c>
      <c r="BX809" s="299" t="s">
        <v>2985</v>
      </c>
      <c r="BY809" s="299" t="s">
        <v>5833</v>
      </c>
    </row>
    <row r="810" spans="65:77" ht="21" customHeight="1">
      <c r="BM810"/>
      <c r="BU810" s="273" t="s">
        <v>3002</v>
      </c>
      <c r="BV810" s="273" t="s">
        <v>3003</v>
      </c>
      <c r="BX810" s="299" t="s">
        <v>2987</v>
      </c>
      <c r="BY810" s="299" t="s">
        <v>5834</v>
      </c>
    </row>
    <row r="811" spans="65:77" ht="21" customHeight="1">
      <c r="BM811"/>
      <c r="BU811" s="273" t="s">
        <v>3004</v>
      </c>
      <c r="BV811" s="273" t="s">
        <v>3005</v>
      </c>
      <c r="BX811" s="299" t="s">
        <v>2989</v>
      </c>
      <c r="BY811" s="299" t="s">
        <v>5835</v>
      </c>
    </row>
    <row r="812" spans="65:77" ht="21" customHeight="1">
      <c r="BM812"/>
      <c r="BU812" s="273" t="s">
        <v>3006</v>
      </c>
      <c r="BV812" s="273" t="s">
        <v>3007</v>
      </c>
      <c r="BX812" s="299" t="s">
        <v>2991</v>
      </c>
      <c r="BY812" s="299" t="s">
        <v>5836</v>
      </c>
    </row>
    <row r="813" spans="65:77" ht="21" customHeight="1">
      <c r="BM813"/>
      <c r="BU813" s="273" t="s">
        <v>3008</v>
      </c>
      <c r="BV813" s="273" t="s">
        <v>3009</v>
      </c>
      <c r="BX813" s="299" t="s">
        <v>2993</v>
      </c>
      <c r="BY813" s="299" t="s">
        <v>5837</v>
      </c>
    </row>
    <row r="814" spans="65:77" ht="21" customHeight="1">
      <c r="BM814"/>
      <c r="BU814" s="273" t="s">
        <v>3010</v>
      </c>
      <c r="BV814" s="273" t="s">
        <v>3011</v>
      </c>
      <c r="BX814" s="299" t="s">
        <v>2995</v>
      </c>
      <c r="BY814" s="299" t="s">
        <v>5838</v>
      </c>
    </row>
    <row r="815" spans="65:77" ht="21" customHeight="1">
      <c r="BM815"/>
      <c r="BU815" s="273" t="s">
        <v>3012</v>
      </c>
      <c r="BV815" s="273" t="s">
        <v>3013</v>
      </c>
      <c r="BX815" s="299" t="s">
        <v>2997</v>
      </c>
      <c r="BY815" s="299" t="s">
        <v>5839</v>
      </c>
    </row>
    <row r="816" spans="65:77" ht="21" customHeight="1">
      <c r="BM816"/>
      <c r="BU816" s="273" t="s">
        <v>3014</v>
      </c>
      <c r="BV816" s="273" t="s">
        <v>3015</v>
      </c>
      <c r="BX816" s="299" t="s">
        <v>2999</v>
      </c>
      <c r="BY816" s="299" t="s">
        <v>5840</v>
      </c>
    </row>
    <row r="817" spans="65:77" ht="21" customHeight="1">
      <c r="BM817"/>
      <c r="BU817" s="273" t="s">
        <v>3016</v>
      </c>
      <c r="BV817" s="273" t="s">
        <v>3017</v>
      </c>
      <c r="BX817" s="299" t="s">
        <v>3001</v>
      </c>
      <c r="BY817" s="299" t="s">
        <v>5841</v>
      </c>
    </row>
    <row r="818" spans="65:77" ht="21" customHeight="1">
      <c r="BM818"/>
      <c r="BU818" s="273" t="s">
        <v>3018</v>
      </c>
      <c r="BV818" s="273" t="s">
        <v>3019</v>
      </c>
      <c r="BX818" s="299" t="s">
        <v>3002</v>
      </c>
      <c r="BY818" s="299" t="s">
        <v>5842</v>
      </c>
    </row>
    <row r="819" spans="65:77" ht="21" customHeight="1">
      <c r="BM819"/>
      <c r="BU819" s="273" t="s">
        <v>3020</v>
      </c>
      <c r="BV819" s="273" t="s">
        <v>3021</v>
      </c>
      <c r="BX819" s="299" t="s">
        <v>3004</v>
      </c>
      <c r="BY819" s="299" t="s">
        <v>5843</v>
      </c>
    </row>
    <row r="820" spans="65:77" ht="21" customHeight="1">
      <c r="BM820"/>
      <c r="BU820" s="273" t="s">
        <v>3022</v>
      </c>
      <c r="BV820" s="273" t="s">
        <v>3023</v>
      </c>
      <c r="BX820" s="299" t="s">
        <v>3006</v>
      </c>
      <c r="BY820" s="299" t="s">
        <v>5844</v>
      </c>
    </row>
    <row r="821" spans="65:77" ht="21" customHeight="1">
      <c r="BM821"/>
      <c r="BU821" s="273" t="s">
        <v>3024</v>
      </c>
      <c r="BV821" s="273" t="s">
        <v>3025</v>
      </c>
      <c r="BX821" s="299" t="s">
        <v>3008</v>
      </c>
      <c r="BY821" s="299" t="s">
        <v>5845</v>
      </c>
    </row>
    <row r="822" spans="65:77" ht="21" customHeight="1">
      <c r="BM822"/>
      <c r="BU822" s="273" t="s">
        <v>3026</v>
      </c>
      <c r="BV822" s="273" t="s">
        <v>3027</v>
      </c>
      <c r="BX822" s="299" t="s">
        <v>3010</v>
      </c>
      <c r="BY822" s="299" t="s">
        <v>2493</v>
      </c>
    </row>
    <row r="823" spans="65:77" ht="21" customHeight="1">
      <c r="BM823"/>
      <c r="BU823" s="273" t="s">
        <v>3028</v>
      </c>
      <c r="BV823" s="273" t="s">
        <v>3029</v>
      </c>
      <c r="BX823" s="299" t="s">
        <v>3012</v>
      </c>
      <c r="BY823" s="299" t="s">
        <v>5846</v>
      </c>
    </row>
    <row r="824" spans="65:77" ht="21" customHeight="1">
      <c r="BM824"/>
      <c r="BU824" s="273" t="s">
        <v>3030</v>
      </c>
      <c r="BV824" s="273" t="s">
        <v>3031</v>
      </c>
      <c r="BX824" s="299" t="s">
        <v>3014</v>
      </c>
      <c r="BY824" s="299" t="s">
        <v>5847</v>
      </c>
    </row>
    <row r="825" spans="65:77" ht="21" customHeight="1">
      <c r="BM825"/>
      <c r="BU825" s="273" t="s">
        <v>3032</v>
      </c>
      <c r="BV825" s="273" t="s">
        <v>3033</v>
      </c>
      <c r="BX825" s="299" t="s">
        <v>3016</v>
      </c>
      <c r="BY825" s="299" t="s">
        <v>5848</v>
      </c>
    </row>
    <row r="826" spans="65:77" ht="21" customHeight="1">
      <c r="BM826"/>
      <c r="BU826" s="273" t="s">
        <v>3034</v>
      </c>
      <c r="BV826" s="273" t="s">
        <v>3035</v>
      </c>
      <c r="BX826" s="299" t="s">
        <v>3018</v>
      </c>
      <c r="BY826" s="299" t="s">
        <v>5849</v>
      </c>
    </row>
    <row r="827" spans="65:77" ht="21" customHeight="1">
      <c r="BM827"/>
      <c r="BU827" s="273" t="s">
        <v>3036</v>
      </c>
      <c r="BV827" s="273" t="s">
        <v>3037</v>
      </c>
      <c r="BX827" s="299" t="s">
        <v>3020</v>
      </c>
      <c r="BY827" s="299" t="s">
        <v>5850</v>
      </c>
    </row>
    <row r="828" spans="65:77" ht="21" customHeight="1">
      <c r="BM828"/>
      <c r="BU828" s="273" t="s">
        <v>3038</v>
      </c>
      <c r="BV828" s="273" t="s">
        <v>3039</v>
      </c>
      <c r="BX828" s="299" t="s">
        <v>3022</v>
      </c>
      <c r="BY828" s="299" t="s">
        <v>5851</v>
      </c>
    </row>
    <row r="829" spans="65:77" ht="21" customHeight="1">
      <c r="BM829"/>
      <c r="BU829" s="273" t="s">
        <v>3040</v>
      </c>
      <c r="BV829" s="273" t="s">
        <v>3041</v>
      </c>
      <c r="BX829" s="299" t="s">
        <v>3024</v>
      </c>
      <c r="BY829" s="299" t="s">
        <v>5852</v>
      </c>
    </row>
    <row r="830" spans="65:77" ht="21" customHeight="1">
      <c r="BM830"/>
      <c r="BU830" s="273" t="s">
        <v>3042</v>
      </c>
      <c r="BV830" s="273" t="s">
        <v>3043</v>
      </c>
      <c r="BX830" s="299" t="s">
        <v>3026</v>
      </c>
      <c r="BY830" s="299" t="s">
        <v>5853</v>
      </c>
    </row>
    <row r="831" spans="65:77" ht="21" customHeight="1">
      <c r="BM831"/>
      <c r="BU831" s="273" t="s">
        <v>3044</v>
      </c>
      <c r="BV831" s="273" t="s">
        <v>3045</v>
      </c>
      <c r="BX831" s="299" t="s">
        <v>3028</v>
      </c>
      <c r="BY831" s="299" t="s">
        <v>5854</v>
      </c>
    </row>
    <row r="832" spans="65:77" ht="21" customHeight="1">
      <c r="BM832"/>
      <c r="BU832" s="273" t="s">
        <v>3046</v>
      </c>
      <c r="BV832" s="273" t="s">
        <v>3047</v>
      </c>
      <c r="BX832" s="299" t="s">
        <v>3030</v>
      </c>
      <c r="BY832" s="299" t="s">
        <v>5855</v>
      </c>
    </row>
    <row r="833" spans="65:77" ht="21" customHeight="1">
      <c r="BM833"/>
      <c r="BU833" s="273" t="s">
        <v>3048</v>
      </c>
      <c r="BV833" s="273" t="s">
        <v>3049</v>
      </c>
      <c r="BX833" s="299" t="s">
        <v>3032</v>
      </c>
      <c r="BY833" s="299" t="s">
        <v>5856</v>
      </c>
    </row>
    <row r="834" spans="65:77" ht="21" customHeight="1">
      <c r="BM834"/>
      <c r="BU834" s="273" t="s">
        <v>3050</v>
      </c>
      <c r="BV834" s="273" t="s">
        <v>3051</v>
      </c>
      <c r="BX834" s="299" t="s">
        <v>3034</v>
      </c>
      <c r="BY834" s="299" t="s">
        <v>5857</v>
      </c>
    </row>
    <row r="835" spans="65:77" ht="21" customHeight="1">
      <c r="BM835"/>
      <c r="BU835" s="273" t="s">
        <v>3052</v>
      </c>
      <c r="BV835" s="273" t="s">
        <v>3053</v>
      </c>
      <c r="BX835" s="299" t="s">
        <v>3036</v>
      </c>
      <c r="BY835" s="299" t="s">
        <v>5858</v>
      </c>
    </row>
    <row r="836" spans="65:77" ht="21" customHeight="1">
      <c r="BM836"/>
      <c r="BU836" s="273" t="s">
        <v>3054</v>
      </c>
      <c r="BV836" s="273" t="s">
        <v>3055</v>
      </c>
      <c r="BX836" s="299" t="s">
        <v>3038</v>
      </c>
      <c r="BY836" s="299" t="s">
        <v>5859</v>
      </c>
    </row>
    <row r="837" spans="65:77" ht="21" customHeight="1">
      <c r="BM837"/>
      <c r="BU837" s="273" t="s">
        <v>3056</v>
      </c>
      <c r="BV837" s="273" t="s">
        <v>3057</v>
      </c>
      <c r="BX837" s="299" t="s">
        <v>3040</v>
      </c>
      <c r="BY837" s="299" t="s">
        <v>5860</v>
      </c>
    </row>
    <row r="838" spans="65:77" ht="21" customHeight="1">
      <c r="BM838"/>
      <c r="BU838" s="273" t="s">
        <v>3058</v>
      </c>
      <c r="BV838" s="273" t="s">
        <v>3059</v>
      </c>
      <c r="BX838" s="299" t="s">
        <v>3042</v>
      </c>
      <c r="BY838" s="299" t="s">
        <v>5861</v>
      </c>
    </row>
    <row r="839" spans="65:77" ht="21" customHeight="1">
      <c r="BM839"/>
      <c r="BU839" s="273" t="s">
        <v>3060</v>
      </c>
      <c r="BV839" s="273" t="s">
        <v>3061</v>
      </c>
      <c r="BX839" s="299" t="s">
        <v>3044</v>
      </c>
      <c r="BY839" s="299" t="s">
        <v>5862</v>
      </c>
    </row>
    <row r="840" spans="65:77" ht="21" customHeight="1">
      <c r="BM840"/>
      <c r="BU840" s="273" t="s">
        <v>3062</v>
      </c>
      <c r="BV840" s="273" t="s">
        <v>3063</v>
      </c>
      <c r="BX840" s="299" t="s">
        <v>3046</v>
      </c>
      <c r="BY840" s="299" t="s">
        <v>5863</v>
      </c>
    </row>
    <row r="841" spans="65:77" ht="21" customHeight="1">
      <c r="BM841"/>
      <c r="BU841" s="273" t="s">
        <v>3064</v>
      </c>
      <c r="BV841" s="273" t="s">
        <v>3065</v>
      </c>
      <c r="BX841" s="299" t="s">
        <v>3048</v>
      </c>
      <c r="BY841" s="299" t="s">
        <v>5864</v>
      </c>
    </row>
    <row r="842" spans="65:77" ht="21" customHeight="1">
      <c r="BM842"/>
      <c r="BU842" s="273" t="s">
        <v>3066</v>
      </c>
      <c r="BV842" s="273" t="s">
        <v>3067</v>
      </c>
      <c r="BX842" s="299" t="s">
        <v>3050</v>
      </c>
      <c r="BY842" s="299" t="s">
        <v>5865</v>
      </c>
    </row>
    <row r="843" spans="65:77" ht="21" customHeight="1">
      <c r="BM843"/>
      <c r="BU843" s="273" t="s">
        <v>3068</v>
      </c>
      <c r="BV843" s="273" t="s">
        <v>3069</v>
      </c>
      <c r="BX843" s="299" t="s">
        <v>3052</v>
      </c>
      <c r="BY843" s="299" t="s">
        <v>5866</v>
      </c>
    </row>
    <row r="844" spans="65:77" ht="21" customHeight="1">
      <c r="BM844"/>
      <c r="BU844" s="273" t="s">
        <v>3070</v>
      </c>
      <c r="BV844" s="273" t="s">
        <v>3071</v>
      </c>
      <c r="BX844" s="299" t="s">
        <v>3054</v>
      </c>
      <c r="BY844" s="299" t="s">
        <v>5867</v>
      </c>
    </row>
    <row r="845" spans="65:77" ht="21" customHeight="1">
      <c r="BM845"/>
      <c r="BU845" s="273" t="s">
        <v>3072</v>
      </c>
      <c r="BV845" s="273" t="s">
        <v>3073</v>
      </c>
      <c r="BX845" s="299" t="s">
        <v>3056</v>
      </c>
      <c r="BY845" s="299" t="s">
        <v>5868</v>
      </c>
    </row>
    <row r="846" spans="65:77" ht="21" customHeight="1">
      <c r="BM846"/>
      <c r="BU846" s="273" t="s">
        <v>3074</v>
      </c>
      <c r="BV846" s="273" t="s">
        <v>3075</v>
      </c>
      <c r="BX846" s="299" t="s">
        <v>3058</v>
      </c>
      <c r="BY846" s="299" t="s">
        <v>5869</v>
      </c>
    </row>
    <row r="847" spans="65:77" ht="21" customHeight="1">
      <c r="BM847"/>
      <c r="BU847" s="273" t="s">
        <v>3076</v>
      </c>
      <c r="BV847" s="273" t="s">
        <v>3077</v>
      </c>
      <c r="BX847" s="299" t="s">
        <v>3060</v>
      </c>
      <c r="BY847" s="299" t="s">
        <v>5870</v>
      </c>
    </row>
    <row r="848" spans="65:77" ht="21" customHeight="1">
      <c r="BM848"/>
      <c r="BU848" s="273" t="s">
        <v>3078</v>
      </c>
      <c r="BV848" s="273" t="s">
        <v>3079</v>
      </c>
      <c r="BX848" s="299" t="s">
        <v>3062</v>
      </c>
      <c r="BY848" s="299" t="s">
        <v>5871</v>
      </c>
    </row>
    <row r="849" spans="65:77" ht="21" customHeight="1">
      <c r="BM849"/>
      <c r="BU849" s="273" t="s">
        <v>3080</v>
      </c>
      <c r="BV849" s="273" t="s">
        <v>3081</v>
      </c>
      <c r="BX849" s="299" t="s">
        <v>3064</v>
      </c>
      <c r="BY849" s="299" t="s">
        <v>5872</v>
      </c>
    </row>
    <row r="850" spans="65:77" ht="21" customHeight="1">
      <c r="BM850"/>
      <c r="BU850" s="273" t="s">
        <v>3082</v>
      </c>
      <c r="BV850" s="273" t="s">
        <v>3083</v>
      </c>
      <c r="BX850" s="299" t="s">
        <v>3066</v>
      </c>
      <c r="BY850" s="299" t="s">
        <v>5873</v>
      </c>
    </row>
    <row r="851" spans="65:77" ht="21" customHeight="1">
      <c r="BM851"/>
      <c r="BU851" s="273" t="s">
        <v>3084</v>
      </c>
      <c r="BV851" s="273" t="s">
        <v>3085</v>
      </c>
      <c r="BX851" s="299" t="s">
        <v>3068</v>
      </c>
      <c r="BY851" s="299" t="s">
        <v>5874</v>
      </c>
    </row>
    <row r="852" spans="65:77" ht="21" customHeight="1">
      <c r="BM852"/>
      <c r="BU852" s="273" t="s">
        <v>3086</v>
      </c>
      <c r="BV852" s="273" t="s">
        <v>3087</v>
      </c>
      <c r="BX852" s="299" t="s">
        <v>3070</v>
      </c>
      <c r="BY852" s="299" t="s">
        <v>5875</v>
      </c>
    </row>
    <row r="853" spans="65:77" ht="21" customHeight="1">
      <c r="BM853"/>
      <c r="BU853" s="273" t="s">
        <v>3088</v>
      </c>
      <c r="BV853" s="273" t="s">
        <v>3089</v>
      </c>
      <c r="BX853" s="299" t="s">
        <v>3072</v>
      </c>
      <c r="BY853" s="299" t="s">
        <v>5876</v>
      </c>
    </row>
    <row r="854" spans="65:77" ht="21" customHeight="1">
      <c r="BM854"/>
      <c r="BU854" s="273" t="s">
        <v>3090</v>
      </c>
      <c r="BV854" s="273" t="s">
        <v>3091</v>
      </c>
      <c r="BX854" s="299" t="s">
        <v>3074</v>
      </c>
      <c r="BY854" s="299" t="s">
        <v>5877</v>
      </c>
    </row>
    <row r="855" spans="65:77" ht="21" customHeight="1">
      <c r="BM855"/>
      <c r="BU855" s="273" t="s">
        <v>3092</v>
      </c>
      <c r="BV855" s="273" t="s">
        <v>3093</v>
      </c>
      <c r="BX855" s="299" t="s">
        <v>3076</v>
      </c>
      <c r="BY855" s="299" t="s">
        <v>5878</v>
      </c>
    </row>
    <row r="856" spans="65:77" ht="21" customHeight="1">
      <c r="BM856"/>
      <c r="BU856" s="273" t="s">
        <v>3094</v>
      </c>
      <c r="BV856" s="273" t="s">
        <v>3095</v>
      </c>
      <c r="BX856" s="299" t="s">
        <v>3078</v>
      </c>
      <c r="BY856" s="299" t="s">
        <v>5879</v>
      </c>
    </row>
    <row r="857" spans="65:77" ht="21" customHeight="1">
      <c r="BM857"/>
      <c r="BU857" s="273" t="s">
        <v>3096</v>
      </c>
      <c r="BV857" s="273" t="s">
        <v>3097</v>
      </c>
      <c r="BX857" s="299" t="s">
        <v>3080</v>
      </c>
      <c r="BY857" s="299" t="s">
        <v>5880</v>
      </c>
    </row>
    <row r="858" spans="65:77" ht="21" customHeight="1">
      <c r="BM858"/>
      <c r="BU858" s="273" t="s">
        <v>3098</v>
      </c>
      <c r="BV858" s="273" t="s">
        <v>3099</v>
      </c>
      <c r="BX858" s="299" t="s">
        <v>3082</v>
      </c>
      <c r="BY858" s="299" t="s">
        <v>5881</v>
      </c>
    </row>
    <row r="859" spans="65:77" ht="21" customHeight="1">
      <c r="BM859"/>
      <c r="BU859" s="273" t="s">
        <v>3100</v>
      </c>
      <c r="BV859" s="273" t="s">
        <v>3101</v>
      </c>
      <c r="BX859" s="299" t="s">
        <v>3084</v>
      </c>
      <c r="BY859" s="299" t="s">
        <v>5882</v>
      </c>
    </row>
    <row r="860" spans="65:77" ht="21" customHeight="1">
      <c r="BM860"/>
      <c r="BU860" s="273" t="s">
        <v>3102</v>
      </c>
      <c r="BV860" s="273" t="s">
        <v>3103</v>
      </c>
      <c r="BX860" s="299" t="s">
        <v>3086</v>
      </c>
      <c r="BY860" s="299" t="s">
        <v>5883</v>
      </c>
    </row>
    <row r="861" spans="65:77" ht="21" customHeight="1">
      <c r="BM861"/>
      <c r="BU861" s="273" t="s">
        <v>3104</v>
      </c>
      <c r="BV861" s="273" t="s">
        <v>3105</v>
      </c>
      <c r="BX861" s="299" t="s">
        <v>3088</v>
      </c>
      <c r="BY861" s="299" t="s">
        <v>5884</v>
      </c>
    </row>
    <row r="862" spans="65:77" ht="21" customHeight="1">
      <c r="BM862"/>
      <c r="BU862" s="273" t="s">
        <v>3106</v>
      </c>
      <c r="BV862" s="273" t="s">
        <v>3107</v>
      </c>
      <c r="BX862" s="299" t="s">
        <v>3090</v>
      </c>
      <c r="BY862" s="299" t="s">
        <v>5885</v>
      </c>
    </row>
    <row r="863" spans="65:77" ht="21" customHeight="1">
      <c r="BM863"/>
      <c r="BU863" s="273" t="s">
        <v>3108</v>
      </c>
      <c r="BV863" s="273" t="s">
        <v>3109</v>
      </c>
      <c r="BX863" s="299" t="s">
        <v>3092</v>
      </c>
      <c r="BY863" s="299" t="s">
        <v>5886</v>
      </c>
    </row>
    <row r="864" spans="65:77" ht="21" customHeight="1">
      <c r="BM864"/>
      <c r="BU864" s="273" t="s">
        <v>3110</v>
      </c>
      <c r="BV864" s="273" t="s">
        <v>3111</v>
      </c>
      <c r="BX864" s="299" t="s">
        <v>3094</v>
      </c>
      <c r="BY864" s="299" t="s">
        <v>5887</v>
      </c>
    </row>
    <row r="865" spans="65:77" ht="21" customHeight="1">
      <c r="BM865"/>
      <c r="BU865" s="273" t="s">
        <v>3112</v>
      </c>
      <c r="BV865" s="273" t="s">
        <v>3113</v>
      </c>
      <c r="BX865" s="299" t="s">
        <v>3096</v>
      </c>
      <c r="BY865" s="299" t="s">
        <v>5888</v>
      </c>
    </row>
    <row r="866" spans="65:77" ht="21" customHeight="1">
      <c r="BM866"/>
      <c r="BU866" s="273" t="s">
        <v>3114</v>
      </c>
      <c r="BV866" s="273" t="s">
        <v>3115</v>
      </c>
      <c r="BX866" s="299" t="s">
        <v>3098</v>
      </c>
      <c r="BY866" s="299" t="s">
        <v>5889</v>
      </c>
    </row>
    <row r="867" spans="65:77" ht="21" customHeight="1">
      <c r="BM867"/>
      <c r="BU867" s="273" t="s">
        <v>3116</v>
      </c>
      <c r="BV867" s="273" t="s">
        <v>3117</v>
      </c>
      <c r="BX867" s="299" t="s">
        <v>3100</v>
      </c>
      <c r="BY867" s="299" t="s">
        <v>5890</v>
      </c>
    </row>
    <row r="868" spans="65:77" ht="21" customHeight="1">
      <c r="BM868"/>
      <c r="BU868" s="273" t="s">
        <v>3118</v>
      </c>
      <c r="BV868" s="273" t="s">
        <v>3119</v>
      </c>
      <c r="BX868" s="299" t="s">
        <v>3102</v>
      </c>
      <c r="BY868" s="299" t="s">
        <v>5891</v>
      </c>
    </row>
    <row r="869" spans="65:77" ht="21" customHeight="1">
      <c r="BM869"/>
      <c r="BU869" s="273" t="s">
        <v>3120</v>
      </c>
      <c r="BV869" s="273" t="s">
        <v>3121</v>
      </c>
      <c r="BX869" s="299" t="s">
        <v>3104</v>
      </c>
      <c r="BY869" s="299" t="s">
        <v>5892</v>
      </c>
    </row>
    <row r="870" spans="65:77" ht="21" customHeight="1">
      <c r="BM870"/>
      <c r="BU870" s="273" t="s">
        <v>3122</v>
      </c>
      <c r="BV870" s="273" t="s">
        <v>3123</v>
      </c>
      <c r="BX870" s="299" t="s">
        <v>3106</v>
      </c>
      <c r="BY870" s="299" t="s">
        <v>5893</v>
      </c>
    </row>
    <row r="871" spans="65:77" ht="21" customHeight="1">
      <c r="BM871"/>
      <c r="BU871" s="273" t="s">
        <v>3124</v>
      </c>
      <c r="BV871" s="273" t="s">
        <v>3125</v>
      </c>
      <c r="BX871" s="299" t="s">
        <v>3108</v>
      </c>
      <c r="BY871" s="299" t="s">
        <v>5894</v>
      </c>
    </row>
    <row r="872" spans="65:77" ht="21" customHeight="1">
      <c r="BM872"/>
      <c r="BU872" s="273" t="s">
        <v>3126</v>
      </c>
      <c r="BV872" s="273" t="s">
        <v>3127</v>
      </c>
      <c r="BX872" s="299" t="s">
        <v>3110</v>
      </c>
      <c r="BY872" s="299" t="s">
        <v>5895</v>
      </c>
    </row>
    <row r="873" spans="65:77" ht="21" customHeight="1">
      <c r="BM873"/>
      <c r="BU873" s="273" t="s">
        <v>3128</v>
      </c>
      <c r="BV873" s="273" t="s">
        <v>3129</v>
      </c>
      <c r="BX873" s="299" t="s">
        <v>3112</v>
      </c>
      <c r="BY873" s="299" t="s">
        <v>5896</v>
      </c>
    </row>
    <row r="874" spans="65:77" ht="21" customHeight="1">
      <c r="BM874"/>
      <c r="BU874" s="273" t="s">
        <v>3130</v>
      </c>
      <c r="BV874" s="273" t="s">
        <v>3131</v>
      </c>
      <c r="BX874" s="299" t="s">
        <v>3114</v>
      </c>
      <c r="BY874" s="299" t="s">
        <v>5897</v>
      </c>
    </row>
    <row r="875" spans="65:77" ht="21" customHeight="1">
      <c r="BM875"/>
      <c r="BU875" s="273" t="s">
        <v>3132</v>
      </c>
      <c r="BV875" s="273" t="s">
        <v>3133</v>
      </c>
      <c r="BX875" s="299" t="s">
        <v>3116</v>
      </c>
      <c r="BY875" s="299" t="s">
        <v>5898</v>
      </c>
    </row>
    <row r="876" spans="65:77" ht="21" customHeight="1">
      <c r="BM876"/>
      <c r="BU876" s="273" t="s">
        <v>3134</v>
      </c>
      <c r="BV876" s="273" t="s">
        <v>3135</v>
      </c>
      <c r="BX876" s="299" t="s">
        <v>3118</v>
      </c>
      <c r="BY876" s="299" t="s">
        <v>5899</v>
      </c>
    </row>
    <row r="877" spans="65:77" ht="21" customHeight="1">
      <c r="BM877"/>
      <c r="BU877" s="273" t="s">
        <v>3136</v>
      </c>
      <c r="BV877" s="273" t="s">
        <v>3137</v>
      </c>
      <c r="BX877" s="299" t="s">
        <v>3120</v>
      </c>
      <c r="BY877" s="299" t="s">
        <v>5900</v>
      </c>
    </row>
    <row r="878" spans="65:77" ht="21" customHeight="1">
      <c r="BM878"/>
      <c r="BU878" s="273" t="s">
        <v>3138</v>
      </c>
      <c r="BV878" s="273" t="s">
        <v>3139</v>
      </c>
      <c r="BX878" s="299" t="s">
        <v>3122</v>
      </c>
      <c r="BY878" s="299" t="s">
        <v>5901</v>
      </c>
    </row>
    <row r="879" spans="65:77" ht="21" customHeight="1">
      <c r="BM879"/>
      <c r="BU879" s="273" t="s">
        <v>3140</v>
      </c>
      <c r="BV879" s="273" t="s">
        <v>3141</v>
      </c>
      <c r="BX879" s="299" t="s">
        <v>3124</v>
      </c>
      <c r="BY879" s="299" t="s">
        <v>5902</v>
      </c>
    </row>
    <row r="880" spans="65:77" ht="21" customHeight="1">
      <c r="BM880"/>
      <c r="BU880" s="273" t="s">
        <v>3142</v>
      </c>
      <c r="BV880" s="273" t="s">
        <v>3143</v>
      </c>
      <c r="BX880" s="299" t="s">
        <v>3126</v>
      </c>
      <c r="BY880" s="299" t="s">
        <v>5903</v>
      </c>
    </row>
    <row r="881" spans="65:77" ht="21" customHeight="1">
      <c r="BM881"/>
      <c r="BU881" s="273" t="s">
        <v>3144</v>
      </c>
      <c r="BV881" s="273" t="s">
        <v>3145</v>
      </c>
      <c r="BX881" s="299" t="s">
        <v>3128</v>
      </c>
      <c r="BY881" s="299" t="s">
        <v>5904</v>
      </c>
    </row>
    <row r="882" spans="65:77" ht="21" customHeight="1">
      <c r="BM882"/>
      <c r="BU882" s="273" t="s">
        <v>3146</v>
      </c>
      <c r="BV882" s="273" t="s">
        <v>3147</v>
      </c>
      <c r="BX882" s="299" t="s">
        <v>3130</v>
      </c>
      <c r="BY882" s="299" t="s">
        <v>5905</v>
      </c>
    </row>
    <row r="883" spans="65:77" ht="21" customHeight="1">
      <c r="BM883"/>
      <c r="BU883" s="273" t="s">
        <v>3148</v>
      </c>
      <c r="BV883" s="273" t="s">
        <v>3149</v>
      </c>
      <c r="BX883" s="299" t="s">
        <v>3132</v>
      </c>
      <c r="BY883" s="299" t="s">
        <v>5906</v>
      </c>
    </row>
    <row r="884" spans="65:77" ht="21" customHeight="1">
      <c r="BM884"/>
      <c r="BU884" s="273" t="s">
        <v>3150</v>
      </c>
      <c r="BV884" s="273" t="s">
        <v>3151</v>
      </c>
      <c r="BX884" s="299" t="s">
        <v>3134</v>
      </c>
      <c r="BY884" s="299" t="s">
        <v>5907</v>
      </c>
    </row>
    <row r="885" spans="65:77" ht="21" customHeight="1">
      <c r="BM885"/>
      <c r="BU885" s="273" t="s">
        <v>3152</v>
      </c>
      <c r="BV885" s="273" t="s">
        <v>3153</v>
      </c>
      <c r="BX885" s="299" t="s">
        <v>3136</v>
      </c>
      <c r="BY885" s="299" t="s">
        <v>5908</v>
      </c>
    </row>
    <row r="886" spans="65:77" ht="21" customHeight="1">
      <c r="BM886"/>
      <c r="BU886" s="273" t="s">
        <v>3154</v>
      </c>
      <c r="BV886" s="273" t="s">
        <v>3155</v>
      </c>
      <c r="BX886" s="299" t="s">
        <v>3138</v>
      </c>
      <c r="BY886" s="299" t="s">
        <v>5909</v>
      </c>
    </row>
    <row r="887" spans="65:77" ht="21" customHeight="1">
      <c r="BM887"/>
      <c r="BU887" s="273" t="s">
        <v>3156</v>
      </c>
      <c r="BV887" s="273" t="s">
        <v>3157</v>
      </c>
      <c r="BX887" s="299" t="s">
        <v>3140</v>
      </c>
      <c r="BY887" s="299" t="s">
        <v>5910</v>
      </c>
    </row>
    <row r="888" spans="65:77" ht="21" customHeight="1">
      <c r="BM888"/>
      <c r="BU888" s="273" t="s">
        <v>3158</v>
      </c>
      <c r="BV888" s="273" t="s">
        <v>3159</v>
      </c>
      <c r="BX888" s="299" t="s">
        <v>3142</v>
      </c>
      <c r="BY888" s="299" t="s">
        <v>5911</v>
      </c>
    </row>
    <row r="889" spans="65:77" ht="21" customHeight="1">
      <c r="BM889"/>
      <c r="BU889" s="273" t="s">
        <v>3160</v>
      </c>
      <c r="BV889" s="273" t="s">
        <v>3161</v>
      </c>
      <c r="BX889" s="299" t="s">
        <v>3144</v>
      </c>
      <c r="BY889" s="299" t="s">
        <v>5912</v>
      </c>
    </row>
    <row r="890" spans="65:77" ht="21" customHeight="1">
      <c r="BM890"/>
      <c r="BU890" s="273" t="s">
        <v>3162</v>
      </c>
      <c r="BV890" s="273" t="s">
        <v>3163</v>
      </c>
      <c r="BX890" s="299" t="s">
        <v>3146</v>
      </c>
      <c r="BY890" s="299" t="s">
        <v>5913</v>
      </c>
    </row>
    <row r="891" spans="65:77" ht="21" customHeight="1">
      <c r="BM891"/>
      <c r="BU891" s="273" t="s">
        <v>3164</v>
      </c>
      <c r="BV891" s="273" t="s">
        <v>3165</v>
      </c>
      <c r="BX891" s="299" t="s">
        <v>3148</v>
      </c>
      <c r="BY891" s="299" t="s">
        <v>5914</v>
      </c>
    </row>
    <row r="892" spans="65:77" ht="21" customHeight="1">
      <c r="BM892"/>
      <c r="BU892" s="273" t="s">
        <v>1783</v>
      </c>
      <c r="BV892" s="273" t="s">
        <v>3166</v>
      </c>
      <c r="BX892" s="299" t="s">
        <v>3150</v>
      </c>
      <c r="BY892" s="299" t="s">
        <v>5915</v>
      </c>
    </row>
    <row r="893" spans="65:77" ht="21" customHeight="1">
      <c r="BM893"/>
      <c r="BU893" s="273" t="s">
        <v>1785</v>
      </c>
      <c r="BV893" s="273" t="s">
        <v>3167</v>
      </c>
      <c r="BX893" s="299" t="s">
        <v>3152</v>
      </c>
      <c r="BY893" s="299" t="s">
        <v>5916</v>
      </c>
    </row>
    <row r="894" spans="65:77" ht="21" customHeight="1">
      <c r="BM894"/>
      <c r="BU894" s="273" t="s">
        <v>1787</v>
      </c>
      <c r="BV894" s="273" t="s">
        <v>3168</v>
      </c>
      <c r="BX894" s="299" t="s">
        <v>3154</v>
      </c>
      <c r="BY894" s="299" t="s">
        <v>5917</v>
      </c>
    </row>
    <row r="895" spans="65:77" ht="21" customHeight="1">
      <c r="BM895"/>
      <c r="BU895" s="273" t="s">
        <v>1789</v>
      </c>
      <c r="BV895" s="273" t="s">
        <v>3169</v>
      </c>
      <c r="BX895" s="299" t="s">
        <v>3156</v>
      </c>
      <c r="BY895" s="299" t="s">
        <v>5918</v>
      </c>
    </row>
    <row r="896" spans="65:77" ht="21" customHeight="1">
      <c r="BM896"/>
      <c r="BU896" s="273" t="s">
        <v>1791</v>
      </c>
      <c r="BV896" s="273" t="s">
        <v>3170</v>
      </c>
      <c r="BX896" s="299" t="s">
        <v>3158</v>
      </c>
      <c r="BY896" s="299" t="s">
        <v>5919</v>
      </c>
    </row>
    <row r="897" spans="65:77" ht="21" customHeight="1">
      <c r="BM897"/>
      <c r="BU897" s="273" t="s">
        <v>1793</v>
      </c>
      <c r="BV897" s="273" t="s">
        <v>3171</v>
      </c>
      <c r="BX897" s="299" t="s">
        <v>3160</v>
      </c>
      <c r="BY897" s="299" t="s">
        <v>5920</v>
      </c>
    </row>
    <row r="898" spans="65:77" ht="21" customHeight="1">
      <c r="BM898"/>
      <c r="BU898" s="273" t="s">
        <v>1795</v>
      </c>
      <c r="BV898" s="273" t="s">
        <v>3172</v>
      </c>
      <c r="BX898" s="299" t="s">
        <v>3162</v>
      </c>
      <c r="BY898" s="299" t="s">
        <v>5921</v>
      </c>
    </row>
    <row r="899" spans="65:77" ht="21" customHeight="1">
      <c r="BM899"/>
      <c r="BU899" s="273" t="s">
        <v>1797</v>
      </c>
      <c r="BV899" s="273" t="s">
        <v>3173</v>
      </c>
      <c r="BX899" s="299" t="s">
        <v>3164</v>
      </c>
      <c r="BY899" s="299" t="s">
        <v>5922</v>
      </c>
    </row>
    <row r="900" spans="65:77" ht="21" customHeight="1">
      <c r="BM900"/>
      <c r="BU900" s="273" t="s">
        <v>1799</v>
      </c>
      <c r="BV900" s="273" t="s">
        <v>3174</v>
      </c>
      <c r="BX900" s="299" t="s">
        <v>1783</v>
      </c>
      <c r="BY900" s="299" t="s">
        <v>5923</v>
      </c>
    </row>
    <row r="901" spans="65:77" ht="21" customHeight="1">
      <c r="BM901"/>
      <c r="BU901" s="273" t="s">
        <v>1801</v>
      </c>
      <c r="BV901" s="273" t="s">
        <v>3175</v>
      </c>
      <c r="BX901" s="299" t="s">
        <v>1785</v>
      </c>
      <c r="BY901" s="299" t="s">
        <v>5924</v>
      </c>
    </row>
    <row r="902" spans="65:77" ht="21" customHeight="1">
      <c r="BM902"/>
      <c r="BU902" s="273" t="s">
        <v>3176</v>
      </c>
      <c r="BV902" s="273" t="s">
        <v>3177</v>
      </c>
      <c r="BX902" s="299" t="s">
        <v>1787</v>
      </c>
      <c r="BY902" s="299" t="s">
        <v>5925</v>
      </c>
    </row>
    <row r="903" spans="65:77" ht="21" customHeight="1">
      <c r="BM903"/>
      <c r="BU903" s="273" t="s">
        <v>3178</v>
      </c>
      <c r="BV903" s="273" t="s">
        <v>3179</v>
      </c>
      <c r="BX903" s="299" t="s">
        <v>1789</v>
      </c>
      <c r="BY903" s="299" t="s">
        <v>5926</v>
      </c>
    </row>
    <row r="904" spans="65:77" ht="21" customHeight="1">
      <c r="BM904"/>
      <c r="BU904" s="273" t="s">
        <v>3180</v>
      </c>
      <c r="BV904" s="273" t="s">
        <v>3181</v>
      </c>
      <c r="BX904" s="299" t="s">
        <v>1791</v>
      </c>
      <c r="BY904" s="299" t="s">
        <v>5927</v>
      </c>
    </row>
    <row r="905" spans="65:77" ht="21" customHeight="1">
      <c r="BM905"/>
      <c r="BU905" s="273" t="s">
        <v>3182</v>
      </c>
      <c r="BV905" s="273" t="s">
        <v>3183</v>
      </c>
      <c r="BX905" s="299" t="s">
        <v>1793</v>
      </c>
      <c r="BY905" s="299" t="s">
        <v>5928</v>
      </c>
    </row>
    <row r="906" spans="65:77" ht="21" customHeight="1">
      <c r="BM906"/>
      <c r="BU906" s="273" t="s">
        <v>3184</v>
      </c>
      <c r="BV906" s="273" t="s">
        <v>3185</v>
      </c>
      <c r="BX906" s="299" t="s">
        <v>1795</v>
      </c>
      <c r="BY906" s="299" t="s">
        <v>5929</v>
      </c>
    </row>
    <row r="907" spans="65:77" ht="21" customHeight="1">
      <c r="BM907"/>
      <c r="BU907" s="273" t="s">
        <v>3186</v>
      </c>
      <c r="BV907" s="273" t="s">
        <v>3187</v>
      </c>
      <c r="BX907" s="299" t="s">
        <v>1797</v>
      </c>
      <c r="BY907" s="299" t="s">
        <v>5930</v>
      </c>
    </row>
    <row r="908" spans="65:77" ht="21" customHeight="1">
      <c r="BM908"/>
      <c r="BU908" s="273" t="s">
        <v>3188</v>
      </c>
      <c r="BV908" s="273" t="s">
        <v>3189</v>
      </c>
      <c r="BX908" s="299" t="s">
        <v>1799</v>
      </c>
      <c r="BY908" s="299" t="s">
        <v>5931</v>
      </c>
    </row>
    <row r="909" spans="65:77" ht="21" customHeight="1">
      <c r="BM909"/>
      <c r="BU909" s="273" t="s">
        <v>3190</v>
      </c>
      <c r="BV909" s="273" t="s">
        <v>3191</v>
      </c>
      <c r="BX909" s="299" t="s">
        <v>1801</v>
      </c>
      <c r="BY909" s="299" t="s">
        <v>5932</v>
      </c>
    </row>
    <row r="910" spans="65:77" ht="21" customHeight="1">
      <c r="BM910"/>
      <c r="BU910" s="273" t="s">
        <v>3192</v>
      </c>
      <c r="BV910" s="273" t="s">
        <v>3193</v>
      </c>
      <c r="BX910" s="299" t="s">
        <v>3176</v>
      </c>
      <c r="BY910" s="299" t="s">
        <v>5933</v>
      </c>
    </row>
    <row r="911" spans="65:77" ht="21" customHeight="1">
      <c r="BM911"/>
      <c r="BU911" s="273" t="s">
        <v>3194</v>
      </c>
      <c r="BV911" s="273" t="s">
        <v>3195</v>
      </c>
      <c r="BX911" s="299" t="s">
        <v>3178</v>
      </c>
      <c r="BY911" s="299" t="s">
        <v>5934</v>
      </c>
    </row>
    <row r="912" spans="65:77" ht="21" customHeight="1">
      <c r="BM912"/>
      <c r="BU912" s="273" t="s">
        <v>3196</v>
      </c>
      <c r="BV912" s="273" t="s">
        <v>3197</v>
      </c>
      <c r="BX912" s="299" t="s">
        <v>3180</v>
      </c>
      <c r="BY912" s="299" t="s">
        <v>5935</v>
      </c>
    </row>
    <row r="913" spans="65:77" ht="21" customHeight="1">
      <c r="BM913"/>
      <c r="BU913" s="273" t="s">
        <v>3198</v>
      </c>
      <c r="BV913" s="273" t="s">
        <v>3199</v>
      </c>
      <c r="BX913" s="299" t="s">
        <v>3182</v>
      </c>
      <c r="BY913" s="299" t="s">
        <v>5936</v>
      </c>
    </row>
    <row r="914" spans="65:77" ht="21" customHeight="1">
      <c r="BM914"/>
      <c r="BU914" s="273" t="s">
        <v>3200</v>
      </c>
      <c r="BV914" s="273" t="s">
        <v>3201</v>
      </c>
      <c r="BX914" s="299" t="s">
        <v>3184</v>
      </c>
      <c r="BY914" s="299" t="s">
        <v>5937</v>
      </c>
    </row>
    <row r="915" spans="65:77" ht="21" customHeight="1">
      <c r="BM915"/>
      <c r="BU915" s="273" t="s">
        <v>3202</v>
      </c>
      <c r="BV915" s="273" t="s">
        <v>3203</v>
      </c>
      <c r="BX915" s="299" t="s">
        <v>3186</v>
      </c>
      <c r="BY915" s="299" t="s">
        <v>5938</v>
      </c>
    </row>
    <row r="916" spans="65:77" ht="21" customHeight="1">
      <c r="BM916"/>
      <c r="BU916" s="273" t="s">
        <v>3204</v>
      </c>
      <c r="BV916" s="273" t="s">
        <v>3205</v>
      </c>
      <c r="BX916" s="299" t="s">
        <v>3188</v>
      </c>
      <c r="BY916" s="299" t="s">
        <v>5939</v>
      </c>
    </row>
    <row r="917" spans="65:77" ht="21" customHeight="1">
      <c r="BM917"/>
      <c r="BU917" s="273" t="s">
        <v>3206</v>
      </c>
      <c r="BV917" s="273" t="s">
        <v>3207</v>
      </c>
      <c r="BX917" s="299" t="s">
        <v>3190</v>
      </c>
      <c r="BY917" s="299" t="s">
        <v>5940</v>
      </c>
    </row>
    <row r="918" spans="65:77" ht="21" customHeight="1">
      <c r="BM918"/>
      <c r="BU918" s="273" t="s">
        <v>3208</v>
      </c>
      <c r="BV918" s="273" t="s">
        <v>3209</v>
      </c>
      <c r="BX918" s="299" t="s">
        <v>3192</v>
      </c>
      <c r="BY918" s="299" t="s">
        <v>5941</v>
      </c>
    </row>
    <row r="919" spans="65:77" ht="21" customHeight="1">
      <c r="BM919"/>
      <c r="BU919" s="273" t="s">
        <v>3210</v>
      </c>
      <c r="BV919" s="273" t="s">
        <v>3211</v>
      </c>
      <c r="BX919" s="299" t="s">
        <v>3194</v>
      </c>
      <c r="BY919" s="299" t="s">
        <v>5942</v>
      </c>
    </row>
    <row r="920" spans="65:77" ht="21" customHeight="1">
      <c r="BM920"/>
      <c r="BU920" s="273" t="s">
        <v>3212</v>
      </c>
      <c r="BV920" s="273" t="s">
        <v>3213</v>
      </c>
      <c r="BX920" s="299" t="s">
        <v>3196</v>
      </c>
      <c r="BY920" s="299" t="s">
        <v>5943</v>
      </c>
    </row>
    <row r="921" spans="65:77" ht="21" customHeight="1">
      <c r="BM921"/>
      <c r="BU921" s="273" t="s">
        <v>3214</v>
      </c>
      <c r="BV921" s="273" t="s">
        <v>3215</v>
      </c>
      <c r="BX921" s="299" t="s">
        <v>3198</v>
      </c>
      <c r="BY921" s="299" t="s">
        <v>5944</v>
      </c>
    </row>
    <row r="922" spans="65:77" ht="21" customHeight="1">
      <c r="BM922"/>
      <c r="BU922" s="273" t="s">
        <v>3216</v>
      </c>
      <c r="BV922" s="273" t="s">
        <v>3217</v>
      </c>
      <c r="BX922" s="299" t="s">
        <v>3200</v>
      </c>
      <c r="BY922" s="299" t="s">
        <v>5945</v>
      </c>
    </row>
    <row r="923" spans="65:77" ht="21" customHeight="1">
      <c r="BM923"/>
      <c r="BU923" s="273" t="s">
        <v>3218</v>
      </c>
      <c r="BV923" s="273" t="s">
        <v>3219</v>
      </c>
      <c r="BX923" s="299" t="s">
        <v>3202</v>
      </c>
      <c r="BY923" s="299" t="s">
        <v>5946</v>
      </c>
    </row>
    <row r="924" spans="65:77" ht="21" customHeight="1">
      <c r="BM924"/>
      <c r="BU924" s="273" t="s">
        <v>3220</v>
      </c>
      <c r="BV924" s="273" t="s">
        <v>3221</v>
      </c>
      <c r="BX924" s="299" t="s">
        <v>3204</v>
      </c>
      <c r="BY924" s="299" t="s">
        <v>5947</v>
      </c>
    </row>
    <row r="925" spans="65:77" ht="21" customHeight="1">
      <c r="BM925"/>
      <c r="BU925" s="273" t="s">
        <v>3222</v>
      </c>
      <c r="BV925" s="273" t="s">
        <v>3223</v>
      </c>
      <c r="BX925" s="299" t="s">
        <v>3208</v>
      </c>
      <c r="BY925" s="299" t="s">
        <v>5948</v>
      </c>
    </row>
    <row r="926" spans="65:77" ht="21" customHeight="1">
      <c r="BM926"/>
      <c r="BU926" s="273" t="s">
        <v>3224</v>
      </c>
      <c r="BV926" s="273" t="s">
        <v>3225</v>
      </c>
      <c r="BX926" s="299" t="s">
        <v>3210</v>
      </c>
      <c r="BY926" s="299" t="s">
        <v>5949</v>
      </c>
    </row>
    <row r="927" spans="65:77" ht="21" customHeight="1">
      <c r="BM927"/>
      <c r="BU927" s="273" t="s">
        <v>3226</v>
      </c>
      <c r="BV927" s="273" t="s">
        <v>3227</v>
      </c>
      <c r="BX927" s="299" t="s">
        <v>3212</v>
      </c>
      <c r="BY927" s="299" t="s">
        <v>5950</v>
      </c>
    </row>
    <row r="928" spans="65:77" ht="21" customHeight="1">
      <c r="BM928"/>
      <c r="BU928" s="273" t="s">
        <v>3228</v>
      </c>
      <c r="BV928" s="273" t="s">
        <v>3229</v>
      </c>
      <c r="BX928" s="299" t="s">
        <v>3214</v>
      </c>
      <c r="BY928" s="299" t="s">
        <v>5951</v>
      </c>
    </row>
    <row r="929" spans="65:77" ht="21" customHeight="1">
      <c r="BM929"/>
      <c r="BU929" s="273" t="s">
        <v>3230</v>
      </c>
      <c r="BV929" s="273" t="s">
        <v>3231</v>
      </c>
      <c r="BX929" s="299" t="s">
        <v>3216</v>
      </c>
      <c r="BY929" s="299" t="s">
        <v>5952</v>
      </c>
    </row>
    <row r="930" spans="65:77" ht="21" customHeight="1">
      <c r="BM930"/>
      <c r="BU930" s="273" t="s">
        <v>3232</v>
      </c>
      <c r="BV930" s="273" t="s">
        <v>3233</v>
      </c>
      <c r="BX930" s="299" t="s">
        <v>3218</v>
      </c>
      <c r="BY930" s="299" t="s">
        <v>5953</v>
      </c>
    </row>
    <row r="931" spans="65:77" ht="21" customHeight="1">
      <c r="BM931"/>
      <c r="BU931" s="273" t="s">
        <v>3234</v>
      </c>
      <c r="BV931" s="273" t="s">
        <v>3235</v>
      </c>
      <c r="BX931" s="299" t="s">
        <v>3220</v>
      </c>
      <c r="BY931" s="299" t="s">
        <v>5954</v>
      </c>
    </row>
    <row r="932" spans="65:77" ht="21" customHeight="1">
      <c r="BM932"/>
      <c r="BU932" s="273" t="s">
        <v>3236</v>
      </c>
      <c r="BV932" s="273" t="s">
        <v>3237</v>
      </c>
      <c r="BX932" s="299" t="s">
        <v>3222</v>
      </c>
      <c r="BY932" s="299" t="s">
        <v>5955</v>
      </c>
    </row>
    <row r="933" spans="65:77" ht="21" customHeight="1">
      <c r="BM933"/>
      <c r="BU933" s="273" t="s">
        <v>3238</v>
      </c>
      <c r="BV933" s="273" t="s">
        <v>3239</v>
      </c>
      <c r="BX933" s="299" t="s">
        <v>3224</v>
      </c>
      <c r="BY933" s="299" t="s">
        <v>5956</v>
      </c>
    </row>
    <row r="934" spans="65:77" ht="21" customHeight="1">
      <c r="BM934"/>
      <c r="BU934" s="273" t="s">
        <v>3240</v>
      </c>
      <c r="BV934" s="273" t="s">
        <v>3241</v>
      </c>
      <c r="BX934" s="299" t="s">
        <v>3226</v>
      </c>
      <c r="BY934" s="299" t="s">
        <v>5957</v>
      </c>
    </row>
    <row r="935" spans="65:77" ht="21" customHeight="1">
      <c r="BM935"/>
      <c r="BU935" s="273" t="s">
        <v>3242</v>
      </c>
      <c r="BV935" s="273" t="s">
        <v>3243</v>
      </c>
      <c r="BX935" s="299" t="s">
        <v>3228</v>
      </c>
      <c r="BY935" s="299" t="s">
        <v>5958</v>
      </c>
    </row>
    <row r="936" spans="65:77" ht="21" customHeight="1">
      <c r="BM936"/>
      <c r="BU936" s="273" t="s">
        <v>3244</v>
      </c>
      <c r="BV936" s="273" t="s">
        <v>3245</v>
      </c>
      <c r="BX936" s="299" t="s">
        <v>3230</v>
      </c>
      <c r="BY936" s="299" t="s">
        <v>5959</v>
      </c>
    </row>
    <row r="937" spans="65:77" ht="21" customHeight="1">
      <c r="BM937"/>
      <c r="BU937" s="273" t="s">
        <v>3246</v>
      </c>
      <c r="BV937" s="273" t="s">
        <v>3247</v>
      </c>
      <c r="BX937" s="299" t="s">
        <v>3232</v>
      </c>
      <c r="BY937" s="299" t="s">
        <v>5960</v>
      </c>
    </row>
    <row r="938" spans="65:77" ht="21" customHeight="1">
      <c r="BM938"/>
      <c r="BU938" s="273" t="s">
        <v>3248</v>
      </c>
      <c r="BV938" s="273" t="s">
        <v>3249</v>
      </c>
      <c r="BX938" s="299" t="s">
        <v>3234</v>
      </c>
      <c r="BY938" s="299" t="s">
        <v>5961</v>
      </c>
    </row>
    <row r="939" spans="65:77" ht="21" customHeight="1">
      <c r="BM939"/>
      <c r="BU939" s="273" t="s">
        <v>3250</v>
      </c>
      <c r="BV939" s="273" t="s">
        <v>3251</v>
      </c>
      <c r="BX939" s="299" t="s">
        <v>3236</v>
      </c>
      <c r="BY939" s="299" t="s">
        <v>5962</v>
      </c>
    </row>
    <row r="940" spans="65:77" ht="21" customHeight="1">
      <c r="BM940"/>
      <c r="BU940" s="273" t="s">
        <v>3252</v>
      </c>
      <c r="BV940" s="273" t="s">
        <v>3253</v>
      </c>
      <c r="BX940" s="299" t="s">
        <v>3238</v>
      </c>
      <c r="BY940" s="299" t="s">
        <v>5963</v>
      </c>
    </row>
    <row r="941" spans="65:77" ht="21" customHeight="1">
      <c r="BM941"/>
      <c r="BU941" s="273" t="s">
        <v>3254</v>
      </c>
      <c r="BV941" s="273" t="s">
        <v>3255</v>
      </c>
      <c r="BX941" s="299" t="s">
        <v>3240</v>
      </c>
      <c r="BY941" s="299" t="s">
        <v>5964</v>
      </c>
    </row>
    <row r="942" spans="65:77" ht="21" customHeight="1">
      <c r="BM942"/>
      <c r="BU942" s="273" t="s">
        <v>1803</v>
      </c>
      <c r="BV942" s="273" t="s">
        <v>3256</v>
      </c>
      <c r="BX942" s="299" t="s">
        <v>3242</v>
      </c>
      <c r="BY942" s="299" t="s">
        <v>5965</v>
      </c>
    </row>
    <row r="943" spans="65:77" ht="21" customHeight="1">
      <c r="BM943"/>
      <c r="BU943" s="273" t="s">
        <v>1805</v>
      </c>
      <c r="BV943" s="273" t="s">
        <v>3257</v>
      </c>
      <c r="BX943" s="299" t="s">
        <v>3244</v>
      </c>
      <c r="BY943" s="299" t="s">
        <v>5966</v>
      </c>
    </row>
    <row r="944" spans="65:77" ht="21" customHeight="1">
      <c r="BM944"/>
      <c r="BU944" s="273" t="s">
        <v>1807</v>
      </c>
      <c r="BV944" s="273" t="s">
        <v>3258</v>
      </c>
      <c r="BX944" s="299" t="s">
        <v>3246</v>
      </c>
      <c r="BY944" s="299" t="s">
        <v>5967</v>
      </c>
    </row>
    <row r="945" spans="65:77" ht="21" customHeight="1">
      <c r="BM945"/>
      <c r="BU945" s="273" t="s">
        <v>1809</v>
      </c>
      <c r="BV945" s="273" t="s">
        <v>3259</v>
      </c>
      <c r="BX945" s="299" t="s">
        <v>3248</v>
      </c>
      <c r="BY945" s="299" t="s">
        <v>5968</v>
      </c>
    </row>
    <row r="946" spans="65:77" ht="21" customHeight="1">
      <c r="BM946"/>
      <c r="BU946" s="273" t="s">
        <v>1811</v>
      </c>
      <c r="BV946" s="273" t="s">
        <v>3260</v>
      </c>
      <c r="BX946" s="299" t="s">
        <v>3250</v>
      </c>
      <c r="BY946" s="299" t="s">
        <v>5969</v>
      </c>
    </row>
    <row r="947" spans="65:77" ht="21" customHeight="1">
      <c r="BM947"/>
      <c r="BU947" s="273" t="s">
        <v>1813</v>
      </c>
      <c r="BV947" s="273" t="s">
        <v>3261</v>
      </c>
      <c r="BX947" s="299" t="s">
        <v>3252</v>
      </c>
      <c r="BY947" s="299" t="s">
        <v>5970</v>
      </c>
    </row>
    <row r="948" spans="65:77" ht="21" customHeight="1">
      <c r="BM948"/>
      <c r="BU948" s="273" t="s">
        <v>1815</v>
      </c>
      <c r="BV948" s="273" t="s">
        <v>3262</v>
      </c>
      <c r="BX948" s="299" t="s">
        <v>3254</v>
      </c>
      <c r="BY948" s="299" t="s">
        <v>5971</v>
      </c>
    </row>
    <row r="949" spans="65:77" ht="21" customHeight="1">
      <c r="BM949"/>
      <c r="BU949" s="273" t="s">
        <v>1817</v>
      </c>
      <c r="BV949" s="273" t="s">
        <v>3263</v>
      </c>
      <c r="BX949" s="299" t="s">
        <v>1803</v>
      </c>
      <c r="BY949" s="299" t="s">
        <v>5972</v>
      </c>
    </row>
    <row r="950" spans="65:77" ht="21" customHeight="1">
      <c r="BM950"/>
      <c r="BU950" s="273" t="s">
        <v>1819</v>
      </c>
      <c r="BV950" s="273" t="s">
        <v>3264</v>
      </c>
      <c r="BX950" s="299" t="s">
        <v>1805</v>
      </c>
      <c r="BY950" s="299" t="s">
        <v>5973</v>
      </c>
    </row>
    <row r="951" spans="65:77" ht="21" customHeight="1">
      <c r="BM951"/>
      <c r="BU951" s="273" t="s">
        <v>1821</v>
      </c>
      <c r="BV951" s="273" t="s">
        <v>3265</v>
      </c>
      <c r="BX951" s="299" t="s">
        <v>1807</v>
      </c>
      <c r="BY951" s="299" t="s">
        <v>5974</v>
      </c>
    </row>
    <row r="952" spans="65:77" ht="21" customHeight="1">
      <c r="BM952"/>
      <c r="BU952" s="273" t="s">
        <v>1823</v>
      </c>
      <c r="BV952" s="273" t="s">
        <v>3266</v>
      </c>
      <c r="BX952" s="299" t="s">
        <v>1809</v>
      </c>
      <c r="BY952" s="299" t="s">
        <v>5975</v>
      </c>
    </row>
    <row r="953" spans="65:77" ht="21" customHeight="1">
      <c r="BM953"/>
      <c r="BU953" s="273" t="s">
        <v>1825</v>
      </c>
      <c r="BV953" s="273" t="s">
        <v>3267</v>
      </c>
      <c r="BX953" s="299" t="s">
        <v>1811</v>
      </c>
      <c r="BY953" s="299" t="s">
        <v>5976</v>
      </c>
    </row>
    <row r="954" spans="65:77" ht="21" customHeight="1">
      <c r="BM954"/>
      <c r="BU954" s="273" t="s">
        <v>1827</v>
      </c>
      <c r="BV954" s="273" t="s">
        <v>3268</v>
      </c>
      <c r="BX954" s="299" t="s">
        <v>1813</v>
      </c>
      <c r="BY954" s="299" t="s">
        <v>5977</v>
      </c>
    </row>
    <row r="955" spans="65:77" ht="21" customHeight="1">
      <c r="BM955"/>
      <c r="BU955" s="273" t="s">
        <v>1829</v>
      </c>
      <c r="BV955" s="273" t="s">
        <v>3269</v>
      </c>
      <c r="BX955" s="299" t="s">
        <v>1815</v>
      </c>
      <c r="BY955" s="299" t="s">
        <v>5978</v>
      </c>
    </row>
    <row r="956" spans="65:77" ht="21" customHeight="1">
      <c r="BM956"/>
      <c r="BU956" s="273" t="s">
        <v>1831</v>
      </c>
      <c r="BV956" s="273" t="s">
        <v>3270</v>
      </c>
      <c r="BX956" s="299" t="s">
        <v>1817</v>
      </c>
      <c r="BY956" s="299" t="s">
        <v>5979</v>
      </c>
    </row>
    <row r="957" spans="65:77" ht="21" customHeight="1">
      <c r="BM957"/>
      <c r="BU957" s="273" t="s">
        <v>1833</v>
      </c>
      <c r="BV957" s="273" t="s">
        <v>3271</v>
      </c>
      <c r="BX957" s="299" t="s">
        <v>1819</v>
      </c>
      <c r="BY957" s="299" t="s">
        <v>5980</v>
      </c>
    </row>
    <row r="958" spans="65:77" ht="21" customHeight="1">
      <c r="BM958"/>
      <c r="BU958" s="273" t="s">
        <v>1835</v>
      </c>
      <c r="BV958" s="273" t="s">
        <v>3272</v>
      </c>
      <c r="BX958" s="299" t="s">
        <v>1821</v>
      </c>
      <c r="BY958" s="299" t="s">
        <v>5981</v>
      </c>
    </row>
    <row r="959" spans="65:77" ht="21" customHeight="1">
      <c r="BM959"/>
      <c r="BU959" s="273" t="s">
        <v>1837</v>
      </c>
      <c r="BV959" s="273" t="s">
        <v>3273</v>
      </c>
      <c r="BX959" s="299" t="s">
        <v>1823</v>
      </c>
      <c r="BY959" s="299" t="s">
        <v>5982</v>
      </c>
    </row>
    <row r="960" spans="65:77" ht="21" customHeight="1">
      <c r="BM960"/>
      <c r="BU960" s="273" t="s">
        <v>1839</v>
      </c>
      <c r="BV960" s="273" t="s">
        <v>3274</v>
      </c>
      <c r="BX960" s="299" t="s">
        <v>1825</v>
      </c>
      <c r="BY960" s="299" t="s">
        <v>5983</v>
      </c>
    </row>
    <row r="961" spans="65:77" ht="21" customHeight="1">
      <c r="BM961"/>
      <c r="BU961" s="273" t="s">
        <v>1841</v>
      </c>
      <c r="BV961" s="273" t="s">
        <v>3275</v>
      </c>
      <c r="BX961" s="299" t="s">
        <v>1827</v>
      </c>
      <c r="BY961" s="299" t="s">
        <v>5984</v>
      </c>
    </row>
    <row r="962" spans="65:77" ht="21" customHeight="1">
      <c r="BM962"/>
      <c r="BU962" s="273" t="s">
        <v>1842</v>
      </c>
      <c r="BV962" s="273" t="s">
        <v>3276</v>
      </c>
      <c r="BX962" s="299" t="s">
        <v>1829</v>
      </c>
      <c r="BY962" s="299" t="s">
        <v>5985</v>
      </c>
    </row>
    <row r="963" spans="65:77" ht="21" customHeight="1">
      <c r="BM963"/>
      <c r="BU963" s="273" t="s">
        <v>1844</v>
      </c>
      <c r="BV963" s="273" t="s">
        <v>3277</v>
      </c>
      <c r="BX963" s="299" t="s">
        <v>1831</v>
      </c>
      <c r="BY963" s="299" t="s">
        <v>5986</v>
      </c>
    </row>
    <row r="964" spans="65:77" ht="21" customHeight="1">
      <c r="BM964"/>
      <c r="BU964" s="273" t="s">
        <v>1846</v>
      </c>
      <c r="BV964" s="273" t="s">
        <v>3278</v>
      </c>
      <c r="BX964" s="299" t="s">
        <v>1833</v>
      </c>
      <c r="BY964" s="299" t="s">
        <v>5987</v>
      </c>
    </row>
    <row r="965" spans="65:77" ht="21" customHeight="1">
      <c r="BM965"/>
      <c r="BU965" s="273" t="s">
        <v>1848</v>
      </c>
      <c r="BV965" s="273" t="s">
        <v>3279</v>
      </c>
      <c r="BX965" s="299" t="s">
        <v>1835</v>
      </c>
      <c r="BY965" s="299" t="s">
        <v>5988</v>
      </c>
    </row>
    <row r="966" spans="65:77" ht="21" customHeight="1">
      <c r="BM966"/>
      <c r="BU966" s="273" t="s">
        <v>1850</v>
      </c>
      <c r="BV966" s="273" t="s">
        <v>3280</v>
      </c>
      <c r="BX966" s="299" t="s">
        <v>1837</v>
      </c>
      <c r="BY966" s="299" t="s">
        <v>5989</v>
      </c>
    </row>
    <row r="967" spans="65:77" ht="21" customHeight="1">
      <c r="BM967"/>
      <c r="BU967" s="273" t="s">
        <v>1852</v>
      </c>
      <c r="BV967" s="273" t="s">
        <v>3281</v>
      </c>
      <c r="BX967" s="299" t="s">
        <v>1839</v>
      </c>
      <c r="BY967" s="299" t="s">
        <v>5990</v>
      </c>
    </row>
    <row r="968" spans="65:77" ht="21" customHeight="1">
      <c r="BM968"/>
      <c r="BU968" s="273" t="s">
        <v>1854</v>
      </c>
      <c r="BV968" s="273" t="s">
        <v>3282</v>
      </c>
      <c r="BX968" s="299" t="s">
        <v>1841</v>
      </c>
      <c r="BY968" s="299" t="s">
        <v>5991</v>
      </c>
    </row>
    <row r="969" spans="65:77" ht="21" customHeight="1">
      <c r="BM969"/>
      <c r="BU969" s="273" t="s">
        <v>1856</v>
      </c>
      <c r="BV969" s="273" t="s">
        <v>3283</v>
      </c>
      <c r="BX969" s="299" t="s">
        <v>1842</v>
      </c>
      <c r="BY969" s="299" t="s">
        <v>5992</v>
      </c>
    </row>
    <row r="970" spans="65:77" ht="21" customHeight="1">
      <c r="BM970"/>
      <c r="BU970" s="273" t="s">
        <v>3284</v>
      </c>
      <c r="BV970" s="273" t="s">
        <v>3285</v>
      </c>
      <c r="BX970" s="299" t="s">
        <v>1844</v>
      </c>
      <c r="BY970" s="299" t="s">
        <v>5993</v>
      </c>
    </row>
    <row r="971" spans="65:77" ht="21" customHeight="1">
      <c r="BM971"/>
      <c r="BU971" s="273" t="s">
        <v>1858</v>
      </c>
      <c r="BV971" s="273" t="s">
        <v>3286</v>
      </c>
      <c r="BX971" s="299" t="s">
        <v>1846</v>
      </c>
      <c r="BY971" s="299" t="s">
        <v>5994</v>
      </c>
    </row>
    <row r="972" spans="65:77" ht="21" customHeight="1">
      <c r="BM972"/>
      <c r="BU972" s="273" t="s">
        <v>1860</v>
      </c>
      <c r="BV972" s="273" t="s">
        <v>3287</v>
      </c>
      <c r="BX972" s="299" t="s">
        <v>1848</v>
      </c>
      <c r="BY972" s="299" t="s">
        <v>5995</v>
      </c>
    </row>
    <row r="973" spans="65:77" ht="21" customHeight="1">
      <c r="BM973"/>
      <c r="BU973" s="273" t="s">
        <v>1862</v>
      </c>
      <c r="BV973" s="273" t="s">
        <v>3288</v>
      </c>
      <c r="BX973" s="299" t="s">
        <v>1850</v>
      </c>
      <c r="BY973" s="299" t="s">
        <v>5996</v>
      </c>
    </row>
    <row r="974" spans="65:77" ht="21" customHeight="1">
      <c r="BM974"/>
      <c r="BU974" s="273" t="s">
        <v>1864</v>
      </c>
      <c r="BV974" s="273" t="s">
        <v>3289</v>
      </c>
      <c r="BX974" s="299" t="s">
        <v>1852</v>
      </c>
      <c r="BY974" s="299" t="s">
        <v>5997</v>
      </c>
    </row>
    <row r="975" spans="65:77" ht="21" customHeight="1">
      <c r="BM975"/>
      <c r="BU975" s="273" t="s">
        <v>1866</v>
      </c>
      <c r="BV975" s="273" t="s">
        <v>3290</v>
      </c>
      <c r="BX975" s="299" t="s">
        <v>1854</v>
      </c>
      <c r="BY975" s="299" t="s">
        <v>5998</v>
      </c>
    </row>
    <row r="976" spans="65:77" ht="21" customHeight="1">
      <c r="BM976"/>
      <c r="BU976" s="273" t="s">
        <v>1868</v>
      </c>
      <c r="BV976" s="273" t="s">
        <v>3291</v>
      </c>
      <c r="BX976" s="299" t="s">
        <v>1856</v>
      </c>
      <c r="BY976" s="299" t="s">
        <v>5999</v>
      </c>
    </row>
    <row r="977" spans="65:77" ht="21" customHeight="1">
      <c r="BM977"/>
      <c r="BU977" s="273" t="s">
        <v>1870</v>
      </c>
      <c r="BV977" s="273" t="s">
        <v>3292</v>
      </c>
      <c r="BX977" s="299" t="s">
        <v>3284</v>
      </c>
      <c r="BY977" s="299" t="s">
        <v>6000</v>
      </c>
    </row>
    <row r="978" spans="65:77" ht="21" customHeight="1">
      <c r="BM978"/>
      <c r="BU978" s="273" t="s">
        <v>1872</v>
      </c>
      <c r="BV978" s="273" t="s">
        <v>3293</v>
      </c>
      <c r="BX978" s="299" t="s">
        <v>1858</v>
      </c>
      <c r="BY978" s="299" t="s">
        <v>6001</v>
      </c>
    </row>
    <row r="979" spans="65:77" ht="21" customHeight="1">
      <c r="BM979"/>
      <c r="BU979" s="273" t="s">
        <v>1874</v>
      </c>
      <c r="BV979" s="273" t="s">
        <v>3294</v>
      </c>
      <c r="BX979" s="299" t="s">
        <v>1860</v>
      </c>
      <c r="BY979" s="299" t="s">
        <v>6002</v>
      </c>
    </row>
    <row r="980" spans="65:77" ht="21" customHeight="1">
      <c r="BM980"/>
      <c r="BU980" s="273" t="s">
        <v>1876</v>
      </c>
      <c r="BV980" s="273" t="s">
        <v>3295</v>
      </c>
      <c r="BX980" s="299" t="s">
        <v>1862</v>
      </c>
      <c r="BY980" s="299" t="s">
        <v>6003</v>
      </c>
    </row>
    <row r="981" spans="65:77" ht="21" customHeight="1">
      <c r="BM981"/>
      <c r="BU981" s="273" t="s">
        <v>1878</v>
      </c>
      <c r="BV981" s="273" t="s">
        <v>3296</v>
      </c>
      <c r="BX981" s="299" t="s">
        <v>1864</v>
      </c>
      <c r="BY981" s="299" t="s">
        <v>6004</v>
      </c>
    </row>
    <row r="982" spans="65:77" ht="21" customHeight="1">
      <c r="BM982"/>
      <c r="BU982" s="273" t="s">
        <v>1880</v>
      </c>
      <c r="BV982" s="273" t="s">
        <v>3297</v>
      </c>
      <c r="BX982" s="299" t="s">
        <v>1866</v>
      </c>
      <c r="BY982" s="299" t="s">
        <v>6005</v>
      </c>
    </row>
    <row r="983" spans="65:77" ht="21" customHeight="1">
      <c r="BM983"/>
      <c r="BU983" s="273" t="s">
        <v>1882</v>
      </c>
      <c r="BV983" s="273" t="s">
        <v>3298</v>
      </c>
      <c r="BX983" s="299" t="s">
        <v>1868</v>
      </c>
      <c r="BY983" s="299" t="s">
        <v>6006</v>
      </c>
    </row>
    <row r="984" spans="65:77" ht="21" customHeight="1">
      <c r="BM984"/>
      <c r="BU984" s="273" t="s">
        <v>1884</v>
      </c>
      <c r="BV984" s="273" t="s">
        <v>3299</v>
      </c>
      <c r="BX984" s="299" t="s">
        <v>1870</v>
      </c>
      <c r="BY984" s="299" t="s">
        <v>6007</v>
      </c>
    </row>
    <row r="985" spans="65:77" ht="21" customHeight="1">
      <c r="BM985"/>
      <c r="BU985" s="273" t="s">
        <v>1886</v>
      </c>
      <c r="BV985" s="273" t="s">
        <v>3300</v>
      </c>
      <c r="BX985" s="299" t="s">
        <v>1872</v>
      </c>
      <c r="BY985" s="299" t="s">
        <v>6008</v>
      </c>
    </row>
    <row r="986" spans="65:77" ht="21" customHeight="1">
      <c r="BM986"/>
      <c r="BU986" s="273" t="s">
        <v>1888</v>
      </c>
      <c r="BV986" s="273" t="s">
        <v>3301</v>
      </c>
      <c r="BX986" s="299" t="s">
        <v>1874</v>
      </c>
      <c r="BY986" s="299" t="s">
        <v>6009</v>
      </c>
    </row>
    <row r="987" spans="65:77" ht="21" customHeight="1">
      <c r="BM987"/>
      <c r="BU987" s="273" t="s">
        <v>1890</v>
      </c>
      <c r="BV987" s="273" t="s">
        <v>3302</v>
      </c>
      <c r="BX987" s="299" t="s">
        <v>1876</v>
      </c>
      <c r="BY987" s="299" t="s">
        <v>6010</v>
      </c>
    </row>
    <row r="988" spans="65:77" ht="21" customHeight="1">
      <c r="BM988"/>
      <c r="BU988" s="273" t="s">
        <v>1892</v>
      </c>
      <c r="BV988" s="273" t="s">
        <v>3303</v>
      </c>
      <c r="BX988" s="299" t="s">
        <v>1878</v>
      </c>
      <c r="BY988" s="299" t="s">
        <v>6011</v>
      </c>
    </row>
    <row r="989" spans="65:77" ht="21" customHeight="1">
      <c r="BM989"/>
      <c r="BU989" s="273" t="s">
        <v>1894</v>
      </c>
      <c r="BV989" s="273" t="s">
        <v>3304</v>
      </c>
      <c r="BX989" s="299" t="s">
        <v>1880</v>
      </c>
      <c r="BY989" s="299" t="s">
        <v>6012</v>
      </c>
    </row>
    <row r="990" spans="65:77" ht="21" customHeight="1">
      <c r="BM990"/>
      <c r="BU990" s="273" t="s">
        <v>1896</v>
      </c>
      <c r="BV990" s="273" t="s">
        <v>3305</v>
      </c>
      <c r="BX990" s="299" t="s">
        <v>1882</v>
      </c>
      <c r="BY990" s="299" t="s">
        <v>6013</v>
      </c>
    </row>
    <row r="991" spans="65:77" ht="21" customHeight="1">
      <c r="BM991"/>
      <c r="BU991" s="273" t="s">
        <v>1898</v>
      </c>
      <c r="BV991" s="273" t="s">
        <v>3306</v>
      </c>
      <c r="BX991" s="299" t="s">
        <v>1884</v>
      </c>
      <c r="BY991" s="299" t="s">
        <v>6014</v>
      </c>
    </row>
    <row r="992" spans="65:77" ht="21" customHeight="1">
      <c r="BM992"/>
      <c r="BU992" s="273" t="s">
        <v>1900</v>
      </c>
      <c r="BV992" s="273" t="s">
        <v>3307</v>
      </c>
      <c r="BX992" s="299" t="s">
        <v>1886</v>
      </c>
      <c r="BY992" s="299" t="s">
        <v>6015</v>
      </c>
    </row>
    <row r="993" spans="65:77" ht="21" customHeight="1">
      <c r="BM993"/>
      <c r="BU993" s="273" t="s">
        <v>1902</v>
      </c>
      <c r="BV993" s="273" t="s">
        <v>3308</v>
      </c>
      <c r="BX993" s="299" t="s">
        <v>1888</v>
      </c>
      <c r="BY993" s="299" t="s">
        <v>6016</v>
      </c>
    </row>
    <row r="994" spans="65:77" ht="21" customHeight="1">
      <c r="BM994"/>
      <c r="BU994" s="273" t="s">
        <v>1904</v>
      </c>
      <c r="BV994" s="273" t="s">
        <v>3309</v>
      </c>
      <c r="BX994" s="299" t="s">
        <v>1890</v>
      </c>
      <c r="BY994" s="299" t="s">
        <v>6017</v>
      </c>
    </row>
    <row r="995" spans="65:77" ht="21" customHeight="1">
      <c r="BM995"/>
      <c r="BU995" s="273" t="s">
        <v>405</v>
      </c>
      <c r="BV995" s="273" t="s">
        <v>3310</v>
      </c>
      <c r="BX995" s="299" t="s">
        <v>1892</v>
      </c>
      <c r="BY995" s="299" t="s">
        <v>6018</v>
      </c>
    </row>
    <row r="996" spans="65:77" ht="21" customHeight="1">
      <c r="BM996"/>
      <c r="BU996" s="273" t="s">
        <v>1907</v>
      </c>
      <c r="BV996" s="273" t="s">
        <v>3311</v>
      </c>
      <c r="BX996" s="299" t="s">
        <v>1894</v>
      </c>
      <c r="BY996" s="299" t="s">
        <v>6019</v>
      </c>
    </row>
    <row r="997" spans="65:77" ht="21" customHeight="1">
      <c r="BM997"/>
      <c r="BU997" s="273" t="s">
        <v>1909</v>
      </c>
      <c r="BV997" s="273" t="s">
        <v>3312</v>
      </c>
      <c r="BX997" s="299" t="s">
        <v>1896</v>
      </c>
      <c r="BY997" s="299" t="s">
        <v>6020</v>
      </c>
    </row>
    <row r="998" spans="65:77" ht="21" customHeight="1">
      <c r="BM998"/>
      <c r="BU998" s="273" t="s">
        <v>1911</v>
      </c>
      <c r="BV998" s="273" t="s">
        <v>3313</v>
      </c>
      <c r="BX998" s="299" t="s">
        <v>1898</v>
      </c>
      <c r="BY998" s="299" t="s">
        <v>6021</v>
      </c>
    </row>
    <row r="999" spans="65:77" ht="21" customHeight="1">
      <c r="BM999"/>
      <c r="BU999" s="273" t="s">
        <v>1913</v>
      </c>
      <c r="BV999" s="273" t="s">
        <v>3314</v>
      </c>
      <c r="BX999" s="299" t="s">
        <v>1900</v>
      </c>
      <c r="BY999" s="299" t="s">
        <v>6022</v>
      </c>
    </row>
    <row r="1000" spans="65:77" ht="21" customHeight="1">
      <c r="BM1000"/>
      <c r="BU1000" s="273" t="s">
        <v>1915</v>
      </c>
      <c r="BV1000" s="273" t="s">
        <v>3315</v>
      </c>
      <c r="BX1000" s="299" t="s">
        <v>1902</v>
      </c>
      <c r="BY1000" s="299" t="s">
        <v>6023</v>
      </c>
    </row>
    <row r="1001" spans="65:77" ht="21" customHeight="1">
      <c r="BM1001"/>
      <c r="BU1001" s="273" t="s">
        <v>1917</v>
      </c>
      <c r="BV1001" s="273" t="s">
        <v>3316</v>
      </c>
      <c r="BX1001" s="299" t="s">
        <v>1904</v>
      </c>
      <c r="BY1001" s="299" t="s">
        <v>6024</v>
      </c>
    </row>
    <row r="1002" spans="65:77" ht="21" customHeight="1">
      <c r="BM1002"/>
      <c r="BU1002" s="273" t="s">
        <v>1919</v>
      </c>
      <c r="BV1002" s="273" t="s">
        <v>3317</v>
      </c>
      <c r="BX1002" s="299" t="s">
        <v>405</v>
      </c>
      <c r="BY1002" s="299" t="s">
        <v>6025</v>
      </c>
    </row>
    <row r="1003" spans="65:77" ht="21" customHeight="1">
      <c r="BM1003"/>
      <c r="BU1003" s="273" t="s">
        <v>1921</v>
      </c>
      <c r="BV1003" s="273" t="s">
        <v>3318</v>
      </c>
      <c r="BX1003" s="299" t="s">
        <v>1907</v>
      </c>
      <c r="BY1003" s="299" t="s">
        <v>6026</v>
      </c>
    </row>
    <row r="1004" spans="65:77" ht="21" customHeight="1">
      <c r="BM1004"/>
      <c r="BU1004" s="273" t="s">
        <v>1923</v>
      </c>
      <c r="BV1004" s="273" t="s">
        <v>3319</v>
      </c>
      <c r="BX1004" s="299" t="s">
        <v>1909</v>
      </c>
      <c r="BY1004" s="299" t="s">
        <v>6027</v>
      </c>
    </row>
    <row r="1005" spans="65:77" ht="21" customHeight="1">
      <c r="BM1005"/>
      <c r="BU1005" s="273" t="s">
        <v>1925</v>
      </c>
      <c r="BV1005" s="273" t="s">
        <v>3320</v>
      </c>
      <c r="BX1005" s="299" t="s">
        <v>1911</v>
      </c>
      <c r="BY1005" s="299" t="s">
        <v>6028</v>
      </c>
    </row>
    <row r="1006" spans="65:77" ht="21" customHeight="1">
      <c r="BM1006"/>
      <c r="BU1006" s="273" t="s">
        <v>1927</v>
      </c>
      <c r="BV1006" s="273" t="s">
        <v>3321</v>
      </c>
      <c r="BX1006" s="299" t="s">
        <v>1913</v>
      </c>
      <c r="BY1006" s="299" t="s">
        <v>6029</v>
      </c>
    </row>
    <row r="1007" spans="65:77" ht="21" customHeight="1">
      <c r="BM1007"/>
      <c r="BU1007" s="273" t="s">
        <v>1929</v>
      </c>
      <c r="BV1007" s="273" t="s">
        <v>3322</v>
      </c>
      <c r="BX1007" s="299" t="s">
        <v>1915</v>
      </c>
      <c r="BY1007" s="299" t="s">
        <v>6030</v>
      </c>
    </row>
    <row r="1008" spans="65:77" ht="21" customHeight="1">
      <c r="BM1008"/>
      <c r="BU1008" s="273" t="s">
        <v>1931</v>
      </c>
      <c r="BV1008" s="273" t="s">
        <v>3323</v>
      </c>
      <c r="BX1008" s="299" t="s">
        <v>1917</v>
      </c>
      <c r="BY1008" s="299" t="s">
        <v>6031</v>
      </c>
    </row>
    <row r="1009" spans="65:77" ht="21" customHeight="1">
      <c r="BM1009"/>
      <c r="BU1009" s="273" t="s">
        <v>1933</v>
      </c>
      <c r="BV1009" s="273" t="s">
        <v>3324</v>
      </c>
      <c r="BX1009" s="299" t="s">
        <v>1919</v>
      </c>
      <c r="BY1009" s="299" t="s">
        <v>6032</v>
      </c>
    </row>
    <row r="1010" spans="65:77" ht="21" customHeight="1">
      <c r="BM1010"/>
      <c r="BU1010" s="273" t="s">
        <v>1935</v>
      </c>
      <c r="BV1010" s="273" t="s">
        <v>3325</v>
      </c>
      <c r="BX1010" s="299" t="s">
        <v>1921</v>
      </c>
      <c r="BY1010" s="299" t="s">
        <v>6033</v>
      </c>
    </row>
    <row r="1011" spans="65:77" ht="21" customHeight="1">
      <c r="BM1011"/>
      <c r="BU1011" s="273" t="s">
        <v>1937</v>
      </c>
      <c r="BV1011" s="273" t="s">
        <v>3326</v>
      </c>
      <c r="BX1011" s="299" t="s">
        <v>1923</v>
      </c>
      <c r="BY1011" s="299" t="s">
        <v>6034</v>
      </c>
    </row>
    <row r="1012" spans="65:77" ht="21" customHeight="1">
      <c r="BM1012"/>
      <c r="BU1012" s="273" t="s">
        <v>1939</v>
      </c>
      <c r="BV1012" s="273" t="s">
        <v>3327</v>
      </c>
      <c r="BX1012" s="299" t="s">
        <v>1925</v>
      </c>
      <c r="BY1012" s="299" t="s">
        <v>6035</v>
      </c>
    </row>
    <row r="1013" spans="65:77" ht="21" customHeight="1">
      <c r="BM1013"/>
      <c r="BU1013" s="273" t="s">
        <v>1941</v>
      </c>
      <c r="BV1013" s="273" t="s">
        <v>3328</v>
      </c>
      <c r="BX1013" s="299" t="s">
        <v>1927</v>
      </c>
      <c r="BY1013" s="299" t="s">
        <v>6036</v>
      </c>
    </row>
    <row r="1014" spans="65:77" ht="21" customHeight="1">
      <c r="BM1014"/>
      <c r="BU1014" s="273" t="s">
        <v>1943</v>
      </c>
      <c r="BV1014" s="273" t="s">
        <v>3329</v>
      </c>
      <c r="BX1014" s="299" t="s">
        <v>1929</v>
      </c>
      <c r="BY1014" s="299" t="s">
        <v>6037</v>
      </c>
    </row>
    <row r="1015" spans="65:77" ht="21" customHeight="1">
      <c r="BM1015"/>
      <c r="BU1015" s="273" t="s">
        <v>1945</v>
      </c>
      <c r="BV1015" s="273" t="s">
        <v>3330</v>
      </c>
      <c r="BX1015" s="299" t="s">
        <v>1931</v>
      </c>
      <c r="BY1015" s="299" t="s">
        <v>6038</v>
      </c>
    </row>
    <row r="1016" spans="65:77" ht="21" customHeight="1">
      <c r="BM1016"/>
      <c r="BU1016" s="273" t="s">
        <v>1947</v>
      </c>
      <c r="BV1016" s="273" t="s">
        <v>3331</v>
      </c>
      <c r="BX1016" s="299" t="s">
        <v>1933</v>
      </c>
      <c r="BY1016" s="299" t="s">
        <v>6039</v>
      </c>
    </row>
    <row r="1017" spans="65:77" ht="21" customHeight="1">
      <c r="BM1017"/>
      <c r="BU1017" s="273" t="s">
        <v>1949</v>
      </c>
      <c r="BV1017" s="273" t="s">
        <v>3332</v>
      </c>
      <c r="BX1017" s="299" t="s">
        <v>1935</v>
      </c>
      <c r="BY1017" s="299" t="s">
        <v>6040</v>
      </c>
    </row>
    <row r="1018" spans="65:77" ht="21" customHeight="1">
      <c r="BM1018"/>
      <c r="BU1018" s="273" t="s">
        <v>1951</v>
      </c>
      <c r="BV1018" s="273" t="s">
        <v>3333</v>
      </c>
      <c r="BX1018" s="299" t="s">
        <v>1937</v>
      </c>
      <c r="BY1018" s="299" t="s">
        <v>6041</v>
      </c>
    </row>
    <row r="1019" spans="65:77" ht="21" customHeight="1">
      <c r="BM1019"/>
      <c r="BU1019" s="273" t="s">
        <v>1953</v>
      </c>
      <c r="BV1019" s="273" t="s">
        <v>3334</v>
      </c>
      <c r="BX1019" s="299" t="s">
        <v>1939</v>
      </c>
      <c r="BY1019" s="299" t="s">
        <v>6042</v>
      </c>
    </row>
    <row r="1020" spans="65:77" ht="21" customHeight="1">
      <c r="BM1020"/>
      <c r="BU1020" s="273" t="s">
        <v>1955</v>
      </c>
      <c r="BV1020" s="273" t="s">
        <v>3335</v>
      </c>
      <c r="BX1020" s="299" t="s">
        <v>1941</v>
      </c>
      <c r="BY1020" s="299" t="s">
        <v>6043</v>
      </c>
    </row>
    <row r="1021" spans="65:77" ht="21" customHeight="1">
      <c r="BM1021"/>
      <c r="BU1021" s="273" t="s">
        <v>1957</v>
      </c>
      <c r="BV1021" s="273" t="s">
        <v>3336</v>
      </c>
      <c r="BX1021" s="299" t="s">
        <v>1943</v>
      </c>
      <c r="BY1021" s="299" t="s">
        <v>6044</v>
      </c>
    </row>
    <row r="1022" spans="65:77" ht="21" customHeight="1">
      <c r="BM1022"/>
      <c r="BU1022" s="273" t="s">
        <v>1959</v>
      </c>
      <c r="BV1022" s="273" t="s">
        <v>3337</v>
      </c>
      <c r="BX1022" s="299" t="s">
        <v>1945</v>
      </c>
      <c r="BY1022" s="299" t="s">
        <v>6045</v>
      </c>
    </row>
    <row r="1023" spans="65:77" ht="21" customHeight="1">
      <c r="BM1023"/>
      <c r="BU1023" s="273" t="s">
        <v>1961</v>
      </c>
      <c r="BV1023" s="273" t="s">
        <v>3338</v>
      </c>
      <c r="BX1023" s="299" t="s">
        <v>1947</v>
      </c>
      <c r="BY1023" s="299" t="s">
        <v>6046</v>
      </c>
    </row>
    <row r="1024" spans="65:77" ht="21" customHeight="1">
      <c r="BM1024"/>
      <c r="BU1024" s="273" t="s">
        <v>1963</v>
      </c>
      <c r="BV1024" s="273" t="s">
        <v>3339</v>
      </c>
      <c r="BX1024" s="299" t="s">
        <v>1949</v>
      </c>
      <c r="BY1024" s="299" t="s">
        <v>6047</v>
      </c>
    </row>
    <row r="1025" spans="65:77" ht="21" customHeight="1">
      <c r="BM1025"/>
      <c r="BU1025" s="273" t="s">
        <v>1965</v>
      </c>
      <c r="BV1025" s="273" t="s">
        <v>3340</v>
      </c>
      <c r="BX1025" s="299" t="s">
        <v>1951</v>
      </c>
      <c r="BY1025" s="299" t="s">
        <v>6048</v>
      </c>
    </row>
    <row r="1026" spans="65:77" ht="21" customHeight="1">
      <c r="BM1026"/>
      <c r="BU1026" s="273" t="s">
        <v>1967</v>
      </c>
      <c r="BV1026" s="273" t="s">
        <v>3341</v>
      </c>
      <c r="BX1026" s="299" t="s">
        <v>1953</v>
      </c>
      <c r="BY1026" s="299" t="s">
        <v>6049</v>
      </c>
    </row>
    <row r="1027" spans="65:77" ht="21" customHeight="1">
      <c r="BM1027"/>
      <c r="BU1027" s="273" t="s">
        <v>1969</v>
      </c>
      <c r="BV1027" s="273" t="s">
        <v>3342</v>
      </c>
      <c r="BX1027" s="299" t="s">
        <v>1955</v>
      </c>
      <c r="BY1027" s="299" t="s">
        <v>6050</v>
      </c>
    </row>
    <row r="1028" spans="65:77" ht="21" customHeight="1">
      <c r="BM1028"/>
      <c r="BU1028" s="273" t="s">
        <v>1971</v>
      </c>
      <c r="BV1028" s="273" t="s">
        <v>3343</v>
      </c>
      <c r="BX1028" s="299" t="s">
        <v>1957</v>
      </c>
      <c r="BY1028" s="299" t="s">
        <v>6051</v>
      </c>
    </row>
    <row r="1029" spans="65:77" ht="21" customHeight="1">
      <c r="BM1029"/>
      <c r="BU1029" s="273" t="s">
        <v>1973</v>
      </c>
      <c r="BV1029" s="273" t="s">
        <v>3344</v>
      </c>
      <c r="BX1029" s="299" t="s">
        <v>1959</v>
      </c>
      <c r="BY1029" s="299" t="s">
        <v>6052</v>
      </c>
    </row>
    <row r="1030" spans="65:77" ht="21" customHeight="1">
      <c r="BM1030"/>
      <c r="BU1030" s="273" t="s">
        <v>1975</v>
      </c>
      <c r="BV1030" s="273" t="s">
        <v>3345</v>
      </c>
      <c r="BX1030" s="299" t="s">
        <v>1961</v>
      </c>
      <c r="BY1030" s="299" t="s">
        <v>6053</v>
      </c>
    </row>
    <row r="1031" spans="65:77" ht="21" customHeight="1">
      <c r="BM1031"/>
      <c r="BU1031" s="273" t="s">
        <v>1977</v>
      </c>
      <c r="BV1031" s="273" t="s">
        <v>3346</v>
      </c>
      <c r="BX1031" s="299" t="s">
        <v>1963</v>
      </c>
      <c r="BY1031" s="299" t="s">
        <v>6054</v>
      </c>
    </row>
    <row r="1032" spans="65:77" ht="21" customHeight="1">
      <c r="BM1032"/>
      <c r="BU1032" s="273" t="s">
        <v>1979</v>
      </c>
      <c r="BV1032" s="273" t="s">
        <v>3347</v>
      </c>
      <c r="BX1032" s="299" t="s">
        <v>1965</v>
      </c>
      <c r="BY1032" s="299" t="s">
        <v>6055</v>
      </c>
    </row>
    <row r="1033" spans="65:77" ht="21" customHeight="1">
      <c r="BM1033"/>
      <c r="BU1033" s="273" t="s">
        <v>1981</v>
      </c>
      <c r="BV1033" s="273" t="s">
        <v>3348</v>
      </c>
      <c r="BX1033" s="299" t="s">
        <v>1967</v>
      </c>
      <c r="BY1033" s="299" t="s">
        <v>6056</v>
      </c>
    </row>
    <row r="1034" spans="65:77" ht="21" customHeight="1">
      <c r="BM1034"/>
      <c r="BU1034" s="273" t="s">
        <v>1983</v>
      </c>
      <c r="BV1034" s="273" t="s">
        <v>3349</v>
      </c>
      <c r="BX1034" s="299" t="s">
        <v>1969</v>
      </c>
      <c r="BY1034" s="299" t="s">
        <v>6057</v>
      </c>
    </row>
    <row r="1035" spans="65:77" ht="21" customHeight="1">
      <c r="BM1035"/>
      <c r="BU1035" s="273" t="s">
        <v>406</v>
      </c>
      <c r="BV1035" s="273" t="s">
        <v>3350</v>
      </c>
      <c r="BX1035" s="299" t="s">
        <v>1971</v>
      </c>
      <c r="BY1035" s="299" t="s">
        <v>6058</v>
      </c>
    </row>
    <row r="1036" spans="65:77" ht="21" customHeight="1">
      <c r="BM1036"/>
      <c r="BU1036" s="273" t="s">
        <v>1986</v>
      </c>
      <c r="BV1036" s="273" t="s">
        <v>3351</v>
      </c>
      <c r="BX1036" s="299" t="s">
        <v>1973</v>
      </c>
      <c r="BY1036" s="299" t="s">
        <v>6059</v>
      </c>
    </row>
    <row r="1037" spans="65:77" ht="21" customHeight="1">
      <c r="BM1037"/>
      <c r="BU1037" s="273" t="s">
        <v>1988</v>
      </c>
      <c r="BV1037" s="273" t="s">
        <v>3352</v>
      </c>
      <c r="BX1037" s="299" t="s">
        <v>1975</v>
      </c>
      <c r="BY1037" s="299" t="s">
        <v>6060</v>
      </c>
    </row>
    <row r="1038" spans="65:77" ht="21" customHeight="1">
      <c r="BM1038"/>
      <c r="BU1038" s="273" t="s">
        <v>1990</v>
      </c>
      <c r="BV1038" s="273" t="s">
        <v>3353</v>
      </c>
      <c r="BX1038" s="299" t="s">
        <v>1977</v>
      </c>
      <c r="BY1038" s="299" t="s">
        <v>6061</v>
      </c>
    </row>
    <row r="1039" spans="65:77" ht="21" customHeight="1">
      <c r="BM1039"/>
      <c r="BU1039" s="273" t="s">
        <v>1992</v>
      </c>
      <c r="BV1039" s="273" t="s">
        <v>3354</v>
      </c>
      <c r="BX1039" s="299" t="s">
        <v>1979</v>
      </c>
      <c r="BY1039" s="299" t="s">
        <v>6062</v>
      </c>
    </row>
    <row r="1040" spans="65:77" ht="21" customHeight="1">
      <c r="BM1040"/>
      <c r="BU1040" s="273" t="s">
        <v>1994</v>
      </c>
      <c r="BV1040" s="273" t="s">
        <v>3355</v>
      </c>
      <c r="BX1040" s="299" t="s">
        <v>1981</v>
      </c>
      <c r="BY1040" s="299" t="s">
        <v>6063</v>
      </c>
    </row>
    <row r="1041" spans="65:77" ht="21" customHeight="1">
      <c r="BM1041"/>
      <c r="BU1041" s="273" t="s">
        <v>1996</v>
      </c>
      <c r="BV1041" s="273" t="s">
        <v>3356</v>
      </c>
      <c r="BX1041" s="299" t="s">
        <v>1983</v>
      </c>
      <c r="BY1041" s="299" t="s">
        <v>6064</v>
      </c>
    </row>
    <row r="1042" spans="65:77" ht="21" customHeight="1">
      <c r="BM1042"/>
      <c r="BU1042" s="273" t="s">
        <v>1998</v>
      </c>
      <c r="BV1042" s="273" t="s">
        <v>3357</v>
      </c>
      <c r="BX1042" s="299" t="s">
        <v>406</v>
      </c>
      <c r="BY1042" s="299" t="s">
        <v>6065</v>
      </c>
    </row>
    <row r="1043" spans="65:77" ht="21" customHeight="1">
      <c r="BM1043"/>
      <c r="BU1043" s="273" t="s">
        <v>2000</v>
      </c>
      <c r="BV1043" s="273" t="s">
        <v>3358</v>
      </c>
      <c r="BX1043" s="299" t="s">
        <v>1986</v>
      </c>
      <c r="BY1043" s="299" t="s">
        <v>6066</v>
      </c>
    </row>
    <row r="1044" spans="65:77" ht="21" customHeight="1">
      <c r="BM1044"/>
      <c r="BU1044" s="273" t="s">
        <v>2002</v>
      </c>
      <c r="BV1044" s="273" t="s">
        <v>3359</v>
      </c>
      <c r="BX1044" s="299" t="s">
        <v>1988</v>
      </c>
      <c r="BY1044" s="299" t="s">
        <v>6067</v>
      </c>
    </row>
    <row r="1045" spans="65:77" ht="21" customHeight="1">
      <c r="BM1045"/>
      <c r="BU1045" s="273" t="s">
        <v>2004</v>
      </c>
      <c r="BV1045" s="273" t="s">
        <v>3360</v>
      </c>
      <c r="BX1045" s="299" t="s">
        <v>1990</v>
      </c>
      <c r="BY1045" s="299" t="s">
        <v>6068</v>
      </c>
    </row>
    <row r="1046" spans="65:77" ht="21" customHeight="1">
      <c r="BM1046"/>
      <c r="BU1046" s="273" t="s">
        <v>2006</v>
      </c>
      <c r="BV1046" s="273" t="s">
        <v>3361</v>
      </c>
      <c r="BX1046" s="299" t="s">
        <v>1992</v>
      </c>
      <c r="BY1046" s="299" t="s">
        <v>6069</v>
      </c>
    </row>
    <row r="1047" spans="65:77" ht="21" customHeight="1">
      <c r="BM1047"/>
      <c r="BU1047" s="273" t="s">
        <v>2008</v>
      </c>
      <c r="BV1047" s="273" t="s">
        <v>3362</v>
      </c>
      <c r="BX1047" s="299" t="s">
        <v>1994</v>
      </c>
      <c r="BY1047" s="299" t="s">
        <v>6070</v>
      </c>
    </row>
    <row r="1048" spans="65:77" ht="21" customHeight="1">
      <c r="BM1048"/>
      <c r="BU1048" s="273" t="s">
        <v>3363</v>
      </c>
      <c r="BV1048" s="273" t="s">
        <v>3364</v>
      </c>
      <c r="BX1048" s="299" t="s">
        <v>1996</v>
      </c>
      <c r="BY1048" s="299" t="s">
        <v>6071</v>
      </c>
    </row>
    <row r="1049" spans="65:77" ht="21" customHeight="1">
      <c r="BM1049"/>
      <c r="BU1049" s="273" t="s">
        <v>3365</v>
      </c>
      <c r="BV1049" s="273" t="s">
        <v>3366</v>
      </c>
      <c r="BX1049" s="299" t="s">
        <v>1998</v>
      </c>
      <c r="BY1049" s="299" t="s">
        <v>6072</v>
      </c>
    </row>
    <row r="1050" spans="65:77" ht="21" customHeight="1">
      <c r="BM1050"/>
      <c r="BU1050" s="273" t="s">
        <v>3367</v>
      </c>
      <c r="BV1050" s="273" t="s">
        <v>3368</v>
      </c>
      <c r="BX1050" s="299" t="s">
        <v>2000</v>
      </c>
      <c r="BY1050" s="299" t="s">
        <v>6073</v>
      </c>
    </row>
    <row r="1051" spans="65:77" ht="21" customHeight="1">
      <c r="BM1051"/>
      <c r="BU1051" s="273" t="s">
        <v>3369</v>
      </c>
      <c r="BV1051" s="273" t="s">
        <v>3370</v>
      </c>
      <c r="BX1051" s="299" t="s">
        <v>2002</v>
      </c>
      <c r="BY1051" s="299" t="s">
        <v>6074</v>
      </c>
    </row>
    <row r="1052" spans="65:77" ht="21" customHeight="1">
      <c r="BM1052"/>
      <c r="BU1052" s="273" t="s">
        <v>3373</v>
      </c>
      <c r="BV1052" s="273" t="s">
        <v>3374</v>
      </c>
      <c r="BX1052" s="299" t="s">
        <v>2004</v>
      </c>
      <c r="BY1052" s="299" t="s">
        <v>6075</v>
      </c>
    </row>
    <row r="1053" spans="65:77" ht="21" customHeight="1">
      <c r="BM1053"/>
      <c r="BU1053" s="273" t="s">
        <v>3375</v>
      </c>
      <c r="BV1053" s="273" t="s">
        <v>3376</v>
      </c>
      <c r="BX1053" s="299" t="s">
        <v>2006</v>
      </c>
      <c r="BY1053" s="299" t="s">
        <v>6076</v>
      </c>
    </row>
    <row r="1054" spans="65:77" ht="21" customHeight="1">
      <c r="BM1054"/>
      <c r="BU1054" s="273" t="s">
        <v>3377</v>
      </c>
      <c r="BV1054" s="273" t="s">
        <v>3378</v>
      </c>
      <c r="BX1054" s="299" t="s">
        <v>2008</v>
      </c>
      <c r="BY1054" s="299" t="s">
        <v>6077</v>
      </c>
    </row>
    <row r="1055" spans="65:77" ht="21" customHeight="1">
      <c r="BM1055"/>
      <c r="BU1055" s="273" t="s">
        <v>3379</v>
      </c>
      <c r="BV1055" s="273" t="s">
        <v>3380</v>
      </c>
      <c r="BX1055" s="299" t="s">
        <v>3363</v>
      </c>
      <c r="BY1055" s="299" t="s">
        <v>6078</v>
      </c>
    </row>
    <row r="1056" spans="65:77" ht="21" customHeight="1">
      <c r="BM1056"/>
      <c r="BU1056" s="273" t="s">
        <v>3381</v>
      </c>
      <c r="BV1056" s="273" t="s">
        <v>3382</v>
      </c>
      <c r="BX1056" s="299" t="s">
        <v>3365</v>
      </c>
      <c r="BY1056" s="299" t="s">
        <v>6079</v>
      </c>
    </row>
    <row r="1057" spans="65:77" ht="21" customHeight="1">
      <c r="BM1057"/>
      <c r="BU1057" s="273" t="s">
        <v>3383</v>
      </c>
      <c r="BV1057" s="273" t="s">
        <v>3384</v>
      </c>
      <c r="BX1057" s="299" t="s">
        <v>3367</v>
      </c>
      <c r="BY1057" s="299" t="s">
        <v>6080</v>
      </c>
    </row>
    <row r="1058" spans="65:77" ht="21" customHeight="1">
      <c r="BM1058"/>
      <c r="BU1058" s="273" t="s">
        <v>3385</v>
      </c>
      <c r="BV1058" s="273" t="s">
        <v>3386</v>
      </c>
      <c r="BX1058" s="299" t="s">
        <v>3369</v>
      </c>
      <c r="BY1058" s="299" t="s">
        <v>6081</v>
      </c>
    </row>
    <row r="1059" spans="65:77" ht="21" customHeight="1">
      <c r="BM1059"/>
      <c r="BU1059" s="273" t="s">
        <v>3387</v>
      </c>
      <c r="BV1059" s="273" t="s">
        <v>3388</v>
      </c>
      <c r="BX1059" s="299" t="s">
        <v>3371</v>
      </c>
      <c r="BY1059" s="299" t="s">
        <v>6082</v>
      </c>
    </row>
    <row r="1060" spans="65:77" ht="21" customHeight="1">
      <c r="BM1060"/>
      <c r="BU1060" s="273" t="s">
        <v>3389</v>
      </c>
      <c r="BV1060" s="273" t="s">
        <v>3390</v>
      </c>
      <c r="BX1060" s="299" t="s">
        <v>3373</v>
      </c>
      <c r="BY1060" s="299" t="s">
        <v>6083</v>
      </c>
    </row>
    <row r="1061" spans="65:77" ht="21" customHeight="1">
      <c r="BM1061"/>
      <c r="BU1061" s="273" t="s">
        <v>3391</v>
      </c>
      <c r="BV1061" s="273" t="s">
        <v>3392</v>
      </c>
      <c r="BX1061" s="299" t="s">
        <v>3375</v>
      </c>
      <c r="BY1061" s="299" t="s">
        <v>6084</v>
      </c>
    </row>
    <row r="1062" spans="65:77" ht="21" customHeight="1">
      <c r="BM1062"/>
      <c r="BU1062" s="273" t="s">
        <v>3393</v>
      </c>
      <c r="BV1062" s="273" t="s">
        <v>3394</v>
      </c>
      <c r="BX1062" s="299" t="s">
        <v>3377</v>
      </c>
      <c r="BY1062" s="299" t="s">
        <v>6085</v>
      </c>
    </row>
    <row r="1063" spans="65:77" ht="21" customHeight="1">
      <c r="BM1063"/>
      <c r="BU1063" s="273" t="s">
        <v>3395</v>
      </c>
      <c r="BV1063" s="273" t="s">
        <v>3396</v>
      </c>
      <c r="BX1063" s="299" t="s">
        <v>3379</v>
      </c>
      <c r="BY1063" s="299" t="s">
        <v>6086</v>
      </c>
    </row>
    <row r="1064" spans="65:77" ht="21" customHeight="1">
      <c r="BM1064"/>
      <c r="BU1064" s="273" t="s">
        <v>3397</v>
      </c>
      <c r="BV1064" s="273" t="s">
        <v>3398</v>
      </c>
      <c r="BX1064" s="299" t="s">
        <v>3381</v>
      </c>
      <c r="BY1064" s="299" t="s">
        <v>6087</v>
      </c>
    </row>
    <row r="1065" spans="65:77" ht="21" customHeight="1">
      <c r="BM1065"/>
      <c r="BU1065" s="273" t="s">
        <v>3399</v>
      </c>
      <c r="BV1065" s="273" t="s">
        <v>3400</v>
      </c>
      <c r="BX1065" s="299" t="s">
        <v>3383</v>
      </c>
      <c r="BY1065" s="299" t="s">
        <v>6088</v>
      </c>
    </row>
    <row r="1066" spans="65:77" ht="21" customHeight="1">
      <c r="BM1066"/>
      <c r="BU1066" s="273" t="s">
        <v>3401</v>
      </c>
      <c r="BV1066" s="273" t="s">
        <v>3402</v>
      </c>
      <c r="BX1066" s="299" t="s">
        <v>3385</v>
      </c>
      <c r="BY1066" s="299" t="s">
        <v>6089</v>
      </c>
    </row>
    <row r="1067" spans="65:77" ht="21" customHeight="1">
      <c r="BM1067"/>
      <c r="BU1067" s="273" t="s">
        <v>3403</v>
      </c>
      <c r="BV1067" s="273" t="s">
        <v>3404</v>
      </c>
      <c r="BX1067" s="299" t="s">
        <v>3387</v>
      </c>
      <c r="BY1067" s="299" t="s">
        <v>6090</v>
      </c>
    </row>
    <row r="1068" spans="65:77" ht="21" customHeight="1">
      <c r="BM1068"/>
      <c r="BU1068" s="273" t="s">
        <v>3405</v>
      </c>
      <c r="BV1068" s="273" t="s">
        <v>3406</v>
      </c>
      <c r="BX1068" s="299" t="s">
        <v>3389</v>
      </c>
      <c r="BY1068" s="299" t="s">
        <v>6091</v>
      </c>
    </row>
    <row r="1069" spans="65:77" ht="21" customHeight="1">
      <c r="BM1069"/>
      <c r="BU1069" s="273" t="s">
        <v>3407</v>
      </c>
      <c r="BV1069" s="273" t="s">
        <v>3408</v>
      </c>
      <c r="BX1069" s="299" t="s">
        <v>3391</v>
      </c>
      <c r="BY1069" s="299" t="s">
        <v>6092</v>
      </c>
    </row>
    <row r="1070" spans="65:77" ht="21" customHeight="1">
      <c r="BM1070"/>
      <c r="BU1070" s="273" t="s">
        <v>3409</v>
      </c>
      <c r="BV1070" s="273" t="s">
        <v>3410</v>
      </c>
      <c r="BX1070" s="299" t="s">
        <v>3393</v>
      </c>
      <c r="BY1070" s="299" t="s">
        <v>6093</v>
      </c>
    </row>
    <row r="1071" spans="65:77" ht="21" customHeight="1">
      <c r="BM1071"/>
      <c r="BU1071" s="273" t="s">
        <v>3411</v>
      </c>
      <c r="BV1071" s="273" t="s">
        <v>3412</v>
      </c>
      <c r="BX1071" s="299" t="s">
        <v>3395</v>
      </c>
      <c r="BY1071" s="299" t="s">
        <v>6094</v>
      </c>
    </row>
    <row r="1072" spans="65:77" ht="21" customHeight="1">
      <c r="BM1072"/>
      <c r="BU1072" s="273" t="s">
        <v>3413</v>
      </c>
      <c r="BV1072" s="273" t="s">
        <v>3414</v>
      </c>
      <c r="BX1072" s="299" t="s">
        <v>3397</v>
      </c>
      <c r="BY1072" s="299" t="s">
        <v>6095</v>
      </c>
    </row>
    <row r="1073" spans="65:77" ht="21" customHeight="1">
      <c r="BM1073"/>
      <c r="BU1073" s="273" t="s">
        <v>3415</v>
      </c>
      <c r="BV1073" s="273" t="s">
        <v>3416</v>
      </c>
      <c r="BX1073" s="299" t="s">
        <v>3399</v>
      </c>
      <c r="BY1073" s="299" t="s">
        <v>6096</v>
      </c>
    </row>
    <row r="1074" spans="65:77" ht="21" customHeight="1">
      <c r="BM1074"/>
      <c r="BU1074" s="273" t="s">
        <v>3417</v>
      </c>
      <c r="BV1074" s="273" t="s">
        <v>3418</v>
      </c>
      <c r="BX1074" s="299" t="s">
        <v>3401</v>
      </c>
      <c r="BY1074" s="299" t="s">
        <v>6097</v>
      </c>
    </row>
    <row r="1075" spans="65:77" ht="21" customHeight="1">
      <c r="BM1075"/>
      <c r="BU1075" s="273" t="s">
        <v>3419</v>
      </c>
      <c r="BV1075" s="273" t="s">
        <v>3420</v>
      </c>
      <c r="BX1075" s="299" t="s">
        <v>3403</v>
      </c>
      <c r="BY1075" s="299" t="s">
        <v>6098</v>
      </c>
    </row>
    <row r="1076" spans="65:77" ht="21" customHeight="1">
      <c r="BM1076"/>
      <c r="BU1076" s="273" t="s">
        <v>3421</v>
      </c>
      <c r="BV1076" s="273" t="s">
        <v>3422</v>
      </c>
      <c r="BX1076" s="299" t="s">
        <v>3405</v>
      </c>
      <c r="BY1076" s="299" t="s">
        <v>6099</v>
      </c>
    </row>
    <row r="1077" spans="65:77" ht="21" customHeight="1">
      <c r="BM1077"/>
      <c r="BU1077" s="273" t="s">
        <v>3423</v>
      </c>
      <c r="BV1077" s="273" t="s">
        <v>3424</v>
      </c>
      <c r="BX1077" s="299" t="s">
        <v>3407</v>
      </c>
      <c r="BY1077" s="299" t="s">
        <v>6100</v>
      </c>
    </row>
    <row r="1078" spans="65:77" ht="21" customHeight="1">
      <c r="BM1078"/>
      <c r="BU1078" s="273" t="s">
        <v>3425</v>
      </c>
      <c r="BV1078" s="273" t="s">
        <v>3426</v>
      </c>
      <c r="BX1078" s="299" t="s">
        <v>3409</v>
      </c>
      <c r="BY1078" s="299" t="s">
        <v>6101</v>
      </c>
    </row>
    <row r="1079" spans="65:77" ht="21" customHeight="1">
      <c r="BM1079"/>
      <c r="BU1079" s="273" t="s">
        <v>3427</v>
      </c>
      <c r="BV1079" s="273" t="s">
        <v>3428</v>
      </c>
      <c r="BX1079" s="299" t="s">
        <v>3411</v>
      </c>
      <c r="BY1079" s="299" t="s">
        <v>6102</v>
      </c>
    </row>
    <row r="1080" spans="65:77" ht="21" customHeight="1">
      <c r="BM1080"/>
      <c r="BU1080" s="273" t="s">
        <v>3429</v>
      </c>
      <c r="BV1080" s="273" t="s">
        <v>3430</v>
      </c>
      <c r="BX1080" s="299" t="s">
        <v>3413</v>
      </c>
      <c r="BY1080" s="299" t="s">
        <v>6103</v>
      </c>
    </row>
    <row r="1081" spans="65:77" ht="21" customHeight="1">
      <c r="BM1081"/>
      <c r="BU1081" s="273" t="s">
        <v>3431</v>
      </c>
      <c r="BV1081" s="273" t="s">
        <v>3432</v>
      </c>
      <c r="BX1081" s="299" t="s">
        <v>3415</v>
      </c>
      <c r="BY1081" s="299" t="s">
        <v>6104</v>
      </c>
    </row>
    <row r="1082" spans="65:77" ht="21" customHeight="1">
      <c r="BM1082"/>
      <c r="BU1082" s="273" t="s">
        <v>3433</v>
      </c>
      <c r="BV1082" s="273" t="s">
        <v>3434</v>
      </c>
      <c r="BX1082" s="299" t="s">
        <v>3417</v>
      </c>
      <c r="BY1082" s="299" t="s">
        <v>6105</v>
      </c>
    </row>
    <row r="1083" spans="65:77" ht="21" customHeight="1">
      <c r="BM1083"/>
      <c r="BU1083" s="273" t="s">
        <v>3435</v>
      </c>
      <c r="BV1083" s="273" t="s">
        <v>3436</v>
      </c>
      <c r="BX1083" s="299" t="s">
        <v>3419</v>
      </c>
      <c r="BY1083" s="299" t="s">
        <v>6106</v>
      </c>
    </row>
    <row r="1084" spans="65:77" ht="21" customHeight="1">
      <c r="BM1084"/>
      <c r="BU1084" s="273" t="s">
        <v>3437</v>
      </c>
      <c r="BV1084" s="273" t="s">
        <v>3438</v>
      </c>
      <c r="BX1084" s="299" t="s">
        <v>3421</v>
      </c>
      <c r="BY1084" s="299" t="s">
        <v>6107</v>
      </c>
    </row>
    <row r="1085" spans="65:77" ht="21" customHeight="1">
      <c r="BM1085"/>
      <c r="BU1085" s="273" t="s">
        <v>3439</v>
      </c>
      <c r="BV1085" s="273" t="s">
        <v>3440</v>
      </c>
      <c r="BX1085" s="299" t="s">
        <v>3423</v>
      </c>
      <c r="BY1085" s="299" t="s">
        <v>6108</v>
      </c>
    </row>
    <row r="1086" spans="65:77" ht="21" customHeight="1">
      <c r="BM1086"/>
      <c r="BU1086" s="273" t="s">
        <v>3441</v>
      </c>
      <c r="BV1086" s="273" t="s">
        <v>3442</v>
      </c>
      <c r="BX1086" s="299" t="s">
        <v>3425</v>
      </c>
      <c r="BY1086" s="299" t="s">
        <v>6109</v>
      </c>
    </row>
    <row r="1087" spans="65:77" ht="21" customHeight="1">
      <c r="BM1087"/>
      <c r="BU1087" s="273" t="s">
        <v>3443</v>
      </c>
      <c r="BV1087" s="273" t="s">
        <v>3444</v>
      </c>
      <c r="BX1087" s="299" t="s">
        <v>3427</v>
      </c>
      <c r="BY1087" s="299" t="s">
        <v>6110</v>
      </c>
    </row>
    <row r="1088" spans="65:77" ht="21" customHeight="1">
      <c r="BM1088"/>
      <c r="BU1088" s="273" t="s">
        <v>3445</v>
      </c>
      <c r="BV1088" s="273" t="s">
        <v>3446</v>
      </c>
      <c r="BX1088" s="299" t="s">
        <v>3429</v>
      </c>
      <c r="BY1088" s="299" t="s">
        <v>6111</v>
      </c>
    </row>
    <row r="1089" spans="65:77" ht="21" customHeight="1">
      <c r="BM1089"/>
      <c r="BU1089" s="273" t="s">
        <v>3447</v>
      </c>
      <c r="BV1089" s="273" t="s">
        <v>3448</v>
      </c>
      <c r="BX1089" s="299" t="s">
        <v>3431</v>
      </c>
      <c r="BY1089" s="299" t="s">
        <v>6112</v>
      </c>
    </row>
    <row r="1090" spans="65:77" ht="21" customHeight="1">
      <c r="BM1090"/>
      <c r="BU1090" s="273" t="s">
        <v>3449</v>
      </c>
      <c r="BV1090" s="273" t="s">
        <v>3450</v>
      </c>
      <c r="BX1090" s="299" t="s">
        <v>3433</v>
      </c>
      <c r="BY1090" s="299" t="s">
        <v>6113</v>
      </c>
    </row>
    <row r="1091" spans="65:77" ht="21" customHeight="1">
      <c r="BM1091"/>
      <c r="BU1091" s="273" t="s">
        <v>3451</v>
      </c>
      <c r="BV1091" s="273" t="s">
        <v>3452</v>
      </c>
      <c r="BX1091" s="299" t="s">
        <v>3435</v>
      </c>
      <c r="BY1091" s="299" t="s">
        <v>6114</v>
      </c>
    </row>
    <row r="1092" spans="65:77" ht="21" customHeight="1">
      <c r="BM1092"/>
      <c r="BU1092" s="273" t="s">
        <v>3453</v>
      </c>
      <c r="BV1092" s="273" t="s">
        <v>3454</v>
      </c>
      <c r="BX1092" s="299" t="s">
        <v>3437</v>
      </c>
      <c r="BY1092" s="299" t="s">
        <v>6115</v>
      </c>
    </row>
    <row r="1093" spans="65:77" ht="21" customHeight="1">
      <c r="BM1093"/>
      <c r="BU1093" s="273" t="s">
        <v>3455</v>
      </c>
      <c r="BV1093" s="273" t="s">
        <v>3456</v>
      </c>
      <c r="BX1093" s="299" t="s">
        <v>3439</v>
      </c>
      <c r="BY1093" s="299" t="s">
        <v>6116</v>
      </c>
    </row>
    <row r="1094" spans="65:77" ht="21" customHeight="1">
      <c r="BM1094"/>
      <c r="BU1094" s="273" t="s">
        <v>3457</v>
      </c>
      <c r="BV1094" s="273" t="s">
        <v>3458</v>
      </c>
      <c r="BX1094" s="299" t="s">
        <v>3441</v>
      </c>
      <c r="BY1094" s="299" t="s">
        <v>6117</v>
      </c>
    </row>
    <row r="1095" spans="65:77" ht="21" customHeight="1">
      <c r="BM1095"/>
      <c r="BU1095" s="273" t="s">
        <v>3459</v>
      </c>
      <c r="BV1095" s="273" t="s">
        <v>3460</v>
      </c>
      <c r="BX1095" s="299" t="s">
        <v>3443</v>
      </c>
      <c r="BY1095" s="299" t="s">
        <v>6118</v>
      </c>
    </row>
    <row r="1096" spans="65:77" ht="21" customHeight="1">
      <c r="BM1096"/>
      <c r="BU1096" s="273" t="s">
        <v>3461</v>
      </c>
      <c r="BV1096" s="273" t="s">
        <v>3462</v>
      </c>
      <c r="BX1096" s="299" t="s">
        <v>3445</v>
      </c>
      <c r="BY1096" s="299" t="s">
        <v>6119</v>
      </c>
    </row>
    <row r="1097" spans="65:77" ht="21" customHeight="1">
      <c r="BM1097"/>
      <c r="BU1097" s="273" t="s">
        <v>3463</v>
      </c>
      <c r="BV1097" s="273" t="s">
        <v>3464</v>
      </c>
      <c r="BX1097" s="299" t="s">
        <v>3447</v>
      </c>
      <c r="BY1097" s="299" t="s">
        <v>6120</v>
      </c>
    </row>
    <row r="1098" spans="65:77" ht="21" customHeight="1">
      <c r="BM1098"/>
      <c r="BU1098" s="273" t="s">
        <v>3465</v>
      </c>
      <c r="BV1098" s="273" t="s">
        <v>3466</v>
      </c>
      <c r="BX1098" s="299" t="s">
        <v>3449</v>
      </c>
      <c r="BY1098" s="299" t="s">
        <v>6121</v>
      </c>
    </row>
    <row r="1099" spans="65:77" ht="21" customHeight="1">
      <c r="BM1099"/>
      <c r="BU1099" s="273" t="s">
        <v>3467</v>
      </c>
      <c r="BV1099" s="273" t="s">
        <v>3468</v>
      </c>
      <c r="BX1099" s="299" t="s">
        <v>3451</v>
      </c>
      <c r="BY1099" s="299" t="s">
        <v>6122</v>
      </c>
    </row>
    <row r="1100" spans="65:77" ht="21" customHeight="1">
      <c r="BM1100"/>
      <c r="BU1100" s="273" t="s">
        <v>3469</v>
      </c>
      <c r="BV1100" s="273" t="s">
        <v>3470</v>
      </c>
      <c r="BX1100" s="299" t="s">
        <v>3453</v>
      </c>
      <c r="BY1100" s="299" t="s">
        <v>6123</v>
      </c>
    </row>
    <row r="1101" spans="65:77" ht="21" customHeight="1">
      <c r="BM1101"/>
      <c r="BU1101" s="273" t="s">
        <v>3471</v>
      </c>
      <c r="BV1101" s="273" t="s">
        <v>3472</v>
      </c>
      <c r="BX1101" s="299" t="s">
        <v>3455</v>
      </c>
      <c r="BY1101" s="299" t="s">
        <v>6124</v>
      </c>
    </row>
    <row r="1102" spans="65:77" ht="21" customHeight="1">
      <c r="BM1102"/>
      <c r="BU1102" s="273" t="s">
        <v>3473</v>
      </c>
      <c r="BV1102" s="273" t="s">
        <v>3474</v>
      </c>
      <c r="BX1102" s="299" t="s">
        <v>3457</v>
      </c>
      <c r="BY1102" s="299" t="s">
        <v>6125</v>
      </c>
    </row>
    <row r="1103" spans="65:77" ht="21" customHeight="1">
      <c r="BM1103"/>
      <c r="BU1103" s="273" t="s">
        <v>3475</v>
      </c>
      <c r="BV1103" s="273" t="s">
        <v>3476</v>
      </c>
      <c r="BX1103" s="299" t="s">
        <v>3459</v>
      </c>
      <c r="BY1103" s="299" t="s">
        <v>1541</v>
      </c>
    </row>
    <row r="1104" spans="65:77" ht="21" customHeight="1">
      <c r="BM1104"/>
      <c r="BU1104" s="273" t="s">
        <v>3477</v>
      </c>
      <c r="BV1104" s="273" t="s">
        <v>3478</v>
      </c>
      <c r="BX1104" s="299" t="s">
        <v>3461</v>
      </c>
      <c r="BY1104" s="299" t="s">
        <v>6126</v>
      </c>
    </row>
    <row r="1105" spans="65:77" ht="21" customHeight="1">
      <c r="BM1105"/>
      <c r="BU1105" s="273" t="s">
        <v>3479</v>
      </c>
      <c r="BV1105" s="273" t="s">
        <v>3480</v>
      </c>
      <c r="BX1105" s="299" t="s">
        <v>3463</v>
      </c>
      <c r="BY1105" s="299" t="s">
        <v>6127</v>
      </c>
    </row>
    <row r="1106" spans="65:77" ht="21" customHeight="1">
      <c r="BM1106"/>
      <c r="BU1106" s="273" t="s">
        <v>3481</v>
      </c>
      <c r="BV1106" s="273" t="s">
        <v>3482</v>
      </c>
      <c r="BX1106" s="299" t="s">
        <v>3465</v>
      </c>
      <c r="BY1106" s="299" t="s">
        <v>6128</v>
      </c>
    </row>
    <row r="1107" spans="65:77" ht="21" customHeight="1">
      <c r="BM1107"/>
      <c r="BU1107" s="273" t="s">
        <v>3483</v>
      </c>
      <c r="BV1107" s="273" t="s">
        <v>3484</v>
      </c>
      <c r="BX1107" s="299" t="s">
        <v>3467</v>
      </c>
      <c r="BY1107" s="299" t="s">
        <v>6129</v>
      </c>
    </row>
    <row r="1108" spans="65:77" ht="21" customHeight="1">
      <c r="BM1108"/>
      <c r="BU1108" s="273" t="s">
        <v>3485</v>
      </c>
      <c r="BV1108" s="273" t="s">
        <v>3486</v>
      </c>
      <c r="BX1108" s="299" t="s">
        <v>3469</v>
      </c>
      <c r="BY1108" s="299" t="s">
        <v>6130</v>
      </c>
    </row>
    <row r="1109" spans="65:77" ht="21" customHeight="1">
      <c r="BM1109"/>
      <c r="BU1109" s="273" t="s">
        <v>3487</v>
      </c>
      <c r="BV1109" s="273" t="s">
        <v>3488</v>
      </c>
      <c r="BX1109" s="299" t="s">
        <v>3471</v>
      </c>
      <c r="BY1109" s="299" t="s">
        <v>6131</v>
      </c>
    </row>
    <row r="1110" spans="65:77" ht="21" customHeight="1">
      <c r="BM1110"/>
      <c r="BU1110" s="273" t="s">
        <v>3489</v>
      </c>
      <c r="BV1110" s="273" t="s">
        <v>3490</v>
      </c>
      <c r="BX1110" s="299" t="s">
        <v>3473</v>
      </c>
      <c r="BY1110" s="299" t="s">
        <v>6132</v>
      </c>
    </row>
    <row r="1111" spans="65:77" ht="21" customHeight="1">
      <c r="BM1111"/>
      <c r="BU1111" s="273" t="s">
        <v>3491</v>
      </c>
      <c r="BV1111" s="273" t="s">
        <v>3492</v>
      </c>
      <c r="BX1111" s="299" t="s">
        <v>3475</v>
      </c>
      <c r="BY1111" s="299" t="s">
        <v>6133</v>
      </c>
    </row>
    <row r="1112" spans="65:77" ht="21" customHeight="1">
      <c r="BM1112"/>
      <c r="BU1112" s="273" t="s">
        <v>3493</v>
      </c>
      <c r="BV1112" s="273" t="s">
        <v>3494</v>
      </c>
      <c r="BX1112" s="299" t="s">
        <v>3477</v>
      </c>
      <c r="BY1112" s="299" t="s">
        <v>6134</v>
      </c>
    </row>
    <row r="1113" spans="65:77" ht="21" customHeight="1">
      <c r="BM1113"/>
      <c r="BU1113" s="273" t="s">
        <v>3495</v>
      </c>
      <c r="BV1113" s="273" t="s">
        <v>3496</v>
      </c>
      <c r="BX1113" s="299" t="s">
        <v>3479</v>
      </c>
      <c r="BY1113" s="299" t="s">
        <v>6135</v>
      </c>
    </row>
    <row r="1114" spans="65:77" ht="21" customHeight="1">
      <c r="BM1114"/>
      <c r="BU1114" s="273" t="s">
        <v>3497</v>
      </c>
      <c r="BV1114" s="273" t="s">
        <v>3498</v>
      </c>
      <c r="BX1114" s="299" t="s">
        <v>3481</v>
      </c>
      <c r="BY1114" s="299" t="s">
        <v>6136</v>
      </c>
    </row>
    <row r="1115" spans="65:77" ht="21" customHeight="1">
      <c r="BM1115"/>
      <c r="BU1115" s="273" t="s">
        <v>3499</v>
      </c>
      <c r="BV1115" s="273" t="s">
        <v>3500</v>
      </c>
      <c r="BX1115" s="299" t="s">
        <v>3483</v>
      </c>
      <c r="BY1115" s="299" t="s">
        <v>6137</v>
      </c>
    </row>
    <row r="1116" spans="65:77" ht="21" customHeight="1">
      <c r="BM1116"/>
      <c r="BU1116" s="273" t="s">
        <v>3501</v>
      </c>
      <c r="BV1116" s="273" t="s">
        <v>3502</v>
      </c>
      <c r="BX1116" s="299" t="s">
        <v>6138</v>
      </c>
      <c r="BY1116" s="299" t="s">
        <v>6139</v>
      </c>
    </row>
    <row r="1117" spans="65:77" ht="21" customHeight="1">
      <c r="BM1117"/>
      <c r="BU1117" s="273" t="s">
        <v>3503</v>
      </c>
      <c r="BV1117" s="273" t="s">
        <v>3504</v>
      </c>
      <c r="BX1117" s="299" t="s">
        <v>3485</v>
      </c>
      <c r="BY1117" s="299" t="s">
        <v>6140</v>
      </c>
    </row>
    <row r="1118" spans="65:77" ht="21" customHeight="1">
      <c r="BM1118"/>
      <c r="BU1118" s="273" t="s">
        <v>3505</v>
      </c>
      <c r="BV1118" s="273" t="s">
        <v>3506</v>
      </c>
      <c r="BX1118" s="299" t="s">
        <v>3487</v>
      </c>
      <c r="BY1118" s="299" t="s">
        <v>6141</v>
      </c>
    </row>
    <row r="1119" spans="65:77" ht="21" customHeight="1">
      <c r="BM1119"/>
      <c r="BU1119" s="273" t="s">
        <v>3507</v>
      </c>
      <c r="BV1119" s="273" t="s">
        <v>3508</v>
      </c>
      <c r="BX1119" s="299" t="s">
        <v>3489</v>
      </c>
      <c r="BY1119" s="299" t="s">
        <v>6142</v>
      </c>
    </row>
    <row r="1120" spans="65:77" ht="21" customHeight="1">
      <c r="BM1120"/>
      <c r="BU1120" s="273" t="s">
        <v>3509</v>
      </c>
      <c r="BV1120" s="273" t="s">
        <v>3510</v>
      </c>
      <c r="BX1120" s="299" t="s">
        <v>3491</v>
      </c>
      <c r="BY1120" s="299" t="s">
        <v>1517</v>
      </c>
    </row>
    <row r="1121" spans="65:77" ht="21" customHeight="1">
      <c r="BM1121"/>
      <c r="BU1121" s="273" t="s">
        <v>3511</v>
      </c>
      <c r="BV1121" s="273" t="s">
        <v>3512</v>
      </c>
      <c r="BX1121" s="299" t="s">
        <v>3493</v>
      </c>
      <c r="BY1121" s="299" t="s">
        <v>6143</v>
      </c>
    </row>
    <row r="1122" spans="65:77" ht="21" customHeight="1">
      <c r="BM1122"/>
      <c r="BU1122" s="273" t="s">
        <v>3513</v>
      </c>
      <c r="BV1122" s="273" t="s">
        <v>3514</v>
      </c>
      <c r="BX1122" s="299" t="s">
        <v>3495</v>
      </c>
      <c r="BY1122" s="299" t="s">
        <v>6144</v>
      </c>
    </row>
    <row r="1123" spans="65:77" ht="21" customHeight="1">
      <c r="BM1123"/>
      <c r="BU1123" s="273" t="s">
        <v>3515</v>
      </c>
      <c r="BV1123" s="273" t="s">
        <v>3516</v>
      </c>
      <c r="BX1123" s="299" t="s">
        <v>3497</v>
      </c>
      <c r="BY1123" s="299" t="s">
        <v>6145</v>
      </c>
    </row>
    <row r="1124" spans="65:77" ht="21" customHeight="1">
      <c r="BM1124"/>
      <c r="BU1124" s="273" t="s">
        <v>3517</v>
      </c>
      <c r="BV1124" s="273" t="s">
        <v>3518</v>
      </c>
      <c r="BX1124" s="299" t="s">
        <v>3499</v>
      </c>
      <c r="BY1124" s="299" t="s">
        <v>6146</v>
      </c>
    </row>
    <row r="1125" spans="65:77" ht="21" customHeight="1">
      <c r="BM1125"/>
      <c r="BU1125" s="273" t="s">
        <v>3519</v>
      </c>
      <c r="BV1125" s="273" t="s">
        <v>3520</v>
      </c>
      <c r="BX1125" s="299" t="s">
        <v>3501</v>
      </c>
      <c r="BY1125" s="299" t="s">
        <v>6147</v>
      </c>
    </row>
    <row r="1126" spans="65:77" ht="21" customHeight="1">
      <c r="BM1126"/>
      <c r="BU1126" s="273" t="s">
        <v>3521</v>
      </c>
      <c r="BV1126" s="273" t="s">
        <v>3522</v>
      </c>
      <c r="BX1126" s="299" t="s">
        <v>3503</v>
      </c>
      <c r="BY1126" s="299" t="s">
        <v>6148</v>
      </c>
    </row>
    <row r="1127" spans="65:77" ht="21" customHeight="1">
      <c r="BM1127"/>
      <c r="BU1127" s="273" t="s">
        <v>3523</v>
      </c>
      <c r="BV1127" s="273" t="s">
        <v>3524</v>
      </c>
      <c r="BX1127" s="299" t="s">
        <v>3505</v>
      </c>
      <c r="BY1127" s="299" t="s">
        <v>6149</v>
      </c>
    </row>
    <row r="1128" spans="65:77" ht="21" customHeight="1">
      <c r="BM1128"/>
      <c r="BU1128" s="273" t="s">
        <v>3525</v>
      </c>
      <c r="BV1128" s="273" t="s">
        <v>3526</v>
      </c>
      <c r="BX1128" s="299" t="s">
        <v>3507</v>
      </c>
      <c r="BY1128" s="299" t="s">
        <v>6150</v>
      </c>
    </row>
    <row r="1129" spans="65:77" ht="21" customHeight="1">
      <c r="BM1129"/>
      <c r="BU1129" s="273" t="s">
        <v>3527</v>
      </c>
      <c r="BV1129" s="273" t="s">
        <v>3528</v>
      </c>
      <c r="BX1129" s="299" t="s">
        <v>3509</v>
      </c>
      <c r="BY1129" s="299" t="s">
        <v>6151</v>
      </c>
    </row>
    <row r="1130" spans="65:77" ht="21" customHeight="1">
      <c r="BM1130"/>
      <c r="BU1130" s="273" t="s">
        <v>3529</v>
      </c>
      <c r="BV1130" s="273" t="s">
        <v>3530</v>
      </c>
      <c r="BX1130" s="299" t="s">
        <v>3511</v>
      </c>
      <c r="BY1130" s="299" t="s">
        <v>6152</v>
      </c>
    </row>
    <row r="1131" spans="65:77" ht="21" customHeight="1">
      <c r="BM1131"/>
      <c r="BU1131" s="273" t="s">
        <v>3531</v>
      </c>
      <c r="BV1131" s="273" t="s">
        <v>3532</v>
      </c>
      <c r="BX1131" s="299" t="s">
        <v>3515</v>
      </c>
      <c r="BY1131" s="299" t="s">
        <v>6153</v>
      </c>
    </row>
    <row r="1132" spans="65:77" ht="21" customHeight="1">
      <c r="BM1132"/>
      <c r="BU1132" s="273" t="s">
        <v>3533</v>
      </c>
      <c r="BV1132" s="273" t="s">
        <v>3534</v>
      </c>
      <c r="BX1132" s="299" t="s">
        <v>3517</v>
      </c>
      <c r="BY1132" s="299" t="s">
        <v>6154</v>
      </c>
    </row>
    <row r="1133" spans="65:77" ht="21" customHeight="1">
      <c r="BM1133"/>
      <c r="BU1133" s="273" t="s">
        <v>3535</v>
      </c>
      <c r="BV1133" s="273" t="s">
        <v>3536</v>
      </c>
      <c r="BX1133" s="299" t="s">
        <v>3519</v>
      </c>
      <c r="BY1133" s="299" t="s">
        <v>6155</v>
      </c>
    </row>
    <row r="1134" spans="65:77" ht="21" customHeight="1">
      <c r="BM1134"/>
      <c r="BU1134" s="273" t="s">
        <v>3537</v>
      </c>
      <c r="BV1134" s="273" t="s">
        <v>3538</v>
      </c>
      <c r="BX1134" s="299" t="s">
        <v>3521</v>
      </c>
      <c r="BY1134" s="299" t="s">
        <v>6156</v>
      </c>
    </row>
    <row r="1135" spans="65:77" ht="21" customHeight="1">
      <c r="BM1135"/>
      <c r="BU1135" s="273" t="s">
        <v>3539</v>
      </c>
      <c r="BV1135" s="273" t="s">
        <v>3540</v>
      </c>
      <c r="BX1135" s="299" t="s">
        <v>3523</v>
      </c>
      <c r="BY1135" s="299" t="s">
        <v>6157</v>
      </c>
    </row>
    <row r="1136" spans="65:77" ht="21" customHeight="1">
      <c r="BM1136"/>
      <c r="BU1136" s="273" t="s">
        <v>3541</v>
      </c>
      <c r="BV1136" s="273" t="s">
        <v>3542</v>
      </c>
      <c r="BX1136" s="299" t="s">
        <v>3525</v>
      </c>
      <c r="BY1136" s="299" t="s">
        <v>6158</v>
      </c>
    </row>
    <row r="1137" spans="65:77" ht="21" customHeight="1">
      <c r="BM1137"/>
      <c r="BU1137" s="273" t="s">
        <v>3543</v>
      </c>
      <c r="BV1137" s="273" t="s">
        <v>3544</v>
      </c>
      <c r="BX1137" s="299" t="s">
        <v>3527</v>
      </c>
      <c r="BY1137" s="299" t="s">
        <v>6159</v>
      </c>
    </row>
    <row r="1138" spans="65:77" ht="21" customHeight="1">
      <c r="BM1138"/>
      <c r="BU1138" s="273" t="s">
        <v>3545</v>
      </c>
      <c r="BV1138" s="273" t="s">
        <v>3546</v>
      </c>
      <c r="BX1138" s="299" t="s">
        <v>3529</v>
      </c>
      <c r="BY1138" s="299" t="s">
        <v>6160</v>
      </c>
    </row>
    <row r="1139" spans="65:77" ht="21" customHeight="1">
      <c r="BM1139"/>
      <c r="BU1139" s="273" t="s">
        <v>3547</v>
      </c>
      <c r="BV1139" s="273" t="s">
        <v>3548</v>
      </c>
      <c r="BX1139" s="299" t="s">
        <v>3531</v>
      </c>
      <c r="BY1139" s="299" t="s">
        <v>6161</v>
      </c>
    </row>
    <row r="1140" spans="65:77" ht="21" customHeight="1">
      <c r="BM1140"/>
      <c r="BU1140" s="273" t="s">
        <v>3549</v>
      </c>
      <c r="BV1140" s="273" t="s">
        <v>3550</v>
      </c>
      <c r="BX1140" s="299" t="s">
        <v>3533</v>
      </c>
      <c r="BY1140" s="299" t="s">
        <v>6162</v>
      </c>
    </row>
    <row r="1141" spans="65:77" ht="21" customHeight="1">
      <c r="BM1141"/>
      <c r="BU1141" s="273" t="s">
        <v>3551</v>
      </c>
      <c r="BV1141" s="273" t="s">
        <v>3552</v>
      </c>
      <c r="BX1141" s="299" t="s">
        <v>3535</v>
      </c>
      <c r="BY1141" s="299" t="s">
        <v>6163</v>
      </c>
    </row>
    <row r="1142" spans="65:77" ht="21" customHeight="1">
      <c r="BM1142"/>
      <c r="BU1142" s="273" t="s">
        <v>3553</v>
      </c>
      <c r="BV1142" s="273" t="s">
        <v>3554</v>
      </c>
      <c r="BX1142" s="299" t="s">
        <v>3537</v>
      </c>
      <c r="BY1142" s="299" t="s">
        <v>6164</v>
      </c>
    </row>
    <row r="1143" spans="65:77" ht="21" customHeight="1">
      <c r="BM1143"/>
      <c r="BU1143" s="273" t="s">
        <v>3555</v>
      </c>
      <c r="BV1143" s="273" t="s">
        <v>3556</v>
      </c>
      <c r="BX1143" s="299" t="s">
        <v>3539</v>
      </c>
      <c r="BY1143" s="299" t="s">
        <v>6165</v>
      </c>
    </row>
    <row r="1144" spans="65:77" ht="21" customHeight="1">
      <c r="BM1144"/>
      <c r="BU1144" s="273" t="s">
        <v>3557</v>
      </c>
      <c r="BV1144" s="273" t="s">
        <v>3558</v>
      </c>
      <c r="BX1144" s="299" t="s">
        <v>3541</v>
      </c>
      <c r="BY1144" s="299" t="s">
        <v>6166</v>
      </c>
    </row>
    <row r="1145" spans="65:77" ht="21" customHeight="1">
      <c r="BM1145"/>
      <c r="BU1145" s="273" t="s">
        <v>3559</v>
      </c>
      <c r="BV1145" s="273" t="s">
        <v>3560</v>
      </c>
      <c r="BX1145" s="299" t="s">
        <v>3543</v>
      </c>
      <c r="BY1145" s="299" t="s">
        <v>6167</v>
      </c>
    </row>
    <row r="1146" spans="65:77" ht="21" customHeight="1">
      <c r="BM1146"/>
      <c r="BU1146" s="273" t="s">
        <v>3561</v>
      </c>
      <c r="BV1146" s="273" t="s">
        <v>3562</v>
      </c>
      <c r="BX1146" s="299" t="s">
        <v>3545</v>
      </c>
      <c r="BY1146" s="299" t="s">
        <v>6168</v>
      </c>
    </row>
    <row r="1147" spans="65:77" ht="21" customHeight="1">
      <c r="BM1147"/>
      <c r="BU1147" s="273" t="s">
        <v>3563</v>
      </c>
      <c r="BV1147" s="273" t="s">
        <v>3564</v>
      </c>
      <c r="BX1147" s="299" t="s">
        <v>3547</v>
      </c>
      <c r="BY1147" s="299" t="s">
        <v>6169</v>
      </c>
    </row>
    <row r="1148" spans="65:77" ht="21" customHeight="1">
      <c r="BM1148"/>
      <c r="BU1148" s="273" t="s">
        <v>3565</v>
      </c>
      <c r="BV1148" s="273" t="s">
        <v>3566</v>
      </c>
      <c r="BX1148" s="299" t="s">
        <v>3549</v>
      </c>
      <c r="BY1148" s="299" t="s">
        <v>6170</v>
      </c>
    </row>
    <row r="1149" spans="65:77" ht="21" customHeight="1">
      <c r="BM1149"/>
      <c r="BU1149" s="273" t="s">
        <v>3567</v>
      </c>
      <c r="BV1149" s="273" t="s">
        <v>3568</v>
      </c>
      <c r="BX1149" s="299" t="s">
        <v>3551</v>
      </c>
      <c r="BY1149" s="299" t="s">
        <v>6171</v>
      </c>
    </row>
    <row r="1150" spans="65:77" ht="21" customHeight="1">
      <c r="BM1150"/>
      <c r="BU1150" s="273" t="s">
        <v>3569</v>
      </c>
      <c r="BV1150" s="273" t="s">
        <v>3570</v>
      </c>
      <c r="BX1150" s="299" t="s">
        <v>3553</v>
      </c>
      <c r="BY1150" s="299" t="s">
        <v>6172</v>
      </c>
    </row>
    <row r="1151" spans="65:77" ht="21" customHeight="1">
      <c r="BM1151"/>
      <c r="BU1151" s="273" t="s">
        <v>3571</v>
      </c>
      <c r="BV1151" s="273" t="s">
        <v>3572</v>
      </c>
      <c r="BX1151" s="299" t="s">
        <v>3555</v>
      </c>
      <c r="BY1151" s="299" t="s">
        <v>6173</v>
      </c>
    </row>
    <row r="1152" spans="65:77" ht="21" customHeight="1">
      <c r="BM1152"/>
      <c r="BU1152" s="273" t="s">
        <v>3573</v>
      </c>
      <c r="BV1152" s="273" t="s">
        <v>3574</v>
      </c>
      <c r="BX1152" s="299" t="s">
        <v>3557</v>
      </c>
      <c r="BY1152" s="299" t="s">
        <v>6174</v>
      </c>
    </row>
    <row r="1153" spans="65:77" ht="21" customHeight="1">
      <c r="BM1153"/>
      <c r="BU1153" s="273" t="s">
        <v>3575</v>
      </c>
      <c r="BV1153" s="273" t="s">
        <v>3576</v>
      </c>
      <c r="BX1153" s="299" t="s">
        <v>3559</v>
      </c>
      <c r="BY1153" s="299" t="s">
        <v>6175</v>
      </c>
    </row>
    <row r="1154" spans="65:77" ht="21" customHeight="1">
      <c r="BM1154"/>
      <c r="BU1154" s="273" t="s">
        <v>3577</v>
      </c>
      <c r="BV1154" s="273" t="s">
        <v>3578</v>
      </c>
      <c r="BX1154" s="299" t="s">
        <v>3561</v>
      </c>
      <c r="BY1154" s="299" t="s">
        <v>6176</v>
      </c>
    </row>
    <row r="1155" spans="65:77" ht="21" customHeight="1">
      <c r="BM1155"/>
      <c r="BU1155" s="273" t="s">
        <v>3579</v>
      </c>
      <c r="BV1155" s="273" t="s">
        <v>3580</v>
      </c>
      <c r="BX1155" s="299" t="s">
        <v>3563</v>
      </c>
      <c r="BY1155" s="299" t="s">
        <v>6177</v>
      </c>
    </row>
    <row r="1156" spans="65:77" ht="21" customHeight="1">
      <c r="BM1156"/>
      <c r="BU1156" s="273" t="s">
        <v>3581</v>
      </c>
      <c r="BV1156" s="273" t="s">
        <v>3582</v>
      </c>
      <c r="BX1156" s="299" t="s">
        <v>3565</v>
      </c>
      <c r="BY1156" s="299" t="s">
        <v>6178</v>
      </c>
    </row>
    <row r="1157" spans="65:77" ht="21" customHeight="1">
      <c r="BM1157"/>
      <c r="BU1157" s="273" t="s">
        <v>3583</v>
      </c>
      <c r="BV1157" s="273" t="s">
        <v>3584</v>
      </c>
      <c r="BX1157" s="299" t="s">
        <v>3567</v>
      </c>
      <c r="BY1157" s="299" t="s">
        <v>6179</v>
      </c>
    </row>
    <row r="1158" spans="65:77" ht="21" customHeight="1">
      <c r="BM1158"/>
      <c r="BU1158" s="273" t="s">
        <v>3585</v>
      </c>
      <c r="BV1158" s="273" t="s">
        <v>3586</v>
      </c>
      <c r="BX1158" s="299" t="s">
        <v>3569</v>
      </c>
      <c r="BY1158" s="299" t="s">
        <v>6180</v>
      </c>
    </row>
    <row r="1159" spans="65:77" ht="21" customHeight="1">
      <c r="BM1159"/>
      <c r="BU1159" s="273" t="s">
        <v>3587</v>
      </c>
      <c r="BV1159" s="273" t="s">
        <v>3588</v>
      </c>
      <c r="BX1159" s="299" t="s">
        <v>3571</v>
      </c>
      <c r="BY1159" s="299" t="s">
        <v>6181</v>
      </c>
    </row>
    <row r="1160" spans="65:77" ht="21" customHeight="1">
      <c r="BM1160"/>
      <c r="BU1160" s="273" t="s">
        <v>3589</v>
      </c>
      <c r="BV1160" s="273" t="s">
        <v>3590</v>
      </c>
      <c r="BX1160" s="299" t="s">
        <v>3573</v>
      </c>
      <c r="BY1160" s="299" t="s">
        <v>6182</v>
      </c>
    </row>
    <row r="1161" spans="65:77" ht="21" customHeight="1">
      <c r="BM1161"/>
      <c r="BU1161" s="273" t="s">
        <v>3591</v>
      </c>
      <c r="BV1161" s="273" t="s">
        <v>3592</v>
      </c>
      <c r="BX1161" s="299" t="s">
        <v>3575</v>
      </c>
      <c r="BY1161" s="299" t="s">
        <v>6183</v>
      </c>
    </row>
    <row r="1162" spans="65:77" ht="21" customHeight="1">
      <c r="BM1162"/>
      <c r="BU1162" s="273" t="s">
        <v>3593</v>
      </c>
      <c r="BV1162" s="273" t="s">
        <v>3594</v>
      </c>
      <c r="BX1162" s="299" t="s">
        <v>3577</v>
      </c>
      <c r="BY1162" s="299" t="s">
        <v>6184</v>
      </c>
    </row>
    <row r="1163" spans="65:77" ht="21" customHeight="1">
      <c r="BM1163"/>
      <c r="BU1163" s="273" t="s">
        <v>3595</v>
      </c>
      <c r="BV1163" s="273" t="s">
        <v>3596</v>
      </c>
      <c r="BX1163" s="299" t="s">
        <v>3579</v>
      </c>
      <c r="BY1163" s="299" t="s">
        <v>6185</v>
      </c>
    </row>
    <row r="1164" spans="65:77" ht="21" customHeight="1">
      <c r="BM1164"/>
      <c r="BU1164" s="273" t="s">
        <v>3597</v>
      </c>
      <c r="BV1164" s="273" t="s">
        <v>3598</v>
      </c>
      <c r="BX1164" s="299" t="s">
        <v>3581</v>
      </c>
      <c r="BY1164" s="299" t="s">
        <v>6186</v>
      </c>
    </row>
    <row r="1165" spans="65:77" ht="21" customHeight="1">
      <c r="BM1165"/>
      <c r="BU1165" s="273" t="s">
        <v>3599</v>
      </c>
      <c r="BV1165" s="273" t="s">
        <v>3600</v>
      </c>
      <c r="BX1165" s="299" t="s">
        <v>3583</v>
      </c>
      <c r="BY1165" s="299" t="s">
        <v>6187</v>
      </c>
    </row>
    <row r="1166" spans="65:77" ht="21" customHeight="1">
      <c r="BM1166"/>
      <c r="BU1166" s="273" t="s">
        <v>3601</v>
      </c>
      <c r="BV1166" s="273" t="s">
        <v>3602</v>
      </c>
      <c r="BX1166" s="299" t="s">
        <v>3585</v>
      </c>
      <c r="BY1166" s="299" t="s">
        <v>6188</v>
      </c>
    </row>
    <row r="1167" spans="65:77" ht="21" customHeight="1">
      <c r="BM1167"/>
      <c r="BU1167" s="273" t="s">
        <v>3603</v>
      </c>
      <c r="BV1167" s="273" t="s">
        <v>3604</v>
      </c>
      <c r="BX1167" s="299" t="s">
        <v>3587</v>
      </c>
      <c r="BY1167" s="299" t="s">
        <v>6189</v>
      </c>
    </row>
    <row r="1168" spans="65:77" ht="21" customHeight="1">
      <c r="BM1168"/>
      <c r="BU1168" s="273" t="s">
        <v>3605</v>
      </c>
      <c r="BV1168" s="273" t="s">
        <v>3606</v>
      </c>
      <c r="BX1168" s="299" t="s">
        <v>3589</v>
      </c>
      <c r="BY1168" s="299" t="s">
        <v>6190</v>
      </c>
    </row>
    <row r="1169" spans="65:77" ht="21" customHeight="1">
      <c r="BM1169"/>
      <c r="BU1169" s="273" t="s">
        <v>3607</v>
      </c>
      <c r="BV1169" s="273" t="s">
        <v>3608</v>
      </c>
      <c r="BX1169" s="299" t="s">
        <v>3591</v>
      </c>
      <c r="BY1169" s="299" t="s">
        <v>6191</v>
      </c>
    </row>
    <row r="1170" spans="65:77" ht="21" customHeight="1">
      <c r="BM1170"/>
      <c r="BU1170" s="273" t="s">
        <v>3609</v>
      </c>
      <c r="BV1170" s="273" t="s">
        <v>3610</v>
      </c>
      <c r="BX1170" s="299" t="s">
        <v>3593</v>
      </c>
      <c r="BY1170" s="299" t="s">
        <v>6192</v>
      </c>
    </row>
    <row r="1171" spans="65:77" ht="21" customHeight="1">
      <c r="BM1171"/>
      <c r="BU1171" s="273" t="s">
        <v>3611</v>
      </c>
      <c r="BV1171" s="273" t="s">
        <v>3612</v>
      </c>
      <c r="BX1171" s="299" t="s">
        <v>3595</v>
      </c>
      <c r="BY1171" s="299" t="s">
        <v>6193</v>
      </c>
    </row>
    <row r="1172" spans="65:77" ht="21" customHeight="1">
      <c r="BM1172"/>
      <c r="BU1172" s="273" t="s">
        <v>3613</v>
      </c>
      <c r="BV1172" s="273" t="s">
        <v>3614</v>
      </c>
      <c r="BX1172" s="299" t="s">
        <v>3597</v>
      </c>
      <c r="BY1172" s="299" t="s">
        <v>6194</v>
      </c>
    </row>
    <row r="1173" spans="65:77" ht="21" customHeight="1">
      <c r="BM1173"/>
      <c r="BU1173" s="273" t="s">
        <v>3615</v>
      </c>
      <c r="BV1173" s="273" t="s">
        <v>3616</v>
      </c>
      <c r="BX1173" s="299" t="s">
        <v>3599</v>
      </c>
      <c r="BY1173" s="299" t="s">
        <v>6195</v>
      </c>
    </row>
    <row r="1174" spans="65:77" ht="21" customHeight="1">
      <c r="BM1174"/>
      <c r="BU1174" s="273" t="s">
        <v>3617</v>
      </c>
      <c r="BV1174" s="273" t="s">
        <v>3618</v>
      </c>
      <c r="BX1174" s="299" t="s">
        <v>3601</v>
      </c>
      <c r="BY1174" s="299" t="s">
        <v>6196</v>
      </c>
    </row>
    <row r="1175" spans="65:77" ht="21" customHeight="1">
      <c r="BM1175"/>
      <c r="BU1175" s="273" t="s">
        <v>3619</v>
      </c>
      <c r="BV1175" s="273" t="s">
        <v>3620</v>
      </c>
      <c r="BX1175" s="299" t="s">
        <v>3603</v>
      </c>
      <c r="BY1175" s="299" t="s">
        <v>6197</v>
      </c>
    </row>
    <row r="1176" spans="65:77" ht="21" customHeight="1">
      <c r="BM1176"/>
      <c r="BU1176" s="273" t="s">
        <v>3621</v>
      </c>
      <c r="BV1176" s="273" t="s">
        <v>3622</v>
      </c>
      <c r="BX1176" s="299" t="s">
        <v>3605</v>
      </c>
      <c r="BY1176" s="299" t="s">
        <v>6198</v>
      </c>
    </row>
    <row r="1177" spans="65:77" ht="21" customHeight="1">
      <c r="BM1177"/>
      <c r="BU1177" s="273" t="s">
        <v>3623</v>
      </c>
      <c r="BV1177" s="273" t="s">
        <v>3624</v>
      </c>
      <c r="BX1177" s="299" t="s">
        <v>3607</v>
      </c>
      <c r="BY1177" s="299" t="s">
        <v>6199</v>
      </c>
    </row>
    <row r="1178" spans="65:77" ht="21" customHeight="1">
      <c r="BM1178"/>
      <c r="BU1178" s="273" t="s">
        <v>3625</v>
      </c>
      <c r="BV1178" s="273" t="s">
        <v>3626</v>
      </c>
      <c r="BX1178" s="299" t="s">
        <v>3609</v>
      </c>
      <c r="BY1178" s="299" t="s">
        <v>6200</v>
      </c>
    </row>
    <row r="1179" spans="65:77" ht="21" customHeight="1">
      <c r="BM1179"/>
      <c r="BU1179" s="273" t="s">
        <v>3627</v>
      </c>
      <c r="BV1179" s="273" t="s">
        <v>3628</v>
      </c>
      <c r="BX1179" s="299" t="s">
        <v>3611</v>
      </c>
      <c r="BY1179" s="299" t="s">
        <v>6201</v>
      </c>
    </row>
    <row r="1180" spans="65:77" ht="21" customHeight="1">
      <c r="BM1180"/>
      <c r="BU1180" s="273" t="s">
        <v>3629</v>
      </c>
      <c r="BV1180" s="273" t="s">
        <v>3630</v>
      </c>
      <c r="BX1180" s="299" t="s">
        <v>3613</v>
      </c>
      <c r="BY1180" s="299" t="s">
        <v>6202</v>
      </c>
    </row>
    <row r="1181" spans="65:77" ht="21" customHeight="1">
      <c r="BM1181"/>
      <c r="BU1181" s="273" t="s">
        <v>3631</v>
      </c>
      <c r="BV1181" s="273" t="s">
        <v>3632</v>
      </c>
      <c r="BX1181" s="299" t="s">
        <v>3615</v>
      </c>
      <c r="BY1181" s="299" t="s">
        <v>6203</v>
      </c>
    </row>
    <row r="1182" spans="65:77" ht="21" customHeight="1">
      <c r="BM1182"/>
      <c r="BU1182" s="273" t="s">
        <v>3633</v>
      </c>
      <c r="BV1182" s="273" t="s">
        <v>3634</v>
      </c>
      <c r="BX1182" s="299" t="s">
        <v>3617</v>
      </c>
      <c r="BY1182" s="299" t="s">
        <v>6204</v>
      </c>
    </row>
    <row r="1183" spans="65:77" ht="21" customHeight="1">
      <c r="BM1183"/>
      <c r="BU1183" s="273" t="s">
        <v>3635</v>
      </c>
      <c r="BV1183" s="273" t="s">
        <v>3636</v>
      </c>
      <c r="BX1183" s="299" t="s">
        <v>3619</v>
      </c>
      <c r="BY1183" s="299" t="s">
        <v>6205</v>
      </c>
    </row>
    <row r="1184" spans="65:77" ht="21" customHeight="1">
      <c r="BM1184"/>
      <c r="BU1184" s="273" t="s">
        <v>3637</v>
      </c>
      <c r="BV1184" s="273" t="s">
        <v>3638</v>
      </c>
      <c r="BX1184" s="299" t="s">
        <v>3621</v>
      </c>
      <c r="BY1184" s="299" t="s">
        <v>6206</v>
      </c>
    </row>
    <row r="1185" spans="65:77" ht="21" customHeight="1">
      <c r="BM1185"/>
      <c r="BU1185" s="273" t="s">
        <v>3639</v>
      </c>
      <c r="BV1185" s="273" t="s">
        <v>3640</v>
      </c>
      <c r="BX1185" s="299" t="s">
        <v>3623</v>
      </c>
      <c r="BY1185" s="299" t="s">
        <v>6207</v>
      </c>
    </row>
    <row r="1186" spans="65:77" ht="21" customHeight="1">
      <c r="BM1186"/>
      <c r="BU1186" s="273" t="s">
        <v>3641</v>
      </c>
      <c r="BV1186" s="273" t="s">
        <v>3642</v>
      </c>
      <c r="BX1186" s="299" t="s">
        <v>3625</v>
      </c>
      <c r="BY1186" s="299" t="s">
        <v>6208</v>
      </c>
    </row>
    <row r="1187" spans="65:77" ht="21" customHeight="1">
      <c r="BM1187"/>
      <c r="BU1187" s="273" t="s">
        <v>3643</v>
      </c>
      <c r="BV1187" s="273" t="s">
        <v>3644</v>
      </c>
      <c r="BX1187" s="299" t="s">
        <v>3627</v>
      </c>
      <c r="BY1187" s="299" t="s">
        <v>6209</v>
      </c>
    </row>
    <row r="1188" spans="65:77" ht="21" customHeight="1">
      <c r="BM1188"/>
      <c r="BU1188" s="273" t="s">
        <v>3645</v>
      </c>
      <c r="BV1188" s="273" t="s">
        <v>3646</v>
      </c>
      <c r="BX1188" s="299" t="s">
        <v>3629</v>
      </c>
      <c r="BY1188" s="299" t="s">
        <v>6210</v>
      </c>
    </row>
    <row r="1189" spans="65:77" ht="21" customHeight="1">
      <c r="BM1189"/>
      <c r="BU1189" s="273" t="s">
        <v>3647</v>
      </c>
      <c r="BV1189" s="273" t="s">
        <v>3648</v>
      </c>
      <c r="BX1189" s="299" t="s">
        <v>3631</v>
      </c>
      <c r="BY1189" s="299" t="s">
        <v>6211</v>
      </c>
    </row>
    <row r="1190" spans="65:77" ht="21" customHeight="1">
      <c r="BM1190"/>
      <c r="BU1190" s="273" t="s">
        <v>3649</v>
      </c>
      <c r="BV1190" s="273" t="s">
        <v>3650</v>
      </c>
      <c r="BX1190" s="299" t="s">
        <v>3633</v>
      </c>
      <c r="BY1190" s="299" t="s">
        <v>6212</v>
      </c>
    </row>
    <row r="1191" spans="65:77" ht="21" customHeight="1">
      <c r="BM1191"/>
      <c r="BU1191" s="273" t="s">
        <v>3651</v>
      </c>
      <c r="BV1191" s="273" t="s">
        <v>3652</v>
      </c>
      <c r="BX1191" s="299" t="s">
        <v>3635</v>
      </c>
      <c r="BY1191" s="299" t="s">
        <v>6213</v>
      </c>
    </row>
    <row r="1192" spans="65:77" ht="21" customHeight="1">
      <c r="BM1192"/>
      <c r="BU1192" s="273" t="s">
        <v>3653</v>
      </c>
      <c r="BV1192" s="273" t="s">
        <v>3654</v>
      </c>
      <c r="BX1192" s="299" t="s">
        <v>3637</v>
      </c>
      <c r="BY1192" s="299" t="s">
        <v>6214</v>
      </c>
    </row>
    <row r="1193" spans="65:77" ht="21" customHeight="1">
      <c r="BM1193"/>
      <c r="BU1193" s="273" t="s">
        <v>3655</v>
      </c>
      <c r="BV1193" s="273" t="s">
        <v>3656</v>
      </c>
      <c r="BX1193" s="299" t="s">
        <v>3639</v>
      </c>
      <c r="BY1193" s="299" t="s">
        <v>6215</v>
      </c>
    </row>
    <row r="1194" spans="65:77" ht="21" customHeight="1">
      <c r="BM1194"/>
      <c r="BU1194" s="273" t="s">
        <v>3657</v>
      </c>
      <c r="BV1194" s="273" t="s">
        <v>3658</v>
      </c>
      <c r="BX1194" s="299" t="s">
        <v>3641</v>
      </c>
      <c r="BY1194" s="299" t="s">
        <v>6216</v>
      </c>
    </row>
    <row r="1195" spans="65:77" ht="21" customHeight="1">
      <c r="BM1195"/>
      <c r="BU1195" s="273" t="s">
        <v>3659</v>
      </c>
      <c r="BV1195" s="273" t="s">
        <v>3660</v>
      </c>
      <c r="BX1195" s="299" t="s">
        <v>3643</v>
      </c>
      <c r="BY1195" s="299" t="s">
        <v>6217</v>
      </c>
    </row>
    <row r="1196" spans="65:77" ht="21" customHeight="1">
      <c r="BM1196"/>
      <c r="BU1196" s="273" t="s">
        <v>3661</v>
      </c>
      <c r="BV1196" s="273" t="s">
        <v>3662</v>
      </c>
      <c r="BX1196" s="299" t="s">
        <v>3645</v>
      </c>
      <c r="BY1196" s="299" t="s">
        <v>6218</v>
      </c>
    </row>
    <row r="1197" spans="65:77" ht="21" customHeight="1">
      <c r="BM1197"/>
      <c r="BU1197" s="273" t="s">
        <v>3663</v>
      </c>
      <c r="BV1197" s="273" t="s">
        <v>3664</v>
      </c>
      <c r="BX1197" s="299" t="s">
        <v>6219</v>
      </c>
      <c r="BY1197" s="299" t="s">
        <v>6220</v>
      </c>
    </row>
    <row r="1198" spans="65:77" ht="21" customHeight="1">
      <c r="BM1198"/>
      <c r="BU1198" s="273" t="s">
        <v>3665</v>
      </c>
      <c r="BV1198" s="273" t="s">
        <v>3666</v>
      </c>
      <c r="BX1198" s="299" t="s">
        <v>3647</v>
      </c>
      <c r="BY1198" s="299" t="s">
        <v>6221</v>
      </c>
    </row>
    <row r="1199" spans="65:77" ht="21" customHeight="1">
      <c r="BM1199"/>
      <c r="BU1199" s="273" t="s">
        <v>3667</v>
      </c>
      <c r="BV1199" s="273" t="s">
        <v>3668</v>
      </c>
      <c r="BX1199" s="299" t="s">
        <v>3649</v>
      </c>
      <c r="BY1199" s="299" t="s">
        <v>6222</v>
      </c>
    </row>
    <row r="1200" spans="65:77" ht="21" customHeight="1">
      <c r="BM1200"/>
      <c r="BU1200" s="273" t="s">
        <v>3669</v>
      </c>
      <c r="BV1200" s="273" t="s">
        <v>3670</v>
      </c>
      <c r="BX1200" s="299" t="s">
        <v>3651</v>
      </c>
      <c r="BY1200" s="299" t="s">
        <v>6223</v>
      </c>
    </row>
    <row r="1201" spans="65:77" ht="21" customHeight="1">
      <c r="BM1201"/>
      <c r="BU1201" s="273" t="s">
        <v>3671</v>
      </c>
      <c r="BV1201" s="273" t="s">
        <v>3672</v>
      </c>
      <c r="BX1201" s="299" t="s">
        <v>3653</v>
      </c>
      <c r="BY1201" s="299" t="s">
        <v>6224</v>
      </c>
    </row>
    <row r="1202" spans="65:77" ht="21" customHeight="1">
      <c r="BM1202"/>
      <c r="BU1202" s="273" t="s">
        <v>3673</v>
      </c>
      <c r="BV1202" s="273" t="s">
        <v>1350</v>
      </c>
      <c r="BX1202" s="299" t="s">
        <v>3655</v>
      </c>
      <c r="BY1202" s="299" t="s">
        <v>6225</v>
      </c>
    </row>
    <row r="1203" spans="65:77" ht="21" customHeight="1">
      <c r="BM1203"/>
      <c r="BU1203" s="273" t="s">
        <v>3674</v>
      </c>
      <c r="BV1203" s="273" t="s">
        <v>3675</v>
      </c>
      <c r="BX1203" s="299" t="s">
        <v>3657</v>
      </c>
      <c r="BY1203" s="299" t="s">
        <v>6226</v>
      </c>
    </row>
    <row r="1204" spans="65:77" ht="21" customHeight="1">
      <c r="BM1204"/>
      <c r="BU1204" s="273" t="s">
        <v>3676</v>
      </c>
      <c r="BV1204" s="273" t="s">
        <v>1270</v>
      </c>
      <c r="BX1204" s="299" t="s">
        <v>3659</v>
      </c>
      <c r="BY1204" s="299" t="s">
        <v>6227</v>
      </c>
    </row>
    <row r="1205" spans="65:77" ht="21" customHeight="1">
      <c r="BM1205"/>
      <c r="BU1205" s="273" t="s">
        <v>3677</v>
      </c>
      <c r="BV1205" s="273" t="s">
        <v>3678</v>
      </c>
      <c r="BX1205" s="299" t="s">
        <v>3661</v>
      </c>
      <c r="BY1205" s="299" t="s">
        <v>6228</v>
      </c>
    </row>
    <row r="1206" spans="65:77" ht="21" customHeight="1">
      <c r="BM1206"/>
      <c r="BU1206" s="273" t="s">
        <v>3679</v>
      </c>
      <c r="BV1206" s="273" t="s">
        <v>3680</v>
      </c>
      <c r="BX1206" s="299" t="s">
        <v>3663</v>
      </c>
      <c r="BY1206" s="299" t="s">
        <v>6229</v>
      </c>
    </row>
    <row r="1207" spans="65:77" ht="21" customHeight="1">
      <c r="BM1207"/>
      <c r="BU1207" s="273" t="s">
        <v>3681</v>
      </c>
      <c r="BV1207" s="273" t="s">
        <v>3682</v>
      </c>
      <c r="BX1207" s="299" t="s">
        <v>3665</v>
      </c>
      <c r="BY1207" s="299" t="s">
        <v>6230</v>
      </c>
    </row>
    <row r="1208" spans="65:77" ht="21" customHeight="1">
      <c r="BM1208"/>
      <c r="BU1208" s="273" t="s">
        <v>3683</v>
      </c>
      <c r="BV1208" s="273" t="s">
        <v>3684</v>
      </c>
      <c r="BX1208" s="299" t="s">
        <v>3667</v>
      </c>
      <c r="BY1208" s="299" t="s">
        <v>6231</v>
      </c>
    </row>
    <row r="1209" spans="65:77" ht="21" customHeight="1">
      <c r="BM1209"/>
      <c r="BU1209" s="273" t="s">
        <v>3685</v>
      </c>
      <c r="BV1209" s="273" t="s">
        <v>3686</v>
      </c>
      <c r="BX1209" s="299" t="s">
        <v>3669</v>
      </c>
      <c r="BY1209" s="299" t="s">
        <v>6232</v>
      </c>
    </row>
    <row r="1210" spans="65:77" ht="21" customHeight="1">
      <c r="BM1210"/>
      <c r="BU1210" s="273" t="s">
        <v>3687</v>
      </c>
      <c r="BV1210" s="273" t="s">
        <v>3688</v>
      </c>
      <c r="BX1210" s="299" t="s">
        <v>3671</v>
      </c>
      <c r="BY1210" s="299" t="s">
        <v>6233</v>
      </c>
    </row>
    <row r="1211" spans="65:77" ht="21" customHeight="1">
      <c r="BM1211"/>
      <c r="BU1211" s="273" t="s">
        <v>3689</v>
      </c>
      <c r="BV1211" s="273" t="s">
        <v>3690</v>
      </c>
      <c r="BX1211" s="299" t="s">
        <v>3673</v>
      </c>
      <c r="BY1211" s="299" t="s">
        <v>6234</v>
      </c>
    </row>
    <row r="1212" spans="65:77" ht="21" customHeight="1">
      <c r="BM1212"/>
      <c r="BU1212" s="273" t="s">
        <v>3691</v>
      </c>
      <c r="BV1212" s="273" t="s">
        <v>3692</v>
      </c>
      <c r="BX1212" s="299" t="s">
        <v>3674</v>
      </c>
      <c r="BY1212" s="299" t="s">
        <v>6235</v>
      </c>
    </row>
    <row r="1213" spans="65:77" ht="21" customHeight="1">
      <c r="BM1213"/>
      <c r="BU1213" s="273" t="s">
        <v>3693</v>
      </c>
      <c r="BV1213" s="273" t="s">
        <v>3694</v>
      </c>
      <c r="BX1213" s="299" t="s">
        <v>3676</v>
      </c>
      <c r="BY1213" s="299" t="s">
        <v>6236</v>
      </c>
    </row>
    <row r="1214" spans="65:77" ht="21" customHeight="1">
      <c r="BM1214"/>
      <c r="BU1214" s="273" t="s">
        <v>3695</v>
      </c>
      <c r="BV1214" s="273" t="s">
        <v>3696</v>
      </c>
      <c r="BX1214" s="299" t="s">
        <v>3677</v>
      </c>
      <c r="BY1214" s="299" t="s">
        <v>6237</v>
      </c>
    </row>
    <row r="1215" spans="65:77" ht="21" customHeight="1">
      <c r="BM1215"/>
      <c r="BU1215" s="273" t="s">
        <v>3697</v>
      </c>
      <c r="BV1215" s="273" t="s">
        <v>3698</v>
      </c>
      <c r="BX1215" s="299" t="s">
        <v>3679</v>
      </c>
      <c r="BY1215" s="299" t="s">
        <v>6238</v>
      </c>
    </row>
    <row r="1216" spans="65:77" ht="21" customHeight="1">
      <c r="BM1216"/>
      <c r="BU1216" s="273" t="s">
        <v>3699</v>
      </c>
      <c r="BV1216" s="273" t="s">
        <v>3700</v>
      </c>
      <c r="BX1216" s="299" t="s">
        <v>3681</v>
      </c>
      <c r="BY1216" s="299" t="s">
        <v>6239</v>
      </c>
    </row>
    <row r="1217" spans="65:77" ht="21" customHeight="1">
      <c r="BM1217"/>
      <c r="BU1217" s="273" t="s">
        <v>3701</v>
      </c>
      <c r="BV1217" s="273" t="s">
        <v>3702</v>
      </c>
      <c r="BX1217" s="299" t="s">
        <v>3683</v>
      </c>
      <c r="BY1217" s="299" t="s">
        <v>6240</v>
      </c>
    </row>
    <row r="1218" spans="65:77" ht="21" customHeight="1">
      <c r="BM1218"/>
      <c r="BU1218" s="273" t="s">
        <v>3703</v>
      </c>
      <c r="BV1218" s="273" t="s">
        <v>3704</v>
      </c>
      <c r="BX1218" s="299" t="s">
        <v>3685</v>
      </c>
      <c r="BY1218" s="299" t="s">
        <v>6241</v>
      </c>
    </row>
    <row r="1219" spans="65:77" ht="21" customHeight="1">
      <c r="BM1219"/>
      <c r="BU1219" s="277" t="s">
        <v>3705</v>
      </c>
      <c r="BV1219" s="273" t="s">
        <v>3706</v>
      </c>
      <c r="BX1219" s="299" t="s">
        <v>3687</v>
      </c>
      <c r="BY1219" s="299" t="s">
        <v>6242</v>
      </c>
    </row>
    <row r="1220" spans="65:77" ht="21" customHeight="1">
      <c r="BM1220"/>
      <c r="BU1220" s="278" t="s">
        <v>3707</v>
      </c>
      <c r="BV1220" s="273" t="s">
        <v>3708</v>
      </c>
      <c r="BX1220" s="299" t="s">
        <v>3689</v>
      </c>
      <c r="BY1220" s="299" t="s">
        <v>6243</v>
      </c>
    </row>
    <row r="1221" spans="65:77" ht="21" customHeight="1">
      <c r="BM1221"/>
      <c r="BU1221" s="273" t="s">
        <v>3709</v>
      </c>
      <c r="BV1221" s="273" t="s">
        <v>3710</v>
      </c>
      <c r="BX1221" s="299" t="s">
        <v>3691</v>
      </c>
      <c r="BY1221" s="299" t="s">
        <v>6244</v>
      </c>
    </row>
    <row r="1222" spans="65:77" ht="21" customHeight="1">
      <c r="BM1222"/>
      <c r="BU1222" s="273" t="s">
        <v>3711</v>
      </c>
      <c r="BV1222" s="273" t="s">
        <v>3712</v>
      </c>
      <c r="BX1222" s="299" t="s">
        <v>3693</v>
      </c>
      <c r="BY1222" s="299" t="s">
        <v>6245</v>
      </c>
    </row>
    <row r="1223" spans="65:77" ht="21" customHeight="1">
      <c r="BM1223"/>
      <c r="BU1223" s="273" t="s">
        <v>3713</v>
      </c>
      <c r="BV1223" s="273" t="s">
        <v>3714</v>
      </c>
      <c r="BX1223" s="299" t="s">
        <v>3695</v>
      </c>
      <c r="BY1223" s="299" t="s">
        <v>6246</v>
      </c>
    </row>
    <row r="1224" spans="65:77" ht="21" customHeight="1">
      <c r="BM1224"/>
      <c r="BU1224" s="273" t="s">
        <v>3715</v>
      </c>
      <c r="BV1224" s="273" t="s">
        <v>3716</v>
      </c>
      <c r="BX1224" s="299" t="s">
        <v>3697</v>
      </c>
      <c r="BY1224" s="299" t="s">
        <v>6247</v>
      </c>
    </row>
    <row r="1225" spans="65:77" ht="21" customHeight="1">
      <c r="BM1225"/>
      <c r="BU1225" s="273" t="s">
        <v>3717</v>
      </c>
      <c r="BV1225" s="273" t="s">
        <v>3718</v>
      </c>
      <c r="BX1225" s="299" t="s">
        <v>3699</v>
      </c>
      <c r="BY1225" s="299" t="s">
        <v>6248</v>
      </c>
    </row>
    <row r="1226" spans="65:77" ht="21" customHeight="1">
      <c r="BM1226"/>
      <c r="BU1226" s="273" t="s">
        <v>3719</v>
      </c>
      <c r="BV1226" s="273" t="s">
        <v>3720</v>
      </c>
      <c r="BX1226" s="299" t="s">
        <v>3701</v>
      </c>
      <c r="BY1226" s="299" t="s">
        <v>6249</v>
      </c>
    </row>
    <row r="1227" spans="65:77" ht="21" customHeight="1">
      <c r="BM1227"/>
      <c r="BU1227" s="273" t="s">
        <v>3721</v>
      </c>
      <c r="BV1227" s="273" t="s">
        <v>3722</v>
      </c>
      <c r="BX1227" s="299" t="s">
        <v>3703</v>
      </c>
      <c r="BY1227" s="299" t="s">
        <v>6250</v>
      </c>
    </row>
    <row r="1228" spans="65:77" ht="21" customHeight="1">
      <c r="BM1228"/>
      <c r="BU1228" s="273" t="s">
        <v>3723</v>
      </c>
      <c r="BV1228" s="273" t="s">
        <v>3724</v>
      </c>
      <c r="BX1228" s="299" t="s">
        <v>3705</v>
      </c>
      <c r="BY1228" s="299" t="s">
        <v>6251</v>
      </c>
    </row>
    <row r="1229" spans="65:77" ht="21" customHeight="1">
      <c r="BM1229"/>
      <c r="BU1229" s="273" t="s">
        <v>3725</v>
      </c>
      <c r="BV1229" s="273" t="s">
        <v>3726</v>
      </c>
      <c r="BX1229" s="299" t="s">
        <v>3707</v>
      </c>
      <c r="BY1229" s="299" t="s">
        <v>6252</v>
      </c>
    </row>
    <row r="1230" spans="65:77" ht="21" customHeight="1">
      <c r="BM1230"/>
      <c r="BU1230" s="273" t="s">
        <v>3727</v>
      </c>
      <c r="BV1230" s="273" t="s">
        <v>3728</v>
      </c>
      <c r="BX1230" s="299" t="s">
        <v>3709</v>
      </c>
      <c r="BY1230" s="299" t="s">
        <v>6253</v>
      </c>
    </row>
    <row r="1231" spans="65:77" ht="21" customHeight="1">
      <c r="BM1231"/>
      <c r="BU1231" s="273" t="s">
        <v>3729</v>
      </c>
      <c r="BV1231" s="273" t="s">
        <v>3730</v>
      </c>
      <c r="BX1231" s="299" t="s">
        <v>3711</v>
      </c>
      <c r="BY1231" s="299" t="s">
        <v>6254</v>
      </c>
    </row>
    <row r="1232" spans="65:77" ht="21" customHeight="1">
      <c r="BM1232"/>
      <c r="BU1232" s="273" t="s">
        <v>3731</v>
      </c>
      <c r="BV1232" s="273" t="s">
        <v>3732</v>
      </c>
      <c r="BX1232" s="299" t="s">
        <v>3713</v>
      </c>
      <c r="BY1232" s="299" t="s">
        <v>6255</v>
      </c>
    </row>
    <row r="1233" spans="65:77" ht="21" customHeight="1">
      <c r="BM1233"/>
      <c r="BU1233" s="273" t="s">
        <v>3733</v>
      </c>
      <c r="BV1233" s="273" t="s">
        <v>3734</v>
      </c>
      <c r="BX1233" s="299" t="s">
        <v>3715</v>
      </c>
      <c r="BY1233" s="299" t="s">
        <v>6256</v>
      </c>
    </row>
    <row r="1234" spans="65:77" ht="21" customHeight="1">
      <c r="BM1234"/>
      <c r="BU1234" s="273" t="s">
        <v>3735</v>
      </c>
      <c r="BV1234" s="273" t="s">
        <v>3736</v>
      </c>
      <c r="BX1234" s="299" t="s">
        <v>3717</v>
      </c>
      <c r="BY1234" s="299" t="s">
        <v>6257</v>
      </c>
    </row>
    <row r="1235" spans="65:77" ht="21" customHeight="1">
      <c r="BM1235"/>
      <c r="BU1235" s="273" t="s">
        <v>3737</v>
      </c>
      <c r="BV1235" s="273" t="s">
        <v>3738</v>
      </c>
      <c r="BX1235" s="299" t="s">
        <v>3719</v>
      </c>
      <c r="BY1235" s="299" t="s">
        <v>6258</v>
      </c>
    </row>
    <row r="1236" spans="65:77" ht="21" customHeight="1">
      <c r="BM1236"/>
      <c r="BU1236" s="273" t="s">
        <v>3739</v>
      </c>
      <c r="BV1236" s="273" t="s">
        <v>3740</v>
      </c>
      <c r="BX1236" s="299" t="s">
        <v>3721</v>
      </c>
      <c r="BY1236" s="299" t="s">
        <v>6259</v>
      </c>
    </row>
    <row r="1237" spans="65:77" ht="21" customHeight="1">
      <c r="BM1237"/>
      <c r="BU1237" s="273" t="s">
        <v>3741</v>
      </c>
      <c r="BV1237" s="273" t="s">
        <v>3742</v>
      </c>
      <c r="BX1237" s="299" t="s">
        <v>3723</v>
      </c>
      <c r="BY1237" s="299" t="s">
        <v>6260</v>
      </c>
    </row>
    <row r="1238" spans="65:77" ht="21" customHeight="1">
      <c r="BM1238"/>
      <c r="BU1238" s="273" t="s">
        <v>3743</v>
      </c>
      <c r="BV1238" s="273" t="s">
        <v>3744</v>
      </c>
      <c r="BX1238" s="299" t="s">
        <v>3725</v>
      </c>
      <c r="BY1238" s="299" t="s">
        <v>6261</v>
      </c>
    </row>
    <row r="1239" spans="65:77" ht="21" customHeight="1">
      <c r="BM1239"/>
      <c r="BU1239" s="273" t="s">
        <v>3745</v>
      </c>
      <c r="BV1239" s="273" t="s">
        <v>3746</v>
      </c>
      <c r="BX1239" s="299" t="s">
        <v>3727</v>
      </c>
      <c r="BY1239" s="299" t="s">
        <v>6262</v>
      </c>
    </row>
    <row r="1240" spans="65:77" ht="21" customHeight="1">
      <c r="BM1240"/>
      <c r="BU1240" s="273" t="s">
        <v>3747</v>
      </c>
      <c r="BV1240" s="273" t="s">
        <v>3748</v>
      </c>
      <c r="BX1240" s="299" t="s">
        <v>3729</v>
      </c>
      <c r="BY1240" s="299" t="s">
        <v>6263</v>
      </c>
    </row>
    <row r="1241" spans="65:77" ht="21" customHeight="1">
      <c r="BM1241"/>
      <c r="BU1241" s="273" t="s">
        <v>3749</v>
      </c>
      <c r="BV1241" s="273" t="s">
        <v>3750</v>
      </c>
      <c r="BX1241" s="299" t="s">
        <v>3731</v>
      </c>
      <c r="BY1241" s="299" t="s">
        <v>6264</v>
      </c>
    </row>
    <row r="1242" spans="65:77" ht="21" customHeight="1">
      <c r="BM1242"/>
      <c r="BU1242" s="273" t="s">
        <v>3751</v>
      </c>
      <c r="BV1242" s="273" t="s">
        <v>3752</v>
      </c>
      <c r="BX1242" s="299" t="s">
        <v>3733</v>
      </c>
      <c r="BY1242" s="299" t="s">
        <v>6265</v>
      </c>
    </row>
    <row r="1243" spans="65:77" ht="21" customHeight="1">
      <c r="BM1243"/>
      <c r="BU1243" s="273" t="s">
        <v>3753</v>
      </c>
      <c r="BV1243" s="273" t="s">
        <v>3754</v>
      </c>
      <c r="BX1243" s="299" t="s">
        <v>3735</v>
      </c>
      <c r="BY1243" s="299" t="s">
        <v>6266</v>
      </c>
    </row>
    <row r="1244" spans="65:77" ht="21" customHeight="1">
      <c r="BM1244"/>
      <c r="BU1244" s="273" t="s">
        <v>3755</v>
      </c>
      <c r="BV1244" s="273" t="s">
        <v>3756</v>
      </c>
      <c r="BX1244" s="299" t="s">
        <v>3737</v>
      </c>
      <c r="BY1244" s="299" t="s">
        <v>6267</v>
      </c>
    </row>
    <row r="1245" spans="65:77" ht="21" customHeight="1">
      <c r="BM1245"/>
      <c r="BU1245" s="273" t="s">
        <v>3757</v>
      </c>
      <c r="BV1245" s="273" t="s">
        <v>3758</v>
      </c>
      <c r="BX1245" s="299" t="s">
        <v>3739</v>
      </c>
      <c r="BY1245" s="299" t="s">
        <v>6268</v>
      </c>
    </row>
    <row r="1246" spans="65:77" ht="21" customHeight="1">
      <c r="BM1246"/>
      <c r="BU1246" s="273" t="s">
        <v>3759</v>
      </c>
      <c r="BV1246" s="273" t="s">
        <v>3760</v>
      </c>
      <c r="BX1246" s="299" t="s">
        <v>3741</v>
      </c>
      <c r="BY1246" s="299" t="s">
        <v>6269</v>
      </c>
    </row>
    <row r="1247" spans="65:77" ht="21" customHeight="1">
      <c r="BM1247"/>
      <c r="BU1247" s="273" t="s">
        <v>3761</v>
      </c>
      <c r="BV1247" s="273" t="s">
        <v>3762</v>
      </c>
      <c r="BX1247" s="299" t="s">
        <v>3743</v>
      </c>
      <c r="BY1247" s="299" t="s">
        <v>6270</v>
      </c>
    </row>
    <row r="1248" spans="65:77" ht="21" customHeight="1">
      <c r="BM1248"/>
      <c r="BU1248" s="273" t="s">
        <v>3763</v>
      </c>
      <c r="BV1248" s="273" t="s">
        <v>3764</v>
      </c>
      <c r="BX1248" s="299" t="s">
        <v>3745</v>
      </c>
      <c r="BY1248" s="299" t="s">
        <v>6271</v>
      </c>
    </row>
    <row r="1249" spans="65:77" ht="21" customHeight="1">
      <c r="BM1249"/>
      <c r="BU1249" s="273" t="s">
        <v>3765</v>
      </c>
      <c r="BV1249" s="273" t="s">
        <v>3766</v>
      </c>
      <c r="BX1249" s="299" t="s">
        <v>3747</v>
      </c>
      <c r="BY1249" s="299" t="s">
        <v>6272</v>
      </c>
    </row>
    <row r="1250" spans="65:77" ht="21" customHeight="1">
      <c r="BM1250"/>
      <c r="BU1250" s="273" t="s">
        <v>3767</v>
      </c>
      <c r="BV1250" s="273" t="s">
        <v>3768</v>
      </c>
      <c r="BX1250" s="299" t="s">
        <v>3749</v>
      </c>
      <c r="BY1250" s="299" t="s">
        <v>6273</v>
      </c>
    </row>
    <row r="1251" spans="65:77" ht="21" customHeight="1">
      <c r="BM1251"/>
      <c r="BU1251" s="273" t="s">
        <v>3769</v>
      </c>
      <c r="BV1251" s="273" t="s">
        <v>3770</v>
      </c>
      <c r="BX1251" s="299" t="s">
        <v>3751</v>
      </c>
      <c r="BY1251" s="299" t="s">
        <v>6274</v>
      </c>
    </row>
    <row r="1252" spans="65:77" ht="21" customHeight="1">
      <c r="BM1252"/>
      <c r="BU1252" s="273" t="s">
        <v>3771</v>
      </c>
      <c r="BV1252" s="273" t="s">
        <v>3772</v>
      </c>
      <c r="BX1252" s="299" t="s">
        <v>3753</v>
      </c>
      <c r="BY1252" s="299" t="s">
        <v>6275</v>
      </c>
    </row>
    <row r="1253" spans="65:77" ht="21" customHeight="1">
      <c r="BM1253"/>
      <c r="BU1253" s="273" t="s">
        <v>3773</v>
      </c>
      <c r="BV1253" s="273" t="s">
        <v>3774</v>
      </c>
      <c r="BX1253" s="299" t="s">
        <v>3755</v>
      </c>
      <c r="BY1253" s="299" t="s">
        <v>6276</v>
      </c>
    </row>
    <row r="1254" spans="65:77" ht="21" customHeight="1">
      <c r="BM1254"/>
      <c r="BU1254" s="273" t="s">
        <v>3775</v>
      </c>
      <c r="BV1254" s="273" t="s">
        <v>3776</v>
      </c>
      <c r="BX1254" s="299" t="s">
        <v>3757</v>
      </c>
      <c r="BY1254" s="299" t="s">
        <v>6277</v>
      </c>
    </row>
    <row r="1255" spans="65:77" ht="21" customHeight="1">
      <c r="BM1255"/>
      <c r="BU1255" s="273" t="s">
        <v>3777</v>
      </c>
      <c r="BV1255" s="273" t="s">
        <v>3778</v>
      </c>
      <c r="BX1255" s="299" t="s">
        <v>3759</v>
      </c>
      <c r="BY1255" s="299" t="s">
        <v>6278</v>
      </c>
    </row>
    <row r="1256" spans="65:77" ht="21" customHeight="1">
      <c r="BM1256"/>
      <c r="BU1256" s="273" t="s">
        <v>3779</v>
      </c>
      <c r="BV1256" s="273" t="s">
        <v>3780</v>
      </c>
      <c r="BX1256" s="299" t="s">
        <v>3761</v>
      </c>
      <c r="BY1256" s="299" t="s">
        <v>6279</v>
      </c>
    </row>
    <row r="1257" spans="65:77" ht="21" customHeight="1">
      <c r="BM1257"/>
      <c r="BU1257" s="273" t="s">
        <v>3781</v>
      </c>
      <c r="BV1257" s="273" t="s">
        <v>3782</v>
      </c>
      <c r="BX1257" s="299" t="s">
        <v>3763</v>
      </c>
      <c r="BY1257" s="299" t="s">
        <v>6280</v>
      </c>
    </row>
    <row r="1258" spans="65:77" ht="21" customHeight="1">
      <c r="BM1258"/>
      <c r="BU1258" s="273" t="s">
        <v>3783</v>
      </c>
      <c r="BV1258" s="273" t="s">
        <v>3784</v>
      </c>
      <c r="BX1258" s="299" t="s">
        <v>3765</v>
      </c>
      <c r="BY1258" s="299" t="s">
        <v>6281</v>
      </c>
    </row>
    <row r="1259" spans="65:77" ht="21" customHeight="1">
      <c r="BM1259"/>
      <c r="BU1259" s="273" t="s">
        <v>3785</v>
      </c>
      <c r="BV1259" s="273" t="s">
        <v>3786</v>
      </c>
      <c r="BX1259" s="299" t="s">
        <v>3767</v>
      </c>
      <c r="BY1259" s="299" t="s">
        <v>6282</v>
      </c>
    </row>
    <row r="1260" spans="65:77" ht="21" customHeight="1">
      <c r="BM1260"/>
      <c r="BU1260" s="273" t="s">
        <v>3787</v>
      </c>
      <c r="BV1260" s="273" t="s">
        <v>3788</v>
      </c>
      <c r="BX1260" s="299" t="s">
        <v>3769</v>
      </c>
      <c r="BY1260" s="299" t="s">
        <v>6283</v>
      </c>
    </row>
    <row r="1261" spans="65:77" ht="21" customHeight="1">
      <c r="BM1261"/>
      <c r="BU1261" s="273" t="s">
        <v>3789</v>
      </c>
      <c r="BV1261" s="273" t="s">
        <v>3790</v>
      </c>
      <c r="BX1261" s="299" t="s">
        <v>3771</v>
      </c>
      <c r="BY1261" s="299" t="s">
        <v>6284</v>
      </c>
    </row>
    <row r="1262" spans="65:77" ht="21" customHeight="1">
      <c r="BM1262"/>
      <c r="BU1262" s="273" t="s">
        <v>3791</v>
      </c>
      <c r="BV1262" s="273" t="s">
        <v>3792</v>
      </c>
      <c r="BX1262" s="299" t="s">
        <v>3773</v>
      </c>
      <c r="BY1262" s="299" t="s">
        <v>6285</v>
      </c>
    </row>
    <row r="1263" spans="65:77" ht="21" customHeight="1">
      <c r="BM1263"/>
      <c r="BU1263" s="273" t="s">
        <v>3793</v>
      </c>
      <c r="BV1263" s="273" t="s">
        <v>3794</v>
      </c>
      <c r="BX1263" s="299" t="s">
        <v>3775</v>
      </c>
      <c r="BY1263" s="299" t="s">
        <v>6286</v>
      </c>
    </row>
    <row r="1264" spans="65:77" ht="21" customHeight="1">
      <c r="BM1264"/>
      <c r="BU1264" s="273" t="s">
        <v>3795</v>
      </c>
      <c r="BV1264" s="273" t="s">
        <v>3796</v>
      </c>
      <c r="BX1264" s="299" t="s">
        <v>3777</v>
      </c>
      <c r="BY1264" s="299" t="s">
        <v>6287</v>
      </c>
    </row>
    <row r="1265" spans="65:77" ht="21" customHeight="1">
      <c r="BM1265"/>
      <c r="BU1265" s="273" t="s">
        <v>3797</v>
      </c>
      <c r="BV1265" s="273" t="s">
        <v>3798</v>
      </c>
      <c r="BX1265" s="299" t="s">
        <v>3779</v>
      </c>
      <c r="BY1265" s="299" t="s">
        <v>6288</v>
      </c>
    </row>
    <row r="1266" spans="65:77" ht="21" customHeight="1">
      <c r="BM1266"/>
      <c r="BU1266" s="273" t="s">
        <v>3799</v>
      </c>
      <c r="BV1266" s="273" t="s">
        <v>3800</v>
      </c>
      <c r="BX1266" s="299" t="s">
        <v>3781</v>
      </c>
      <c r="BY1266" s="299" t="s">
        <v>6289</v>
      </c>
    </row>
    <row r="1267" spans="65:77" ht="21" customHeight="1">
      <c r="BM1267"/>
      <c r="BU1267" s="273" t="s">
        <v>3801</v>
      </c>
      <c r="BV1267" s="273" t="s">
        <v>3802</v>
      </c>
      <c r="BX1267" s="299" t="s">
        <v>3783</v>
      </c>
      <c r="BY1267" s="299" t="s">
        <v>6290</v>
      </c>
    </row>
    <row r="1268" spans="65:77" ht="21" customHeight="1">
      <c r="BM1268"/>
      <c r="BU1268" s="273" t="s">
        <v>3803</v>
      </c>
      <c r="BV1268" s="273" t="s">
        <v>3804</v>
      </c>
      <c r="BX1268" s="299" t="s">
        <v>3785</v>
      </c>
      <c r="BY1268" s="299" t="s">
        <v>6291</v>
      </c>
    </row>
    <row r="1269" spans="65:77" ht="21" customHeight="1">
      <c r="BM1269"/>
      <c r="BU1269" s="273" t="s">
        <v>3805</v>
      </c>
      <c r="BV1269" s="273" t="s">
        <v>3806</v>
      </c>
      <c r="BX1269" s="299" t="s">
        <v>3787</v>
      </c>
      <c r="BY1269" s="299" t="s">
        <v>6292</v>
      </c>
    </row>
    <row r="1270" spans="65:77" ht="21" customHeight="1">
      <c r="BM1270"/>
      <c r="BU1270" s="273" t="s">
        <v>3807</v>
      </c>
      <c r="BV1270" s="273" t="s">
        <v>3808</v>
      </c>
      <c r="BX1270" s="299" t="s">
        <v>3789</v>
      </c>
      <c r="BY1270" s="299" t="s">
        <v>6293</v>
      </c>
    </row>
    <row r="1271" spans="65:77" ht="21" customHeight="1">
      <c r="BM1271"/>
      <c r="BU1271" s="273" t="s">
        <v>3809</v>
      </c>
      <c r="BV1271" s="273" t="s">
        <v>3810</v>
      </c>
      <c r="BX1271" s="299" t="s">
        <v>3791</v>
      </c>
      <c r="BY1271" s="299" t="s">
        <v>6294</v>
      </c>
    </row>
    <row r="1272" spans="65:77" ht="21" customHeight="1">
      <c r="BM1272"/>
      <c r="BU1272" s="273" t="s">
        <v>3811</v>
      </c>
      <c r="BV1272" s="273" t="s">
        <v>3812</v>
      </c>
      <c r="BX1272" s="299" t="s">
        <v>3793</v>
      </c>
      <c r="BY1272" s="299" t="s">
        <v>6295</v>
      </c>
    </row>
    <row r="1273" spans="65:77" ht="21" customHeight="1">
      <c r="BM1273"/>
      <c r="BU1273" s="273" t="s">
        <v>3813</v>
      </c>
      <c r="BV1273" s="273" t="s">
        <v>3814</v>
      </c>
      <c r="BX1273" s="299" t="s">
        <v>3795</v>
      </c>
      <c r="BY1273" s="299" t="s">
        <v>6296</v>
      </c>
    </row>
    <row r="1274" spans="65:77" ht="21" customHeight="1">
      <c r="BM1274"/>
      <c r="BU1274" s="273" t="s">
        <v>3815</v>
      </c>
      <c r="BV1274" s="273" t="s">
        <v>3816</v>
      </c>
      <c r="BX1274" s="299" t="s">
        <v>3797</v>
      </c>
      <c r="BY1274" s="299" t="s">
        <v>6297</v>
      </c>
    </row>
    <row r="1275" spans="65:77" ht="21" customHeight="1">
      <c r="BM1275"/>
      <c r="BU1275" s="273" t="s">
        <v>3817</v>
      </c>
      <c r="BV1275" s="273" t="s">
        <v>3818</v>
      </c>
      <c r="BX1275" s="299" t="s">
        <v>3799</v>
      </c>
      <c r="BY1275" s="299" t="s">
        <v>6298</v>
      </c>
    </row>
    <row r="1276" spans="65:77" ht="21" customHeight="1">
      <c r="BM1276"/>
      <c r="BU1276" s="273" t="s">
        <v>3819</v>
      </c>
      <c r="BV1276" s="273" t="s">
        <v>3820</v>
      </c>
      <c r="BX1276" s="299" t="s">
        <v>3801</v>
      </c>
      <c r="BY1276" s="299" t="s">
        <v>6299</v>
      </c>
    </row>
    <row r="1277" spans="65:77" ht="21" customHeight="1">
      <c r="BM1277"/>
      <c r="BU1277" s="273" t="s">
        <v>3821</v>
      </c>
      <c r="BV1277" s="273" t="s">
        <v>3822</v>
      </c>
      <c r="BX1277" s="299" t="s">
        <v>3803</v>
      </c>
      <c r="BY1277" s="299" t="s">
        <v>6300</v>
      </c>
    </row>
    <row r="1278" spans="65:77" ht="21" customHeight="1">
      <c r="BM1278"/>
      <c r="BU1278" s="273" t="s">
        <v>3823</v>
      </c>
      <c r="BV1278" s="273" t="s">
        <v>3824</v>
      </c>
      <c r="BX1278" s="299" t="s">
        <v>6301</v>
      </c>
      <c r="BY1278" s="299" t="s">
        <v>6302</v>
      </c>
    </row>
    <row r="1279" spans="65:77" ht="21" customHeight="1">
      <c r="BM1279"/>
      <c r="BU1279" s="273" t="s">
        <v>3825</v>
      </c>
      <c r="BV1279" s="273" t="s">
        <v>3826</v>
      </c>
      <c r="BX1279" s="299" t="s">
        <v>6303</v>
      </c>
      <c r="BY1279" s="299" t="s">
        <v>6304</v>
      </c>
    </row>
    <row r="1280" spans="65:77" ht="21" customHeight="1">
      <c r="BM1280"/>
      <c r="BU1280" s="273" t="s">
        <v>3827</v>
      </c>
      <c r="BV1280" s="273" t="s">
        <v>3828</v>
      </c>
      <c r="BX1280" s="299" t="s">
        <v>6305</v>
      </c>
      <c r="BY1280" s="299" t="s">
        <v>6306</v>
      </c>
    </row>
    <row r="1281" spans="65:77" ht="21" customHeight="1">
      <c r="BM1281"/>
      <c r="BU1281" s="273" t="s">
        <v>3829</v>
      </c>
      <c r="BV1281" s="273" t="s">
        <v>3830</v>
      </c>
      <c r="BX1281" s="299" t="s">
        <v>6307</v>
      </c>
      <c r="BY1281" s="299" t="s">
        <v>6308</v>
      </c>
    </row>
    <row r="1282" spans="65:77" ht="21" customHeight="1">
      <c r="BM1282"/>
      <c r="BU1282" s="273" t="s">
        <v>3831</v>
      </c>
      <c r="BV1282" s="273" t="s">
        <v>3832</v>
      </c>
      <c r="BX1282" s="299" t="s">
        <v>6309</v>
      </c>
      <c r="BY1282" s="299" t="s">
        <v>6310</v>
      </c>
    </row>
    <row r="1283" spans="65:77" ht="21" customHeight="1">
      <c r="BM1283"/>
      <c r="BU1283" s="273" t="s">
        <v>3833</v>
      </c>
      <c r="BV1283" s="273" t="s">
        <v>3834</v>
      </c>
      <c r="BX1283" s="299" t="s">
        <v>6311</v>
      </c>
      <c r="BY1283" s="299" t="s">
        <v>6312</v>
      </c>
    </row>
    <row r="1284" spans="65:77" ht="21" customHeight="1">
      <c r="BM1284"/>
      <c r="BU1284" s="273" t="s">
        <v>3835</v>
      </c>
      <c r="BV1284" s="273" t="s">
        <v>3836</v>
      </c>
      <c r="BX1284" s="299" t="s">
        <v>6313</v>
      </c>
      <c r="BY1284" s="299" t="s">
        <v>6314</v>
      </c>
    </row>
    <row r="1285" spans="65:77" ht="21" customHeight="1">
      <c r="BM1285"/>
      <c r="BU1285" s="273" t="s">
        <v>3837</v>
      </c>
      <c r="BV1285" s="273" t="s">
        <v>3838</v>
      </c>
      <c r="BX1285" s="299" t="s">
        <v>6315</v>
      </c>
      <c r="BY1285" s="299" t="s">
        <v>6316</v>
      </c>
    </row>
    <row r="1286" spans="65:77" ht="21" customHeight="1">
      <c r="BM1286"/>
      <c r="BU1286" s="273" t="s">
        <v>3839</v>
      </c>
      <c r="BV1286" s="273" t="s">
        <v>3840</v>
      </c>
      <c r="BX1286" s="299" t="s">
        <v>6317</v>
      </c>
      <c r="BY1286" s="299" t="s">
        <v>6318</v>
      </c>
    </row>
    <row r="1287" spans="65:77" ht="21" customHeight="1">
      <c r="BM1287"/>
      <c r="BU1287" s="273" t="s">
        <v>3841</v>
      </c>
      <c r="BV1287" s="273" t="s">
        <v>3842</v>
      </c>
      <c r="BX1287" s="299" t="s">
        <v>6319</v>
      </c>
      <c r="BY1287" s="299" t="s">
        <v>6320</v>
      </c>
    </row>
    <row r="1288" spans="65:77" ht="21" customHeight="1">
      <c r="BM1288"/>
      <c r="BU1288" s="273" t="s">
        <v>3843</v>
      </c>
      <c r="BV1288" s="273" t="s">
        <v>3844</v>
      </c>
      <c r="BX1288" s="299" t="s">
        <v>6321</v>
      </c>
      <c r="BY1288" s="299" t="s">
        <v>6322</v>
      </c>
    </row>
    <row r="1289" spans="65:77" ht="21" customHeight="1">
      <c r="BM1289"/>
      <c r="BU1289" s="273" t="s">
        <v>3845</v>
      </c>
      <c r="BV1289" s="273" t="s">
        <v>3846</v>
      </c>
      <c r="BX1289" s="299" t="s">
        <v>6323</v>
      </c>
      <c r="BY1289" s="299" t="s">
        <v>6324</v>
      </c>
    </row>
    <row r="1290" spans="65:77" ht="21" customHeight="1">
      <c r="BM1290"/>
      <c r="BU1290" s="273" t="s">
        <v>3847</v>
      </c>
      <c r="BV1290" s="273" t="s">
        <v>3848</v>
      </c>
      <c r="BX1290" s="299" t="s">
        <v>6325</v>
      </c>
      <c r="BY1290" s="299" t="s">
        <v>6326</v>
      </c>
    </row>
    <row r="1291" spans="65:77" ht="21" customHeight="1">
      <c r="BM1291"/>
      <c r="BU1291" s="273" t="s">
        <v>3849</v>
      </c>
      <c r="BV1291" s="273" t="s">
        <v>3850</v>
      </c>
      <c r="BX1291" s="299" t="s">
        <v>6327</v>
      </c>
      <c r="BY1291" s="299" t="s">
        <v>6328</v>
      </c>
    </row>
    <row r="1292" spans="65:77" ht="21" customHeight="1">
      <c r="BM1292"/>
      <c r="BU1292" s="273" t="s">
        <v>3851</v>
      </c>
      <c r="BV1292" s="273" t="s">
        <v>3852</v>
      </c>
      <c r="BX1292" s="299" t="s">
        <v>6329</v>
      </c>
      <c r="BY1292" s="299" t="s">
        <v>6330</v>
      </c>
    </row>
    <row r="1293" spans="65:77" ht="21" customHeight="1">
      <c r="BM1293"/>
      <c r="BU1293" s="273" t="s">
        <v>3853</v>
      </c>
      <c r="BV1293" s="273" t="s">
        <v>3854</v>
      </c>
      <c r="BX1293" s="299" t="s">
        <v>6331</v>
      </c>
      <c r="BY1293" s="299" t="s">
        <v>6332</v>
      </c>
    </row>
    <row r="1294" spans="65:77" ht="21" customHeight="1">
      <c r="BM1294"/>
      <c r="BU1294" s="273" t="s">
        <v>3855</v>
      </c>
      <c r="BV1294" s="273" t="s">
        <v>3856</v>
      </c>
      <c r="BX1294" s="299" t="s">
        <v>6333</v>
      </c>
      <c r="BY1294" s="299" t="s">
        <v>6334</v>
      </c>
    </row>
    <row r="1295" spans="65:77" ht="21" customHeight="1">
      <c r="BM1295"/>
      <c r="BU1295" s="273" t="s">
        <v>3857</v>
      </c>
      <c r="BV1295" s="273" t="s">
        <v>3858</v>
      </c>
      <c r="BX1295" s="299" t="s">
        <v>6335</v>
      </c>
      <c r="BY1295" s="299" t="s">
        <v>6336</v>
      </c>
    </row>
    <row r="1296" spans="65:77" ht="21" customHeight="1">
      <c r="BM1296"/>
      <c r="BU1296" s="273" t="s">
        <v>3860</v>
      </c>
      <c r="BV1296" s="273" t="s">
        <v>3861</v>
      </c>
      <c r="BX1296" s="299" t="s">
        <v>6337</v>
      </c>
      <c r="BY1296" s="299" t="s">
        <v>6338</v>
      </c>
    </row>
    <row r="1297" spans="65:77" ht="21" customHeight="1">
      <c r="BM1297"/>
      <c r="BU1297" s="273" t="s">
        <v>3862</v>
      </c>
      <c r="BV1297" s="273" t="s">
        <v>3863</v>
      </c>
      <c r="BX1297" s="299" t="s">
        <v>6339</v>
      </c>
      <c r="BY1297" s="299" t="s">
        <v>6340</v>
      </c>
    </row>
    <row r="1298" spans="65:77" ht="21" customHeight="1">
      <c r="BM1298"/>
      <c r="BU1298" s="273" t="s">
        <v>3864</v>
      </c>
      <c r="BV1298" s="273" t="s">
        <v>3865</v>
      </c>
      <c r="BX1298" s="299" t="s">
        <v>3805</v>
      </c>
      <c r="BY1298" s="299" t="s">
        <v>6341</v>
      </c>
    </row>
    <row r="1299" spans="65:77" ht="21" customHeight="1">
      <c r="BM1299"/>
      <c r="BU1299" s="273" t="s">
        <v>3866</v>
      </c>
      <c r="BV1299" s="273" t="s">
        <v>3867</v>
      </c>
      <c r="BX1299" s="299" t="s">
        <v>3807</v>
      </c>
      <c r="BY1299" s="299" t="s">
        <v>6342</v>
      </c>
    </row>
    <row r="1300" spans="65:77" ht="21" customHeight="1">
      <c r="BM1300"/>
      <c r="BU1300" s="273" t="s">
        <v>3868</v>
      </c>
      <c r="BV1300" s="273" t="s">
        <v>3869</v>
      </c>
      <c r="BX1300" s="299" t="s">
        <v>3809</v>
      </c>
      <c r="BY1300" s="299" t="s">
        <v>6343</v>
      </c>
    </row>
    <row r="1301" spans="65:77" ht="21" customHeight="1">
      <c r="BM1301"/>
      <c r="BU1301" s="273" t="s">
        <v>3870</v>
      </c>
      <c r="BV1301" s="273" t="s">
        <v>3871</v>
      </c>
      <c r="BX1301" s="299" t="s">
        <v>3811</v>
      </c>
      <c r="BY1301" s="299" t="s">
        <v>6344</v>
      </c>
    </row>
    <row r="1302" spans="65:77" ht="21" customHeight="1">
      <c r="BM1302"/>
      <c r="BU1302" s="273" t="s">
        <v>3872</v>
      </c>
      <c r="BV1302" s="273" t="s">
        <v>3873</v>
      </c>
      <c r="BX1302" s="299" t="s">
        <v>3813</v>
      </c>
      <c r="BY1302" s="299" t="s">
        <v>6345</v>
      </c>
    </row>
    <row r="1303" spans="65:77" ht="21" customHeight="1">
      <c r="BM1303"/>
      <c r="BU1303" s="273" t="s">
        <v>3874</v>
      </c>
      <c r="BV1303" s="273" t="s">
        <v>3875</v>
      </c>
      <c r="BX1303" s="299" t="s">
        <v>3815</v>
      </c>
      <c r="BY1303" s="299" t="s">
        <v>6346</v>
      </c>
    </row>
    <row r="1304" spans="65:77" ht="21" customHeight="1">
      <c r="BM1304"/>
      <c r="BU1304" s="273" t="s">
        <v>3876</v>
      </c>
      <c r="BV1304" s="273" t="s">
        <v>3877</v>
      </c>
      <c r="BX1304" s="299" t="s">
        <v>3817</v>
      </c>
      <c r="BY1304" s="299" t="s">
        <v>6347</v>
      </c>
    </row>
    <row r="1305" spans="65:77" ht="21" customHeight="1">
      <c r="BM1305"/>
      <c r="BU1305" s="273" t="s">
        <v>3878</v>
      </c>
      <c r="BV1305" s="273" t="s">
        <v>3879</v>
      </c>
      <c r="BX1305" s="299" t="s">
        <v>3819</v>
      </c>
      <c r="BY1305" s="299" t="s">
        <v>6348</v>
      </c>
    </row>
    <row r="1306" spans="65:77" ht="21" customHeight="1">
      <c r="BM1306"/>
      <c r="BU1306" s="273" t="s">
        <v>3880</v>
      </c>
      <c r="BV1306" s="273" t="s">
        <v>3881</v>
      </c>
      <c r="BX1306" s="299" t="s">
        <v>3821</v>
      </c>
      <c r="BY1306" s="299" t="s">
        <v>6349</v>
      </c>
    </row>
    <row r="1307" spans="65:77" ht="21" customHeight="1">
      <c r="BM1307"/>
      <c r="BU1307" s="273" t="s">
        <v>3882</v>
      </c>
      <c r="BV1307" s="273" t="s">
        <v>3883</v>
      </c>
      <c r="BX1307" s="299" t="s">
        <v>3823</v>
      </c>
      <c r="BY1307" s="299" t="s">
        <v>6350</v>
      </c>
    </row>
    <row r="1308" spans="65:77" ht="21" customHeight="1">
      <c r="BM1308"/>
      <c r="BU1308" s="273" t="s">
        <v>3884</v>
      </c>
      <c r="BV1308" s="273" t="s">
        <v>3885</v>
      </c>
      <c r="BX1308" s="299" t="s">
        <v>3825</v>
      </c>
      <c r="BY1308" s="299" t="s">
        <v>6351</v>
      </c>
    </row>
    <row r="1309" spans="65:77" ht="21" customHeight="1">
      <c r="BM1309"/>
      <c r="BU1309" s="273" t="s">
        <v>3886</v>
      </c>
      <c r="BV1309" s="273" t="s">
        <v>3887</v>
      </c>
      <c r="BX1309" s="299" t="s">
        <v>3827</v>
      </c>
      <c r="BY1309" s="299" t="s">
        <v>6352</v>
      </c>
    </row>
    <row r="1310" spans="65:77" ht="21" customHeight="1">
      <c r="BM1310"/>
      <c r="BU1310" s="273" t="s">
        <v>3888</v>
      </c>
      <c r="BV1310" s="273" t="s">
        <v>3889</v>
      </c>
      <c r="BX1310" s="299" t="s">
        <v>3829</v>
      </c>
      <c r="BY1310" s="299" t="s">
        <v>6353</v>
      </c>
    </row>
    <row r="1311" spans="65:77" ht="21" customHeight="1">
      <c r="BM1311"/>
      <c r="BU1311" s="273" t="s">
        <v>3891</v>
      </c>
      <c r="BV1311" s="273" t="s">
        <v>3892</v>
      </c>
      <c r="BX1311" s="299" t="s">
        <v>3831</v>
      </c>
      <c r="BY1311" s="299" t="s">
        <v>6354</v>
      </c>
    </row>
    <row r="1312" spans="65:77" ht="21" customHeight="1">
      <c r="BM1312"/>
      <c r="BU1312" s="273" t="s">
        <v>3893</v>
      </c>
      <c r="BV1312" s="273" t="s">
        <v>3894</v>
      </c>
      <c r="BX1312" s="299" t="s">
        <v>3833</v>
      </c>
      <c r="BY1312" s="299" t="s">
        <v>6355</v>
      </c>
    </row>
    <row r="1313" spans="65:77" ht="21" customHeight="1">
      <c r="BM1313"/>
      <c r="BU1313" s="273" t="s">
        <v>3896</v>
      </c>
      <c r="BV1313" s="273" t="s">
        <v>3897</v>
      </c>
      <c r="BX1313" s="299" t="s">
        <v>3835</v>
      </c>
      <c r="BY1313" s="299" t="s">
        <v>6356</v>
      </c>
    </row>
    <row r="1314" spans="65:77" ht="21" customHeight="1">
      <c r="BM1314"/>
      <c r="BU1314" s="273" t="s">
        <v>3898</v>
      </c>
      <c r="BV1314" s="273" t="s">
        <v>3899</v>
      </c>
      <c r="BX1314" s="299" t="s">
        <v>6357</v>
      </c>
      <c r="BY1314" s="299" t="s">
        <v>6358</v>
      </c>
    </row>
    <row r="1315" spans="65:77" ht="21" customHeight="1">
      <c r="BM1315"/>
      <c r="BU1315" s="273" t="s">
        <v>3900</v>
      </c>
      <c r="BV1315" s="273" t="s">
        <v>3901</v>
      </c>
      <c r="BX1315" s="299" t="s">
        <v>3837</v>
      </c>
      <c r="BY1315" s="299" t="s">
        <v>6359</v>
      </c>
    </row>
    <row r="1316" spans="65:77" ht="21" customHeight="1">
      <c r="BM1316"/>
      <c r="BU1316" s="273" t="s">
        <v>3902</v>
      </c>
      <c r="BV1316" s="273" t="s">
        <v>3903</v>
      </c>
      <c r="BX1316" s="299" t="s">
        <v>3839</v>
      </c>
      <c r="BY1316" s="299" t="s">
        <v>6360</v>
      </c>
    </row>
    <row r="1317" spans="65:77" ht="21" customHeight="1">
      <c r="BM1317"/>
      <c r="BU1317" s="273" t="s">
        <v>3904</v>
      </c>
      <c r="BV1317" s="273" t="s">
        <v>3905</v>
      </c>
      <c r="BX1317" s="299" t="s">
        <v>3841</v>
      </c>
      <c r="BY1317" s="299" t="s">
        <v>6361</v>
      </c>
    </row>
    <row r="1318" spans="65:77" ht="21" customHeight="1">
      <c r="BM1318"/>
      <c r="BU1318" s="273" t="s">
        <v>3906</v>
      </c>
      <c r="BV1318" s="273" t="s">
        <v>3907</v>
      </c>
      <c r="BX1318" s="299" t="s">
        <v>3843</v>
      </c>
      <c r="BY1318" s="299" t="s">
        <v>6362</v>
      </c>
    </row>
    <row r="1319" spans="65:77" ht="21" customHeight="1">
      <c r="BM1319"/>
      <c r="BU1319" s="273" t="s">
        <v>3908</v>
      </c>
      <c r="BV1319" s="273" t="s">
        <v>3909</v>
      </c>
      <c r="BX1319" s="299" t="s">
        <v>3845</v>
      </c>
      <c r="BY1319" s="299" t="s">
        <v>6363</v>
      </c>
    </row>
    <row r="1320" spans="65:77" ht="21" customHeight="1">
      <c r="BM1320"/>
      <c r="BU1320" s="273" t="s">
        <v>3910</v>
      </c>
      <c r="BV1320" s="273" t="s">
        <v>3911</v>
      </c>
      <c r="BX1320" s="299" t="s">
        <v>3847</v>
      </c>
      <c r="BY1320" s="299" t="s">
        <v>6364</v>
      </c>
    </row>
    <row r="1321" spans="65:77" ht="21" customHeight="1">
      <c r="BM1321"/>
      <c r="BU1321" s="273" t="s">
        <v>3912</v>
      </c>
      <c r="BV1321" s="273" t="s">
        <v>3913</v>
      </c>
      <c r="BX1321" s="299" t="s">
        <v>3849</v>
      </c>
      <c r="BY1321" s="299" t="s">
        <v>6365</v>
      </c>
    </row>
    <row r="1322" spans="65:77" ht="21" customHeight="1">
      <c r="BM1322"/>
      <c r="BU1322" s="273" t="s">
        <v>3914</v>
      </c>
      <c r="BV1322" s="273" t="s">
        <v>3915</v>
      </c>
      <c r="BX1322" s="299" t="s">
        <v>3851</v>
      </c>
      <c r="BY1322" s="299" t="s">
        <v>6366</v>
      </c>
    </row>
    <row r="1323" spans="65:77" ht="21" customHeight="1">
      <c r="BM1323"/>
      <c r="BU1323" s="273" t="s">
        <v>3916</v>
      </c>
      <c r="BV1323" s="273" t="s">
        <v>3917</v>
      </c>
      <c r="BX1323" s="299" t="s">
        <v>3853</v>
      </c>
      <c r="BY1323" s="299" t="s">
        <v>6367</v>
      </c>
    </row>
    <row r="1324" spans="65:77" ht="21" customHeight="1">
      <c r="BM1324"/>
      <c r="BU1324" s="273" t="s">
        <v>3918</v>
      </c>
      <c r="BV1324" s="273" t="s">
        <v>3919</v>
      </c>
      <c r="BX1324" s="299" t="s">
        <v>3855</v>
      </c>
      <c r="BY1324" s="299" t="s">
        <v>6368</v>
      </c>
    </row>
    <row r="1325" spans="65:77" ht="21" customHeight="1">
      <c r="BM1325"/>
      <c r="BU1325" s="273" t="s">
        <v>3920</v>
      </c>
      <c r="BV1325" s="273" t="s">
        <v>3921</v>
      </c>
      <c r="BX1325" s="299" t="s">
        <v>3857</v>
      </c>
      <c r="BY1325" s="299" t="s">
        <v>6369</v>
      </c>
    </row>
    <row r="1326" spans="65:77" ht="21" customHeight="1">
      <c r="BM1326"/>
      <c r="BU1326" s="273" t="s">
        <v>3922</v>
      </c>
      <c r="BV1326" s="273" t="s">
        <v>3923</v>
      </c>
      <c r="BX1326" s="299" t="s">
        <v>3859</v>
      </c>
      <c r="BY1326" s="299" t="s">
        <v>6370</v>
      </c>
    </row>
    <row r="1327" spans="65:77" ht="21" customHeight="1">
      <c r="BM1327"/>
      <c r="BU1327" s="273" t="s">
        <v>3924</v>
      </c>
      <c r="BV1327" s="273" t="s">
        <v>3925</v>
      </c>
      <c r="BX1327" s="299" t="s">
        <v>3860</v>
      </c>
      <c r="BY1327" s="299" t="s">
        <v>6371</v>
      </c>
    </row>
    <row r="1328" spans="65:77" ht="21" customHeight="1">
      <c r="BM1328"/>
      <c r="BU1328" s="273" t="s">
        <v>3926</v>
      </c>
      <c r="BV1328" s="273" t="s">
        <v>3927</v>
      </c>
      <c r="BX1328" s="299" t="s">
        <v>3862</v>
      </c>
      <c r="BY1328" s="299" t="s">
        <v>6372</v>
      </c>
    </row>
    <row r="1329" spans="65:77" ht="21" customHeight="1">
      <c r="BM1329"/>
      <c r="BU1329" s="273" t="s">
        <v>3928</v>
      </c>
      <c r="BV1329" s="273" t="s">
        <v>3929</v>
      </c>
      <c r="BX1329" s="299" t="s">
        <v>3864</v>
      </c>
      <c r="BY1329" s="299" t="s">
        <v>6373</v>
      </c>
    </row>
    <row r="1330" spans="65:77" ht="21" customHeight="1">
      <c r="BM1330"/>
      <c r="BU1330" s="273" t="s">
        <v>3930</v>
      </c>
      <c r="BV1330" s="273" t="s">
        <v>3931</v>
      </c>
      <c r="BX1330" s="299" t="s">
        <v>3866</v>
      </c>
      <c r="BY1330" s="299" t="s">
        <v>6374</v>
      </c>
    </row>
    <row r="1331" spans="65:77" ht="21" customHeight="1">
      <c r="BM1331"/>
      <c r="BU1331" s="273" t="s">
        <v>3932</v>
      </c>
      <c r="BV1331" s="273" t="s">
        <v>3933</v>
      </c>
      <c r="BX1331" s="299" t="s">
        <v>3868</v>
      </c>
      <c r="BY1331" s="299" t="s">
        <v>6375</v>
      </c>
    </row>
    <row r="1332" spans="65:77" ht="21" customHeight="1">
      <c r="BM1332"/>
      <c r="BU1332" s="273" t="s">
        <v>3934</v>
      </c>
      <c r="BV1332" s="273" t="s">
        <v>3935</v>
      </c>
      <c r="BX1332" s="299" t="s">
        <v>3870</v>
      </c>
      <c r="BY1332" s="299" t="s">
        <v>6376</v>
      </c>
    </row>
    <row r="1333" spans="65:77" ht="21" customHeight="1">
      <c r="BM1333"/>
      <c r="BU1333" s="273" t="s">
        <v>3936</v>
      </c>
      <c r="BV1333" s="273" t="s">
        <v>3937</v>
      </c>
      <c r="BX1333" s="299" t="s">
        <v>3872</v>
      </c>
      <c r="BY1333" s="299" t="s">
        <v>6377</v>
      </c>
    </row>
    <row r="1334" spans="65:77" ht="21" customHeight="1">
      <c r="BM1334"/>
      <c r="BU1334" s="273" t="s">
        <v>3938</v>
      </c>
      <c r="BV1334" s="273" t="s">
        <v>3939</v>
      </c>
      <c r="BX1334" s="299" t="s">
        <v>3874</v>
      </c>
      <c r="BY1334" s="299" t="s">
        <v>6378</v>
      </c>
    </row>
    <row r="1335" spans="65:77" ht="21" customHeight="1">
      <c r="BM1335"/>
      <c r="BU1335" s="273" t="s">
        <v>3940</v>
      </c>
      <c r="BV1335" s="273" t="s">
        <v>3941</v>
      </c>
      <c r="BX1335" s="299" t="s">
        <v>3876</v>
      </c>
      <c r="BY1335" s="299" t="s">
        <v>6379</v>
      </c>
    </row>
    <row r="1336" spans="65:77" ht="21" customHeight="1">
      <c r="BM1336"/>
      <c r="BU1336" s="273" t="s">
        <v>3942</v>
      </c>
      <c r="BV1336" s="273" t="s">
        <v>3943</v>
      </c>
      <c r="BX1336" s="299" t="s">
        <v>3878</v>
      </c>
      <c r="BY1336" s="299" t="s">
        <v>6380</v>
      </c>
    </row>
    <row r="1337" spans="65:77" ht="21" customHeight="1">
      <c r="BM1337"/>
      <c r="BU1337" s="273" t="s">
        <v>3944</v>
      </c>
      <c r="BV1337" s="273" t="s">
        <v>3945</v>
      </c>
      <c r="BX1337" s="299" t="s">
        <v>3880</v>
      </c>
      <c r="BY1337" s="299" t="s">
        <v>6381</v>
      </c>
    </row>
    <row r="1338" spans="65:77" ht="21" customHeight="1">
      <c r="BM1338"/>
      <c r="BU1338" s="273" t="s">
        <v>3946</v>
      </c>
      <c r="BV1338" s="273" t="s">
        <v>3947</v>
      </c>
      <c r="BX1338" s="299" t="s">
        <v>3882</v>
      </c>
      <c r="BY1338" s="299" t="s">
        <v>6382</v>
      </c>
    </row>
    <row r="1339" spans="65:77" ht="21" customHeight="1">
      <c r="BM1339"/>
      <c r="BU1339" s="273" t="s">
        <v>3948</v>
      </c>
      <c r="BV1339" s="273" t="s">
        <v>3949</v>
      </c>
      <c r="BX1339" s="299" t="s">
        <v>3884</v>
      </c>
      <c r="BY1339" s="299" t="s">
        <v>6383</v>
      </c>
    </row>
    <row r="1340" spans="65:77" ht="21" customHeight="1">
      <c r="BM1340"/>
      <c r="BU1340" s="273" t="s">
        <v>3950</v>
      </c>
      <c r="BV1340" s="273" t="s">
        <v>3951</v>
      </c>
      <c r="BX1340" s="299" t="s">
        <v>3886</v>
      </c>
      <c r="BY1340" s="299" t="s">
        <v>6384</v>
      </c>
    </row>
    <row r="1341" spans="65:77" ht="21" customHeight="1">
      <c r="BM1341"/>
      <c r="BU1341" s="273" t="s">
        <v>3952</v>
      </c>
      <c r="BV1341" s="273" t="s">
        <v>3953</v>
      </c>
      <c r="BX1341" s="299" t="s">
        <v>3888</v>
      </c>
      <c r="BY1341" s="299" t="s">
        <v>6385</v>
      </c>
    </row>
    <row r="1342" spans="65:77" ht="21" customHeight="1">
      <c r="BM1342"/>
      <c r="BU1342" s="273" t="s">
        <v>3954</v>
      </c>
      <c r="BV1342" s="273" t="s">
        <v>3955</v>
      </c>
      <c r="BX1342" s="299" t="s">
        <v>3890</v>
      </c>
      <c r="BY1342" s="299" t="s">
        <v>6386</v>
      </c>
    </row>
    <row r="1343" spans="65:77" ht="21" customHeight="1">
      <c r="BM1343"/>
      <c r="BU1343" s="273" t="s">
        <v>3956</v>
      </c>
      <c r="BV1343" s="273" t="s">
        <v>3957</v>
      </c>
      <c r="BX1343" s="299" t="s">
        <v>3891</v>
      </c>
      <c r="BY1343" s="299" t="s">
        <v>6387</v>
      </c>
    </row>
    <row r="1344" spans="65:77" ht="21" customHeight="1">
      <c r="BM1344"/>
      <c r="BU1344" s="273" t="s">
        <v>3958</v>
      </c>
      <c r="BV1344" s="273" t="s">
        <v>3959</v>
      </c>
      <c r="BX1344" s="299" t="s">
        <v>3893</v>
      </c>
      <c r="BY1344" s="299" t="s">
        <v>6388</v>
      </c>
    </row>
    <row r="1345" spans="65:77" ht="21" customHeight="1">
      <c r="BM1345"/>
      <c r="BU1345" s="273" t="s">
        <v>3960</v>
      </c>
      <c r="BV1345" s="273" t="s">
        <v>3961</v>
      </c>
      <c r="BX1345" s="299" t="s">
        <v>3895</v>
      </c>
      <c r="BY1345" s="299" t="s">
        <v>6389</v>
      </c>
    </row>
    <row r="1346" spans="65:77" ht="21" customHeight="1">
      <c r="BM1346"/>
      <c r="BU1346" s="273" t="s">
        <v>3962</v>
      </c>
      <c r="BV1346" s="273" t="s">
        <v>3963</v>
      </c>
      <c r="BX1346" s="299" t="s">
        <v>3896</v>
      </c>
      <c r="BY1346" s="299" t="s">
        <v>6390</v>
      </c>
    </row>
    <row r="1347" spans="65:77" ht="21" customHeight="1">
      <c r="BM1347"/>
      <c r="BU1347" s="273" t="s">
        <v>3964</v>
      </c>
      <c r="BV1347" s="273" t="s">
        <v>3965</v>
      </c>
      <c r="BX1347" s="299" t="s">
        <v>3898</v>
      </c>
      <c r="BY1347" s="299" t="s">
        <v>6391</v>
      </c>
    </row>
    <row r="1348" spans="65:77" ht="21" customHeight="1">
      <c r="BM1348"/>
      <c r="BU1348" s="273" t="s">
        <v>3966</v>
      </c>
      <c r="BV1348" s="273" t="s">
        <v>3967</v>
      </c>
      <c r="BX1348" s="299" t="s">
        <v>3900</v>
      </c>
      <c r="BY1348" s="299" t="s">
        <v>6392</v>
      </c>
    </row>
    <row r="1349" spans="65:77" ht="21" customHeight="1">
      <c r="BM1349"/>
      <c r="BU1349" s="273" t="s">
        <v>3968</v>
      </c>
      <c r="BV1349" s="273" t="s">
        <v>3969</v>
      </c>
      <c r="BX1349" s="299" t="s">
        <v>3902</v>
      </c>
      <c r="BY1349" s="299" t="s">
        <v>6393</v>
      </c>
    </row>
    <row r="1350" spans="65:77" ht="21" customHeight="1">
      <c r="BM1350"/>
      <c r="BU1350" s="273" t="s">
        <v>3970</v>
      </c>
      <c r="BV1350" s="273" t="s">
        <v>3971</v>
      </c>
      <c r="BX1350" s="299" t="s">
        <v>6394</v>
      </c>
      <c r="BY1350" s="299" t="s">
        <v>6395</v>
      </c>
    </row>
    <row r="1351" spans="65:77" ht="21" customHeight="1">
      <c r="BM1351"/>
      <c r="BU1351" s="273" t="s">
        <v>3972</v>
      </c>
      <c r="BV1351" s="273" t="s">
        <v>3973</v>
      </c>
      <c r="BX1351" s="299" t="s">
        <v>3904</v>
      </c>
      <c r="BY1351" s="299" t="s">
        <v>4017</v>
      </c>
    </row>
    <row r="1352" spans="65:77" ht="21" customHeight="1">
      <c r="BM1352"/>
      <c r="BU1352" s="273" t="s">
        <v>3974</v>
      </c>
      <c r="BV1352" s="273" t="s">
        <v>3975</v>
      </c>
      <c r="BX1352" s="299" t="s">
        <v>3906</v>
      </c>
      <c r="BY1352" s="299" t="s">
        <v>6396</v>
      </c>
    </row>
    <row r="1353" spans="65:77" ht="21" customHeight="1">
      <c r="BM1353"/>
      <c r="BU1353" s="273" t="s">
        <v>3976</v>
      </c>
      <c r="BV1353" s="273" t="s">
        <v>3977</v>
      </c>
      <c r="BX1353" s="299" t="s">
        <v>3908</v>
      </c>
      <c r="BY1353" s="299" t="s">
        <v>6397</v>
      </c>
    </row>
    <row r="1354" spans="65:77" ht="21" customHeight="1">
      <c r="BM1354"/>
      <c r="BU1354" s="273" t="s">
        <v>3978</v>
      </c>
      <c r="BV1354" s="273" t="s">
        <v>3979</v>
      </c>
      <c r="BX1354" s="299" t="s">
        <v>3910</v>
      </c>
      <c r="BY1354" s="299" t="s">
        <v>6398</v>
      </c>
    </row>
    <row r="1355" spans="65:77" ht="21" customHeight="1">
      <c r="BM1355"/>
      <c r="BU1355" s="273" t="s">
        <v>3980</v>
      </c>
      <c r="BV1355" s="273" t="s">
        <v>3981</v>
      </c>
      <c r="BX1355" s="299" t="s">
        <v>3912</v>
      </c>
      <c r="BY1355" s="299" t="s">
        <v>6399</v>
      </c>
    </row>
    <row r="1356" spans="65:77" ht="21" customHeight="1">
      <c r="BM1356"/>
      <c r="BU1356" s="273" t="s">
        <v>3982</v>
      </c>
      <c r="BV1356" s="273" t="s">
        <v>3983</v>
      </c>
      <c r="BX1356" s="299" t="s">
        <v>3914</v>
      </c>
      <c r="BY1356" s="299" t="s">
        <v>6400</v>
      </c>
    </row>
    <row r="1357" spans="65:77" ht="21" customHeight="1">
      <c r="BM1357"/>
      <c r="BU1357" s="273" t="s">
        <v>3984</v>
      </c>
      <c r="BV1357" s="273" t="s">
        <v>3985</v>
      </c>
      <c r="BX1357" s="299" t="s">
        <v>3916</v>
      </c>
      <c r="BY1357" s="299" t="s">
        <v>6401</v>
      </c>
    </row>
    <row r="1358" spans="65:77" ht="21" customHeight="1">
      <c r="BM1358"/>
      <c r="BU1358" s="273" t="s">
        <v>3986</v>
      </c>
      <c r="BV1358" s="273" t="s">
        <v>3987</v>
      </c>
      <c r="BX1358" s="299" t="s">
        <v>3918</v>
      </c>
      <c r="BY1358" s="299" t="s">
        <v>6402</v>
      </c>
    </row>
    <row r="1359" spans="65:77" ht="21" customHeight="1">
      <c r="BM1359"/>
      <c r="BU1359" s="273" t="s">
        <v>3988</v>
      </c>
      <c r="BV1359" s="273" t="s">
        <v>3989</v>
      </c>
      <c r="BX1359" s="299" t="s">
        <v>3920</v>
      </c>
      <c r="BY1359" s="299" t="s">
        <v>6403</v>
      </c>
    </row>
    <row r="1360" spans="65:77" ht="21" customHeight="1">
      <c r="BM1360"/>
      <c r="BU1360" s="273" t="s">
        <v>3990</v>
      </c>
      <c r="BV1360" s="273" t="s">
        <v>3991</v>
      </c>
      <c r="BX1360" s="299" t="s">
        <v>3922</v>
      </c>
      <c r="BY1360" s="299" t="s">
        <v>6404</v>
      </c>
    </row>
    <row r="1361" spans="65:77" ht="21" customHeight="1">
      <c r="BM1361"/>
      <c r="BU1361" s="273" t="s">
        <v>3992</v>
      </c>
      <c r="BV1361" s="273" t="s">
        <v>3993</v>
      </c>
      <c r="BX1361" s="299" t="s">
        <v>3924</v>
      </c>
      <c r="BY1361" s="299" t="s">
        <v>6405</v>
      </c>
    </row>
    <row r="1362" spans="65:77" ht="21" customHeight="1">
      <c r="BM1362"/>
      <c r="BU1362" s="273" t="s">
        <v>3994</v>
      </c>
      <c r="BV1362" s="273" t="s">
        <v>3995</v>
      </c>
      <c r="BX1362" s="299" t="s">
        <v>3926</v>
      </c>
      <c r="BY1362" s="299" t="s">
        <v>6406</v>
      </c>
    </row>
    <row r="1363" spans="65:77" ht="21" customHeight="1">
      <c r="BM1363"/>
      <c r="BU1363" s="273" t="s">
        <v>3996</v>
      </c>
      <c r="BV1363" s="273" t="s">
        <v>3997</v>
      </c>
      <c r="BX1363" s="299" t="s">
        <v>3928</v>
      </c>
      <c r="BY1363" s="299" t="s">
        <v>6407</v>
      </c>
    </row>
    <row r="1364" spans="65:77" ht="21" customHeight="1">
      <c r="BM1364"/>
      <c r="BU1364" s="273" t="s">
        <v>3998</v>
      </c>
      <c r="BV1364" s="273" t="s">
        <v>3999</v>
      </c>
      <c r="BX1364" s="299" t="s">
        <v>3930</v>
      </c>
      <c r="BY1364" s="299" t="s">
        <v>6408</v>
      </c>
    </row>
    <row r="1365" spans="65:77" ht="21" customHeight="1">
      <c r="BM1365"/>
      <c r="BU1365" s="273" t="s">
        <v>4000</v>
      </c>
      <c r="BV1365" s="273" t="s">
        <v>4001</v>
      </c>
      <c r="BX1365" s="299" t="s">
        <v>3932</v>
      </c>
      <c r="BY1365" s="299" t="s">
        <v>6409</v>
      </c>
    </row>
    <row r="1366" spans="65:77" ht="21" customHeight="1">
      <c r="BM1366"/>
      <c r="BU1366" s="273" t="s">
        <v>4002</v>
      </c>
      <c r="BV1366" s="273" t="s">
        <v>4003</v>
      </c>
      <c r="BX1366" s="299" t="s">
        <v>3934</v>
      </c>
      <c r="BY1366" s="299" t="s">
        <v>6410</v>
      </c>
    </row>
    <row r="1367" spans="65:77" ht="21" customHeight="1">
      <c r="BM1367"/>
      <c r="BU1367" s="273" t="s">
        <v>4004</v>
      </c>
      <c r="BV1367" s="273" t="s">
        <v>4005</v>
      </c>
      <c r="BX1367" s="299" t="s">
        <v>3936</v>
      </c>
      <c r="BY1367" s="299" t="s">
        <v>6411</v>
      </c>
    </row>
    <row r="1368" spans="65:77" ht="21" customHeight="1">
      <c r="BM1368"/>
      <c r="BU1368" s="273" t="s">
        <v>4006</v>
      </c>
      <c r="BV1368" s="273" t="s">
        <v>4007</v>
      </c>
      <c r="BX1368" s="299" t="s">
        <v>3938</v>
      </c>
      <c r="BY1368" s="299" t="s">
        <v>6412</v>
      </c>
    </row>
    <row r="1369" spans="65:77" ht="21" customHeight="1">
      <c r="BM1369"/>
      <c r="BU1369" s="273" t="s">
        <v>4008</v>
      </c>
      <c r="BV1369" s="273" t="s">
        <v>4009</v>
      </c>
      <c r="BX1369" s="299" t="s">
        <v>3940</v>
      </c>
      <c r="BY1369" s="299" t="s">
        <v>6413</v>
      </c>
    </row>
    <row r="1370" spans="65:77" ht="21" customHeight="1">
      <c r="BM1370"/>
      <c r="BU1370" s="273" t="s">
        <v>4010</v>
      </c>
      <c r="BV1370" s="273" t="s">
        <v>4011</v>
      </c>
      <c r="BX1370" s="299" t="s">
        <v>3942</v>
      </c>
      <c r="BY1370" s="299" t="s">
        <v>6414</v>
      </c>
    </row>
    <row r="1371" spans="65:77" ht="21" customHeight="1">
      <c r="BM1371"/>
      <c r="BU1371" s="273" t="s">
        <v>4012</v>
      </c>
      <c r="BV1371" s="273" t="s">
        <v>4013</v>
      </c>
      <c r="BX1371" s="299" t="s">
        <v>3944</v>
      </c>
      <c r="BY1371" s="299" t="s">
        <v>6415</v>
      </c>
    </row>
    <row r="1372" spans="65:77" ht="21" customHeight="1">
      <c r="BM1372"/>
      <c r="BU1372" s="273" t="s">
        <v>4014</v>
      </c>
      <c r="BV1372" s="273" t="s">
        <v>4015</v>
      </c>
      <c r="BX1372" s="299" t="s">
        <v>3946</v>
      </c>
      <c r="BY1372" s="299" t="s">
        <v>6416</v>
      </c>
    </row>
    <row r="1373" spans="65:77" ht="21" customHeight="1">
      <c r="BM1373"/>
      <c r="BU1373" s="273" t="s">
        <v>4016</v>
      </c>
      <c r="BV1373" s="273" t="s">
        <v>4017</v>
      </c>
      <c r="BX1373" s="299" t="s">
        <v>3948</v>
      </c>
      <c r="BY1373" s="299" t="s">
        <v>6417</v>
      </c>
    </row>
    <row r="1374" spans="65:77" ht="21" customHeight="1">
      <c r="BM1374"/>
      <c r="BU1374" s="273" t="s">
        <v>4018</v>
      </c>
      <c r="BV1374" s="273" t="s">
        <v>4019</v>
      </c>
      <c r="BX1374" s="299" t="s">
        <v>3950</v>
      </c>
      <c r="BY1374" s="299" t="s">
        <v>6418</v>
      </c>
    </row>
    <row r="1375" spans="65:77" ht="21" customHeight="1">
      <c r="BM1375"/>
      <c r="BU1375" s="273" t="s">
        <v>4020</v>
      </c>
      <c r="BV1375" s="273" t="s">
        <v>4021</v>
      </c>
      <c r="BX1375" s="299" t="s">
        <v>3952</v>
      </c>
      <c r="BY1375" s="299" t="s">
        <v>6419</v>
      </c>
    </row>
    <row r="1376" spans="65:77" ht="21" customHeight="1">
      <c r="BM1376"/>
      <c r="BU1376" s="273" t="s">
        <v>4022</v>
      </c>
      <c r="BV1376" s="273" t="s">
        <v>4023</v>
      </c>
      <c r="BX1376" s="299" t="s">
        <v>3954</v>
      </c>
      <c r="BY1376" s="299" t="s">
        <v>6420</v>
      </c>
    </row>
    <row r="1377" spans="65:77" ht="21" customHeight="1">
      <c r="BM1377"/>
      <c r="BU1377" s="273" t="s">
        <v>4024</v>
      </c>
      <c r="BV1377" s="273" t="s">
        <v>4025</v>
      </c>
      <c r="BX1377" s="299" t="s">
        <v>3956</v>
      </c>
      <c r="BY1377" s="299" t="s">
        <v>6421</v>
      </c>
    </row>
    <row r="1378" spans="65:77" ht="21" customHeight="1">
      <c r="BM1378"/>
      <c r="BU1378" s="273" t="s">
        <v>4026</v>
      </c>
      <c r="BV1378" s="273" t="s">
        <v>4027</v>
      </c>
      <c r="BX1378" s="299" t="s">
        <v>3958</v>
      </c>
      <c r="BY1378" s="299" t="s">
        <v>6422</v>
      </c>
    </row>
    <row r="1379" spans="65:77" ht="21" customHeight="1">
      <c r="BM1379"/>
      <c r="BU1379" s="273" t="s">
        <v>4028</v>
      </c>
      <c r="BV1379" s="273" t="s">
        <v>4029</v>
      </c>
      <c r="BX1379" s="299" t="s">
        <v>3960</v>
      </c>
      <c r="BY1379" s="299" t="s">
        <v>6423</v>
      </c>
    </row>
    <row r="1380" spans="65:77" ht="21" customHeight="1">
      <c r="BM1380"/>
      <c r="BU1380" s="273" t="s">
        <v>4030</v>
      </c>
      <c r="BV1380" s="273" t="s">
        <v>4031</v>
      </c>
      <c r="BX1380" s="299" t="s">
        <v>3962</v>
      </c>
      <c r="BY1380" s="299" t="s">
        <v>6424</v>
      </c>
    </row>
    <row r="1381" spans="65:77" ht="21" customHeight="1">
      <c r="BM1381"/>
      <c r="BU1381" s="273" t="s">
        <v>4032</v>
      </c>
      <c r="BV1381" s="273" t="s">
        <v>4033</v>
      </c>
      <c r="BX1381" s="299" t="s">
        <v>3964</v>
      </c>
      <c r="BY1381" s="299" t="s">
        <v>6425</v>
      </c>
    </row>
    <row r="1382" spans="65:77" ht="21" customHeight="1">
      <c r="BM1382"/>
      <c r="BU1382" s="273" t="s">
        <v>4034</v>
      </c>
      <c r="BV1382" s="273" t="s">
        <v>4035</v>
      </c>
      <c r="BX1382" s="299" t="s">
        <v>3966</v>
      </c>
      <c r="BY1382" s="299" t="s">
        <v>6426</v>
      </c>
    </row>
    <row r="1383" spans="65:77" ht="21" customHeight="1">
      <c r="BM1383"/>
      <c r="BU1383" s="273" t="s">
        <v>4036</v>
      </c>
      <c r="BV1383" s="273" t="s">
        <v>4037</v>
      </c>
      <c r="BX1383" s="299" t="s">
        <v>3968</v>
      </c>
      <c r="BY1383" s="299" t="s">
        <v>6427</v>
      </c>
    </row>
    <row r="1384" spans="65:77" ht="21" customHeight="1">
      <c r="BM1384"/>
      <c r="BU1384" s="273" t="s">
        <v>4038</v>
      </c>
      <c r="BV1384" s="273" t="s">
        <v>4039</v>
      </c>
      <c r="BX1384" s="299" t="s">
        <v>3970</v>
      </c>
      <c r="BY1384" s="299" t="s">
        <v>6428</v>
      </c>
    </row>
    <row r="1385" spans="65:77" ht="21" customHeight="1">
      <c r="BM1385"/>
      <c r="BU1385" s="273" t="s">
        <v>4040</v>
      </c>
      <c r="BV1385" s="273" t="s">
        <v>4041</v>
      </c>
      <c r="BX1385" s="299" t="s">
        <v>6429</v>
      </c>
      <c r="BY1385" s="299" t="s">
        <v>6430</v>
      </c>
    </row>
    <row r="1386" spans="65:77" ht="21" customHeight="1">
      <c r="BM1386"/>
      <c r="BU1386" s="273" t="s">
        <v>4042</v>
      </c>
      <c r="BV1386" s="273" t="s">
        <v>4043</v>
      </c>
      <c r="BX1386" s="299" t="s">
        <v>3972</v>
      </c>
      <c r="BY1386" s="299" t="s">
        <v>6431</v>
      </c>
    </row>
    <row r="1387" spans="65:77" ht="21" customHeight="1">
      <c r="BM1387"/>
      <c r="BU1387" s="273" t="s">
        <v>4044</v>
      </c>
      <c r="BV1387" s="273" t="s">
        <v>1642</v>
      </c>
      <c r="BX1387" s="299" t="s">
        <v>3974</v>
      </c>
      <c r="BY1387" s="299" t="s">
        <v>6432</v>
      </c>
    </row>
    <row r="1388" spans="65:77" ht="21" customHeight="1">
      <c r="BM1388"/>
      <c r="BU1388" s="273" t="s">
        <v>4045</v>
      </c>
      <c r="BV1388" s="273" t="s">
        <v>4046</v>
      </c>
      <c r="BX1388" s="299" t="s">
        <v>3976</v>
      </c>
      <c r="BY1388" s="299" t="s">
        <v>6433</v>
      </c>
    </row>
    <row r="1389" spans="65:77" ht="21" customHeight="1">
      <c r="BM1389"/>
      <c r="BU1389" s="273" t="s">
        <v>4047</v>
      </c>
      <c r="BV1389" s="273" t="s">
        <v>4048</v>
      </c>
      <c r="BX1389" s="299" t="s">
        <v>3978</v>
      </c>
      <c r="BY1389" s="299" t="s">
        <v>6434</v>
      </c>
    </row>
    <row r="1390" spans="65:77" ht="21" customHeight="1">
      <c r="BM1390"/>
      <c r="BU1390" s="273" t="s">
        <v>4049</v>
      </c>
      <c r="BV1390" s="273" t="s">
        <v>4050</v>
      </c>
      <c r="BX1390" s="299" t="s">
        <v>6435</v>
      </c>
      <c r="BY1390" s="299" t="s">
        <v>6436</v>
      </c>
    </row>
    <row r="1391" spans="65:77" ht="21" customHeight="1">
      <c r="BM1391"/>
      <c r="BU1391" s="273" t="s">
        <v>4051</v>
      </c>
      <c r="BV1391" s="273" t="s">
        <v>4052</v>
      </c>
      <c r="BX1391" s="299" t="s">
        <v>6437</v>
      </c>
      <c r="BY1391" s="299" t="s">
        <v>6438</v>
      </c>
    </row>
    <row r="1392" spans="65:77" ht="21" customHeight="1">
      <c r="BM1392"/>
      <c r="BU1392" s="273" t="s">
        <v>4053</v>
      </c>
      <c r="BV1392" s="273" t="s">
        <v>4054</v>
      </c>
      <c r="BX1392" s="299" t="s">
        <v>6439</v>
      </c>
      <c r="BY1392" s="299" t="s">
        <v>6440</v>
      </c>
    </row>
    <row r="1393" spans="65:77" ht="21" customHeight="1">
      <c r="BM1393"/>
      <c r="BU1393" s="273" t="s">
        <v>4055</v>
      </c>
      <c r="BV1393" s="273" t="s">
        <v>4056</v>
      </c>
      <c r="BX1393" s="299" t="s">
        <v>6441</v>
      </c>
      <c r="BY1393" s="299" t="s">
        <v>6442</v>
      </c>
    </row>
    <row r="1394" spans="65:77" ht="21" customHeight="1">
      <c r="BM1394"/>
      <c r="BU1394" s="273" t="s">
        <v>4057</v>
      </c>
      <c r="BV1394" s="273" t="s">
        <v>4058</v>
      </c>
      <c r="BX1394" s="299" t="s">
        <v>6443</v>
      </c>
      <c r="BY1394" s="299" t="s">
        <v>6444</v>
      </c>
    </row>
    <row r="1395" spans="65:77" ht="21" customHeight="1">
      <c r="BM1395"/>
      <c r="BU1395" s="273" t="s">
        <v>4059</v>
      </c>
      <c r="BV1395" s="273" t="s">
        <v>4060</v>
      </c>
      <c r="BX1395" s="299" t="s">
        <v>6445</v>
      </c>
      <c r="BY1395" s="299" t="s">
        <v>6446</v>
      </c>
    </row>
    <row r="1396" spans="65:77" ht="21" customHeight="1">
      <c r="BM1396"/>
      <c r="BU1396" s="273" t="s">
        <v>4061</v>
      </c>
      <c r="BV1396" s="273" t="s">
        <v>4062</v>
      </c>
      <c r="BX1396" s="299" t="s">
        <v>6447</v>
      </c>
      <c r="BY1396" s="299" t="s">
        <v>6448</v>
      </c>
    </row>
    <row r="1397" spans="65:77" ht="21" customHeight="1">
      <c r="BM1397"/>
      <c r="BU1397" s="273" t="s">
        <v>4063</v>
      </c>
      <c r="BV1397" s="273" t="s">
        <v>4064</v>
      </c>
      <c r="BX1397" s="299" t="s">
        <v>6449</v>
      </c>
      <c r="BY1397" s="299" t="s">
        <v>6450</v>
      </c>
    </row>
    <row r="1398" spans="65:77" ht="21" customHeight="1">
      <c r="BM1398"/>
      <c r="BU1398" s="273" t="s">
        <v>4065</v>
      </c>
      <c r="BV1398" s="273" t="s">
        <v>4066</v>
      </c>
      <c r="BX1398" s="299" t="s">
        <v>3980</v>
      </c>
      <c r="BY1398" s="299" t="s">
        <v>6451</v>
      </c>
    </row>
    <row r="1399" spans="65:77" ht="21" customHeight="1">
      <c r="BM1399"/>
      <c r="BU1399" s="273" t="s">
        <v>4067</v>
      </c>
      <c r="BV1399" s="273" t="s">
        <v>4068</v>
      </c>
      <c r="BX1399" s="299" t="s">
        <v>3982</v>
      </c>
      <c r="BY1399" s="299" t="s">
        <v>6452</v>
      </c>
    </row>
    <row r="1400" spans="65:77" ht="21" customHeight="1">
      <c r="BM1400"/>
      <c r="BU1400" s="273" t="s">
        <v>4069</v>
      </c>
      <c r="BV1400" s="273" t="s">
        <v>4070</v>
      </c>
      <c r="BX1400" s="299" t="s">
        <v>3984</v>
      </c>
      <c r="BY1400" s="299" t="s">
        <v>6453</v>
      </c>
    </row>
    <row r="1401" spans="65:77" ht="21" customHeight="1">
      <c r="BM1401"/>
      <c r="BU1401" s="273" t="s">
        <v>4071</v>
      </c>
      <c r="BV1401" s="273" t="s">
        <v>4072</v>
      </c>
      <c r="BX1401" s="299" t="s">
        <v>3986</v>
      </c>
      <c r="BY1401" s="299" t="s">
        <v>6454</v>
      </c>
    </row>
    <row r="1402" spans="65:77" ht="21" customHeight="1">
      <c r="BM1402"/>
      <c r="BU1402" s="273" t="s">
        <v>4073</v>
      </c>
      <c r="BV1402" s="273" t="s">
        <v>4074</v>
      </c>
      <c r="BX1402" s="299" t="s">
        <v>3988</v>
      </c>
      <c r="BY1402" s="299" t="s">
        <v>6455</v>
      </c>
    </row>
    <row r="1403" spans="65:77" ht="21" customHeight="1">
      <c r="BM1403"/>
      <c r="BU1403" s="273" t="s">
        <v>4075</v>
      </c>
      <c r="BV1403" s="273" t="s">
        <v>4076</v>
      </c>
      <c r="BX1403" s="299" t="s">
        <v>3990</v>
      </c>
      <c r="BY1403" s="299" t="s">
        <v>6456</v>
      </c>
    </row>
    <row r="1404" spans="65:77" ht="21" customHeight="1">
      <c r="BM1404"/>
      <c r="BU1404" s="273" t="s">
        <v>4077</v>
      </c>
      <c r="BV1404" s="273" t="s">
        <v>4078</v>
      </c>
      <c r="BX1404" s="299" t="s">
        <v>3992</v>
      </c>
      <c r="BY1404" s="299" t="s">
        <v>6457</v>
      </c>
    </row>
    <row r="1405" spans="65:77" ht="21" customHeight="1">
      <c r="BM1405"/>
      <c r="BU1405" s="273" t="s">
        <v>4079</v>
      </c>
      <c r="BV1405" s="273" t="s">
        <v>4080</v>
      </c>
      <c r="BX1405" s="299" t="s">
        <v>3994</v>
      </c>
      <c r="BY1405" s="299" t="s">
        <v>6458</v>
      </c>
    </row>
    <row r="1406" spans="65:77" ht="21" customHeight="1">
      <c r="BM1406"/>
      <c r="BU1406" s="273" t="s">
        <v>4082</v>
      </c>
      <c r="BV1406" s="273" t="s">
        <v>4083</v>
      </c>
      <c r="BX1406" s="299" t="s">
        <v>3996</v>
      </c>
      <c r="BY1406" s="299" t="s">
        <v>6459</v>
      </c>
    </row>
    <row r="1407" spans="65:77" ht="21" customHeight="1">
      <c r="BM1407"/>
      <c r="BU1407" s="273" t="s">
        <v>4084</v>
      </c>
      <c r="BV1407" s="273" t="s">
        <v>4085</v>
      </c>
      <c r="BX1407" s="299" t="s">
        <v>3998</v>
      </c>
      <c r="BY1407" s="299" t="s">
        <v>6460</v>
      </c>
    </row>
    <row r="1408" spans="65:77" ht="21" customHeight="1">
      <c r="BM1408"/>
      <c r="BU1408" s="273" t="s">
        <v>4086</v>
      </c>
      <c r="BV1408" s="273" t="s">
        <v>4087</v>
      </c>
      <c r="BX1408" s="299" t="s">
        <v>6461</v>
      </c>
      <c r="BY1408" s="299" t="s">
        <v>6462</v>
      </c>
    </row>
    <row r="1409" spans="65:77" ht="21" customHeight="1">
      <c r="BM1409"/>
      <c r="BU1409" s="273" t="s">
        <v>4088</v>
      </c>
      <c r="BV1409" s="273" t="s">
        <v>4089</v>
      </c>
      <c r="BX1409" s="299" t="s">
        <v>4000</v>
      </c>
      <c r="BY1409" s="299" t="s">
        <v>6463</v>
      </c>
    </row>
    <row r="1410" spans="65:77" ht="21" customHeight="1">
      <c r="BM1410"/>
      <c r="BU1410" s="273" t="s">
        <v>4090</v>
      </c>
      <c r="BV1410" s="273" t="s">
        <v>4091</v>
      </c>
      <c r="BX1410" s="299" t="s">
        <v>4002</v>
      </c>
      <c r="BY1410" s="299" t="s">
        <v>6464</v>
      </c>
    </row>
    <row r="1411" spans="65:77" ht="21" customHeight="1">
      <c r="BM1411"/>
      <c r="BU1411" s="273" t="s">
        <v>4092</v>
      </c>
      <c r="BV1411" s="273" t="s">
        <v>4093</v>
      </c>
      <c r="BX1411" s="299" t="s">
        <v>4004</v>
      </c>
      <c r="BY1411" s="299" t="s">
        <v>6465</v>
      </c>
    </row>
    <row r="1412" spans="65:77" ht="21" customHeight="1">
      <c r="BM1412"/>
      <c r="BU1412" s="273" t="s">
        <v>4094</v>
      </c>
      <c r="BV1412" s="273" t="s">
        <v>4095</v>
      </c>
      <c r="BX1412" s="299" t="s">
        <v>4006</v>
      </c>
      <c r="BY1412" s="299" t="s">
        <v>6466</v>
      </c>
    </row>
    <row r="1413" spans="65:77" ht="21" customHeight="1">
      <c r="BM1413"/>
      <c r="BU1413" s="273" t="s">
        <v>4096</v>
      </c>
      <c r="BV1413" s="273" t="s">
        <v>4097</v>
      </c>
      <c r="BX1413" s="299" t="s">
        <v>4008</v>
      </c>
      <c r="BY1413" s="299" t="s">
        <v>4815</v>
      </c>
    </row>
    <row r="1414" spans="65:77" ht="21" customHeight="1">
      <c r="BM1414"/>
      <c r="BU1414" s="273" t="s">
        <v>4098</v>
      </c>
      <c r="BV1414" s="273" t="s">
        <v>4099</v>
      </c>
      <c r="BX1414" s="299" t="s">
        <v>4010</v>
      </c>
      <c r="BY1414" s="299" t="s">
        <v>6467</v>
      </c>
    </row>
    <row r="1415" spans="65:77" ht="21" customHeight="1">
      <c r="BM1415"/>
      <c r="BU1415" s="273" t="s">
        <v>4100</v>
      </c>
      <c r="BV1415" s="273" t="s">
        <v>4101</v>
      </c>
      <c r="BX1415" s="299" t="s">
        <v>4012</v>
      </c>
      <c r="BY1415" s="299" t="s">
        <v>6468</v>
      </c>
    </row>
    <row r="1416" spans="65:77" ht="21" customHeight="1">
      <c r="BM1416"/>
      <c r="BU1416" s="273" t="s">
        <v>4102</v>
      </c>
      <c r="BV1416" s="273" t="s">
        <v>4103</v>
      </c>
      <c r="BX1416" s="299" t="s">
        <v>4014</v>
      </c>
      <c r="BY1416" s="299" t="s">
        <v>6469</v>
      </c>
    </row>
    <row r="1417" spans="65:77" ht="21" customHeight="1">
      <c r="BM1417"/>
      <c r="BU1417" s="273" t="s">
        <v>4104</v>
      </c>
      <c r="BV1417" s="273" t="s">
        <v>4105</v>
      </c>
      <c r="BX1417" s="299" t="s">
        <v>4016</v>
      </c>
      <c r="BY1417" s="299" t="s">
        <v>6470</v>
      </c>
    </row>
    <row r="1418" spans="65:77" ht="21" customHeight="1">
      <c r="BM1418"/>
      <c r="BU1418" s="273" t="s">
        <v>4106</v>
      </c>
      <c r="BV1418" s="273" t="s">
        <v>4107</v>
      </c>
      <c r="BX1418" s="299" t="s">
        <v>4018</v>
      </c>
      <c r="BY1418" s="299" t="s">
        <v>6471</v>
      </c>
    </row>
    <row r="1419" spans="65:77" ht="21" customHeight="1">
      <c r="BM1419"/>
      <c r="BU1419" s="273" t="s">
        <v>4108</v>
      </c>
      <c r="BV1419" s="273" t="s">
        <v>4109</v>
      </c>
      <c r="BX1419" s="299" t="s">
        <v>4020</v>
      </c>
      <c r="BY1419" s="299" t="s">
        <v>6472</v>
      </c>
    </row>
    <row r="1420" spans="65:77" ht="21" customHeight="1">
      <c r="BM1420"/>
      <c r="BU1420" s="273" t="s">
        <v>4110</v>
      </c>
      <c r="BV1420" s="273" t="s">
        <v>4111</v>
      </c>
      <c r="BX1420" s="299" t="s">
        <v>4022</v>
      </c>
      <c r="BY1420" s="299" t="s">
        <v>6473</v>
      </c>
    </row>
    <row r="1421" spans="65:77" ht="21" customHeight="1">
      <c r="BM1421"/>
      <c r="BU1421" s="273" t="s">
        <v>4112</v>
      </c>
      <c r="BV1421" s="273" t="s">
        <v>4113</v>
      </c>
      <c r="BX1421" s="299" t="s">
        <v>4024</v>
      </c>
      <c r="BY1421" s="299" t="s">
        <v>6474</v>
      </c>
    </row>
    <row r="1422" spans="65:77" ht="21" customHeight="1">
      <c r="BM1422"/>
      <c r="BU1422" s="273" t="s">
        <v>4114</v>
      </c>
      <c r="BV1422" s="273" t="s">
        <v>4115</v>
      </c>
      <c r="BX1422" s="299" t="s">
        <v>4026</v>
      </c>
      <c r="BY1422" s="299" t="s">
        <v>6475</v>
      </c>
    </row>
    <row r="1423" spans="65:77" ht="21" customHeight="1">
      <c r="BM1423"/>
      <c r="BU1423" s="273" t="s">
        <v>4116</v>
      </c>
      <c r="BV1423" s="273" t="s">
        <v>4117</v>
      </c>
      <c r="BX1423" s="299" t="s">
        <v>4028</v>
      </c>
      <c r="BY1423" s="299" t="s">
        <v>6476</v>
      </c>
    </row>
    <row r="1424" spans="65:77" ht="21" customHeight="1">
      <c r="BM1424"/>
      <c r="BU1424" s="273" t="s">
        <v>4118</v>
      </c>
      <c r="BV1424" s="273" t="s">
        <v>4119</v>
      </c>
      <c r="BX1424" s="299" t="s">
        <v>4030</v>
      </c>
      <c r="BY1424" s="299" t="s">
        <v>6477</v>
      </c>
    </row>
    <row r="1425" spans="65:77" ht="21" customHeight="1">
      <c r="BM1425"/>
      <c r="BU1425" s="273" t="s">
        <v>4120</v>
      </c>
      <c r="BV1425" s="273" t="s">
        <v>4121</v>
      </c>
      <c r="BX1425" s="299" t="s">
        <v>4032</v>
      </c>
      <c r="BY1425" s="299" t="s">
        <v>6478</v>
      </c>
    </row>
    <row r="1426" spans="65:77" ht="21" customHeight="1">
      <c r="BM1426"/>
      <c r="BU1426" s="273" t="s">
        <v>4122</v>
      </c>
      <c r="BV1426" s="273" t="s">
        <v>4123</v>
      </c>
      <c r="BX1426" s="299" t="s">
        <v>4034</v>
      </c>
      <c r="BY1426" s="299" t="s">
        <v>6479</v>
      </c>
    </row>
    <row r="1427" spans="65:77" ht="21" customHeight="1">
      <c r="BM1427"/>
      <c r="BU1427" s="273" t="s">
        <v>4124</v>
      </c>
      <c r="BV1427" s="273" t="s">
        <v>4125</v>
      </c>
      <c r="BX1427" s="299" t="s">
        <v>4036</v>
      </c>
      <c r="BY1427" s="299" t="s">
        <v>6480</v>
      </c>
    </row>
    <row r="1428" spans="65:77" ht="21" customHeight="1">
      <c r="BM1428"/>
      <c r="BU1428" s="273" t="s">
        <v>4126</v>
      </c>
      <c r="BV1428" s="273" t="s">
        <v>4127</v>
      </c>
      <c r="BX1428" s="299" t="s">
        <v>4038</v>
      </c>
      <c r="BY1428" s="299" t="s">
        <v>6481</v>
      </c>
    </row>
    <row r="1429" spans="65:77" ht="21" customHeight="1">
      <c r="BM1429"/>
      <c r="BU1429" s="273" t="s">
        <v>4128</v>
      </c>
      <c r="BV1429" s="273" t="s">
        <v>4129</v>
      </c>
      <c r="BX1429" s="299" t="s">
        <v>4040</v>
      </c>
      <c r="BY1429" s="299" t="s">
        <v>6482</v>
      </c>
    </row>
    <row r="1430" spans="65:77" ht="21" customHeight="1">
      <c r="BM1430"/>
      <c r="BU1430" s="273" t="s">
        <v>4130</v>
      </c>
      <c r="BV1430" s="273" t="s">
        <v>4131</v>
      </c>
      <c r="BX1430" s="299" t="s">
        <v>4042</v>
      </c>
      <c r="BY1430" s="299" t="s">
        <v>6483</v>
      </c>
    </row>
    <row r="1431" spans="65:77" ht="21" customHeight="1">
      <c r="BM1431"/>
      <c r="BU1431" s="273" t="s">
        <v>4132</v>
      </c>
      <c r="BV1431" s="273" t="s">
        <v>4133</v>
      </c>
      <c r="BX1431" s="299" t="s">
        <v>4044</v>
      </c>
      <c r="BY1431" s="299" t="s">
        <v>6484</v>
      </c>
    </row>
    <row r="1432" spans="65:77" ht="21" customHeight="1">
      <c r="BM1432"/>
      <c r="BU1432" s="273" t="s">
        <v>4134</v>
      </c>
      <c r="BV1432" s="273" t="s">
        <v>4135</v>
      </c>
      <c r="BX1432" s="299" t="s">
        <v>4045</v>
      </c>
      <c r="BY1432" s="299" t="s">
        <v>6485</v>
      </c>
    </row>
    <row r="1433" spans="65:77" ht="21" customHeight="1">
      <c r="BM1433"/>
      <c r="BU1433" s="273" t="s">
        <v>4136</v>
      </c>
      <c r="BV1433" s="273" t="s">
        <v>4137</v>
      </c>
      <c r="BX1433" s="299" t="s">
        <v>4047</v>
      </c>
      <c r="BY1433" s="299" t="s">
        <v>6486</v>
      </c>
    </row>
    <row r="1434" spans="65:77" ht="21" customHeight="1">
      <c r="BM1434"/>
      <c r="BU1434" s="273" t="s">
        <v>4138</v>
      </c>
      <c r="BV1434" s="273" t="s">
        <v>4139</v>
      </c>
      <c r="BX1434" s="299" t="s">
        <v>4049</v>
      </c>
      <c r="BY1434" s="299" t="s">
        <v>6487</v>
      </c>
    </row>
    <row r="1435" spans="65:77" ht="21" customHeight="1">
      <c r="BM1435"/>
      <c r="BU1435" s="273" t="s">
        <v>4140</v>
      </c>
      <c r="BV1435" s="273" t="s">
        <v>4141</v>
      </c>
      <c r="BX1435" s="299" t="s">
        <v>4051</v>
      </c>
      <c r="BY1435" s="299" t="s">
        <v>6488</v>
      </c>
    </row>
    <row r="1436" spans="65:77" ht="21" customHeight="1">
      <c r="BM1436"/>
      <c r="BU1436" s="273" t="s">
        <v>4142</v>
      </c>
      <c r="BV1436" s="273" t="s">
        <v>4143</v>
      </c>
      <c r="BX1436" s="299" t="s">
        <v>4053</v>
      </c>
      <c r="BY1436" s="299" t="s">
        <v>6489</v>
      </c>
    </row>
    <row r="1437" spans="65:77" ht="21" customHeight="1">
      <c r="BM1437"/>
      <c r="BU1437" s="273" t="s">
        <v>4144</v>
      </c>
      <c r="BV1437" s="273" t="s">
        <v>4145</v>
      </c>
      <c r="BX1437" s="299" t="s">
        <v>4055</v>
      </c>
      <c r="BY1437" s="299" t="s">
        <v>6490</v>
      </c>
    </row>
    <row r="1438" spans="65:77" ht="21" customHeight="1">
      <c r="BM1438"/>
      <c r="BU1438" s="273" t="s">
        <v>4146</v>
      </c>
      <c r="BV1438" s="273" t="s">
        <v>4147</v>
      </c>
      <c r="BX1438" s="299" t="s">
        <v>4057</v>
      </c>
      <c r="BY1438" s="299" t="s">
        <v>6491</v>
      </c>
    </row>
    <row r="1439" spans="65:77" ht="21" customHeight="1">
      <c r="BM1439"/>
      <c r="BU1439" s="273" t="s">
        <v>4148</v>
      </c>
      <c r="BV1439" s="273" t="s">
        <v>4149</v>
      </c>
      <c r="BX1439" s="299" t="s">
        <v>4059</v>
      </c>
      <c r="BY1439" s="299" t="s">
        <v>6492</v>
      </c>
    </row>
    <row r="1440" spans="65:77" ht="21" customHeight="1">
      <c r="BM1440"/>
      <c r="BU1440" s="273" t="s">
        <v>4150</v>
      </c>
      <c r="BV1440" s="273" t="s">
        <v>4151</v>
      </c>
      <c r="BX1440" s="299" t="s">
        <v>4061</v>
      </c>
      <c r="BY1440" s="299" t="s">
        <v>6493</v>
      </c>
    </row>
    <row r="1441" spans="65:77" ht="21" customHeight="1">
      <c r="BM1441"/>
      <c r="BU1441" s="273" t="s">
        <v>4152</v>
      </c>
      <c r="BV1441" s="273" t="s">
        <v>4153</v>
      </c>
      <c r="BX1441" s="299" t="s">
        <v>4063</v>
      </c>
      <c r="BY1441" s="299" t="s">
        <v>6494</v>
      </c>
    </row>
    <row r="1442" spans="65:77" ht="21" customHeight="1">
      <c r="BM1442"/>
      <c r="BU1442" s="273" t="s">
        <v>4154</v>
      </c>
      <c r="BV1442" s="273" t="s">
        <v>4155</v>
      </c>
      <c r="BX1442" s="299" t="s">
        <v>4065</v>
      </c>
      <c r="BY1442" s="299" t="s">
        <v>6495</v>
      </c>
    </row>
    <row r="1443" spans="65:77" ht="21" customHeight="1">
      <c r="BM1443"/>
      <c r="BU1443" s="273" t="s">
        <v>4156</v>
      </c>
      <c r="BV1443" s="273" t="s">
        <v>4157</v>
      </c>
      <c r="BX1443" s="299" t="s">
        <v>4067</v>
      </c>
      <c r="BY1443" s="299" t="s">
        <v>6496</v>
      </c>
    </row>
    <row r="1444" spans="65:77" ht="21" customHeight="1">
      <c r="BM1444"/>
      <c r="BU1444" s="273" t="s">
        <v>4158</v>
      </c>
      <c r="BV1444" s="273" t="s">
        <v>4159</v>
      </c>
      <c r="BX1444" s="299" t="s">
        <v>4069</v>
      </c>
      <c r="BY1444" s="299" t="s">
        <v>6497</v>
      </c>
    </row>
    <row r="1445" spans="65:77" ht="21" customHeight="1">
      <c r="BM1445"/>
      <c r="BU1445" s="273" t="s">
        <v>4160</v>
      </c>
      <c r="BV1445" s="273" t="s">
        <v>4161</v>
      </c>
      <c r="BX1445" s="299" t="s">
        <v>4071</v>
      </c>
      <c r="BY1445" s="299" t="s">
        <v>6498</v>
      </c>
    </row>
    <row r="1446" spans="65:77" ht="21" customHeight="1">
      <c r="BM1446"/>
      <c r="BU1446" s="273" t="s">
        <v>4162</v>
      </c>
      <c r="BV1446" s="273" t="s">
        <v>4163</v>
      </c>
      <c r="BX1446" s="299" t="s">
        <v>4073</v>
      </c>
      <c r="BY1446" s="299" t="s">
        <v>6499</v>
      </c>
    </row>
    <row r="1447" spans="65:77" ht="21" customHeight="1">
      <c r="BM1447"/>
      <c r="BU1447" s="273" t="s">
        <v>4164</v>
      </c>
      <c r="BV1447" s="273" t="s">
        <v>4165</v>
      </c>
      <c r="BX1447" s="299" t="s">
        <v>4075</v>
      </c>
      <c r="BY1447" s="299" t="s">
        <v>6500</v>
      </c>
    </row>
    <row r="1448" spans="65:77" ht="21" customHeight="1">
      <c r="BM1448"/>
      <c r="BU1448" s="273" t="s">
        <v>4166</v>
      </c>
      <c r="BV1448" s="273" t="s">
        <v>3372</v>
      </c>
      <c r="BX1448" s="299" t="s">
        <v>4077</v>
      </c>
      <c r="BY1448" s="299" t="s">
        <v>6501</v>
      </c>
    </row>
    <row r="1449" spans="65:77" ht="21" customHeight="1">
      <c r="BM1449"/>
      <c r="BU1449" s="273" t="s">
        <v>4167</v>
      </c>
      <c r="BV1449" s="273" t="s">
        <v>4168</v>
      </c>
      <c r="BX1449" s="299" t="s">
        <v>4079</v>
      </c>
      <c r="BY1449" s="299" t="s">
        <v>6502</v>
      </c>
    </row>
    <row r="1450" spans="65:77" ht="21" customHeight="1">
      <c r="BM1450"/>
      <c r="BU1450" s="273" t="s">
        <v>4169</v>
      </c>
      <c r="BV1450" s="273" t="s">
        <v>4170</v>
      </c>
      <c r="BX1450" s="299" t="s">
        <v>4081</v>
      </c>
      <c r="BY1450" s="299" t="s">
        <v>6503</v>
      </c>
    </row>
    <row r="1451" spans="65:77" ht="21" customHeight="1">
      <c r="BM1451"/>
      <c r="BU1451" s="273" t="s">
        <v>4171</v>
      </c>
      <c r="BV1451" s="273" t="s">
        <v>4172</v>
      </c>
      <c r="BX1451" s="299" t="s">
        <v>4082</v>
      </c>
      <c r="BY1451" s="299" t="s">
        <v>6504</v>
      </c>
    </row>
    <row r="1452" spans="65:77" ht="21" customHeight="1">
      <c r="BM1452"/>
      <c r="BU1452" s="273" t="s">
        <v>4173</v>
      </c>
      <c r="BV1452" s="273" t="s">
        <v>4174</v>
      </c>
      <c r="BX1452" s="299" t="s">
        <v>4084</v>
      </c>
      <c r="BY1452" s="299" t="s">
        <v>6505</v>
      </c>
    </row>
    <row r="1453" spans="65:77" ht="21" customHeight="1">
      <c r="BM1453"/>
      <c r="BU1453" s="273" t="s">
        <v>4175</v>
      </c>
      <c r="BV1453" s="273" t="s">
        <v>4176</v>
      </c>
      <c r="BX1453" s="299" t="s">
        <v>4086</v>
      </c>
      <c r="BY1453" s="299" t="s">
        <v>6506</v>
      </c>
    </row>
    <row r="1454" spans="65:77" ht="21" customHeight="1">
      <c r="BM1454"/>
      <c r="BU1454" s="273" t="s">
        <v>4177</v>
      </c>
      <c r="BV1454" s="273" t="s">
        <v>4178</v>
      </c>
      <c r="BX1454" s="299" t="s">
        <v>4088</v>
      </c>
      <c r="BY1454" s="299" t="s">
        <v>6507</v>
      </c>
    </row>
    <row r="1455" spans="65:77" ht="21" customHeight="1">
      <c r="BM1455"/>
      <c r="BU1455" s="273" t="s">
        <v>4179</v>
      </c>
      <c r="BV1455" s="273" t="s">
        <v>4180</v>
      </c>
      <c r="BX1455" s="299" t="s">
        <v>4090</v>
      </c>
      <c r="BY1455" s="299" t="s">
        <v>6508</v>
      </c>
    </row>
    <row r="1456" spans="65:77" ht="21" customHeight="1">
      <c r="BM1456"/>
      <c r="BU1456" s="273" t="s">
        <v>4181</v>
      </c>
      <c r="BV1456" s="273" t="s">
        <v>4182</v>
      </c>
      <c r="BX1456" s="299" t="s">
        <v>4092</v>
      </c>
      <c r="BY1456" s="299" t="s">
        <v>6509</v>
      </c>
    </row>
    <row r="1457" spans="65:77" ht="21" customHeight="1">
      <c r="BM1457"/>
      <c r="BU1457" s="273" t="s">
        <v>4183</v>
      </c>
      <c r="BV1457" s="273" t="s">
        <v>4184</v>
      </c>
      <c r="BX1457" s="299" t="s">
        <v>4094</v>
      </c>
      <c r="BY1457" s="299" t="s">
        <v>6510</v>
      </c>
    </row>
    <row r="1458" spans="65:77" ht="21" customHeight="1">
      <c r="BM1458"/>
      <c r="BU1458" s="273" t="s">
        <v>4185</v>
      </c>
      <c r="BV1458" s="273" t="s">
        <v>4186</v>
      </c>
      <c r="BX1458" s="299" t="s">
        <v>4096</v>
      </c>
      <c r="BY1458" s="299" t="s">
        <v>6511</v>
      </c>
    </row>
    <row r="1459" spans="65:77" ht="21" customHeight="1">
      <c r="BM1459"/>
      <c r="BU1459" s="273" t="s">
        <v>4187</v>
      </c>
      <c r="BV1459" s="273" t="s">
        <v>4188</v>
      </c>
      <c r="BX1459" s="299" t="s">
        <v>4098</v>
      </c>
      <c r="BY1459" s="299" t="s">
        <v>6512</v>
      </c>
    </row>
    <row r="1460" spans="65:77" ht="21" customHeight="1">
      <c r="BM1460"/>
      <c r="BU1460" s="273" t="s">
        <v>4189</v>
      </c>
      <c r="BV1460" s="273" t="s">
        <v>4190</v>
      </c>
      <c r="BX1460" s="299" t="s">
        <v>4100</v>
      </c>
      <c r="BY1460" s="299" t="s">
        <v>6513</v>
      </c>
    </row>
    <row r="1461" spans="65:77" ht="21" customHeight="1">
      <c r="BM1461"/>
      <c r="BU1461" s="273" t="s">
        <v>4191</v>
      </c>
      <c r="BV1461" s="273" t="s">
        <v>4192</v>
      </c>
      <c r="BX1461" s="299" t="s">
        <v>4102</v>
      </c>
      <c r="BY1461" s="299" t="s">
        <v>6514</v>
      </c>
    </row>
    <row r="1462" spans="65:77" ht="21" customHeight="1">
      <c r="BM1462"/>
      <c r="BU1462" s="273" t="s">
        <v>4193</v>
      </c>
      <c r="BV1462" s="273" t="s">
        <v>4194</v>
      </c>
      <c r="BX1462" s="299" t="s">
        <v>4104</v>
      </c>
      <c r="BY1462" s="299" t="s">
        <v>6515</v>
      </c>
    </row>
    <row r="1463" spans="65:77" ht="21" customHeight="1">
      <c r="BM1463"/>
      <c r="BU1463" s="273" t="s">
        <v>4195</v>
      </c>
      <c r="BV1463" s="273" t="s">
        <v>4196</v>
      </c>
      <c r="BX1463" s="299" t="s">
        <v>4106</v>
      </c>
      <c r="BY1463" s="299" t="s">
        <v>6516</v>
      </c>
    </row>
    <row r="1464" spans="65:77" ht="21" customHeight="1">
      <c r="BM1464"/>
      <c r="BU1464" s="273" t="s">
        <v>4197</v>
      </c>
      <c r="BV1464" s="273" t="s">
        <v>4198</v>
      </c>
      <c r="BX1464" s="299" t="s">
        <v>4108</v>
      </c>
      <c r="BY1464" s="299" t="s">
        <v>6517</v>
      </c>
    </row>
    <row r="1465" spans="65:77" ht="21" customHeight="1">
      <c r="BM1465"/>
      <c r="BU1465" s="273" t="s">
        <v>4199</v>
      </c>
      <c r="BV1465" s="273" t="s">
        <v>4200</v>
      </c>
      <c r="BX1465" s="299" t="s">
        <v>4110</v>
      </c>
      <c r="BY1465" s="299" t="s">
        <v>6518</v>
      </c>
    </row>
    <row r="1466" spans="65:77" ht="21" customHeight="1">
      <c r="BM1466"/>
      <c r="BU1466" s="273" t="s">
        <v>4201</v>
      </c>
      <c r="BV1466" s="273" t="s">
        <v>4202</v>
      </c>
      <c r="BX1466" s="299" t="s">
        <v>4112</v>
      </c>
      <c r="BY1466" s="299" t="s">
        <v>6519</v>
      </c>
    </row>
    <row r="1467" spans="65:77" ht="21" customHeight="1">
      <c r="BM1467"/>
      <c r="BU1467" s="273" t="s">
        <v>4203</v>
      </c>
      <c r="BV1467" s="273" t="s">
        <v>4204</v>
      </c>
      <c r="BX1467" s="299" t="s">
        <v>4114</v>
      </c>
      <c r="BY1467" s="299" t="s">
        <v>6520</v>
      </c>
    </row>
    <row r="1468" spans="65:77" ht="21" customHeight="1">
      <c r="BM1468"/>
      <c r="BU1468" s="273" t="s">
        <v>4205</v>
      </c>
      <c r="BV1468" s="273" t="s">
        <v>4206</v>
      </c>
      <c r="BX1468" s="299" t="s">
        <v>4116</v>
      </c>
      <c r="BY1468" s="299" t="s">
        <v>6521</v>
      </c>
    </row>
    <row r="1469" spans="65:77" ht="21" customHeight="1">
      <c r="BM1469"/>
      <c r="BU1469" s="273" t="s">
        <v>4207</v>
      </c>
      <c r="BV1469" s="273" t="s">
        <v>4208</v>
      </c>
      <c r="BX1469" s="299" t="s">
        <v>4118</v>
      </c>
      <c r="BY1469" s="299" t="s">
        <v>6522</v>
      </c>
    </row>
    <row r="1470" spans="65:77" ht="21" customHeight="1">
      <c r="BM1470"/>
      <c r="BU1470" s="273" t="s">
        <v>4209</v>
      </c>
      <c r="BV1470" s="273" t="s">
        <v>4210</v>
      </c>
      <c r="BX1470" s="299" t="s">
        <v>4120</v>
      </c>
      <c r="BY1470" s="299" t="s">
        <v>6523</v>
      </c>
    </row>
    <row r="1471" spans="65:77" ht="21" customHeight="1">
      <c r="BM1471"/>
      <c r="BU1471" s="273" t="s">
        <v>4211</v>
      </c>
      <c r="BV1471" s="273" t="s">
        <v>4212</v>
      </c>
      <c r="BX1471" s="299" t="s">
        <v>4122</v>
      </c>
      <c r="BY1471" s="299" t="s">
        <v>6524</v>
      </c>
    </row>
    <row r="1472" spans="65:77" ht="21" customHeight="1">
      <c r="BM1472"/>
      <c r="BU1472" s="273" t="s">
        <v>4213</v>
      </c>
      <c r="BV1472" s="273" t="s">
        <v>4214</v>
      </c>
      <c r="BX1472" s="299" t="s">
        <v>6525</v>
      </c>
      <c r="BY1472" s="299" t="s">
        <v>6526</v>
      </c>
    </row>
    <row r="1473" spans="65:77" ht="21" customHeight="1">
      <c r="BM1473"/>
      <c r="BU1473" s="273" t="s">
        <v>4215</v>
      </c>
      <c r="BV1473" s="273" t="s">
        <v>4216</v>
      </c>
      <c r="BX1473" s="299" t="s">
        <v>4124</v>
      </c>
      <c r="BY1473" s="299" t="s">
        <v>6527</v>
      </c>
    </row>
    <row r="1474" spans="65:77" ht="21" customHeight="1">
      <c r="BM1474"/>
      <c r="BU1474" s="273" t="s">
        <v>4217</v>
      </c>
      <c r="BV1474" s="273" t="s">
        <v>4218</v>
      </c>
      <c r="BX1474" s="299" t="s">
        <v>4128</v>
      </c>
      <c r="BY1474" s="299" t="s">
        <v>6529</v>
      </c>
    </row>
    <row r="1475" spans="65:77" ht="21" customHeight="1">
      <c r="BM1475"/>
      <c r="BU1475" s="273" t="s">
        <v>4219</v>
      </c>
      <c r="BV1475" s="273" t="s">
        <v>4220</v>
      </c>
      <c r="BX1475" s="299" t="s">
        <v>4130</v>
      </c>
      <c r="BY1475" s="299" t="s">
        <v>6530</v>
      </c>
    </row>
    <row r="1476" spans="65:77" ht="21" customHeight="1">
      <c r="BM1476"/>
      <c r="BU1476" s="273" t="s">
        <v>4221</v>
      </c>
      <c r="BV1476" s="273" t="s">
        <v>4222</v>
      </c>
      <c r="BX1476" s="299" t="s">
        <v>4132</v>
      </c>
      <c r="BY1476" s="299" t="s">
        <v>6531</v>
      </c>
    </row>
    <row r="1477" spans="65:77" ht="21" customHeight="1">
      <c r="BM1477"/>
      <c r="BU1477" s="273" t="s">
        <v>4223</v>
      </c>
      <c r="BV1477" s="273" t="s">
        <v>4224</v>
      </c>
      <c r="BX1477" s="299" t="s">
        <v>4134</v>
      </c>
      <c r="BY1477" s="299" t="s">
        <v>6532</v>
      </c>
    </row>
    <row r="1478" spans="65:77" ht="21" customHeight="1">
      <c r="BM1478"/>
      <c r="BU1478" s="273" t="s">
        <v>4225</v>
      </c>
      <c r="BV1478" s="273" t="s">
        <v>4226</v>
      </c>
      <c r="BX1478" s="299" t="s">
        <v>4136</v>
      </c>
      <c r="BY1478" s="299" t="s">
        <v>6533</v>
      </c>
    </row>
    <row r="1479" spans="65:77" ht="21" customHeight="1">
      <c r="BM1479"/>
      <c r="BU1479" s="273" t="s">
        <v>4227</v>
      </c>
      <c r="BV1479" s="273" t="s">
        <v>4228</v>
      </c>
      <c r="BX1479" s="299" t="s">
        <v>4138</v>
      </c>
      <c r="BY1479" s="299" t="s">
        <v>6534</v>
      </c>
    </row>
    <row r="1480" spans="65:77" ht="21" customHeight="1">
      <c r="BM1480"/>
      <c r="BU1480" s="273" t="s">
        <v>4229</v>
      </c>
      <c r="BV1480" s="273" t="s">
        <v>4230</v>
      </c>
      <c r="BX1480" s="299" t="s">
        <v>4140</v>
      </c>
      <c r="BY1480" s="299" t="s">
        <v>6535</v>
      </c>
    </row>
    <row r="1481" spans="65:77" ht="21" customHeight="1">
      <c r="BM1481"/>
      <c r="BU1481" s="273" t="s">
        <v>4232</v>
      </c>
      <c r="BV1481" s="273" t="s">
        <v>4233</v>
      </c>
      <c r="BX1481" s="299" t="s">
        <v>4144</v>
      </c>
      <c r="BY1481" s="299" t="s">
        <v>6536</v>
      </c>
    </row>
    <row r="1482" spans="65:77" ht="21" customHeight="1">
      <c r="BM1482"/>
      <c r="BU1482" s="273" t="s">
        <v>4234</v>
      </c>
      <c r="BV1482" s="273" t="s">
        <v>4235</v>
      </c>
      <c r="BX1482" s="299" t="s">
        <v>4146</v>
      </c>
      <c r="BY1482" s="299" t="s">
        <v>6537</v>
      </c>
    </row>
    <row r="1483" spans="65:77" ht="21" customHeight="1">
      <c r="BM1483"/>
      <c r="BU1483" s="273" t="s">
        <v>4236</v>
      </c>
      <c r="BV1483" s="273" t="s">
        <v>4237</v>
      </c>
      <c r="BX1483" s="299" t="s">
        <v>4148</v>
      </c>
      <c r="BY1483" s="299" t="s">
        <v>6538</v>
      </c>
    </row>
    <row r="1484" spans="65:77" ht="21" customHeight="1">
      <c r="BM1484"/>
      <c r="BU1484" s="273" t="s">
        <v>4238</v>
      </c>
      <c r="BV1484" s="273" t="s">
        <v>4239</v>
      </c>
      <c r="BX1484" s="299" t="s">
        <v>4150</v>
      </c>
      <c r="BY1484" s="299" t="s">
        <v>6539</v>
      </c>
    </row>
    <row r="1485" spans="65:77" ht="21" customHeight="1">
      <c r="BM1485"/>
      <c r="BU1485" s="273" t="s">
        <v>4240</v>
      </c>
      <c r="BV1485" s="273" t="s">
        <v>4231</v>
      </c>
      <c r="BX1485" s="299" t="s">
        <v>4152</v>
      </c>
      <c r="BY1485" s="299" t="s">
        <v>6540</v>
      </c>
    </row>
    <row r="1486" spans="65:77" ht="21" customHeight="1">
      <c r="BM1486"/>
      <c r="BU1486" s="273" t="s">
        <v>4241</v>
      </c>
      <c r="BV1486" s="273" t="s">
        <v>4242</v>
      </c>
      <c r="BX1486" s="299" t="s">
        <v>4154</v>
      </c>
      <c r="BY1486" s="299" t="s">
        <v>6541</v>
      </c>
    </row>
    <row r="1487" spans="65:77" ht="21" customHeight="1">
      <c r="BM1487"/>
      <c r="BU1487" s="273" t="s">
        <v>4243</v>
      </c>
      <c r="BV1487" s="273" t="s">
        <v>4244</v>
      </c>
      <c r="BX1487" s="299" t="s">
        <v>4156</v>
      </c>
      <c r="BY1487" s="299" t="s">
        <v>6542</v>
      </c>
    </row>
    <row r="1488" spans="65:77" ht="21" customHeight="1">
      <c r="BM1488"/>
      <c r="BU1488" s="273" t="s">
        <v>4245</v>
      </c>
      <c r="BV1488" s="273" t="s">
        <v>4246</v>
      </c>
      <c r="BX1488" s="299" t="s">
        <v>4158</v>
      </c>
      <c r="BY1488" s="299" t="s">
        <v>6543</v>
      </c>
    </row>
    <row r="1489" spans="65:77" ht="21" customHeight="1">
      <c r="BM1489"/>
      <c r="BU1489" s="273" t="s">
        <v>4247</v>
      </c>
      <c r="BV1489" s="273" t="s">
        <v>4248</v>
      </c>
      <c r="BX1489" s="299" t="s">
        <v>4160</v>
      </c>
      <c r="BY1489" s="299" t="s">
        <v>6544</v>
      </c>
    </row>
    <row r="1490" spans="65:77" ht="21" customHeight="1">
      <c r="BM1490"/>
      <c r="BU1490" s="273" t="s">
        <v>4249</v>
      </c>
      <c r="BV1490" s="273" t="s">
        <v>4250</v>
      </c>
      <c r="BX1490" s="299" t="s">
        <v>4162</v>
      </c>
      <c r="BY1490" s="299" t="s">
        <v>6545</v>
      </c>
    </row>
    <row r="1491" spans="65:77" ht="21" customHeight="1">
      <c r="BM1491"/>
      <c r="BU1491" s="273" t="s">
        <v>4251</v>
      </c>
      <c r="BV1491" s="273" t="s">
        <v>4252</v>
      </c>
      <c r="BX1491" s="299" t="s">
        <v>4164</v>
      </c>
      <c r="BY1491" s="299" t="s">
        <v>6546</v>
      </c>
    </row>
    <row r="1492" spans="65:77" ht="21" customHeight="1">
      <c r="BM1492"/>
      <c r="BU1492" s="273" t="s">
        <v>4253</v>
      </c>
      <c r="BV1492" s="273" t="s">
        <v>4254</v>
      </c>
      <c r="BX1492" s="299" t="s">
        <v>4166</v>
      </c>
      <c r="BY1492" s="299" t="s">
        <v>6547</v>
      </c>
    </row>
    <row r="1493" spans="65:77" ht="21" customHeight="1">
      <c r="BM1493"/>
      <c r="BU1493" s="273" t="s">
        <v>4255</v>
      </c>
      <c r="BV1493" s="273" t="s">
        <v>4256</v>
      </c>
      <c r="BX1493" s="299" t="s">
        <v>4167</v>
      </c>
      <c r="BY1493" s="299" t="s">
        <v>6548</v>
      </c>
    </row>
    <row r="1494" spans="65:77" ht="21" customHeight="1">
      <c r="BM1494"/>
      <c r="BU1494" s="273" t="s">
        <v>4257</v>
      </c>
      <c r="BV1494" s="273" t="s">
        <v>4258</v>
      </c>
      <c r="BX1494" s="299" t="s">
        <v>4169</v>
      </c>
      <c r="BY1494" s="299" t="s">
        <v>6549</v>
      </c>
    </row>
    <row r="1495" spans="65:77" ht="21" customHeight="1">
      <c r="BM1495"/>
      <c r="BU1495" s="273" t="s">
        <v>4259</v>
      </c>
      <c r="BV1495" s="273" t="s">
        <v>4260</v>
      </c>
      <c r="BX1495" s="299" t="s">
        <v>4171</v>
      </c>
      <c r="BY1495" s="299" t="s">
        <v>6550</v>
      </c>
    </row>
    <row r="1496" spans="65:77" ht="21" customHeight="1">
      <c r="BM1496"/>
      <c r="BU1496" s="273" t="s">
        <v>4261</v>
      </c>
      <c r="BV1496" s="273" t="s">
        <v>4262</v>
      </c>
      <c r="BX1496" s="299" t="s">
        <v>4173</v>
      </c>
      <c r="BY1496" s="299" t="s">
        <v>6551</v>
      </c>
    </row>
    <row r="1497" spans="65:77" ht="21" customHeight="1">
      <c r="BM1497"/>
      <c r="BU1497" s="273" t="s">
        <v>4263</v>
      </c>
      <c r="BV1497" s="273" t="s">
        <v>4264</v>
      </c>
      <c r="BX1497" s="299" t="s">
        <v>4175</v>
      </c>
      <c r="BY1497" s="299" t="s">
        <v>6552</v>
      </c>
    </row>
    <row r="1498" spans="65:77" ht="21" customHeight="1">
      <c r="BM1498"/>
      <c r="BU1498" s="273" t="s">
        <v>4265</v>
      </c>
      <c r="BV1498" s="273" t="s">
        <v>4266</v>
      </c>
      <c r="BX1498" s="299" t="s">
        <v>4177</v>
      </c>
      <c r="BY1498" s="299" t="s">
        <v>6553</v>
      </c>
    </row>
    <row r="1499" spans="65:77" ht="21" customHeight="1">
      <c r="BM1499"/>
      <c r="BU1499" s="273" t="s">
        <v>4267</v>
      </c>
      <c r="BV1499" s="273" t="s">
        <v>4268</v>
      </c>
      <c r="BX1499" s="299" t="s">
        <v>4179</v>
      </c>
      <c r="BY1499" s="299" t="s">
        <v>6554</v>
      </c>
    </row>
    <row r="1500" spans="65:77" ht="21" customHeight="1">
      <c r="BM1500"/>
      <c r="BU1500" s="273" t="s">
        <v>4269</v>
      </c>
      <c r="BV1500" s="273" t="s">
        <v>4270</v>
      </c>
      <c r="BX1500" s="299" t="s">
        <v>4181</v>
      </c>
      <c r="BY1500" s="299" t="s">
        <v>6555</v>
      </c>
    </row>
    <row r="1501" spans="65:77" ht="21" customHeight="1">
      <c r="BM1501"/>
      <c r="BU1501" s="273" t="s">
        <v>4271</v>
      </c>
      <c r="BV1501" s="273" t="s">
        <v>4272</v>
      </c>
      <c r="BX1501" s="299" t="s">
        <v>4183</v>
      </c>
      <c r="BY1501" s="299" t="s">
        <v>6556</v>
      </c>
    </row>
    <row r="1502" spans="65:77" ht="21" customHeight="1">
      <c r="BM1502"/>
      <c r="BU1502" s="273" t="s">
        <v>4274</v>
      </c>
      <c r="BV1502" s="273" t="s">
        <v>4275</v>
      </c>
      <c r="BX1502" s="299" t="s">
        <v>4185</v>
      </c>
      <c r="BY1502" s="299" t="s">
        <v>6557</v>
      </c>
    </row>
    <row r="1503" spans="65:77" ht="21" customHeight="1">
      <c r="BM1503"/>
      <c r="BU1503" s="273" t="s">
        <v>4276</v>
      </c>
      <c r="BV1503" s="273" t="s">
        <v>4277</v>
      </c>
      <c r="BX1503" s="299" t="s">
        <v>4187</v>
      </c>
      <c r="BY1503" s="299" t="s">
        <v>6558</v>
      </c>
    </row>
    <row r="1504" spans="65:77" ht="21" customHeight="1">
      <c r="BM1504"/>
      <c r="BU1504" s="273" t="s">
        <v>4278</v>
      </c>
      <c r="BV1504" s="273" t="s">
        <v>4279</v>
      </c>
      <c r="BX1504" s="299" t="s">
        <v>4189</v>
      </c>
      <c r="BY1504" s="299" t="s">
        <v>6559</v>
      </c>
    </row>
    <row r="1505" spans="65:77" ht="21" customHeight="1">
      <c r="BM1505"/>
      <c r="BU1505" s="273" t="s">
        <v>4280</v>
      </c>
      <c r="BV1505" s="273" t="s">
        <v>2623</v>
      </c>
      <c r="BX1505" s="299" t="s">
        <v>4191</v>
      </c>
      <c r="BY1505" s="299" t="s">
        <v>6560</v>
      </c>
    </row>
    <row r="1506" spans="65:77" ht="21" customHeight="1">
      <c r="BM1506"/>
      <c r="BU1506" s="273" t="s">
        <v>4281</v>
      </c>
      <c r="BV1506" s="273" t="s">
        <v>4282</v>
      </c>
      <c r="BX1506" s="299" t="s">
        <v>4193</v>
      </c>
      <c r="BY1506" s="299" t="s">
        <v>6561</v>
      </c>
    </row>
    <row r="1507" spans="65:77" ht="21" customHeight="1">
      <c r="BM1507"/>
      <c r="BU1507" s="273" t="s">
        <v>4283</v>
      </c>
      <c r="BV1507" s="273" t="s">
        <v>4284</v>
      </c>
      <c r="BX1507" s="299" t="s">
        <v>4195</v>
      </c>
      <c r="BY1507" s="299" t="s">
        <v>6562</v>
      </c>
    </row>
    <row r="1508" spans="65:77" ht="21" customHeight="1">
      <c r="BM1508"/>
      <c r="BU1508" s="273" t="s">
        <v>4285</v>
      </c>
      <c r="BV1508" s="273" t="s">
        <v>4286</v>
      </c>
      <c r="BX1508" s="299" t="s">
        <v>4197</v>
      </c>
      <c r="BY1508" s="299" t="s">
        <v>6563</v>
      </c>
    </row>
    <row r="1509" spans="65:77" ht="21" customHeight="1">
      <c r="BM1509"/>
      <c r="BU1509" s="273" t="s">
        <v>4287</v>
      </c>
      <c r="BV1509" s="273" t="s">
        <v>4288</v>
      </c>
      <c r="BX1509" s="299" t="s">
        <v>4199</v>
      </c>
      <c r="BY1509" s="299" t="s">
        <v>6564</v>
      </c>
    </row>
    <row r="1510" spans="65:77" ht="21" customHeight="1">
      <c r="BM1510"/>
      <c r="BU1510" s="273" t="s">
        <v>4289</v>
      </c>
      <c r="BV1510" s="273" t="s">
        <v>4290</v>
      </c>
      <c r="BX1510" s="299" t="s">
        <v>4201</v>
      </c>
      <c r="BY1510" s="299" t="s">
        <v>6565</v>
      </c>
    </row>
    <row r="1511" spans="65:77" ht="21" customHeight="1">
      <c r="BM1511"/>
      <c r="BU1511" s="273" t="s">
        <v>4291</v>
      </c>
      <c r="BV1511" s="273" t="s">
        <v>4292</v>
      </c>
      <c r="BX1511" s="299" t="s">
        <v>4203</v>
      </c>
      <c r="BY1511" s="299" t="s">
        <v>6566</v>
      </c>
    </row>
    <row r="1512" spans="65:77" ht="21" customHeight="1">
      <c r="BM1512"/>
      <c r="BU1512" s="273" t="s">
        <v>4293</v>
      </c>
      <c r="BV1512" s="273" t="s">
        <v>4294</v>
      </c>
      <c r="BX1512" s="299" t="s">
        <v>4205</v>
      </c>
      <c r="BY1512" s="299" t="s">
        <v>6567</v>
      </c>
    </row>
    <row r="1513" spans="65:77" ht="21" customHeight="1">
      <c r="BM1513"/>
      <c r="BU1513" s="273" t="s">
        <v>4295</v>
      </c>
      <c r="BV1513" s="273" t="s">
        <v>4296</v>
      </c>
      <c r="BX1513" s="299" t="s">
        <v>4207</v>
      </c>
      <c r="BY1513" s="299" t="s">
        <v>6568</v>
      </c>
    </row>
    <row r="1514" spans="65:77" ht="21" customHeight="1">
      <c r="BM1514"/>
      <c r="BU1514" s="273" t="s">
        <v>4297</v>
      </c>
      <c r="BV1514" s="273" t="s">
        <v>4298</v>
      </c>
      <c r="BX1514" s="299" t="s">
        <v>4209</v>
      </c>
      <c r="BY1514" s="299" t="s">
        <v>6569</v>
      </c>
    </row>
    <row r="1515" spans="65:77" ht="21" customHeight="1">
      <c r="BM1515"/>
      <c r="BU1515" s="273" t="s">
        <v>4299</v>
      </c>
      <c r="BV1515" s="273" t="s">
        <v>4300</v>
      </c>
      <c r="BX1515" s="299" t="s">
        <v>4211</v>
      </c>
      <c r="BY1515" s="299" t="s">
        <v>6570</v>
      </c>
    </row>
    <row r="1516" spans="65:77" ht="21" customHeight="1">
      <c r="BM1516"/>
      <c r="BU1516" s="273" t="s">
        <v>4301</v>
      </c>
      <c r="BV1516" s="273" t="s">
        <v>4302</v>
      </c>
      <c r="BX1516" s="299" t="s">
        <v>4213</v>
      </c>
      <c r="BY1516" s="299" t="s">
        <v>6571</v>
      </c>
    </row>
    <row r="1517" spans="65:77" ht="21" customHeight="1">
      <c r="BM1517"/>
      <c r="BU1517" s="273" t="s">
        <v>4303</v>
      </c>
      <c r="BV1517" s="273" t="s">
        <v>4304</v>
      </c>
      <c r="BX1517" s="299" t="s">
        <v>4217</v>
      </c>
      <c r="BY1517" s="299" t="s">
        <v>6573</v>
      </c>
    </row>
    <row r="1518" spans="65:77" ht="21" customHeight="1">
      <c r="BM1518"/>
      <c r="BU1518" s="273" t="s">
        <v>4305</v>
      </c>
      <c r="BV1518" s="273" t="s">
        <v>4306</v>
      </c>
      <c r="BX1518" s="299" t="s">
        <v>4219</v>
      </c>
      <c r="BY1518" s="299" t="s">
        <v>6574</v>
      </c>
    </row>
    <row r="1519" spans="65:77" ht="21" customHeight="1">
      <c r="BM1519"/>
      <c r="BU1519" s="273" t="s">
        <v>4307</v>
      </c>
      <c r="BV1519" s="273" t="s">
        <v>4308</v>
      </c>
      <c r="BX1519" s="299" t="s">
        <v>4221</v>
      </c>
      <c r="BY1519" s="299" t="s">
        <v>6575</v>
      </c>
    </row>
    <row r="1520" spans="65:77" ht="21" customHeight="1">
      <c r="BM1520"/>
      <c r="BU1520" s="273" t="s">
        <v>4309</v>
      </c>
      <c r="BV1520" s="273" t="s">
        <v>4310</v>
      </c>
      <c r="BX1520" s="299" t="s">
        <v>4223</v>
      </c>
      <c r="BY1520" s="299" t="s">
        <v>6576</v>
      </c>
    </row>
    <row r="1521" spans="65:77" ht="21" customHeight="1">
      <c r="BM1521"/>
      <c r="BU1521" s="273" t="s">
        <v>4311</v>
      </c>
      <c r="BV1521" s="273" t="s">
        <v>4312</v>
      </c>
      <c r="BX1521" s="299" t="s">
        <v>4225</v>
      </c>
      <c r="BY1521" s="299" t="s">
        <v>6577</v>
      </c>
    </row>
    <row r="1522" spans="65:77" ht="21" customHeight="1">
      <c r="BM1522"/>
      <c r="BU1522" s="273" t="s">
        <v>4313</v>
      </c>
      <c r="BV1522" s="273" t="s">
        <v>4314</v>
      </c>
      <c r="BX1522" s="299" t="s">
        <v>4227</v>
      </c>
      <c r="BY1522" s="299" t="s">
        <v>6578</v>
      </c>
    </row>
    <row r="1523" spans="65:77" ht="21" customHeight="1">
      <c r="BM1523"/>
      <c r="BU1523" s="273" t="s">
        <v>4315</v>
      </c>
      <c r="BV1523" s="273" t="s">
        <v>4316</v>
      </c>
      <c r="BX1523" s="299" t="s">
        <v>4229</v>
      </c>
      <c r="BY1523" s="299" t="s">
        <v>6579</v>
      </c>
    </row>
    <row r="1524" spans="65:77" ht="21" customHeight="1">
      <c r="BM1524"/>
      <c r="BU1524" s="273" t="s">
        <v>4317</v>
      </c>
      <c r="BV1524" s="273" t="s">
        <v>4318</v>
      </c>
      <c r="BX1524" s="299" t="s">
        <v>4232</v>
      </c>
      <c r="BY1524" s="299" t="s">
        <v>6580</v>
      </c>
    </row>
    <row r="1525" spans="65:77" ht="21" customHeight="1">
      <c r="BM1525"/>
      <c r="BU1525" s="273" t="s">
        <v>4319</v>
      </c>
      <c r="BV1525" s="273" t="s">
        <v>4320</v>
      </c>
      <c r="BX1525" s="299" t="s">
        <v>4234</v>
      </c>
      <c r="BY1525" s="299" t="s">
        <v>6581</v>
      </c>
    </row>
    <row r="1526" spans="65:77" ht="21" customHeight="1">
      <c r="BM1526"/>
      <c r="BU1526" s="273" t="s">
        <v>4322</v>
      </c>
      <c r="BV1526" s="273" t="s">
        <v>4323</v>
      </c>
      <c r="BX1526" s="299" t="s">
        <v>4236</v>
      </c>
      <c r="BY1526" s="299" t="s">
        <v>6582</v>
      </c>
    </row>
    <row r="1527" spans="65:77" ht="21" customHeight="1">
      <c r="BM1527"/>
      <c r="BU1527" s="273" t="s">
        <v>4324</v>
      </c>
      <c r="BV1527" s="273" t="s">
        <v>4325</v>
      </c>
      <c r="BX1527" s="299" t="s">
        <v>4238</v>
      </c>
      <c r="BY1527" s="299" t="s">
        <v>6583</v>
      </c>
    </row>
    <row r="1528" spans="65:77" ht="21" customHeight="1">
      <c r="BM1528"/>
      <c r="BU1528" s="273" t="s">
        <v>4326</v>
      </c>
      <c r="BV1528" s="273" t="s">
        <v>4327</v>
      </c>
      <c r="BX1528" s="299" t="s">
        <v>4240</v>
      </c>
      <c r="BY1528" s="299" t="s">
        <v>6584</v>
      </c>
    </row>
    <row r="1529" spans="65:77" ht="21" customHeight="1">
      <c r="BM1529"/>
      <c r="BU1529" s="273" t="s">
        <v>4328</v>
      </c>
      <c r="BV1529" s="273" t="s">
        <v>4329</v>
      </c>
      <c r="BX1529" s="299" t="s">
        <v>4241</v>
      </c>
      <c r="BY1529" s="299" t="s">
        <v>6585</v>
      </c>
    </row>
    <row r="1530" spans="65:77" ht="21" customHeight="1">
      <c r="BM1530"/>
      <c r="BU1530" s="273" t="s">
        <v>4330</v>
      </c>
      <c r="BV1530" s="273" t="s">
        <v>4331</v>
      </c>
      <c r="BX1530" s="299" t="s">
        <v>4243</v>
      </c>
      <c r="BY1530" s="299" t="s">
        <v>6586</v>
      </c>
    </row>
    <row r="1531" spans="65:77" ht="21" customHeight="1">
      <c r="BM1531"/>
      <c r="BU1531" s="273" t="s">
        <v>4332</v>
      </c>
      <c r="BV1531" s="273" t="s">
        <v>4333</v>
      </c>
      <c r="BX1531" s="299" t="s">
        <v>4245</v>
      </c>
      <c r="BY1531" s="299" t="s">
        <v>6587</v>
      </c>
    </row>
    <row r="1532" spans="65:77" ht="21" customHeight="1">
      <c r="BM1532"/>
      <c r="BU1532" s="273" t="s">
        <v>4334</v>
      </c>
      <c r="BV1532" s="273" t="s">
        <v>4335</v>
      </c>
      <c r="BX1532" s="299" t="s">
        <v>4247</v>
      </c>
      <c r="BY1532" s="299" t="s">
        <v>6588</v>
      </c>
    </row>
    <row r="1533" spans="65:77" ht="21" customHeight="1">
      <c r="BM1533"/>
      <c r="BU1533" s="273" t="s">
        <v>4336</v>
      </c>
      <c r="BV1533" s="273" t="s">
        <v>4337</v>
      </c>
      <c r="BX1533" s="299" t="s">
        <v>4249</v>
      </c>
      <c r="BY1533" s="299" t="s">
        <v>6589</v>
      </c>
    </row>
    <row r="1534" spans="65:77" ht="21" customHeight="1">
      <c r="BM1534"/>
      <c r="BU1534" s="273" t="s">
        <v>4339</v>
      </c>
      <c r="BV1534" s="273" t="s">
        <v>4340</v>
      </c>
      <c r="BX1534" s="299" t="s">
        <v>4251</v>
      </c>
      <c r="BY1534" s="299" t="s">
        <v>6590</v>
      </c>
    </row>
    <row r="1535" spans="65:77" ht="21" customHeight="1">
      <c r="BM1535"/>
      <c r="BU1535" s="273" t="s">
        <v>4341</v>
      </c>
      <c r="BV1535" s="273" t="s">
        <v>4342</v>
      </c>
      <c r="BX1535" s="299" t="s">
        <v>4253</v>
      </c>
      <c r="BY1535" s="299" t="s">
        <v>6591</v>
      </c>
    </row>
    <row r="1536" spans="65:77" ht="21" customHeight="1">
      <c r="BM1536"/>
      <c r="BU1536" s="273" t="s">
        <v>4343</v>
      </c>
      <c r="BV1536" s="273" t="s">
        <v>4344</v>
      </c>
      <c r="BX1536" s="299" t="s">
        <v>4255</v>
      </c>
      <c r="BY1536" s="299" t="s">
        <v>6592</v>
      </c>
    </row>
    <row r="1537" spans="65:77" ht="21" customHeight="1">
      <c r="BM1537"/>
      <c r="BU1537" s="273" t="s">
        <v>4345</v>
      </c>
      <c r="BV1537" s="273" t="s">
        <v>4346</v>
      </c>
      <c r="BX1537" s="299" t="s">
        <v>4257</v>
      </c>
      <c r="BY1537" s="299" t="s">
        <v>6593</v>
      </c>
    </row>
    <row r="1538" spans="65:77" ht="21" customHeight="1">
      <c r="BM1538"/>
      <c r="BU1538" s="273" t="s">
        <v>4347</v>
      </c>
      <c r="BV1538" s="273" t="s">
        <v>4348</v>
      </c>
      <c r="BX1538" s="299" t="s">
        <v>4259</v>
      </c>
      <c r="BY1538" s="299" t="s">
        <v>6594</v>
      </c>
    </row>
    <row r="1539" spans="65:77" ht="21" customHeight="1">
      <c r="BM1539"/>
      <c r="BU1539" s="273" t="s">
        <v>4349</v>
      </c>
      <c r="BV1539" s="273" t="s">
        <v>4350</v>
      </c>
      <c r="BX1539" s="299" t="s">
        <v>4261</v>
      </c>
      <c r="BY1539" s="299" t="s">
        <v>6595</v>
      </c>
    </row>
    <row r="1540" spans="65:77" ht="21" customHeight="1">
      <c r="BM1540"/>
      <c r="BU1540" s="273" t="s">
        <v>4351</v>
      </c>
      <c r="BV1540" s="273" t="s">
        <v>4352</v>
      </c>
      <c r="BX1540" s="299" t="s">
        <v>4263</v>
      </c>
      <c r="BY1540" s="299" t="s">
        <v>6596</v>
      </c>
    </row>
    <row r="1541" spans="65:77" ht="21" customHeight="1">
      <c r="BM1541"/>
      <c r="BU1541" s="273" t="s">
        <v>4353</v>
      </c>
      <c r="BV1541" s="273" t="s">
        <v>4354</v>
      </c>
      <c r="BX1541" s="299" t="s">
        <v>4265</v>
      </c>
      <c r="BY1541" s="299" t="s">
        <v>6597</v>
      </c>
    </row>
    <row r="1542" spans="65:77" ht="21" customHeight="1">
      <c r="BM1542"/>
      <c r="BU1542" s="273" t="s">
        <v>4355</v>
      </c>
      <c r="BV1542" s="273" t="s">
        <v>4356</v>
      </c>
      <c r="BX1542" s="299" t="s">
        <v>4267</v>
      </c>
      <c r="BY1542" s="299" t="s">
        <v>6598</v>
      </c>
    </row>
    <row r="1543" spans="65:77" ht="21" customHeight="1">
      <c r="BM1543"/>
      <c r="BU1543" s="273" t="s">
        <v>4357</v>
      </c>
      <c r="BV1543" s="273" t="s">
        <v>4358</v>
      </c>
      <c r="BX1543" s="299" t="s">
        <v>4269</v>
      </c>
      <c r="BY1543" s="299" t="s">
        <v>6599</v>
      </c>
    </row>
    <row r="1544" spans="65:77" ht="21" customHeight="1">
      <c r="BM1544"/>
      <c r="BU1544" s="273" t="s">
        <v>4359</v>
      </c>
      <c r="BV1544" s="273" t="s">
        <v>4360</v>
      </c>
      <c r="BX1544" s="299" t="s">
        <v>4271</v>
      </c>
      <c r="BY1544" s="299" t="s">
        <v>6600</v>
      </c>
    </row>
    <row r="1545" spans="65:77" ht="21" customHeight="1">
      <c r="BM1545"/>
      <c r="BU1545" s="273" t="s">
        <v>4361</v>
      </c>
      <c r="BV1545" s="273" t="s">
        <v>4362</v>
      </c>
      <c r="BX1545" s="299" t="s">
        <v>4273</v>
      </c>
      <c r="BY1545" s="299" t="s">
        <v>6601</v>
      </c>
    </row>
    <row r="1546" spans="65:77" ht="21" customHeight="1">
      <c r="BM1546"/>
      <c r="BU1546" s="273" t="s">
        <v>4365</v>
      </c>
      <c r="BV1546" s="273" t="s">
        <v>4366</v>
      </c>
      <c r="BX1546" s="299" t="s">
        <v>4274</v>
      </c>
      <c r="BY1546" s="299" t="s">
        <v>6602</v>
      </c>
    </row>
    <row r="1547" spans="65:77" ht="21" customHeight="1">
      <c r="BM1547"/>
      <c r="BU1547" s="273" t="s">
        <v>4367</v>
      </c>
      <c r="BV1547" s="273" t="s">
        <v>4368</v>
      </c>
      <c r="BX1547" s="299" t="s">
        <v>4276</v>
      </c>
      <c r="BY1547" s="299" t="s">
        <v>6603</v>
      </c>
    </row>
    <row r="1548" spans="65:77" ht="21" customHeight="1">
      <c r="BM1548"/>
      <c r="BU1548" s="273" t="s">
        <v>4369</v>
      </c>
      <c r="BV1548" s="273" t="s">
        <v>4370</v>
      </c>
      <c r="BX1548" s="299" t="s">
        <v>4278</v>
      </c>
      <c r="BY1548" s="299" t="s">
        <v>6604</v>
      </c>
    </row>
    <row r="1549" spans="65:77" ht="21" customHeight="1">
      <c r="BM1549"/>
      <c r="BU1549" s="273" t="s">
        <v>4371</v>
      </c>
      <c r="BV1549" s="273" t="s">
        <v>4372</v>
      </c>
      <c r="BX1549" s="299" t="s">
        <v>4280</v>
      </c>
      <c r="BY1549" s="299" t="s">
        <v>6605</v>
      </c>
    </row>
    <row r="1550" spans="65:77" ht="21" customHeight="1">
      <c r="BM1550"/>
      <c r="BU1550" s="273" t="s">
        <v>4373</v>
      </c>
      <c r="BV1550" s="273" t="s">
        <v>4374</v>
      </c>
      <c r="BX1550" s="299" t="s">
        <v>4281</v>
      </c>
      <c r="BY1550" s="299" t="s">
        <v>6606</v>
      </c>
    </row>
    <row r="1551" spans="65:77" ht="21" customHeight="1">
      <c r="BM1551"/>
      <c r="BU1551" s="273" t="s">
        <v>4375</v>
      </c>
      <c r="BV1551" s="273" t="s">
        <v>4376</v>
      </c>
      <c r="BX1551" s="299" t="s">
        <v>4283</v>
      </c>
      <c r="BY1551" s="299" t="s">
        <v>6607</v>
      </c>
    </row>
    <row r="1552" spans="65:77" ht="21" customHeight="1">
      <c r="BM1552"/>
      <c r="BU1552" s="273" t="s">
        <v>4377</v>
      </c>
      <c r="BV1552" s="273" t="s">
        <v>4378</v>
      </c>
      <c r="BX1552" s="299" t="s">
        <v>4285</v>
      </c>
      <c r="BY1552" s="299" t="s">
        <v>6608</v>
      </c>
    </row>
    <row r="1553" spans="65:77" ht="21" customHeight="1">
      <c r="BM1553"/>
      <c r="BU1553" s="273" t="s">
        <v>4379</v>
      </c>
      <c r="BV1553" s="273" t="s">
        <v>4380</v>
      </c>
      <c r="BX1553" s="299" t="s">
        <v>4287</v>
      </c>
      <c r="BY1553" s="299" t="s">
        <v>6609</v>
      </c>
    </row>
    <row r="1554" spans="65:77" ht="21" customHeight="1">
      <c r="BM1554"/>
      <c r="BU1554" s="273" t="s">
        <v>4381</v>
      </c>
      <c r="BV1554" s="273" t="s">
        <v>4382</v>
      </c>
      <c r="BX1554" s="299" t="s">
        <v>4289</v>
      </c>
      <c r="BY1554" s="299" t="s">
        <v>6610</v>
      </c>
    </row>
    <row r="1555" spans="65:77" ht="21" customHeight="1">
      <c r="BM1555"/>
      <c r="BU1555" s="273" t="s">
        <v>2010</v>
      </c>
      <c r="BV1555" s="273" t="s">
        <v>4383</v>
      </c>
      <c r="BX1555" s="299" t="s">
        <v>4291</v>
      </c>
      <c r="BY1555" s="299" t="s">
        <v>6611</v>
      </c>
    </row>
    <row r="1556" spans="65:77" ht="21" customHeight="1">
      <c r="BM1556"/>
      <c r="BU1556" s="273" t="s">
        <v>4385</v>
      </c>
      <c r="BV1556" s="273" t="s">
        <v>4386</v>
      </c>
      <c r="BX1556" s="299" t="s">
        <v>4293</v>
      </c>
      <c r="BY1556" s="299" t="s">
        <v>6612</v>
      </c>
    </row>
    <row r="1557" spans="65:77" ht="21" customHeight="1">
      <c r="BM1557"/>
      <c r="BU1557" s="273" t="s">
        <v>4387</v>
      </c>
      <c r="BV1557" s="273" t="s">
        <v>4388</v>
      </c>
      <c r="BX1557" s="299" t="s">
        <v>4295</v>
      </c>
      <c r="BY1557" s="299" t="s">
        <v>6613</v>
      </c>
    </row>
    <row r="1558" spans="65:77" ht="21" customHeight="1">
      <c r="BM1558"/>
      <c r="BU1558" s="273" t="s">
        <v>4389</v>
      </c>
      <c r="BV1558" s="273" t="s">
        <v>4390</v>
      </c>
      <c r="BX1558" s="299" t="s">
        <v>4297</v>
      </c>
      <c r="BY1558" s="299" t="s">
        <v>6614</v>
      </c>
    </row>
    <row r="1559" spans="65:77" ht="21" customHeight="1">
      <c r="BM1559"/>
      <c r="BU1559" s="273" t="s">
        <v>4391</v>
      </c>
      <c r="BV1559" s="273" t="s">
        <v>4392</v>
      </c>
      <c r="BX1559" s="299" t="s">
        <v>4299</v>
      </c>
      <c r="BY1559" s="299" t="s">
        <v>6615</v>
      </c>
    </row>
    <row r="1560" spans="65:77" ht="21" customHeight="1">
      <c r="BM1560"/>
      <c r="BU1560" s="273" t="s">
        <v>4393</v>
      </c>
      <c r="BV1560" s="273" t="s">
        <v>4394</v>
      </c>
      <c r="BX1560" s="299" t="s">
        <v>4301</v>
      </c>
      <c r="BY1560" s="299" t="s">
        <v>6616</v>
      </c>
    </row>
    <row r="1561" spans="65:77" ht="21" customHeight="1">
      <c r="BM1561"/>
      <c r="BU1561" s="273" t="s">
        <v>4399</v>
      </c>
      <c r="BV1561" s="273" t="s">
        <v>4400</v>
      </c>
      <c r="BX1561" s="299" t="s">
        <v>4303</v>
      </c>
      <c r="BY1561" s="299" t="s">
        <v>6617</v>
      </c>
    </row>
    <row r="1562" spans="65:77" ht="21" customHeight="1">
      <c r="BM1562"/>
      <c r="BU1562" s="273" t="s">
        <v>4401</v>
      </c>
      <c r="BV1562" s="273" t="s">
        <v>4402</v>
      </c>
      <c r="BX1562" s="299" t="s">
        <v>4305</v>
      </c>
      <c r="BY1562" s="299" t="s">
        <v>6618</v>
      </c>
    </row>
    <row r="1563" spans="65:77" ht="21" customHeight="1">
      <c r="BM1563"/>
      <c r="BU1563" s="273" t="s">
        <v>4403</v>
      </c>
      <c r="BV1563" s="273" t="s">
        <v>4404</v>
      </c>
      <c r="BX1563" s="299" t="s">
        <v>4307</v>
      </c>
      <c r="BY1563" s="299" t="s">
        <v>6619</v>
      </c>
    </row>
    <row r="1564" spans="65:77" ht="21" customHeight="1">
      <c r="BM1564"/>
      <c r="BU1564" s="273" t="s">
        <v>4405</v>
      </c>
      <c r="BV1564" s="273" t="s">
        <v>4406</v>
      </c>
      <c r="BX1564" s="299" t="s">
        <v>4311</v>
      </c>
      <c r="BY1564" s="299" t="s">
        <v>6620</v>
      </c>
    </row>
    <row r="1565" spans="65:77" ht="21" customHeight="1">
      <c r="BM1565"/>
      <c r="BU1565" s="273" t="s">
        <v>4407</v>
      </c>
      <c r="BV1565" s="273" t="s">
        <v>4408</v>
      </c>
      <c r="BX1565" s="299" t="s">
        <v>4313</v>
      </c>
      <c r="BY1565" s="299" t="s">
        <v>6621</v>
      </c>
    </row>
    <row r="1566" spans="65:77" ht="21" customHeight="1">
      <c r="BM1566"/>
      <c r="BU1566" s="273" t="s">
        <v>4409</v>
      </c>
      <c r="BV1566" s="273" t="s">
        <v>4410</v>
      </c>
      <c r="BX1566" s="299" t="s">
        <v>4315</v>
      </c>
      <c r="BY1566" s="299" t="s">
        <v>6622</v>
      </c>
    </row>
    <row r="1567" spans="65:77" ht="21" customHeight="1">
      <c r="BM1567"/>
      <c r="BU1567" s="273" t="s">
        <v>4411</v>
      </c>
      <c r="BV1567" s="273" t="s">
        <v>4412</v>
      </c>
      <c r="BX1567" s="299" t="s">
        <v>4317</v>
      </c>
      <c r="BY1567" s="299" t="s">
        <v>6623</v>
      </c>
    </row>
    <row r="1568" spans="65:77" ht="21" customHeight="1">
      <c r="BM1568"/>
      <c r="BU1568" s="273" t="s">
        <v>4413</v>
      </c>
      <c r="BV1568" s="273" t="s">
        <v>4414</v>
      </c>
      <c r="BX1568" s="299" t="s">
        <v>4319</v>
      </c>
      <c r="BY1568" s="299" t="s">
        <v>6624</v>
      </c>
    </row>
    <row r="1569" spans="65:77" ht="21" customHeight="1">
      <c r="BM1569"/>
      <c r="BU1569" s="273" t="s">
        <v>4415</v>
      </c>
      <c r="BV1569" s="273" t="s">
        <v>4416</v>
      </c>
      <c r="BX1569" s="299" t="s">
        <v>4321</v>
      </c>
      <c r="BY1569" s="299" t="s">
        <v>6625</v>
      </c>
    </row>
    <row r="1570" spans="65:77" ht="21" customHeight="1">
      <c r="BM1570"/>
      <c r="BU1570" s="273" t="s">
        <v>4417</v>
      </c>
      <c r="BV1570" s="273" t="s">
        <v>4418</v>
      </c>
      <c r="BX1570" s="299" t="s">
        <v>4322</v>
      </c>
      <c r="BY1570" s="299" t="s">
        <v>6626</v>
      </c>
    </row>
    <row r="1571" spans="65:77" ht="21" customHeight="1">
      <c r="BM1571"/>
      <c r="BU1571" s="273" t="s">
        <v>4419</v>
      </c>
      <c r="BV1571" s="273" t="s">
        <v>4420</v>
      </c>
      <c r="BX1571" s="299" t="s">
        <v>4324</v>
      </c>
      <c r="BY1571" s="299" t="s">
        <v>6627</v>
      </c>
    </row>
    <row r="1572" spans="65:77" ht="21" customHeight="1">
      <c r="BM1572"/>
      <c r="BU1572" s="273" t="s">
        <v>4421</v>
      </c>
      <c r="BV1572" s="273" t="s">
        <v>4422</v>
      </c>
      <c r="BX1572" s="299" t="s">
        <v>4326</v>
      </c>
      <c r="BY1572" s="299" t="s">
        <v>6628</v>
      </c>
    </row>
    <row r="1573" spans="65:77" ht="21" customHeight="1">
      <c r="BM1573"/>
      <c r="BU1573" s="273" t="s">
        <v>4423</v>
      </c>
      <c r="BV1573" s="273" t="s">
        <v>4424</v>
      </c>
      <c r="BX1573" s="299" t="s">
        <v>4328</v>
      </c>
      <c r="BY1573" s="299" t="s">
        <v>6629</v>
      </c>
    </row>
    <row r="1574" spans="65:77" ht="21" customHeight="1">
      <c r="BM1574"/>
      <c r="BU1574" s="273" t="s">
        <v>4425</v>
      </c>
      <c r="BV1574" s="273" t="s">
        <v>4426</v>
      </c>
      <c r="BX1574" s="299" t="s">
        <v>4330</v>
      </c>
      <c r="BY1574" s="299" t="s">
        <v>6630</v>
      </c>
    </row>
    <row r="1575" spans="65:77" ht="21" customHeight="1">
      <c r="BM1575"/>
      <c r="BU1575" s="273" t="s">
        <v>4427</v>
      </c>
      <c r="BV1575" s="273" t="s">
        <v>4428</v>
      </c>
      <c r="BX1575" s="299" t="s">
        <v>4332</v>
      </c>
      <c r="BY1575" s="299" t="s">
        <v>6631</v>
      </c>
    </row>
    <row r="1576" spans="65:77" ht="21" customHeight="1">
      <c r="BM1576"/>
      <c r="BU1576" s="273" t="s">
        <v>4429</v>
      </c>
      <c r="BV1576" s="273" t="s">
        <v>4430</v>
      </c>
      <c r="BX1576" s="299" t="s">
        <v>4334</v>
      </c>
      <c r="BY1576" s="299" t="s">
        <v>6632</v>
      </c>
    </row>
    <row r="1577" spans="65:77" ht="21" customHeight="1">
      <c r="BM1577"/>
      <c r="BU1577" s="273" t="s">
        <v>4431</v>
      </c>
      <c r="BV1577" s="273" t="s">
        <v>4432</v>
      </c>
      <c r="BX1577" s="299" t="s">
        <v>4336</v>
      </c>
      <c r="BY1577" s="299" t="s">
        <v>6633</v>
      </c>
    </row>
    <row r="1578" spans="65:77" ht="21" customHeight="1">
      <c r="BM1578"/>
      <c r="BU1578" s="273" t="s">
        <v>4436</v>
      </c>
      <c r="BV1578" s="273" t="s">
        <v>4437</v>
      </c>
      <c r="BX1578" s="299" t="s">
        <v>4338</v>
      </c>
      <c r="BY1578" s="299" t="s">
        <v>6634</v>
      </c>
    </row>
    <row r="1579" spans="65:77" ht="21" customHeight="1">
      <c r="BM1579"/>
      <c r="BU1579" s="273" t="s">
        <v>4438</v>
      </c>
      <c r="BV1579" s="273" t="s">
        <v>4439</v>
      </c>
      <c r="BX1579" s="299" t="s">
        <v>4339</v>
      </c>
      <c r="BY1579" s="299" t="s">
        <v>6635</v>
      </c>
    </row>
    <row r="1580" spans="65:77" ht="21" customHeight="1">
      <c r="BM1580"/>
      <c r="BU1580" s="273" t="s">
        <v>4440</v>
      </c>
      <c r="BV1580" s="273" t="s">
        <v>4441</v>
      </c>
      <c r="BX1580" s="299" t="s">
        <v>4341</v>
      </c>
      <c r="BY1580" s="299" t="s">
        <v>6636</v>
      </c>
    </row>
    <row r="1581" spans="65:77" ht="21" customHeight="1">
      <c r="BM1581"/>
      <c r="BU1581" s="273" t="s">
        <v>4442</v>
      </c>
      <c r="BV1581" s="273" t="s">
        <v>4443</v>
      </c>
      <c r="BX1581" s="299" t="s">
        <v>4343</v>
      </c>
      <c r="BY1581" s="299" t="s">
        <v>6637</v>
      </c>
    </row>
    <row r="1582" spans="65:77" ht="21" customHeight="1">
      <c r="BM1582"/>
      <c r="BU1582" s="273" t="s">
        <v>4444</v>
      </c>
      <c r="BV1582" s="273" t="s">
        <v>4445</v>
      </c>
      <c r="BX1582" s="299" t="s">
        <v>4345</v>
      </c>
      <c r="BY1582" s="299" t="s">
        <v>6638</v>
      </c>
    </row>
    <row r="1583" spans="65:77" ht="21" customHeight="1">
      <c r="BM1583"/>
      <c r="BU1583" s="273" t="s">
        <v>4446</v>
      </c>
      <c r="BV1583" s="273" t="s">
        <v>4447</v>
      </c>
      <c r="BX1583" s="299" t="s">
        <v>4347</v>
      </c>
      <c r="BY1583" s="299" t="s">
        <v>6639</v>
      </c>
    </row>
    <row r="1584" spans="65:77" ht="21" customHeight="1">
      <c r="BM1584"/>
      <c r="BU1584" s="273" t="s">
        <v>4448</v>
      </c>
      <c r="BV1584" s="273" t="s">
        <v>4449</v>
      </c>
      <c r="BX1584" s="299" t="s">
        <v>4349</v>
      </c>
      <c r="BY1584" s="299" t="s">
        <v>6640</v>
      </c>
    </row>
    <row r="1585" spans="65:77" ht="21" customHeight="1">
      <c r="BM1585"/>
      <c r="BU1585" s="273" t="s">
        <v>4450</v>
      </c>
      <c r="BV1585" s="273" t="s">
        <v>4451</v>
      </c>
      <c r="BX1585" s="299" t="s">
        <v>4351</v>
      </c>
      <c r="BY1585" s="299" t="s">
        <v>6641</v>
      </c>
    </row>
    <row r="1586" spans="65:77" ht="21" customHeight="1">
      <c r="BM1586"/>
      <c r="BU1586" s="273" t="s">
        <v>4452</v>
      </c>
      <c r="BV1586" s="273" t="s">
        <v>4453</v>
      </c>
      <c r="BX1586" s="299" t="s">
        <v>4353</v>
      </c>
      <c r="BY1586" s="299" t="s">
        <v>6642</v>
      </c>
    </row>
    <row r="1587" spans="65:77" ht="21" customHeight="1">
      <c r="BM1587"/>
      <c r="BU1587" s="273" t="s">
        <v>4454</v>
      </c>
      <c r="BV1587" s="273" t="s">
        <v>4455</v>
      </c>
      <c r="BX1587" s="299" t="s">
        <v>4355</v>
      </c>
      <c r="BY1587" s="299" t="s">
        <v>6643</v>
      </c>
    </row>
    <row r="1588" spans="65:77" ht="21" customHeight="1">
      <c r="BM1588"/>
      <c r="BU1588" s="273" t="s">
        <v>4456</v>
      </c>
      <c r="BV1588" s="273" t="s">
        <v>4457</v>
      </c>
      <c r="BX1588" s="299" t="s">
        <v>4357</v>
      </c>
      <c r="BY1588" s="299" t="s">
        <v>6644</v>
      </c>
    </row>
    <row r="1589" spans="65:77" ht="21" customHeight="1">
      <c r="BM1589"/>
      <c r="BU1589" s="273" t="s">
        <v>4458</v>
      </c>
      <c r="BV1589" s="273" t="s">
        <v>4459</v>
      </c>
      <c r="BX1589" s="299" t="s">
        <v>4359</v>
      </c>
      <c r="BY1589" s="299" t="s">
        <v>6645</v>
      </c>
    </row>
    <row r="1590" spans="65:77" ht="21" customHeight="1">
      <c r="BM1590"/>
      <c r="BU1590" s="273" t="s">
        <v>4460</v>
      </c>
      <c r="BV1590" s="273" t="s">
        <v>4461</v>
      </c>
      <c r="BX1590" s="299" t="s">
        <v>4361</v>
      </c>
      <c r="BY1590" s="299" t="s">
        <v>6646</v>
      </c>
    </row>
    <row r="1591" spans="65:77" ht="21" customHeight="1">
      <c r="BM1591"/>
      <c r="BU1591" s="273" t="s">
        <v>4462</v>
      </c>
      <c r="BV1591" s="273" t="s">
        <v>4463</v>
      </c>
      <c r="BX1591" s="299" t="s">
        <v>4363</v>
      </c>
      <c r="BY1591" s="299" t="s">
        <v>6647</v>
      </c>
    </row>
    <row r="1592" spans="65:77" ht="21" customHeight="1">
      <c r="BM1592"/>
      <c r="BU1592" s="273" t="s">
        <v>4464</v>
      </c>
      <c r="BV1592" s="273" t="s">
        <v>4465</v>
      </c>
      <c r="BX1592" s="299" t="s">
        <v>4364</v>
      </c>
      <c r="BY1592" s="299" t="s">
        <v>6648</v>
      </c>
    </row>
    <row r="1593" spans="65:77" ht="21" customHeight="1">
      <c r="BM1593"/>
      <c r="BU1593" s="273" t="s">
        <v>4466</v>
      </c>
      <c r="BV1593" s="273" t="s">
        <v>4467</v>
      </c>
      <c r="BX1593" s="299" t="s">
        <v>4365</v>
      </c>
      <c r="BY1593" s="299" t="s">
        <v>6649</v>
      </c>
    </row>
    <row r="1594" spans="65:77" ht="21" customHeight="1">
      <c r="BM1594"/>
      <c r="BU1594" s="273" t="s">
        <v>4468</v>
      </c>
      <c r="BV1594" s="273" t="s">
        <v>4469</v>
      </c>
      <c r="BX1594" s="299" t="s">
        <v>4367</v>
      </c>
      <c r="BY1594" s="299" t="s">
        <v>6650</v>
      </c>
    </row>
    <row r="1595" spans="65:77" ht="21" customHeight="1">
      <c r="BM1595"/>
      <c r="BU1595" s="273" t="s">
        <v>4470</v>
      </c>
      <c r="BV1595" s="273" t="s">
        <v>4471</v>
      </c>
      <c r="BX1595" s="299" t="s">
        <v>4369</v>
      </c>
      <c r="BY1595" s="299" t="s">
        <v>6651</v>
      </c>
    </row>
    <row r="1596" spans="65:77" ht="21" customHeight="1">
      <c r="BM1596"/>
      <c r="BU1596" s="273" t="s">
        <v>4472</v>
      </c>
      <c r="BV1596" s="273" t="s">
        <v>4473</v>
      </c>
      <c r="BX1596" s="299" t="s">
        <v>4371</v>
      </c>
      <c r="BY1596" s="299" t="s">
        <v>6652</v>
      </c>
    </row>
    <row r="1597" spans="65:77" ht="21" customHeight="1">
      <c r="BM1597"/>
      <c r="BU1597" s="273" t="s">
        <v>4476</v>
      </c>
      <c r="BV1597" s="273" t="s">
        <v>4477</v>
      </c>
      <c r="BX1597" s="299" t="s">
        <v>4373</v>
      </c>
      <c r="BY1597" s="299" t="s">
        <v>6653</v>
      </c>
    </row>
    <row r="1598" spans="65:77" ht="21" customHeight="1">
      <c r="BM1598"/>
      <c r="BU1598" s="273" t="s">
        <v>4478</v>
      </c>
      <c r="BV1598" s="273" t="s">
        <v>4479</v>
      </c>
      <c r="BX1598" s="299" t="s">
        <v>4375</v>
      </c>
      <c r="BY1598" s="299" t="s">
        <v>6654</v>
      </c>
    </row>
    <row r="1599" spans="65:77" ht="21" customHeight="1">
      <c r="BM1599"/>
      <c r="BU1599" s="273" t="s">
        <v>4480</v>
      </c>
      <c r="BV1599" s="273" t="s">
        <v>4481</v>
      </c>
      <c r="BX1599" s="299" t="s">
        <v>4377</v>
      </c>
      <c r="BY1599" s="299" t="s">
        <v>6655</v>
      </c>
    </row>
    <row r="1600" spans="65:77" ht="21" customHeight="1">
      <c r="BM1600"/>
      <c r="BU1600" s="273" t="s">
        <v>4482</v>
      </c>
      <c r="BV1600" s="273" t="s">
        <v>4483</v>
      </c>
      <c r="BX1600" s="299" t="s">
        <v>4379</v>
      </c>
      <c r="BY1600" s="299" t="s">
        <v>6656</v>
      </c>
    </row>
    <row r="1601" spans="65:77" ht="21" customHeight="1">
      <c r="BM1601"/>
      <c r="BU1601" s="273" t="s">
        <v>4484</v>
      </c>
      <c r="BV1601" s="273" t="s">
        <v>4485</v>
      </c>
      <c r="BX1601" s="299" t="s">
        <v>4381</v>
      </c>
      <c r="BY1601" s="299" t="s">
        <v>6657</v>
      </c>
    </row>
    <row r="1602" spans="65:77" ht="21" customHeight="1">
      <c r="BM1602"/>
      <c r="BU1602" s="273" t="s">
        <v>4486</v>
      </c>
      <c r="BV1602" s="273" t="s">
        <v>4487</v>
      </c>
      <c r="BX1602" s="299" t="s">
        <v>2010</v>
      </c>
      <c r="BY1602" s="299" t="s">
        <v>6658</v>
      </c>
    </row>
    <row r="1603" spans="65:77" ht="21" customHeight="1">
      <c r="BM1603"/>
      <c r="BU1603" s="273" t="s">
        <v>4488</v>
      </c>
      <c r="BV1603" s="273" t="s">
        <v>4489</v>
      </c>
      <c r="BX1603" s="299" t="s">
        <v>4384</v>
      </c>
      <c r="BY1603" s="299" t="s">
        <v>6659</v>
      </c>
    </row>
    <row r="1604" spans="65:77" ht="21" customHeight="1">
      <c r="BM1604"/>
      <c r="BU1604" s="273" t="s">
        <v>4490</v>
      </c>
      <c r="BV1604" s="273" t="s">
        <v>4491</v>
      </c>
      <c r="BX1604" s="299" t="s">
        <v>4387</v>
      </c>
      <c r="BY1604" s="299" t="s">
        <v>6660</v>
      </c>
    </row>
    <row r="1605" spans="65:77" ht="21" customHeight="1">
      <c r="BM1605"/>
      <c r="BU1605" s="273" t="s">
        <v>4492</v>
      </c>
      <c r="BV1605" s="273" t="s">
        <v>4493</v>
      </c>
      <c r="BX1605" s="299" t="s">
        <v>4389</v>
      </c>
      <c r="BY1605" s="299" t="s">
        <v>6661</v>
      </c>
    </row>
    <row r="1606" spans="65:77" ht="21" customHeight="1">
      <c r="BM1606"/>
      <c r="BU1606" s="273" t="s">
        <v>4494</v>
      </c>
      <c r="BV1606" s="273" t="s">
        <v>4495</v>
      </c>
      <c r="BX1606" s="299" t="s">
        <v>4391</v>
      </c>
      <c r="BY1606" s="299" t="s">
        <v>6662</v>
      </c>
    </row>
    <row r="1607" spans="65:77" ht="21" customHeight="1">
      <c r="BM1607"/>
      <c r="BU1607" s="273" t="s">
        <v>4497</v>
      </c>
      <c r="BV1607" s="273" t="s">
        <v>4498</v>
      </c>
      <c r="BX1607" s="299" t="s">
        <v>4393</v>
      </c>
      <c r="BY1607" s="299" t="s">
        <v>6663</v>
      </c>
    </row>
    <row r="1608" spans="65:77" ht="21" customHeight="1">
      <c r="BM1608"/>
      <c r="BU1608" s="273" t="s">
        <v>4499</v>
      </c>
      <c r="BV1608" s="273" t="s">
        <v>4500</v>
      </c>
      <c r="BX1608" s="299" t="s">
        <v>4395</v>
      </c>
      <c r="BY1608" s="299" t="s">
        <v>6664</v>
      </c>
    </row>
    <row r="1609" spans="65:77" ht="21" customHeight="1">
      <c r="BM1609"/>
      <c r="BU1609" s="273" t="s">
        <v>4501</v>
      </c>
      <c r="BV1609" s="273" t="s">
        <v>4502</v>
      </c>
      <c r="BX1609" s="299" t="s">
        <v>6665</v>
      </c>
      <c r="BY1609" s="299" t="s">
        <v>6666</v>
      </c>
    </row>
    <row r="1610" spans="65:77" ht="21" customHeight="1">
      <c r="BM1610"/>
      <c r="BU1610" s="273" t="s">
        <v>4503</v>
      </c>
      <c r="BV1610" s="273" t="s">
        <v>4504</v>
      </c>
      <c r="BX1610" s="299" t="s">
        <v>6667</v>
      </c>
      <c r="BY1610" s="299" t="s">
        <v>6668</v>
      </c>
    </row>
    <row r="1611" spans="65:77" ht="21" customHeight="1">
      <c r="BM1611"/>
      <c r="BU1611" s="273" t="s">
        <v>4505</v>
      </c>
      <c r="BV1611" s="273" t="s">
        <v>4506</v>
      </c>
      <c r="BX1611" s="299" t="s">
        <v>6669</v>
      </c>
      <c r="BY1611" s="299" t="s">
        <v>6670</v>
      </c>
    </row>
    <row r="1612" spans="65:77" ht="21" customHeight="1">
      <c r="BM1612"/>
      <c r="BU1612" s="273" t="s">
        <v>4507</v>
      </c>
      <c r="BV1612" s="273" t="s">
        <v>4508</v>
      </c>
      <c r="BX1612" s="299" t="s">
        <v>6671</v>
      </c>
      <c r="BY1612" s="299" t="s">
        <v>6672</v>
      </c>
    </row>
    <row r="1613" spans="65:77" ht="21" customHeight="1">
      <c r="BM1613"/>
      <c r="BU1613" s="273" t="s">
        <v>4509</v>
      </c>
      <c r="BV1613" s="273" t="s">
        <v>4510</v>
      </c>
      <c r="BX1613" s="299" t="s">
        <v>6673</v>
      </c>
      <c r="BY1613" s="299" t="s">
        <v>6674</v>
      </c>
    </row>
    <row r="1614" spans="65:77" ht="21" customHeight="1">
      <c r="BM1614"/>
      <c r="BU1614" s="273" t="s">
        <v>4511</v>
      </c>
      <c r="BV1614" s="273" t="s">
        <v>4512</v>
      </c>
      <c r="BX1614" s="299" t="s">
        <v>6675</v>
      </c>
      <c r="BY1614" s="299" t="s">
        <v>6676</v>
      </c>
    </row>
    <row r="1615" spans="65:77" ht="21" customHeight="1">
      <c r="BM1615"/>
      <c r="BU1615" s="273" t="s">
        <v>4513</v>
      </c>
      <c r="BV1615" s="273" t="s">
        <v>4514</v>
      </c>
      <c r="BX1615" s="299" t="s">
        <v>6677</v>
      </c>
      <c r="BY1615" s="299" t="s">
        <v>6678</v>
      </c>
    </row>
    <row r="1616" spans="65:77" ht="21" customHeight="1">
      <c r="BM1616"/>
      <c r="BU1616" s="273" t="s">
        <v>4515</v>
      </c>
      <c r="BV1616" s="273" t="s">
        <v>4516</v>
      </c>
      <c r="BX1616" s="299" t="s">
        <v>6679</v>
      </c>
      <c r="BY1616" s="299" t="s">
        <v>6680</v>
      </c>
    </row>
    <row r="1617" spans="65:77" ht="21" customHeight="1">
      <c r="BM1617"/>
      <c r="BU1617" s="273" t="s">
        <v>407</v>
      </c>
      <c r="BV1617" s="273" t="s">
        <v>4517</v>
      </c>
      <c r="BX1617" s="299" t="s">
        <v>6681</v>
      </c>
      <c r="BY1617" s="299" t="s">
        <v>6682</v>
      </c>
    </row>
    <row r="1618" spans="65:77" ht="21" customHeight="1">
      <c r="BM1618"/>
      <c r="BU1618" s="273" t="s">
        <v>408</v>
      </c>
      <c r="BV1618" s="273" t="s">
        <v>4518</v>
      </c>
      <c r="BX1618" s="299" t="s">
        <v>6683</v>
      </c>
      <c r="BY1618" s="299" t="s">
        <v>6684</v>
      </c>
    </row>
    <row r="1619" spans="65:77" ht="21" customHeight="1">
      <c r="BM1619"/>
      <c r="BU1619" s="273" t="s">
        <v>409</v>
      </c>
      <c r="BV1619" s="273" t="s">
        <v>4519</v>
      </c>
      <c r="BX1619" s="299" t="s">
        <v>6685</v>
      </c>
      <c r="BY1619" s="299" t="s">
        <v>6686</v>
      </c>
    </row>
    <row r="1620" spans="65:77" ht="21" customHeight="1">
      <c r="BM1620"/>
      <c r="BU1620" s="273" t="s">
        <v>410</v>
      </c>
      <c r="BV1620" s="273" t="s">
        <v>4520</v>
      </c>
      <c r="BX1620" s="299" t="s">
        <v>6687</v>
      </c>
      <c r="BY1620" s="299" t="s">
        <v>6688</v>
      </c>
    </row>
    <row r="1621" spans="65:77" ht="21" customHeight="1">
      <c r="BM1621"/>
      <c r="BU1621" s="273" t="s">
        <v>411</v>
      </c>
      <c r="BV1621" s="273" t="s">
        <v>4521</v>
      </c>
      <c r="BX1621" s="299" t="s">
        <v>6689</v>
      </c>
      <c r="BY1621" s="299" t="s">
        <v>6690</v>
      </c>
    </row>
    <row r="1622" spans="65:77" ht="21" customHeight="1">
      <c r="BM1622"/>
      <c r="BU1622" s="273" t="s">
        <v>413</v>
      </c>
      <c r="BV1622" s="273" t="s">
        <v>4522</v>
      </c>
      <c r="BX1622" s="299" t="s">
        <v>6691</v>
      </c>
      <c r="BY1622" s="299" t="s">
        <v>6692</v>
      </c>
    </row>
    <row r="1623" spans="65:77" ht="21" customHeight="1">
      <c r="BM1623"/>
      <c r="BU1623" s="273" t="s">
        <v>414</v>
      </c>
      <c r="BV1623" s="273" t="s">
        <v>4523</v>
      </c>
      <c r="BX1623" s="299" t="s">
        <v>6693</v>
      </c>
      <c r="BY1623" s="299" t="s">
        <v>6694</v>
      </c>
    </row>
    <row r="1624" spans="65:77" ht="21" customHeight="1">
      <c r="BM1624"/>
      <c r="BU1624" s="273" t="s">
        <v>4524</v>
      </c>
      <c r="BV1624" s="273" t="s">
        <v>4525</v>
      </c>
      <c r="BX1624" s="299" t="s">
        <v>6695</v>
      </c>
      <c r="BY1624" s="299" t="s">
        <v>6696</v>
      </c>
    </row>
    <row r="1625" spans="65:77" ht="21" customHeight="1">
      <c r="BM1625"/>
      <c r="BU1625" s="273" t="s">
        <v>415</v>
      </c>
      <c r="BV1625" s="273" t="s">
        <v>4526</v>
      </c>
      <c r="BX1625" s="299" t="s">
        <v>6697</v>
      </c>
      <c r="BY1625" s="299" t="s">
        <v>6698</v>
      </c>
    </row>
    <row r="1626" spans="65:77" ht="21" customHeight="1">
      <c r="BM1626"/>
      <c r="BU1626" s="273" t="s">
        <v>416</v>
      </c>
      <c r="BV1626" s="273" t="s">
        <v>4527</v>
      </c>
      <c r="BX1626" s="299" t="s">
        <v>6699</v>
      </c>
      <c r="BY1626" s="299" t="s">
        <v>6700</v>
      </c>
    </row>
    <row r="1627" spans="65:77" ht="21" customHeight="1">
      <c r="BM1627"/>
      <c r="BU1627" s="273" t="s">
        <v>417</v>
      </c>
      <c r="BV1627" s="273" t="s">
        <v>4528</v>
      </c>
      <c r="BX1627" s="299" t="s">
        <v>6701</v>
      </c>
      <c r="BY1627" s="299" t="s">
        <v>6702</v>
      </c>
    </row>
    <row r="1628" spans="65:77" ht="21" customHeight="1">
      <c r="BM1628"/>
      <c r="BU1628" s="273" t="s">
        <v>418</v>
      </c>
      <c r="BV1628" s="273" t="s">
        <v>4398</v>
      </c>
      <c r="BX1628" s="299" t="s">
        <v>6703</v>
      </c>
      <c r="BY1628" s="299" t="s">
        <v>6704</v>
      </c>
    </row>
    <row r="1629" spans="65:77" ht="21" customHeight="1">
      <c r="BM1629"/>
      <c r="BU1629" s="273" t="s">
        <v>419</v>
      </c>
      <c r="BV1629" s="273" t="s">
        <v>4529</v>
      </c>
      <c r="BX1629" s="299" t="s">
        <v>6705</v>
      </c>
      <c r="BY1629" s="299" t="s">
        <v>6706</v>
      </c>
    </row>
    <row r="1630" spans="65:77" ht="21" customHeight="1">
      <c r="BM1630"/>
      <c r="BU1630" s="273" t="s">
        <v>420</v>
      </c>
      <c r="BV1630" s="273" t="s">
        <v>4530</v>
      </c>
      <c r="BX1630" s="299" t="s">
        <v>6707</v>
      </c>
      <c r="BY1630" s="299" t="s">
        <v>6708</v>
      </c>
    </row>
    <row r="1631" spans="65:77" ht="21" customHeight="1">
      <c r="BM1631"/>
      <c r="BU1631" s="273" t="s">
        <v>421</v>
      </c>
      <c r="BV1631" s="273" t="s">
        <v>4531</v>
      </c>
      <c r="BX1631" s="299" t="s">
        <v>6709</v>
      </c>
      <c r="BY1631" s="299" t="s">
        <v>6710</v>
      </c>
    </row>
    <row r="1632" spans="65:77" ht="21" customHeight="1">
      <c r="BM1632"/>
      <c r="BU1632" s="273" t="s">
        <v>422</v>
      </c>
      <c r="BV1632" s="273" t="s">
        <v>4532</v>
      </c>
      <c r="BX1632" s="299" t="s">
        <v>6711</v>
      </c>
      <c r="BY1632" s="299" t="s">
        <v>6712</v>
      </c>
    </row>
    <row r="1633" spans="65:77" ht="21" customHeight="1">
      <c r="BM1633"/>
      <c r="BU1633" s="273" t="s">
        <v>423</v>
      </c>
      <c r="BV1633" s="273" t="s">
        <v>4533</v>
      </c>
      <c r="BX1633" s="299" t="s">
        <v>6713</v>
      </c>
      <c r="BY1633" s="299" t="s">
        <v>6714</v>
      </c>
    </row>
    <row r="1634" spans="65:77" ht="21" customHeight="1">
      <c r="BM1634"/>
      <c r="BU1634" s="273" t="s">
        <v>424</v>
      </c>
      <c r="BV1634" s="273" t="s">
        <v>4534</v>
      </c>
      <c r="BX1634" s="299" t="s">
        <v>6715</v>
      </c>
      <c r="BY1634" s="299" t="s">
        <v>6716</v>
      </c>
    </row>
    <row r="1635" spans="65:77" ht="21" customHeight="1">
      <c r="BM1635"/>
      <c r="BU1635" s="273" t="s">
        <v>4535</v>
      </c>
      <c r="BV1635" s="273" t="s">
        <v>4536</v>
      </c>
      <c r="BX1635" s="299" t="s">
        <v>6717</v>
      </c>
      <c r="BY1635" s="299" t="s">
        <v>6718</v>
      </c>
    </row>
    <row r="1636" spans="65:77" ht="21" customHeight="1">
      <c r="BM1636"/>
      <c r="BU1636" s="273" t="s">
        <v>425</v>
      </c>
      <c r="BV1636" s="273" t="s">
        <v>4537</v>
      </c>
      <c r="BX1636" s="299" t="s">
        <v>6719</v>
      </c>
      <c r="BY1636" s="299" t="s">
        <v>6720</v>
      </c>
    </row>
    <row r="1637" spans="65:77" ht="21" customHeight="1">
      <c r="BM1637"/>
      <c r="BU1637" s="273" t="s">
        <v>4538</v>
      </c>
      <c r="BV1637" s="273" t="s">
        <v>4539</v>
      </c>
      <c r="BX1637" s="299" t="s">
        <v>6721</v>
      </c>
      <c r="BY1637" s="299" t="s">
        <v>6722</v>
      </c>
    </row>
    <row r="1638" spans="65:77" ht="21" customHeight="1">
      <c r="BM1638"/>
      <c r="BU1638" s="273" t="s">
        <v>426</v>
      </c>
      <c r="BV1638" s="273" t="s">
        <v>4540</v>
      </c>
      <c r="BX1638" s="299" t="s">
        <v>6723</v>
      </c>
      <c r="BY1638" s="299" t="s">
        <v>6724</v>
      </c>
    </row>
    <row r="1639" spans="65:77" ht="21" customHeight="1">
      <c r="BM1639"/>
      <c r="BU1639" s="273" t="s">
        <v>4541</v>
      </c>
      <c r="BV1639" s="273" t="s">
        <v>4542</v>
      </c>
      <c r="BX1639" s="299" t="s">
        <v>6725</v>
      </c>
      <c r="BY1639" s="299" t="s">
        <v>6726</v>
      </c>
    </row>
    <row r="1640" spans="65:77" ht="21" customHeight="1">
      <c r="BM1640"/>
      <c r="BU1640" s="273" t="s">
        <v>427</v>
      </c>
      <c r="BV1640" s="273" t="s">
        <v>4543</v>
      </c>
      <c r="BX1640" s="299" t="s">
        <v>6727</v>
      </c>
      <c r="BY1640" s="299" t="s">
        <v>6728</v>
      </c>
    </row>
    <row r="1641" spans="65:77" ht="21" customHeight="1">
      <c r="BM1641"/>
      <c r="BU1641" s="273" t="s">
        <v>4544</v>
      </c>
      <c r="BV1641" s="273" t="s">
        <v>4545</v>
      </c>
      <c r="BX1641" s="299" t="s">
        <v>6729</v>
      </c>
      <c r="BY1641" s="299" t="s">
        <v>6730</v>
      </c>
    </row>
    <row r="1642" spans="65:77" ht="21" customHeight="1">
      <c r="BM1642"/>
      <c r="BU1642" s="273" t="s">
        <v>428</v>
      </c>
      <c r="BV1642" s="273" t="s">
        <v>4546</v>
      </c>
      <c r="BX1642" s="299" t="s">
        <v>6731</v>
      </c>
      <c r="BY1642" s="299" t="s">
        <v>6732</v>
      </c>
    </row>
    <row r="1643" spans="65:77" ht="21" customHeight="1">
      <c r="BM1643"/>
      <c r="BU1643" s="273" t="s">
        <v>429</v>
      </c>
      <c r="BV1643" s="273" t="s">
        <v>4547</v>
      </c>
      <c r="BX1643" s="299" t="s">
        <v>6733</v>
      </c>
      <c r="BY1643" s="299" t="s">
        <v>6734</v>
      </c>
    </row>
    <row r="1644" spans="65:77" ht="21" customHeight="1">
      <c r="BM1644"/>
      <c r="BU1644" s="273" t="s">
        <v>430</v>
      </c>
      <c r="BV1644" s="273" t="s">
        <v>4548</v>
      </c>
      <c r="BX1644" s="299" t="s">
        <v>6735</v>
      </c>
      <c r="BY1644" s="299" t="s">
        <v>6736</v>
      </c>
    </row>
    <row r="1645" spans="65:77" ht="21" customHeight="1">
      <c r="BM1645"/>
      <c r="BU1645" s="273" t="s">
        <v>431</v>
      </c>
      <c r="BV1645" s="273" t="s">
        <v>4549</v>
      </c>
      <c r="BX1645" s="299" t="s">
        <v>6737</v>
      </c>
      <c r="BY1645" s="299" t="s">
        <v>6738</v>
      </c>
    </row>
    <row r="1646" spans="65:77" ht="21" customHeight="1">
      <c r="BM1646"/>
      <c r="BU1646" s="273" t="s">
        <v>432</v>
      </c>
      <c r="BV1646" s="273" t="s">
        <v>4550</v>
      </c>
      <c r="BX1646" s="299" t="s">
        <v>6739</v>
      </c>
      <c r="BY1646" s="299" t="s">
        <v>6740</v>
      </c>
    </row>
    <row r="1647" spans="65:77" ht="21" customHeight="1">
      <c r="BM1647"/>
      <c r="BU1647" s="273" t="s">
        <v>433</v>
      </c>
      <c r="BV1647" s="273" t="s">
        <v>4551</v>
      </c>
      <c r="BX1647" s="299" t="s">
        <v>6741</v>
      </c>
      <c r="BY1647" s="299" t="s">
        <v>6742</v>
      </c>
    </row>
    <row r="1648" spans="65:77" ht="21" customHeight="1">
      <c r="BM1648"/>
      <c r="BU1648" s="273" t="s">
        <v>434</v>
      </c>
      <c r="BV1648" s="273" t="s">
        <v>4552</v>
      </c>
      <c r="BX1648" s="299" t="s">
        <v>6743</v>
      </c>
      <c r="BY1648" s="299" t="s">
        <v>6744</v>
      </c>
    </row>
    <row r="1649" spans="65:77" ht="21" customHeight="1">
      <c r="BM1649"/>
      <c r="BU1649" s="273" t="s">
        <v>435</v>
      </c>
      <c r="BV1649" s="273" t="s">
        <v>4553</v>
      </c>
      <c r="BX1649" s="299" t="s">
        <v>6745</v>
      </c>
      <c r="BY1649" s="299" t="s">
        <v>6746</v>
      </c>
    </row>
    <row r="1650" spans="65:77" ht="21" customHeight="1">
      <c r="BM1650"/>
      <c r="BU1650" s="273" t="s">
        <v>436</v>
      </c>
      <c r="BV1650" s="273" t="s">
        <v>4554</v>
      </c>
      <c r="BX1650" s="299" t="s">
        <v>6747</v>
      </c>
      <c r="BY1650" s="299" t="s">
        <v>6748</v>
      </c>
    </row>
    <row r="1651" spans="65:77" ht="21" customHeight="1">
      <c r="BM1651"/>
      <c r="BU1651" s="273" t="s">
        <v>437</v>
      </c>
      <c r="BV1651" s="273" t="s">
        <v>4555</v>
      </c>
      <c r="BX1651" s="299" t="s">
        <v>6749</v>
      </c>
      <c r="BY1651" s="299" t="s">
        <v>6750</v>
      </c>
    </row>
    <row r="1652" spans="65:77" ht="21" customHeight="1">
      <c r="BM1652"/>
      <c r="BU1652" s="273" t="s">
        <v>438</v>
      </c>
      <c r="BV1652" s="273" t="s">
        <v>4556</v>
      </c>
      <c r="BX1652" s="299" t="s">
        <v>6751</v>
      </c>
      <c r="BY1652" s="299" t="s">
        <v>6752</v>
      </c>
    </row>
    <row r="1653" spans="65:77" ht="21" customHeight="1">
      <c r="BM1653"/>
      <c r="BU1653" s="273" t="s">
        <v>439</v>
      </c>
      <c r="BV1653" s="273" t="s">
        <v>4557</v>
      </c>
      <c r="BX1653" s="299" t="s">
        <v>6753</v>
      </c>
      <c r="BY1653" s="299" t="s">
        <v>6754</v>
      </c>
    </row>
    <row r="1654" spans="65:77" ht="21" customHeight="1">
      <c r="BM1654"/>
      <c r="BU1654" s="273" t="s">
        <v>440</v>
      </c>
      <c r="BV1654" s="273" t="s">
        <v>4558</v>
      </c>
      <c r="BX1654" s="299" t="s">
        <v>6755</v>
      </c>
      <c r="BY1654" s="299" t="s">
        <v>6756</v>
      </c>
    </row>
    <row r="1655" spans="65:77" ht="21" customHeight="1">
      <c r="BM1655"/>
      <c r="BU1655" s="273" t="s">
        <v>441</v>
      </c>
      <c r="BV1655" s="273" t="s">
        <v>4559</v>
      </c>
      <c r="BX1655" s="299" t="s">
        <v>6757</v>
      </c>
      <c r="BY1655" s="299" t="s">
        <v>6758</v>
      </c>
    </row>
    <row r="1656" spans="65:77" ht="21" customHeight="1">
      <c r="BM1656"/>
      <c r="BU1656" s="273" t="s">
        <v>442</v>
      </c>
      <c r="BV1656" s="273" t="s">
        <v>4560</v>
      </c>
      <c r="BX1656" s="299" t="s">
        <v>6759</v>
      </c>
      <c r="BY1656" s="299" t="s">
        <v>6760</v>
      </c>
    </row>
    <row r="1657" spans="65:77" ht="21" customHeight="1">
      <c r="BM1657"/>
      <c r="BU1657" s="273" t="s">
        <v>443</v>
      </c>
      <c r="BV1657" s="273" t="s">
        <v>4561</v>
      </c>
      <c r="BX1657" s="299" t="s">
        <v>6761</v>
      </c>
      <c r="BY1657" s="299" t="s">
        <v>6762</v>
      </c>
    </row>
    <row r="1658" spans="65:77" ht="21" customHeight="1">
      <c r="BM1658"/>
      <c r="BU1658" s="273" t="s">
        <v>444</v>
      </c>
      <c r="BV1658" s="273" t="s">
        <v>4562</v>
      </c>
      <c r="BX1658" s="299" t="s">
        <v>6763</v>
      </c>
      <c r="BY1658" s="299" t="s">
        <v>6764</v>
      </c>
    </row>
    <row r="1659" spans="65:77" ht="21" customHeight="1">
      <c r="BM1659"/>
      <c r="BU1659" s="273" t="s">
        <v>445</v>
      </c>
      <c r="BV1659" s="273" t="s">
        <v>4563</v>
      </c>
      <c r="BX1659" s="299" t="s">
        <v>6765</v>
      </c>
      <c r="BY1659" s="299" t="s">
        <v>6766</v>
      </c>
    </row>
    <row r="1660" spans="65:77" ht="21" customHeight="1">
      <c r="BM1660"/>
      <c r="BU1660" s="273" t="s">
        <v>446</v>
      </c>
      <c r="BV1660" s="273" t="s">
        <v>4564</v>
      </c>
      <c r="BX1660" s="299" t="s">
        <v>6767</v>
      </c>
      <c r="BY1660" s="299" t="s">
        <v>6768</v>
      </c>
    </row>
    <row r="1661" spans="65:77" ht="21" customHeight="1">
      <c r="BM1661"/>
      <c r="BU1661" s="273" t="s">
        <v>450</v>
      </c>
      <c r="BV1661" s="273" t="s">
        <v>4566</v>
      </c>
      <c r="BX1661" s="299" t="s">
        <v>6769</v>
      </c>
      <c r="BY1661" s="299" t="s">
        <v>6770</v>
      </c>
    </row>
    <row r="1662" spans="65:77" ht="21" customHeight="1">
      <c r="BM1662"/>
      <c r="BU1662" s="273" t="s">
        <v>4567</v>
      </c>
      <c r="BV1662" s="273" t="s">
        <v>4568</v>
      </c>
      <c r="BX1662" s="299" t="s">
        <v>6771</v>
      </c>
      <c r="BY1662" s="299" t="s">
        <v>6772</v>
      </c>
    </row>
    <row r="1663" spans="65:77" ht="21" customHeight="1">
      <c r="BM1663"/>
      <c r="BU1663" s="273" t="s">
        <v>4569</v>
      </c>
      <c r="BV1663" s="273" t="s">
        <v>4570</v>
      </c>
      <c r="BX1663" s="299" t="s">
        <v>6773</v>
      </c>
      <c r="BY1663" s="299" t="s">
        <v>6774</v>
      </c>
    </row>
    <row r="1664" spans="65:77" ht="21" customHeight="1">
      <c r="BM1664"/>
      <c r="BU1664" s="273" t="s">
        <v>451</v>
      </c>
      <c r="BV1664" s="273" t="s">
        <v>4571</v>
      </c>
      <c r="BX1664" s="299" t="s">
        <v>6775</v>
      </c>
      <c r="BY1664" s="299" t="s">
        <v>6776</v>
      </c>
    </row>
    <row r="1665" spans="65:77" ht="21" customHeight="1">
      <c r="BM1665"/>
      <c r="BU1665" s="273" t="s">
        <v>4572</v>
      </c>
      <c r="BV1665" s="273" t="s">
        <v>4573</v>
      </c>
      <c r="BX1665" s="299" t="s">
        <v>6777</v>
      </c>
      <c r="BY1665" s="299" t="s">
        <v>6778</v>
      </c>
    </row>
    <row r="1666" spans="65:77" ht="21" customHeight="1">
      <c r="BM1666"/>
      <c r="BU1666" s="273" t="s">
        <v>452</v>
      </c>
      <c r="BV1666" s="273" t="s">
        <v>4574</v>
      </c>
      <c r="BX1666" s="299" t="s">
        <v>6779</v>
      </c>
      <c r="BY1666" s="299" t="s">
        <v>6780</v>
      </c>
    </row>
    <row r="1667" spans="65:77" ht="21" customHeight="1">
      <c r="BM1667"/>
      <c r="BU1667" s="273" t="s">
        <v>453</v>
      </c>
      <c r="BV1667" s="273" t="s">
        <v>4575</v>
      </c>
      <c r="BX1667" s="299" t="s">
        <v>6781</v>
      </c>
      <c r="BY1667" s="299" t="s">
        <v>6782</v>
      </c>
    </row>
    <row r="1668" spans="65:77" ht="21" customHeight="1">
      <c r="BM1668"/>
      <c r="BU1668" s="273" t="s">
        <v>454</v>
      </c>
      <c r="BV1668" s="273" t="s">
        <v>4576</v>
      </c>
      <c r="BX1668" s="299" t="s">
        <v>6783</v>
      </c>
      <c r="BY1668" s="299" t="s">
        <v>6784</v>
      </c>
    </row>
    <row r="1669" spans="65:77" ht="21" customHeight="1">
      <c r="BM1669"/>
      <c r="BU1669" s="273" t="s">
        <v>455</v>
      </c>
      <c r="BV1669" s="273" t="s">
        <v>4577</v>
      </c>
      <c r="BX1669" s="299" t="s">
        <v>6785</v>
      </c>
      <c r="BY1669" s="299" t="s">
        <v>6786</v>
      </c>
    </row>
    <row r="1670" spans="65:77" ht="21" customHeight="1">
      <c r="BM1670"/>
      <c r="BU1670" s="273" t="s">
        <v>456</v>
      </c>
      <c r="BV1670" s="273" t="s">
        <v>4578</v>
      </c>
      <c r="BX1670" s="299" t="s">
        <v>6787</v>
      </c>
      <c r="BY1670" s="299" t="s">
        <v>6788</v>
      </c>
    </row>
    <row r="1671" spans="65:77" ht="21" customHeight="1">
      <c r="BM1671"/>
      <c r="BU1671" s="273" t="s">
        <v>457</v>
      </c>
      <c r="BV1671" s="273" t="s">
        <v>4579</v>
      </c>
      <c r="BX1671" s="299" t="s">
        <v>6789</v>
      </c>
      <c r="BY1671" s="299" t="s">
        <v>6790</v>
      </c>
    </row>
    <row r="1672" spans="65:77" ht="21" customHeight="1">
      <c r="BM1672"/>
      <c r="BU1672" s="273" t="s">
        <v>458</v>
      </c>
      <c r="BV1672" s="273" t="s">
        <v>4475</v>
      </c>
      <c r="BX1672" s="299" t="s">
        <v>6791</v>
      </c>
      <c r="BY1672" s="299" t="s">
        <v>6792</v>
      </c>
    </row>
    <row r="1673" spans="65:77" ht="21" customHeight="1">
      <c r="BM1673"/>
      <c r="BU1673" s="273" t="s">
        <v>4580</v>
      </c>
      <c r="BV1673" s="273" t="s">
        <v>4581</v>
      </c>
      <c r="BX1673" s="299" t="s">
        <v>6793</v>
      </c>
      <c r="BY1673" s="299" t="s">
        <v>6794</v>
      </c>
    </row>
    <row r="1674" spans="65:77" ht="21" customHeight="1">
      <c r="BM1674"/>
      <c r="BU1674" s="273" t="s">
        <v>459</v>
      </c>
      <c r="BV1674" s="273" t="s">
        <v>4582</v>
      </c>
      <c r="BX1674" s="299" t="s">
        <v>6795</v>
      </c>
      <c r="BY1674" s="299" t="s">
        <v>6796</v>
      </c>
    </row>
    <row r="1675" spans="65:77" ht="21" customHeight="1">
      <c r="BM1675"/>
      <c r="BU1675" s="273" t="s">
        <v>460</v>
      </c>
      <c r="BV1675" s="273" t="s">
        <v>4583</v>
      </c>
      <c r="BX1675" s="299" t="s">
        <v>6797</v>
      </c>
      <c r="BY1675" s="299" t="s">
        <v>6798</v>
      </c>
    </row>
    <row r="1676" spans="65:77" ht="21" customHeight="1">
      <c r="BM1676"/>
      <c r="BU1676" s="273" t="s">
        <v>461</v>
      </c>
      <c r="BV1676" s="273" t="s">
        <v>4584</v>
      </c>
      <c r="BX1676" s="299" t="s">
        <v>6799</v>
      </c>
      <c r="BY1676" s="299" t="s">
        <v>6800</v>
      </c>
    </row>
    <row r="1677" spans="65:77" ht="21" customHeight="1">
      <c r="BM1677"/>
      <c r="BU1677" s="273" t="s">
        <v>462</v>
      </c>
      <c r="BV1677" s="273" t="s">
        <v>4585</v>
      </c>
      <c r="BX1677" s="299" t="s">
        <v>6801</v>
      </c>
      <c r="BY1677" s="299" t="s">
        <v>6802</v>
      </c>
    </row>
    <row r="1678" spans="65:77" ht="21" customHeight="1">
      <c r="BM1678"/>
      <c r="BU1678" s="273" t="s">
        <v>4586</v>
      </c>
      <c r="BV1678" s="273" t="s">
        <v>4587</v>
      </c>
      <c r="BX1678" s="299" t="s">
        <v>6803</v>
      </c>
      <c r="BY1678" s="299" t="s">
        <v>6804</v>
      </c>
    </row>
    <row r="1679" spans="65:77" ht="21" customHeight="1">
      <c r="BM1679"/>
      <c r="BU1679" s="273" t="s">
        <v>4588</v>
      </c>
      <c r="BV1679" s="273" t="s">
        <v>4589</v>
      </c>
      <c r="BX1679" s="299" t="s">
        <v>6805</v>
      </c>
      <c r="BY1679" s="299" t="s">
        <v>6806</v>
      </c>
    </row>
    <row r="1680" spans="65:77" ht="21" customHeight="1">
      <c r="BM1680"/>
      <c r="BU1680" s="273" t="s">
        <v>463</v>
      </c>
      <c r="BV1680" s="273" t="s">
        <v>4590</v>
      </c>
      <c r="BX1680" s="299" t="s">
        <v>6807</v>
      </c>
      <c r="BY1680" s="299" t="s">
        <v>6808</v>
      </c>
    </row>
    <row r="1681" spans="65:77" ht="21" customHeight="1">
      <c r="BM1681"/>
      <c r="BU1681" s="273" t="s">
        <v>464</v>
      </c>
      <c r="BV1681" s="273" t="s">
        <v>4591</v>
      </c>
      <c r="BX1681" s="299" t="s">
        <v>4396</v>
      </c>
      <c r="BY1681" s="299" t="s">
        <v>6809</v>
      </c>
    </row>
    <row r="1682" spans="65:77" ht="21" customHeight="1">
      <c r="BM1682"/>
      <c r="BU1682" s="273" t="s">
        <v>465</v>
      </c>
      <c r="BV1682" s="273" t="s">
        <v>4592</v>
      </c>
      <c r="BX1682" s="299" t="s">
        <v>6810</v>
      </c>
      <c r="BY1682" s="299" t="s">
        <v>6811</v>
      </c>
    </row>
    <row r="1683" spans="65:77" ht="21" customHeight="1">
      <c r="BM1683"/>
      <c r="BU1683" s="273" t="s">
        <v>466</v>
      </c>
      <c r="BV1683" s="273" t="s">
        <v>4593</v>
      </c>
      <c r="BX1683" s="299" t="s">
        <v>4397</v>
      </c>
      <c r="BY1683" s="299" t="s">
        <v>2855</v>
      </c>
    </row>
    <row r="1684" spans="65:77" ht="21" customHeight="1">
      <c r="BM1684"/>
      <c r="BU1684" s="273" t="s">
        <v>467</v>
      </c>
      <c r="BV1684" s="273" t="s">
        <v>4594</v>
      </c>
      <c r="BX1684" s="299" t="s">
        <v>6812</v>
      </c>
      <c r="BY1684" s="299" t="s">
        <v>6813</v>
      </c>
    </row>
    <row r="1685" spans="65:77" ht="21" customHeight="1">
      <c r="BM1685"/>
      <c r="BU1685" s="273" t="s">
        <v>4595</v>
      </c>
      <c r="BV1685" s="273" t="s">
        <v>4596</v>
      </c>
      <c r="BX1685" s="299" t="s">
        <v>6814</v>
      </c>
      <c r="BY1685" s="299" t="s">
        <v>6815</v>
      </c>
    </row>
    <row r="1686" spans="65:77" ht="21" customHeight="1">
      <c r="BM1686"/>
      <c r="BU1686" s="273" t="s">
        <v>468</v>
      </c>
      <c r="BV1686" s="273" t="s">
        <v>4597</v>
      </c>
      <c r="BX1686" s="299" t="s">
        <v>6816</v>
      </c>
      <c r="BY1686" s="299" t="s">
        <v>6817</v>
      </c>
    </row>
    <row r="1687" spans="65:77" ht="21" customHeight="1">
      <c r="BM1687"/>
      <c r="BU1687" s="273" t="s">
        <v>469</v>
      </c>
      <c r="BV1687" s="273" t="s">
        <v>4598</v>
      </c>
      <c r="BX1687" s="299" t="s">
        <v>6818</v>
      </c>
      <c r="BY1687" s="299" t="s">
        <v>6819</v>
      </c>
    </row>
    <row r="1688" spans="65:77" ht="21" customHeight="1">
      <c r="BM1688"/>
      <c r="BU1688" s="273" t="s">
        <v>4599</v>
      </c>
      <c r="BV1688" s="273" t="s">
        <v>4600</v>
      </c>
      <c r="BX1688" s="299" t="s">
        <v>6820</v>
      </c>
      <c r="BY1688" s="299" t="s">
        <v>6821</v>
      </c>
    </row>
    <row r="1689" spans="65:77" ht="21" customHeight="1">
      <c r="BM1689"/>
      <c r="BU1689" s="273" t="s">
        <v>470</v>
      </c>
      <c r="BV1689" s="273" t="s">
        <v>4601</v>
      </c>
      <c r="BX1689" s="299" t="s">
        <v>6822</v>
      </c>
      <c r="BY1689" s="299" t="s">
        <v>6823</v>
      </c>
    </row>
    <row r="1690" spans="65:77" ht="21" customHeight="1">
      <c r="BM1690"/>
      <c r="BU1690" s="273" t="s">
        <v>471</v>
      </c>
      <c r="BV1690" s="273" t="s">
        <v>4602</v>
      </c>
      <c r="BX1690" s="299" t="s">
        <v>6824</v>
      </c>
      <c r="BY1690" s="299" t="s">
        <v>6825</v>
      </c>
    </row>
    <row r="1691" spans="65:77" ht="21" customHeight="1">
      <c r="BM1691"/>
      <c r="BU1691" s="273" t="s">
        <v>472</v>
      </c>
      <c r="BV1691" s="273" t="s">
        <v>4603</v>
      </c>
      <c r="BX1691" s="299" t="s">
        <v>4399</v>
      </c>
      <c r="BY1691" s="299" t="s">
        <v>6826</v>
      </c>
    </row>
    <row r="1692" spans="65:77" ht="21" customHeight="1">
      <c r="BM1692"/>
      <c r="BU1692" s="273" t="s">
        <v>473</v>
      </c>
      <c r="BV1692" s="273" t="s">
        <v>4604</v>
      </c>
      <c r="BX1692" s="299" t="s">
        <v>4401</v>
      </c>
      <c r="BY1692" s="299" t="s">
        <v>6827</v>
      </c>
    </row>
    <row r="1693" spans="65:77" ht="21" customHeight="1">
      <c r="BM1693"/>
      <c r="BU1693" s="273" t="s">
        <v>474</v>
      </c>
      <c r="BV1693" s="273" t="s">
        <v>4605</v>
      </c>
      <c r="BX1693" s="299" t="s">
        <v>4403</v>
      </c>
      <c r="BY1693" s="299" t="s">
        <v>6828</v>
      </c>
    </row>
    <row r="1694" spans="65:77" ht="21" customHeight="1">
      <c r="BM1694"/>
      <c r="BU1694" s="273" t="s">
        <v>475</v>
      </c>
      <c r="BV1694" s="273" t="s">
        <v>4606</v>
      </c>
      <c r="BX1694" s="299" t="s">
        <v>4405</v>
      </c>
      <c r="BY1694" s="299" t="s">
        <v>6829</v>
      </c>
    </row>
    <row r="1695" spans="65:77" ht="21" customHeight="1">
      <c r="BM1695"/>
      <c r="BU1695" s="273" t="s">
        <v>476</v>
      </c>
      <c r="BV1695" s="273" t="s">
        <v>4607</v>
      </c>
      <c r="BX1695" s="299" t="s">
        <v>4407</v>
      </c>
      <c r="BY1695" s="299" t="s">
        <v>6830</v>
      </c>
    </row>
    <row r="1696" spans="65:77" ht="21" customHeight="1">
      <c r="BM1696"/>
      <c r="BU1696" s="273" t="s">
        <v>4608</v>
      </c>
      <c r="BV1696" s="273" t="s">
        <v>4609</v>
      </c>
      <c r="BX1696" s="299" t="s">
        <v>4409</v>
      </c>
      <c r="BY1696" s="299" t="s">
        <v>6831</v>
      </c>
    </row>
    <row r="1697" spans="65:77" ht="21" customHeight="1">
      <c r="BM1697"/>
      <c r="BU1697" s="273" t="s">
        <v>477</v>
      </c>
      <c r="BV1697" s="273" t="s">
        <v>4610</v>
      </c>
      <c r="BX1697" s="299" t="s">
        <v>4411</v>
      </c>
      <c r="BY1697" s="299" t="s">
        <v>6832</v>
      </c>
    </row>
    <row r="1698" spans="65:77" ht="21" customHeight="1">
      <c r="BM1698"/>
      <c r="BU1698" s="273" t="s">
        <v>478</v>
      </c>
      <c r="BV1698" s="273" t="s">
        <v>4611</v>
      </c>
      <c r="BX1698" s="299" t="s">
        <v>4413</v>
      </c>
      <c r="BY1698" s="299" t="s">
        <v>6833</v>
      </c>
    </row>
    <row r="1699" spans="65:77" ht="21" customHeight="1">
      <c r="BM1699"/>
      <c r="BU1699" s="273" t="s">
        <v>479</v>
      </c>
      <c r="BV1699" s="273" t="s">
        <v>4612</v>
      </c>
      <c r="BX1699" s="299" t="s">
        <v>4415</v>
      </c>
      <c r="BY1699" s="299" t="s">
        <v>6834</v>
      </c>
    </row>
    <row r="1700" spans="65:77" ht="21" customHeight="1">
      <c r="BM1700"/>
      <c r="BU1700" s="273" t="s">
        <v>480</v>
      </c>
      <c r="BV1700" s="273" t="s">
        <v>4613</v>
      </c>
      <c r="BX1700" s="299" t="s">
        <v>4417</v>
      </c>
      <c r="BY1700" s="299" t="s">
        <v>6835</v>
      </c>
    </row>
    <row r="1701" spans="65:77" ht="21" customHeight="1">
      <c r="BM1701"/>
      <c r="BU1701" s="273" t="s">
        <v>481</v>
      </c>
      <c r="BV1701" s="273" t="s">
        <v>4614</v>
      </c>
      <c r="BX1701" s="299" t="s">
        <v>4419</v>
      </c>
      <c r="BY1701" s="299" t="s">
        <v>6836</v>
      </c>
    </row>
    <row r="1702" spans="65:77" ht="21" customHeight="1">
      <c r="BM1702"/>
      <c r="BU1702" s="273" t="s">
        <v>4615</v>
      </c>
      <c r="BV1702" s="273" t="s">
        <v>4616</v>
      </c>
      <c r="BX1702" s="299" t="s">
        <v>6837</v>
      </c>
      <c r="BY1702" s="299" t="s">
        <v>6838</v>
      </c>
    </row>
    <row r="1703" spans="65:77" ht="21" customHeight="1">
      <c r="BM1703"/>
      <c r="BU1703" s="273" t="s">
        <v>4617</v>
      </c>
      <c r="BV1703" s="273" t="s">
        <v>4618</v>
      </c>
      <c r="BX1703" s="299" t="s">
        <v>6839</v>
      </c>
      <c r="BY1703" s="299" t="s">
        <v>6840</v>
      </c>
    </row>
    <row r="1704" spans="65:77" ht="21" customHeight="1">
      <c r="BM1704"/>
      <c r="BU1704" s="273" t="s">
        <v>4619</v>
      </c>
      <c r="BV1704" s="273" t="s">
        <v>4620</v>
      </c>
      <c r="BX1704" s="299" t="s">
        <v>6841</v>
      </c>
      <c r="BY1704" s="299" t="s">
        <v>6842</v>
      </c>
    </row>
    <row r="1705" spans="65:77" ht="21" customHeight="1">
      <c r="BM1705"/>
      <c r="BU1705" s="273" t="s">
        <v>4621</v>
      </c>
      <c r="BV1705" s="273" t="s">
        <v>4622</v>
      </c>
      <c r="BX1705" s="299" t="s">
        <v>6843</v>
      </c>
      <c r="BY1705" s="299" t="s">
        <v>6844</v>
      </c>
    </row>
    <row r="1706" spans="65:77" ht="21" customHeight="1">
      <c r="BM1706"/>
      <c r="BU1706" s="273" t="s">
        <v>4623</v>
      </c>
      <c r="BV1706" s="273" t="s">
        <v>4624</v>
      </c>
      <c r="BX1706" s="299" t="s">
        <v>6845</v>
      </c>
      <c r="BY1706" s="299" t="s">
        <v>6846</v>
      </c>
    </row>
    <row r="1707" spans="65:77" ht="21" customHeight="1">
      <c r="BM1707"/>
      <c r="BU1707" s="273" t="s">
        <v>4625</v>
      </c>
      <c r="BV1707" s="273" t="s">
        <v>4626</v>
      </c>
      <c r="BX1707" s="299" t="s">
        <v>6847</v>
      </c>
      <c r="BY1707" s="299" t="s">
        <v>6848</v>
      </c>
    </row>
    <row r="1708" spans="65:77" ht="21" customHeight="1">
      <c r="BM1708"/>
      <c r="BU1708" s="273" t="s">
        <v>4627</v>
      </c>
      <c r="BV1708" s="273" t="s">
        <v>4628</v>
      </c>
      <c r="BX1708" s="299" t="s">
        <v>6849</v>
      </c>
      <c r="BY1708" s="299" t="s">
        <v>6850</v>
      </c>
    </row>
    <row r="1709" spans="65:77" ht="21" customHeight="1">
      <c r="BM1709"/>
      <c r="BU1709" s="273" t="s">
        <v>4629</v>
      </c>
      <c r="BV1709" s="273" t="s">
        <v>4630</v>
      </c>
      <c r="BX1709" s="299" t="s">
        <v>6851</v>
      </c>
      <c r="BY1709" s="299" t="s">
        <v>6852</v>
      </c>
    </row>
    <row r="1710" spans="65:77" ht="21" customHeight="1">
      <c r="BM1710"/>
      <c r="BU1710" s="273" t="s">
        <v>4631</v>
      </c>
      <c r="BV1710" s="273" t="s">
        <v>4632</v>
      </c>
      <c r="BX1710" s="299" t="s">
        <v>6853</v>
      </c>
      <c r="BY1710" s="299" t="s">
        <v>6854</v>
      </c>
    </row>
    <row r="1711" spans="65:77" ht="21" customHeight="1">
      <c r="BM1711"/>
      <c r="BU1711" s="273" t="s">
        <v>4633</v>
      </c>
      <c r="BV1711" s="273" t="s">
        <v>4634</v>
      </c>
      <c r="BX1711" s="299" t="s">
        <v>6855</v>
      </c>
      <c r="BY1711" s="299" t="s">
        <v>6856</v>
      </c>
    </row>
    <row r="1712" spans="65:77" ht="21" customHeight="1">
      <c r="BM1712"/>
      <c r="BU1712" s="273" t="s">
        <v>4635</v>
      </c>
      <c r="BV1712" s="273" t="s">
        <v>4636</v>
      </c>
      <c r="BX1712" s="299" t="s">
        <v>6857</v>
      </c>
      <c r="BY1712" s="299" t="s">
        <v>6858</v>
      </c>
    </row>
    <row r="1713" spans="65:77" ht="21" customHeight="1">
      <c r="BM1713"/>
      <c r="BU1713" s="273" t="s">
        <v>4637</v>
      </c>
      <c r="BV1713" s="273" t="s">
        <v>4638</v>
      </c>
      <c r="BX1713" s="299" t="s">
        <v>6859</v>
      </c>
      <c r="BY1713" s="299" t="s">
        <v>6860</v>
      </c>
    </row>
    <row r="1714" spans="65:77" ht="21" customHeight="1">
      <c r="BM1714"/>
      <c r="BU1714" s="273" t="s">
        <v>4639</v>
      </c>
      <c r="BV1714" s="273" t="s">
        <v>4640</v>
      </c>
      <c r="BX1714" s="299" t="s">
        <v>6861</v>
      </c>
      <c r="BY1714" s="299" t="s">
        <v>6862</v>
      </c>
    </row>
    <row r="1715" spans="65:77" ht="21" customHeight="1">
      <c r="BM1715"/>
      <c r="BU1715" s="273" t="s">
        <v>4641</v>
      </c>
      <c r="BV1715" s="273" t="s">
        <v>4642</v>
      </c>
      <c r="BX1715" s="299" t="s">
        <v>6863</v>
      </c>
      <c r="BY1715" s="299" t="s">
        <v>6864</v>
      </c>
    </row>
    <row r="1716" spans="65:77" ht="21" customHeight="1">
      <c r="BM1716"/>
      <c r="BU1716" s="273" t="s">
        <v>4643</v>
      </c>
      <c r="BV1716" s="273" t="s">
        <v>4644</v>
      </c>
      <c r="BX1716" s="299" t="s">
        <v>6865</v>
      </c>
      <c r="BY1716" s="299" t="s">
        <v>6866</v>
      </c>
    </row>
    <row r="1717" spans="65:77" ht="21" customHeight="1">
      <c r="BM1717"/>
      <c r="BU1717" s="273" t="s">
        <v>4645</v>
      </c>
      <c r="BV1717" s="273" t="s">
        <v>4646</v>
      </c>
      <c r="BX1717" s="299" t="s">
        <v>6867</v>
      </c>
      <c r="BY1717" s="299" t="s">
        <v>6868</v>
      </c>
    </row>
    <row r="1718" spans="65:77" ht="21" customHeight="1">
      <c r="BM1718"/>
      <c r="BU1718" s="273" t="s">
        <v>4647</v>
      </c>
      <c r="BV1718" s="273" t="s">
        <v>4648</v>
      </c>
      <c r="BX1718" s="299" t="s">
        <v>6869</v>
      </c>
      <c r="BY1718" s="299" t="s">
        <v>6870</v>
      </c>
    </row>
    <row r="1719" spans="65:77" ht="21" customHeight="1">
      <c r="BM1719"/>
      <c r="BU1719" s="273" t="s">
        <v>4649</v>
      </c>
      <c r="BV1719" s="273" t="s">
        <v>4650</v>
      </c>
      <c r="BX1719" s="299" t="s">
        <v>6871</v>
      </c>
      <c r="BY1719" s="299" t="s">
        <v>6872</v>
      </c>
    </row>
    <row r="1720" spans="65:77" ht="21" customHeight="1">
      <c r="BM1720"/>
      <c r="BU1720" s="273" t="s">
        <v>4651</v>
      </c>
      <c r="BV1720" s="273" t="s">
        <v>4652</v>
      </c>
      <c r="BX1720" s="299" t="s">
        <v>6873</v>
      </c>
      <c r="BY1720" s="299" t="s">
        <v>6874</v>
      </c>
    </row>
    <row r="1721" spans="65:77" ht="21" customHeight="1">
      <c r="BM1721"/>
      <c r="BU1721" s="273" t="s">
        <v>4653</v>
      </c>
      <c r="BV1721" s="273" t="s">
        <v>4654</v>
      </c>
      <c r="BX1721" s="299" t="s">
        <v>6875</v>
      </c>
      <c r="BY1721" s="299" t="s">
        <v>6876</v>
      </c>
    </row>
    <row r="1722" spans="65:77" ht="21" customHeight="1">
      <c r="BM1722"/>
      <c r="BU1722" s="273" t="s">
        <v>4655</v>
      </c>
      <c r="BV1722" s="273" t="s">
        <v>4656</v>
      </c>
      <c r="BX1722" s="299" t="s">
        <v>6877</v>
      </c>
      <c r="BY1722" s="299" t="s">
        <v>6878</v>
      </c>
    </row>
    <row r="1723" spans="65:77" ht="21" customHeight="1">
      <c r="BM1723"/>
      <c r="BU1723" s="273" t="s">
        <v>4657</v>
      </c>
      <c r="BV1723" s="273" t="s">
        <v>4658</v>
      </c>
      <c r="BX1723" s="299" t="s">
        <v>6880</v>
      </c>
      <c r="BY1723" s="299" t="s">
        <v>6881</v>
      </c>
    </row>
    <row r="1724" spans="65:77" ht="21" customHeight="1">
      <c r="BM1724"/>
      <c r="BU1724" s="273" t="s">
        <v>4659</v>
      </c>
      <c r="BV1724" s="273" t="s">
        <v>4660</v>
      </c>
      <c r="BX1724" s="299" t="s">
        <v>6882</v>
      </c>
      <c r="BY1724" s="299" t="s">
        <v>6883</v>
      </c>
    </row>
    <row r="1725" spans="65:77" ht="21" customHeight="1">
      <c r="BM1725"/>
      <c r="BU1725" s="273" t="s">
        <v>4661</v>
      </c>
      <c r="BV1725" s="273" t="s">
        <v>4662</v>
      </c>
      <c r="BX1725" s="299" t="s">
        <v>6884</v>
      </c>
      <c r="BY1725" s="299" t="s">
        <v>6885</v>
      </c>
    </row>
    <row r="1726" spans="65:77" ht="21" customHeight="1">
      <c r="BM1726"/>
      <c r="BU1726" s="273" t="s">
        <v>4663</v>
      </c>
      <c r="BV1726" s="273" t="s">
        <v>4664</v>
      </c>
      <c r="BX1726" s="299" t="s">
        <v>6886</v>
      </c>
      <c r="BY1726" s="299" t="s">
        <v>6887</v>
      </c>
    </row>
    <row r="1727" spans="65:77" ht="21" customHeight="1">
      <c r="BM1727"/>
      <c r="BU1727" s="273" t="s">
        <v>4665</v>
      </c>
      <c r="BV1727" s="273" t="s">
        <v>4666</v>
      </c>
      <c r="BX1727" s="299" t="s">
        <v>6888</v>
      </c>
      <c r="BY1727" s="299" t="s">
        <v>6889</v>
      </c>
    </row>
    <row r="1728" spans="65:77" ht="21" customHeight="1">
      <c r="BM1728"/>
      <c r="BU1728" s="273" t="s">
        <v>4667</v>
      </c>
      <c r="BV1728" s="273" t="s">
        <v>4668</v>
      </c>
      <c r="BX1728" s="299" t="s">
        <v>6890</v>
      </c>
      <c r="BY1728" s="299" t="s">
        <v>6891</v>
      </c>
    </row>
    <row r="1729" spans="65:77" ht="21" customHeight="1">
      <c r="BM1729"/>
      <c r="BU1729" s="273" t="s">
        <v>4669</v>
      </c>
      <c r="BV1729" s="273" t="s">
        <v>4670</v>
      </c>
      <c r="BX1729" s="299" t="s">
        <v>6892</v>
      </c>
      <c r="BY1729" s="299" t="s">
        <v>6893</v>
      </c>
    </row>
    <row r="1730" spans="65:77" ht="21" customHeight="1">
      <c r="BM1730"/>
      <c r="BU1730" s="273" t="s">
        <v>4671</v>
      </c>
      <c r="BV1730" s="273" t="s">
        <v>4672</v>
      </c>
      <c r="BX1730" s="299" t="s">
        <v>6894</v>
      </c>
      <c r="BY1730" s="299" t="s">
        <v>6895</v>
      </c>
    </row>
    <row r="1731" spans="65:77" ht="21" customHeight="1">
      <c r="BM1731"/>
      <c r="BU1731" s="273" t="s">
        <v>4673</v>
      </c>
      <c r="BV1731" s="273" t="s">
        <v>4674</v>
      </c>
      <c r="BX1731" s="299" t="s">
        <v>6896</v>
      </c>
      <c r="BY1731" s="299" t="s">
        <v>6897</v>
      </c>
    </row>
    <row r="1732" spans="65:77" ht="21" customHeight="1">
      <c r="BM1732"/>
      <c r="BU1732" s="273" t="s">
        <v>4675</v>
      </c>
      <c r="BV1732" s="273" t="s">
        <v>4676</v>
      </c>
      <c r="BX1732" s="299" t="s">
        <v>6898</v>
      </c>
      <c r="BY1732" s="299" t="s">
        <v>6899</v>
      </c>
    </row>
    <row r="1733" spans="65:77" ht="21" customHeight="1">
      <c r="BM1733"/>
      <c r="BU1733" s="273" t="s">
        <v>4677</v>
      </c>
      <c r="BV1733" s="273" t="s">
        <v>4678</v>
      </c>
      <c r="BX1733" s="299" t="s">
        <v>6900</v>
      </c>
      <c r="BY1733" s="299" t="s">
        <v>6901</v>
      </c>
    </row>
    <row r="1734" spans="65:77" ht="21" customHeight="1">
      <c r="BM1734"/>
      <c r="BU1734" s="273" t="s">
        <v>4679</v>
      </c>
      <c r="BV1734" s="273" t="s">
        <v>4680</v>
      </c>
      <c r="BX1734" s="299" t="s">
        <v>6902</v>
      </c>
      <c r="BY1734" s="299" t="s">
        <v>6903</v>
      </c>
    </row>
    <row r="1735" spans="65:77" ht="21" customHeight="1">
      <c r="BM1735"/>
      <c r="BU1735" s="273" t="s">
        <v>4681</v>
      </c>
      <c r="BV1735" s="273" t="s">
        <v>4682</v>
      </c>
      <c r="BX1735" s="299" t="s">
        <v>6904</v>
      </c>
      <c r="BY1735" s="299" t="s">
        <v>6905</v>
      </c>
    </row>
    <row r="1736" spans="65:77" ht="21" customHeight="1">
      <c r="BM1736"/>
      <c r="BU1736" s="273" t="s">
        <v>4683</v>
      </c>
      <c r="BV1736" s="273" t="s">
        <v>4684</v>
      </c>
      <c r="BX1736" s="299" t="s">
        <v>6906</v>
      </c>
      <c r="BY1736" s="299" t="s">
        <v>6907</v>
      </c>
    </row>
    <row r="1737" spans="65:77" ht="21" customHeight="1">
      <c r="BM1737"/>
      <c r="BU1737" s="273" t="s">
        <v>4685</v>
      </c>
      <c r="BV1737" s="273" t="s">
        <v>4686</v>
      </c>
      <c r="BX1737" s="299" t="s">
        <v>6908</v>
      </c>
      <c r="BY1737" s="299" t="s">
        <v>6909</v>
      </c>
    </row>
    <row r="1738" spans="65:77" ht="21" customHeight="1">
      <c r="BM1738"/>
      <c r="BU1738" s="273" t="s">
        <v>4687</v>
      </c>
      <c r="BV1738" s="273" t="s">
        <v>4688</v>
      </c>
      <c r="BX1738" s="299" t="s">
        <v>6910</v>
      </c>
      <c r="BY1738" s="299" t="s">
        <v>6911</v>
      </c>
    </row>
    <row r="1739" spans="65:77" ht="21" customHeight="1">
      <c r="BM1739"/>
      <c r="BU1739" s="273" t="s">
        <v>4689</v>
      </c>
      <c r="BV1739" s="273" t="s">
        <v>4690</v>
      </c>
      <c r="BX1739" s="299" t="s">
        <v>6912</v>
      </c>
      <c r="BY1739" s="299" t="s">
        <v>6913</v>
      </c>
    </row>
    <row r="1740" spans="65:77" ht="21" customHeight="1">
      <c r="BM1740"/>
      <c r="BU1740" s="273" t="s">
        <v>4691</v>
      </c>
      <c r="BV1740" s="273" t="s">
        <v>4692</v>
      </c>
      <c r="BX1740" s="299" t="s">
        <v>6914</v>
      </c>
      <c r="BY1740" s="299" t="s">
        <v>6915</v>
      </c>
    </row>
    <row r="1741" spans="65:77" ht="21" customHeight="1">
      <c r="BM1741"/>
      <c r="BU1741" s="273" t="s">
        <v>4693</v>
      </c>
      <c r="BV1741" s="273" t="s">
        <v>4694</v>
      </c>
      <c r="BX1741" s="299" t="s">
        <v>6916</v>
      </c>
      <c r="BY1741" s="299" t="s">
        <v>6917</v>
      </c>
    </row>
    <row r="1742" spans="65:77" ht="21" customHeight="1">
      <c r="BM1742"/>
      <c r="BU1742" s="273" t="s">
        <v>4695</v>
      </c>
      <c r="BV1742" s="273" t="s">
        <v>4696</v>
      </c>
      <c r="BX1742" s="299" t="s">
        <v>6918</v>
      </c>
      <c r="BY1742" s="299" t="s">
        <v>6919</v>
      </c>
    </row>
    <row r="1743" spans="65:77" ht="21" customHeight="1">
      <c r="BM1743"/>
      <c r="BU1743" s="273" t="s">
        <v>4697</v>
      </c>
      <c r="BV1743" s="273" t="s">
        <v>4698</v>
      </c>
      <c r="BX1743" s="299" t="s">
        <v>6920</v>
      </c>
      <c r="BY1743" s="299" t="s">
        <v>6921</v>
      </c>
    </row>
    <row r="1744" spans="65:77" ht="21" customHeight="1">
      <c r="BM1744"/>
      <c r="BU1744" s="273" t="s">
        <v>4699</v>
      </c>
      <c r="BV1744" s="273" t="s">
        <v>4700</v>
      </c>
      <c r="BX1744" s="299" t="s">
        <v>6922</v>
      </c>
      <c r="BY1744" s="299" t="s">
        <v>6923</v>
      </c>
    </row>
    <row r="1745" spans="65:77" ht="21" customHeight="1">
      <c r="BM1745"/>
      <c r="BU1745" s="273" t="s">
        <v>4701</v>
      </c>
      <c r="BV1745" s="273" t="s">
        <v>4702</v>
      </c>
      <c r="BX1745" s="299" t="s">
        <v>6924</v>
      </c>
      <c r="BY1745" s="299" t="s">
        <v>6925</v>
      </c>
    </row>
    <row r="1746" spans="65:77" ht="21" customHeight="1">
      <c r="BM1746"/>
      <c r="BU1746" s="273" t="s">
        <v>4703</v>
      </c>
      <c r="BV1746" s="273" t="s">
        <v>4704</v>
      </c>
      <c r="BX1746" s="299" t="s">
        <v>6926</v>
      </c>
      <c r="BY1746" s="299" t="s">
        <v>6879</v>
      </c>
    </row>
    <row r="1747" spans="65:77" ht="21" customHeight="1">
      <c r="BM1747"/>
      <c r="BU1747" s="273" t="s">
        <v>4705</v>
      </c>
      <c r="BV1747" s="273" t="s">
        <v>9354</v>
      </c>
      <c r="BX1747" s="299" t="s">
        <v>6927</v>
      </c>
      <c r="BY1747" s="299" t="s">
        <v>6928</v>
      </c>
    </row>
    <row r="1748" spans="65:77" ht="21" customHeight="1">
      <c r="BM1748"/>
      <c r="BU1748" s="273" t="s">
        <v>4706</v>
      </c>
      <c r="BV1748" s="273" t="s">
        <v>4707</v>
      </c>
      <c r="BX1748" s="299" t="s">
        <v>6929</v>
      </c>
      <c r="BY1748" s="299" t="s">
        <v>6930</v>
      </c>
    </row>
    <row r="1749" spans="65:77" ht="21" customHeight="1">
      <c r="BM1749"/>
      <c r="BU1749" s="273" t="s">
        <v>4708</v>
      </c>
      <c r="BV1749" s="273" t="s">
        <v>4709</v>
      </c>
      <c r="BX1749" s="299" t="s">
        <v>6931</v>
      </c>
      <c r="BY1749" s="299" t="s">
        <v>6932</v>
      </c>
    </row>
    <row r="1750" spans="65:77" ht="21" customHeight="1">
      <c r="BM1750"/>
      <c r="BU1750" s="273" t="s">
        <v>4710</v>
      </c>
      <c r="BV1750" s="273" t="s">
        <v>4711</v>
      </c>
      <c r="BX1750" s="299" t="s">
        <v>6933</v>
      </c>
      <c r="BY1750" s="299" t="s">
        <v>6934</v>
      </c>
    </row>
    <row r="1751" spans="65:77" ht="21" customHeight="1">
      <c r="BM1751"/>
      <c r="BU1751" s="273" t="s">
        <v>4712</v>
      </c>
      <c r="BV1751" s="273" t="s">
        <v>4713</v>
      </c>
      <c r="BX1751" s="299" t="s">
        <v>6935</v>
      </c>
      <c r="BY1751" s="299" t="s">
        <v>6936</v>
      </c>
    </row>
    <row r="1752" spans="65:77" ht="21" customHeight="1">
      <c r="BM1752"/>
      <c r="BU1752" s="273" t="s">
        <v>4714</v>
      </c>
      <c r="BV1752" s="273" t="s">
        <v>4715</v>
      </c>
      <c r="BX1752" s="299" t="s">
        <v>6937</v>
      </c>
      <c r="BY1752" s="299" t="s">
        <v>6938</v>
      </c>
    </row>
    <row r="1753" spans="65:77" ht="21" customHeight="1">
      <c r="BM1753"/>
      <c r="BU1753" s="273" t="s">
        <v>4716</v>
      </c>
      <c r="BV1753" s="273" t="s">
        <v>4717</v>
      </c>
      <c r="BX1753" s="299" t="s">
        <v>6939</v>
      </c>
      <c r="BY1753" s="299" t="s">
        <v>6940</v>
      </c>
    </row>
    <row r="1754" spans="65:77" ht="21" customHeight="1">
      <c r="BM1754"/>
      <c r="BU1754" s="273" t="s">
        <v>4718</v>
      </c>
      <c r="BV1754" s="273" t="s">
        <v>4719</v>
      </c>
      <c r="BX1754" s="299" t="s">
        <v>6941</v>
      </c>
      <c r="BY1754" s="299" t="s">
        <v>6942</v>
      </c>
    </row>
    <row r="1755" spans="65:77" ht="21" customHeight="1">
      <c r="BM1755"/>
      <c r="BU1755" s="273" t="s">
        <v>4720</v>
      </c>
      <c r="BV1755" s="273" t="s">
        <v>4721</v>
      </c>
      <c r="BX1755" s="299" t="s">
        <v>6943</v>
      </c>
      <c r="BY1755" s="299" t="s">
        <v>6944</v>
      </c>
    </row>
    <row r="1756" spans="65:77" ht="21" customHeight="1">
      <c r="BM1756"/>
      <c r="BU1756" s="273" t="s">
        <v>4722</v>
      </c>
      <c r="BV1756" s="273" t="s">
        <v>4723</v>
      </c>
      <c r="BX1756" s="299" t="s">
        <v>6945</v>
      </c>
      <c r="BY1756" s="299" t="s">
        <v>6946</v>
      </c>
    </row>
    <row r="1757" spans="65:77" ht="21" customHeight="1">
      <c r="BM1757"/>
      <c r="BU1757" s="273" t="s">
        <v>4724</v>
      </c>
      <c r="BV1757" s="273" t="s">
        <v>4725</v>
      </c>
      <c r="BX1757" s="299" t="s">
        <v>6947</v>
      </c>
      <c r="BY1757" s="299" t="s">
        <v>6948</v>
      </c>
    </row>
    <row r="1758" spans="65:77" ht="21" customHeight="1">
      <c r="BM1758"/>
      <c r="BU1758" s="273" t="s">
        <v>4726</v>
      </c>
      <c r="BV1758" s="273" t="s">
        <v>4727</v>
      </c>
      <c r="BX1758" s="299" t="s">
        <v>6949</v>
      </c>
      <c r="BY1758" s="299" t="s">
        <v>6950</v>
      </c>
    </row>
    <row r="1759" spans="65:77" ht="21" customHeight="1">
      <c r="BM1759"/>
      <c r="BU1759" s="273" t="s">
        <v>4728</v>
      </c>
      <c r="BV1759" s="273" t="s">
        <v>4729</v>
      </c>
      <c r="BX1759" s="299" t="s">
        <v>6951</v>
      </c>
      <c r="BY1759" s="299" t="s">
        <v>6952</v>
      </c>
    </row>
    <row r="1760" spans="65:77" ht="21" customHeight="1">
      <c r="BM1760"/>
      <c r="BU1760" s="273" t="s">
        <v>4730</v>
      </c>
      <c r="BV1760" s="273" t="s">
        <v>4731</v>
      </c>
      <c r="BX1760" s="299" t="s">
        <v>6953</v>
      </c>
      <c r="BY1760" s="299" t="s">
        <v>6954</v>
      </c>
    </row>
    <row r="1761" spans="65:77" ht="21" customHeight="1">
      <c r="BM1761"/>
      <c r="BU1761" s="273" t="s">
        <v>4732</v>
      </c>
      <c r="BV1761" s="273" t="s">
        <v>4733</v>
      </c>
      <c r="BX1761" s="299" t="s">
        <v>6955</v>
      </c>
      <c r="BY1761" s="299" t="s">
        <v>6956</v>
      </c>
    </row>
    <row r="1762" spans="65:77" ht="21" customHeight="1">
      <c r="BM1762"/>
      <c r="BU1762" s="273" t="s">
        <v>4734</v>
      </c>
      <c r="BV1762" s="273" t="s">
        <v>4735</v>
      </c>
      <c r="BX1762" s="299" t="s">
        <v>6957</v>
      </c>
      <c r="BY1762" s="299" t="s">
        <v>6958</v>
      </c>
    </row>
    <row r="1763" spans="65:77" ht="21" customHeight="1">
      <c r="BM1763"/>
      <c r="BU1763" s="273" t="s">
        <v>4736</v>
      </c>
      <c r="BV1763" s="273" t="s">
        <v>4737</v>
      </c>
      <c r="BX1763" s="299" t="s">
        <v>6959</v>
      </c>
      <c r="BY1763" s="299" t="s">
        <v>6960</v>
      </c>
    </row>
    <row r="1764" spans="65:77" ht="21" customHeight="1">
      <c r="BM1764"/>
      <c r="BU1764" s="273" t="s">
        <v>4738</v>
      </c>
      <c r="BV1764" s="273" t="s">
        <v>4739</v>
      </c>
      <c r="BX1764" s="299" t="s">
        <v>6961</v>
      </c>
      <c r="BY1764" s="299" t="s">
        <v>6962</v>
      </c>
    </row>
    <row r="1765" spans="65:77" ht="21" customHeight="1">
      <c r="BM1765"/>
      <c r="BU1765" s="273" t="s">
        <v>4740</v>
      </c>
      <c r="BV1765" s="273" t="s">
        <v>4741</v>
      </c>
      <c r="BX1765" s="299" t="s">
        <v>6963</v>
      </c>
      <c r="BY1765" s="299" t="s">
        <v>6964</v>
      </c>
    </row>
    <row r="1766" spans="65:77" ht="21" customHeight="1">
      <c r="BM1766"/>
      <c r="BU1766" s="273" t="s">
        <v>4742</v>
      </c>
      <c r="BV1766" s="273" t="s">
        <v>4743</v>
      </c>
      <c r="BX1766" s="299" t="s">
        <v>6965</v>
      </c>
      <c r="BY1766" s="299" t="s">
        <v>6966</v>
      </c>
    </row>
    <row r="1767" spans="65:77" ht="21" customHeight="1">
      <c r="BM1767"/>
      <c r="BU1767" s="273" t="s">
        <v>4744</v>
      </c>
      <c r="BV1767" s="273" t="s">
        <v>4745</v>
      </c>
      <c r="BX1767" s="299" t="s">
        <v>6967</v>
      </c>
      <c r="BY1767" s="299" t="s">
        <v>6968</v>
      </c>
    </row>
    <row r="1768" spans="65:77" ht="21" customHeight="1">
      <c r="BM1768"/>
      <c r="BU1768" s="273" t="s">
        <v>4746</v>
      </c>
      <c r="BV1768" s="273" t="s">
        <v>4747</v>
      </c>
      <c r="BX1768" s="299" t="s">
        <v>6969</v>
      </c>
      <c r="BY1768" s="299" t="s">
        <v>6970</v>
      </c>
    </row>
    <row r="1769" spans="65:77" ht="21" customHeight="1">
      <c r="BM1769"/>
      <c r="BU1769" s="273" t="s">
        <v>4748</v>
      </c>
      <c r="BV1769" s="273" t="s">
        <v>4749</v>
      </c>
      <c r="BX1769" s="299" t="s">
        <v>6971</v>
      </c>
      <c r="BY1769" s="299" t="s">
        <v>6972</v>
      </c>
    </row>
    <row r="1770" spans="65:77" ht="21" customHeight="1">
      <c r="BM1770"/>
      <c r="BU1770" s="273" t="s">
        <v>4750</v>
      </c>
      <c r="BV1770" s="273" t="s">
        <v>4751</v>
      </c>
      <c r="BX1770" s="299" t="s">
        <v>6973</v>
      </c>
      <c r="BY1770" s="299" t="s">
        <v>6974</v>
      </c>
    </row>
    <row r="1771" spans="65:77" ht="21" customHeight="1">
      <c r="BM1771"/>
      <c r="BU1771" s="273" t="s">
        <v>4752</v>
      </c>
      <c r="BV1771" s="273" t="s">
        <v>4753</v>
      </c>
      <c r="BX1771" s="299" t="s">
        <v>6975</v>
      </c>
      <c r="BY1771" s="299" t="s">
        <v>6976</v>
      </c>
    </row>
    <row r="1772" spans="65:77" ht="21" customHeight="1">
      <c r="BM1772"/>
      <c r="BU1772" s="273" t="s">
        <v>4754</v>
      </c>
      <c r="BV1772" s="273" t="s">
        <v>4755</v>
      </c>
      <c r="BX1772" s="299" t="s">
        <v>6977</v>
      </c>
      <c r="BY1772" s="299" t="s">
        <v>6978</v>
      </c>
    </row>
    <row r="1773" spans="65:77" ht="21" customHeight="1">
      <c r="BM1773"/>
      <c r="BU1773" s="273" t="s">
        <v>4756</v>
      </c>
      <c r="BV1773" s="273" t="s">
        <v>4757</v>
      </c>
      <c r="BX1773" s="299" t="s">
        <v>6979</v>
      </c>
      <c r="BY1773" s="299" t="s">
        <v>6980</v>
      </c>
    </row>
    <row r="1774" spans="65:77" ht="21" customHeight="1">
      <c r="BM1774"/>
      <c r="BU1774" s="273" t="s">
        <v>4758</v>
      </c>
      <c r="BV1774" s="273" t="s">
        <v>4759</v>
      </c>
      <c r="BX1774" s="299" t="s">
        <v>6981</v>
      </c>
      <c r="BY1774" s="299" t="s">
        <v>6982</v>
      </c>
    </row>
    <row r="1775" spans="65:77" ht="21" customHeight="1">
      <c r="BM1775"/>
      <c r="BU1775" s="273" t="s">
        <v>4760</v>
      </c>
      <c r="BV1775" s="273" t="s">
        <v>4761</v>
      </c>
      <c r="BX1775" s="299" t="s">
        <v>6983</v>
      </c>
      <c r="BY1775" s="299" t="s">
        <v>6984</v>
      </c>
    </row>
    <row r="1776" spans="65:77" ht="21" customHeight="1">
      <c r="BM1776"/>
      <c r="BU1776" s="273" t="s">
        <v>4762</v>
      </c>
      <c r="BV1776" s="273" t="s">
        <v>4763</v>
      </c>
      <c r="BX1776" s="299" t="s">
        <v>6985</v>
      </c>
      <c r="BY1776" s="299" t="s">
        <v>6986</v>
      </c>
    </row>
    <row r="1777" spans="65:77" ht="21" customHeight="1">
      <c r="BM1777"/>
      <c r="BU1777" s="273" t="s">
        <v>4764</v>
      </c>
      <c r="BV1777" s="273" t="s">
        <v>4765</v>
      </c>
      <c r="BX1777" s="299" t="s">
        <v>6987</v>
      </c>
      <c r="BY1777" s="299" t="s">
        <v>6988</v>
      </c>
    </row>
    <row r="1778" spans="65:77" ht="21" customHeight="1">
      <c r="BM1778"/>
      <c r="BU1778" s="273" t="s">
        <v>4766</v>
      </c>
      <c r="BV1778" s="273" t="s">
        <v>4767</v>
      </c>
      <c r="BX1778" s="299" t="s">
        <v>6989</v>
      </c>
      <c r="BY1778" s="299" t="s">
        <v>6990</v>
      </c>
    </row>
    <row r="1779" spans="65:77" ht="21" customHeight="1">
      <c r="BM1779"/>
      <c r="BU1779" s="273" t="s">
        <v>4768</v>
      </c>
      <c r="BV1779" s="273" t="s">
        <v>4769</v>
      </c>
      <c r="BX1779" s="299" t="s">
        <v>6991</v>
      </c>
      <c r="BY1779" s="299" t="s">
        <v>6992</v>
      </c>
    </row>
    <row r="1780" spans="65:77" ht="21" customHeight="1">
      <c r="BM1780"/>
      <c r="BU1780" s="273" t="s">
        <v>4770</v>
      </c>
      <c r="BV1780" s="273" t="s">
        <v>4771</v>
      </c>
      <c r="BX1780" s="299" t="s">
        <v>6993</v>
      </c>
      <c r="BY1780" s="299" t="s">
        <v>6994</v>
      </c>
    </row>
    <row r="1781" spans="65:77" ht="21" customHeight="1">
      <c r="BM1781"/>
      <c r="BU1781" s="273" t="s">
        <v>4772</v>
      </c>
      <c r="BV1781" s="273" t="s">
        <v>4773</v>
      </c>
      <c r="BX1781" s="299" t="s">
        <v>6995</v>
      </c>
      <c r="BY1781" s="299" t="s">
        <v>6996</v>
      </c>
    </row>
    <row r="1782" spans="65:77" ht="21" customHeight="1">
      <c r="BM1782"/>
      <c r="BU1782" s="273" t="s">
        <v>4774</v>
      </c>
      <c r="BV1782" s="273" t="s">
        <v>4775</v>
      </c>
      <c r="BX1782" s="299" t="s">
        <v>6997</v>
      </c>
      <c r="BY1782" s="299" t="s">
        <v>6998</v>
      </c>
    </row>
    <row r="1783" spans="65:77" ht="21" customHeight="1">
      <c r="BM1783"/>
      <c r="BU1783" s="273" t="s">
        <v>4776</v>
      </c>
      <c r="BV1783" s="273" t="s">
        <v>4777</v>
      </c>
      <c r="BX1783" s="299" t="s">
        <v>6999</v>
      </c>
      <c r="BY1783" s="299" t="s">
        <v>7000</v>
      </c>
    </row>
    <row r="1784" spans="65:77" ht="21" customHeight="1">
      <c r="BM1784"/>
      <c r="BU1784" s="273" t="s">
        <v>4778</v>
      </c>
      <c r="BV1784" s="273" t="s">
        <v>4779</v>
      </c>
      <c r="BX1784" s="299" t="s">
        <v>7001</v>
      </c>
      <c r="BY1784" s="299" t="s">
        <v>7002</v>
      </c>
    </row>
    <row r="1785" spans="65:77" ht="21" customHeight="1">
      <c r="BM1785"/>
      <c r="BU1785" s="273" t="s">
        <v>4780</v>
      </c>
      <c r="BV1785" s="273" t="s">
        <v>4781</v>
      </c>
      <c r="BX1785" s="299" t="s">
        <v>7003</v>
      </c>
      <c r="BY1785" s="299" t="s">
        <v>7004</v>
      </c>
    </row>
    <row r="1786" spans="65:77" ht="21" customHeight="1">
      <c r="BM1786"/>
      <c r="BU1786" s="273" t="s">
        <v>4782</v>
      </c>
      <c r="BV1786" s="273" t="s">
        <v>4783</v>
      </c>
      <c r="BX1786" s="299" t="s">
        <v>7005</v>
      </c>
      <c r="BY1786" s="299" t="s">
        <v>7006</v>
      </c>
    </row>
    <row r="1787" spans="65:77" ht="21" customHeight="1">
      <c r="BM1787"/>
      <c r="BU1787" s="273" t="s">
        <v>4784</v>
      </c>
      <c r="BV1787" s="273" t="s">
        <v>4785</v>
      </c>
      <c r="BX1787" s="299" t="s">
        <v>7007</v>
      </c>
      <c r="BY1787" s="299" t="s">
        <v>7008</v>
      </c>
    </row>
    <row r="1788" spans="65:77" ht="21" customHeight="1">
      <c r="BM1788"/>
      <c r="BU1788" s="273" t="s">
        <v>4786</v>
      </c>
      <c r="BV1788" s="273" t="s">
        <v>4787</v>
      </c>
      <c r="BX1788" s="299" t="s">
        <v>7009</v>
      </c>
      <c r="BY1788" s="299" t="s">
        <v>7010</v>
      </c>
    </row>
    <row r="1789" spans="65:77" ht="21" customHeight="1">
      <c r="BM1789"/>
      <c r="BU1789" s="273" t="s">
        <v>4788</v>
      </c>
      <c r="BV1789" s="273" t="s">
        <v>4789</v>
      </c>
      <c r="BX1789" s="299" t="s">
        <v>7011</v>
      </c>
      <c r="BY1789" s="299" t="s">
        <v>7012</v>
      </c>
    </row>
    <row r="1790" spans="65:77" ht="21" customHeight="1">
      <c r="BM1790"/>
      <c r="BU1790" s="273" t="s">
        <v>4790</v>
      </c>
      <c r="BV1790" s="273" t="s">
        <v>4791</v>
      </c>
      <c r="BX1790" s="299" t="s">
        <v>7013</v>
      </c>
      <c r="BY1790" s="299" t="s">
        <v>7014</v>
      </c>
    </row>
    <row r="1791" spans="65:77" ht="21" customHeight="1">
      <c r="BM1791"/>
      <c r="BU1791" s="273" t="s">
        <v>4792</v>
      </c>
      <c r="BV1791" s="273" t="s">
        <v>4793</v>
      </c>
      <c r="BX1791" s="299" t="s">
        <v>7015</v>
      </c>
      <c r="BY1791" s="299" t="s">
        <v>7016</v>
      </c>
    </row>
    <row r="1792" spans="65:77" ht="21" customHeight="1">
      <c r="BM1792"/>
      <c r="BU1792" s="273" t="s">
        <v>4794</v>
      </c>
      <c r="BV1792" s="273" t="s">
        <v>4795</v>
      </c>
      <c r="BX1792" s="299" t="s">
        <v>7017</v>
      </c>
      <c r="BY1792" s="299" t="s">
        <v>7018</v>
      </c>
    </row>
    <row r="1793" spans="65:77" ht="21" customHeight="1">
      <c r="BM1793"/>
      <c r="BU1793" s="273" t="s">
        <v>4796</v>
      </c>
      <c r="BV1793" s="273" t="s">
        <v>4797</v>
      </c>
      <c r="BX1793" s="299" t="s">
        <v>7019</v>
      </c>
      <c r="BY1793" s="299" t="s">
        <v>7020</v>
      </c>
    </row>
    <row r="1794" spans="65:77" ht="21" customHeight="1">
      <c r="BM1794"/>
      <c r="BU1794" s="273" t="s">
        <v>4798</v>
      </c>
      <c r="BV1794" s="273" t="s">
        <v>4799</v>
      </c>
      <c r="BX1794" s="299" t="s">
        <v>7021</v>
      </c>
      <c r="BY1794" s="299" t="s">
        <v>7022</v>
      </c>
    </row>
    <row r="1795" spans="65:77" ht="21" customHeight="1">
      <c r="BM1795"/>
      <c r="BU1795" s="273" t="s">
        <v>4800</v>
      </c>
      <c r="BV1795" s="273" t="s">
        <v>4801</v>
      </c>
      <c r="BX1795" s="299" t="s">
        <v>7023</v>
      </c>
      <c r="BY1795" s="299" t="s">
        <v>7024</v>
      </c>
    </row>
    <row r="1796" spans="65:77" ht="21" customHeight="1">
      <c r="BM1796"/>
      <c r="BU1796" s="273" t="s">
        <v>4802</v>
      </c>
      <c r="BV1796" s="273" t="s">
        <v>4803</v>
      </c>
      <c r="BX1796" s="299" t="s">
        <v>7025</v>
      </c>
      <c r="BY1796" s="299" t="s">
        <v>7026</v>
      </c>
    </row>
    <row r="1797" spans="65:77" ht="21" customHeight="1">
      <c r="BM1797"/>
      <c r="BU1797" s="273" t="s">
        <v>4804</v>
      </c>
      <c r="BV1797" s="273" t="s">
        <v>4805</v>
      </c>
      <c r="BX1797" s="299" t="s">
        <v>7027</v>
      </c>
      <c r="BY1797" s="299" t="s">
        <v>7028</v>
      </c>
    </row>
    <row r="1798" spans="65:77" ht="21" customHeight="1">
      <c r="BM1798"/>
      <c r="BU1798" s="273" t="s">
        <v>4806</v>
      </c>
      <c r="BV1798" s="273" t="s">
        <v>4807</v>
      </c>
      <c r="BX1798" s="299" t="s">
        <v>7029</v>
      </c>
      <c r="BY1798" s="299" t="s">
        <v>7030</v>
      </c>
    </row>
    <row r="1799" spans="65:77" ht="21" customHeight="1">
      <c r="BM1799"/>
      <c r="BU1799" s="273" t="s">
        <v>4808</v>
      </c>
      <c r="BV1799" s="273" t="s">
        <v>4809</v>
      </c>
      <c r="BX1799" s="299" t="s">
        <v>7031</v>
      </c>
      <c r="BY1799" s="299" t="s">
        <v>7032</v>
      </c>
    </row>
    <row r="1800" spans="65:77" ht="21" customHeight="1">
      <c r="BM1800"/>
      <c r="BU1800" s="273" t="s">
        <v>4810</v>
      </c>
      <c r="BV1800" s="273" t="s">
        <v>4811</v>
      </c>
      <c r="BX1800" s="299" t="s">
        <v>7033</v>
      </c>
      <c r="BY1800" s="299" t="s">
        <v>7034</v>
      </c>
    </row>
    <row r="1801" spans="65:77" ht="21" customHeight="1">
      <c r="BM1801"/>
      <c r="BU1801" s="273" t="s">
        <v>4812</v>
      </c>
      <c r="BV1801" s="273" t="s">
        <v>4813</v>
      </c>
      <c r="BX1801" s="299" t="s">
        <v>7035</v>
      </c>
      <c r="BY1801" s="299" t="s">
        <v>7036</v>
      </c>
    </row>
    <row r="1802" spans="65:77" ht="21" customHeight="1">
      <c r="BM1802"/>
      <c r="BU1802" s="273" t="s">
        <v>4814</v>
      </c>
      <c r="BV1802" s="273" t="s">
        <v>4815</v>
      </c>
      <c r="BX1802" s="299" t="s">
        <v>7037</v>
      </c>
      <c r="BY1802" s="299" t="s">
        <v>7038</v>
      </c>
    </row>
    <row r="1803" spans="65:77" ht="21" customHeight="1">
      <c r="BM1803"/>
      <c r="BU1803" s="273" t="s">
        <v>4816</v>
      </c>
      <c r="BV1803" s="273" t="s">
        <v>4817</v>
      </c>
      <c r="BX1803" s="299" t="s">
        <v>7039</v>
      </c>
      <c r="BY1803" s="299" t="s">
        <v>7040</v>
      </c>
    </row>
    <row r="1804" spans="65:77" ht="21" customHeight="1">
      <c r="BM1804"/>
      <c r="BU1804" s="273" t="s">
        <v>4818</v>
      </c>
      <c r="BV1804" s="273" t="s">
        <v>4819</v>
      </c>
      <c r="BX1804" s="299" t="s">
        <v>7041</v>
      </c>
      <c r="BY1804" s="299" t="s">
        <v>7042</v>
      </c>
    </row>
    <row r="1805" spans="65:77" ht="21" customHeight="1">
      <c r="BM1805"/>
      <c r="BU1805" s="273" t="s">
        <v>4820</v>
      </c>
      <c r="BV1805" s="273" t="s">
        <v>4821</v>
      </c>
      <c r="BX1805" s="299" t="s">
        <v>7043</v>
      </c>
      <c r="BY1805" s="299" t="s">
        <v>7044</v>
      </c>
    </row>
    <row r="1806" spans="65:77" ht="21" customHeight="1">
      <c r="BM1806"/>
      <c r="BU1806" s="273" t="s">
        <v>4822</v>
      </c>
      <c r="BV1806" s="273" t="s">
        <v>4823</v>
      </c>
      <c r="BX1806" s="299" t="s">
        <v>7045</v>
      </c>
      <c r="BY1806" s="299" t="s">
        <v>7046</v>
      </c>
    </row>
    <row r="1807" spans="65:77" ht="21" customHeight="1">
      <c r="BM1807"/>
      <c r="BU1807" s="273" t="s">
        <v>4824</v>
      </c>
      <c r="BV1807" s="273" t="s">
        <v>4825</v>
      </c>
      <c r="BX1807" s="299" t="s">
        <v>7047</v>
      </c>
      <c r="BY1807" s="299" t="s">
        <v>7048</v>
      </c>
    </row>
    <row r="1808" spans="65:77" ht="21" customHeight="1">
      <c r="BM1808"/>
      <c r="BU1808" s="273" t="s">
        <v>4826</v>
      </c>
      <c r="BV1808" s="273" t="s">
        <v>4827</v>
      </c>
      <c r="BX1808" s="299" t="s">
        <v>7049</v>
      </c>
      <c r="BY1808" s="299" t="s">
        <v>7050</v>
      </c>
    </row>
    <row r="1809" spans="65:77" ht="21" customHeight="1">
      <c r="BM1809"/>
      <c r="BU1809" s="273" t="s">
        <v>4828</v>
      </c>
      <c r="BV1809" s="273" t="s">
        <v>4829</v>
      </c>
      <c r="BX1809" s="299" t="s">
        <v>7051</v>
      </c>
      <c r="BY1809" s="299" t="s">
        <v>7052</v>
      </c>
    </row>
    <row r="1810" spans="65:77" ht="21" customHeight="1">
      <c r="BM1810"/>
      <c r="BU1810" s="273" t="s">
        <v>4830</v>
      </c>
      <c r="BV1810" s="273" t="s">
        <v>4831</v>
      </c>
      <c r="BX1810" s="299" t="s">
        <v>7053</v>
      </c>
      <c r="BY1810" s="299" t="s">
        <v>7054</v>
      </c>
    </row>
    <row r="1811" spans="65:77" ht="21" customHeight="1">
      <c r="BM1811"/>
      <c r="BU1811" s="273" t="s">
        <v>4832</v>
      </c>
      <c r="BV1811" s="273" t="s">
        <v>4833</v>
      </c>
      <c r="BX1811" s="299" t="s">
        <v>7055</v>
      </c>
      <c r="BY1811" s="299" t="s">
        <v>7056</v>
      </c>
    </row>
    <row r="1812" spans="65:77" ht="21" customHeight="1">
      <c r="BM1812"/>
      <c r="BU1812" s="273" t="s">
        <v>4834</v>
      </c>
      <c r="BV1812" s="273" t="s">
        <v>4835</v>
      </c>
      <c r="BX1812" s="299" t="s">
        <v>7057</v>
      </c>
      <c r="BY1812" s="299" t="s">
        <v>7058</v>
      </c>
    </row>
    <row r="1813" spans="65:77" ht="21" customHeight="1">
      <c r="BM1813"/>
      <c r="BU1813" s="273" t="s">
        <v>4836</v>
      </c>
      <c r="BV1813" s="273" t="s">
        <v>4837</v>
      </c>
      <c r="BX1813" s="299" t="s">
        <v>7059</v>
      </c>
      <c r="BY1813" s="299" t="s">
        <v>7060</v>
      </c>
    </row>
    <row r="1814" spans="65:77" ht="21" customHeight="1">
      <c r="BM1814"/>
      <c r="BU1814" s="273" t="s">
        <v>4838</v>
      </c>
      <c r="BV1814" s="273" t="s">
        <v>4839</v>
      </c>
      <c r="BX1814" s="299" t="s">
        <v>7061</v>
      </c>
      <c r="BY1814" s="299" t="s">
        <v>7062</v>
      </c>
    </row>
    <row r="1815" spans="65:77" ht="21" customHeight="1">
      <c r="BM1815"/>
      <c r="BU1815" s="273" t="s">
        <v>4840</v>
      </c>
      <c r="BV1815" s="273" t="s">
        <v>4841</v>
      </c>
      <c r="BX1815" s="299" t="s">
        <v>7063</v>
      </c>
      <c r="BY1815" s="299" t="s">
        <v>7064</v>
      </c>
    </row>
    <row r="1816" spans="65:77" ht="21" customHeight="1">
      <c r="BM1816"/>
      <c r="BU1816" s="273" t="s">
        <v>4842</v>
      </c>
      <c r="BV1816" s="273" t="s">
        <v>4843</v>
      </c>
      <c r="BX1816" s="299" t="s">
        <v>7065</v>
      </c>
      <c r="BY1816" s="299" t="s">
        <v>7066</v>
      </c>
    </row>
    <row r="1817" spans="65:77" ht="21" customHeight="1">
      <c r="BM1817"/>
      <c r="BU1817" s="273" t="s">
        <v>4844</v>
      </c>
      <c r="BV1817" s="273" t="s">
        <v>4845</v>
      </c>
      <c r="BX1817" s="299" t="s">
        <v>7067</v>
      </c>
      <c r="BY1817" s="299" t="s">
        <v>7068</v>
      </c>
    </row>
    <row r="1818" spans="65:77" ht="21" customHeight="1">
      <c r="BM1818"/>
      <c r="BU1818" s="273" t="s">
        <v>4846</v>
      </c>
      <c r="BV1818" s="273" t="s">
        <v>4847</v>
      </c>
      <c r="BX1818" s="299" t="s">
        <v>7069</v>
      </c>
      <c r="BY1818" s="299" t="s">
        <v>7070</v>
      </c>
    </row>
    <row r="1819" spans="65:77" ht="21" customHeight="1">
      <c r="BM1819"/>
      <c r="BU1819" s="273" t="s">
        <v>4848</v>
      </c>
      <c r="BV1819" s="273" t="s">
        <v>4849</v>
      </c>
      <c r="BX1819" s="299" t="s">
        <v>7071</v>
      </c>
      <c r="BY1819" s="299" t="s">
        <v>7072</v>
      </c>
    </row>
    <row r="1820" spans="65:77" ht="21" customHeight="1">
      <c r="BM1820"/>
      <c r="BU1820" s="273" t="s">
        <v>4850</v>
      </c>
      <c r="BV1820" s="273" t="s">
        <v>4851</v>
      </c>
      <c r="BX1820" s="299" t="s">
        <v>7073</v>
      </c>
      <c r="BY1820" s="299" t="s">
        <v>7074</v>
      </c>
    </row>
    <row r="1821" spans="65:77" ht="21" customHeight="1">
      <c r="BM1821"/>
      <c r="BU1821" s="273" t="s">
        <v>4852</v>
      </c>
      <c r="BV1821" s="273" t="s">
        <v>4853</v>
      </c>
      <c r="BX1821" s="299" t="s">
        <v>7075</v>
      </c>
      <c r="BY1821" s="299" t="s">
        <v>7076</v>
      </c>
    </row>
    <row r="1822" spans="65:77" ht="21" customHeight="1">
      <c r="BM1822"/>
      <c r="BU1822" s="273" t="s">
        <v>4854</v>
      </c>
      <c r="BV1822" s="273" t="s">
        <v>4855</v>
      </c>
      <c r="BX1822" s="299" t="s">
        <v>7077</v>
      </c>
      <c r="BY1822" s="299" t="s">
        <v>7078</v>
      </c>
    </row>
    <row r="1823" spans="65:77" ht="21" customHeight="1">
      <c r="BM1823"/>
      <c r="BU1823" s="273" t="s">
        <v>4856</v>
      </c>
      <c r="BV1823" s="273" t="s">
        <v>4857</v>
      </c>
      <c r="BX1823" s="299" t="s">
        <v>7079</v>
      </c>
      <c r="BY1823" s="299" t="s">
        <v>7080</v>
      </c>
    </row>
    <row r="1824" spans="65:77" ht="21" customHeight="1">
      <c r="BM1824"/>
      <c r="BU1824" s="273" t="s">
        <v>4858</v>
      </c>
      <c r="BV1824" s="273" t="s">
        <v>4859</v>
      </c>
      <c r="BX1824" s="299" t="s">
        <v>7081</v>
      </c>
      <c r="BY1824" s="299" t="s">
        <v>7082</v>
      </c>
    </row>
    <row r="1825" spans="65:77" ht="21" customHeight="1">
      <c r="BM1825"/>
      <c r="BU1825" s="273" t="s">
        <v>4860</v>
      </c>
      <c r="BV1825" s="273" t="s">
        <v>4861</v>
      </c>
      <c r="BX1825" s="299" t="s">
        <v>7083</v>
      </c>
      <c r="BY1825" s="299" t="s">
        <v>7084</v>
      </c>
    </row>
    <row r="1826" spans="65:77" ht="21" customHeight="1">
      <c r="BM1826"/>
      <c r="BU1826" s="273" t="s">
        <v>4862</v>
      </c>
      <c r="BV1826" s="273" t="s">
        <v>4863</v>
      </c>
      <c r="BX1826" s="299" t="s">
        <v>7085</v>
      </c>
      <c r="BY1826" s="299" t="s">
        <v>7086</v>
      </c>
    </row>
    <row r="1827" spans="65:77" ht="21" customHeight="1">
      <c r="BM1827"/>
      <c r="BU1827" s="273" t="s">
        <v>4864</v>
      </c>
      <c r="BV1827" s="273" t="s">
        <v>4865</v>
      </c>
      <c r="BX1827" s="299" t="s">
        <v>7087</v>
      </c>
      <c r="BY1827" s="299" t="s">
        <v>7088</v>
      </c>
    </row>
    <row r="1828" spans="65:77" ht="21" customHeight="1">
      <c r="BM1828"/>
      <c r="BU1828" s="273" t="s">
        <v>4866</v>
      </c>
      <c r="BV1828" s="273" t="s">
        <v>4867</v>
      </c>
      <c r="BX1828" s="299" t="s">
        <v>7089</v>
      </c>
      <c r="BY1828" s="299" t="s">
        <v>7090</v>
      </c>
    </row>
    <row r="1829" spans="65:77" ht="21" customHeight="1">
      <c r="BM1829"/>
      <c r="BU1829" s="273" t="s">
        <v>4868</v>
      </c>
      <c r="BV1829" s="273" t="s">
        <v>4869</v>
      </c>
      <c r="BX1829" s="299" t="s">
        <v>7091</v>
      </c>
      <c r="BY1829" s="299" t="s">
        <v>7092</v>
      </c>
    </row>
    <row r="1830" spans="65:77" ht="21" customHeight="1">
      <c r="BM1830"/>
      <c r="BU1830" s="273" t="s">
        <v>4870</v>
      </c>
      <c r="BV1830" s="273" t="s">
        <v>4871</v>
      </c>
      <c r="BX1830" s="299" t="s">
        <v>7093</v>
      </c>
      <c r="BY1830" s="299" t="s">
        <v>7094</v>
      </c>
    </row>
    <row r="1831" spans="65:77" ht="21" customHeight="1">
      <c r="BM1831"/>
      <c r="BU1831" s="273" t="s">
        <v>4872</v>
      </c>
      <c r="BV1831" s="273" t="s">
        <v>4873</v>
      </c>
      <c r="BX1831" s="299" t="s">
        <v>7095</v>
      </c>
      <c r="BY1831" s="299" t="s">
        <v>7096</v>
      </c>
    </row>
    <row r="1832" spans="65:77" ht="21" customHeight="1">
      <c r="BM1832"/>
      <c r="BU1832" s="273" t="s">
        <v>4874</v>
      </c>
      <c r="BV1832" s="273" t="s">
        <v>4875</v>
      </c>
      <c r="BX1832" s="299" t="s">
        <v>7097</v>
      </c>
      <c r="BY1832" s="299" t="s">
        <v>7098</v>
      </c>
    </row>
    <row r="1833" spans="65:77" ht="21" customHeight="1">
      <c r="BM1833"/>
      <c r="BU1833" s="273" t="s">
        <v>4876</v>
      </c>
      <c r="BV1833" s="273" t="s">
        <v>4877</v>
      </c>
      <c r="BX1833" s="299" t="s">
        <v>7099</v>
      </c>
      <c r="BY1833" s="299" t="s">
        <v>7100</v>
      </c>
    </row>
    <row r="1834" spans="65:77" ht="21" customHeight="1">
      <c r="BM1834"/>
      <c r="BU1834" s="273" t="s">
        <v>4878</v>
      </c>
      <c r="BV1834" s="273" t="s">
        <v>4879</v>
      </c>
      <c r="BX1834" s="299" t="s">
        <v>7101</v>
      </c>
      <c r="BY1834" s="299" t="s">
        <v>7102</v>
      </c>
    </row>
    <row r="1835" spans="65:77" ht="21" customHeight="1">
      <c r="BM1835"/>
      <c r="BU1835" s="273" t="s">
        <v>4880</v>
      </c>
      <c r="BV1835" s="273" t="s">
        <v>4881</v>
      </c>
      <c r="BX1835" s="299" t="s">
        <v>7103</v>
      </c>
      <c r="BY1835" s="299" t="s">
        <v>7104</v>
      </c>
    </row>
    <row r="1836" spans="65:77" ht="21" customHeight="1">
      <c r="BM1836"/>
      <c r="BU1836" s="273" t="s">
        <v>4882</v>
      </c>
      <c r="BV1836" s="273" t="s">
        <v>4883</v>
      </c>
      <c r="BX1836" s="299" t="s">
        <v>7105</v>
      </c>
      <c r="BY1836" s="299" t="s">
        <v>7106</v>
      </c>
    </row>
    <row r="1837" spans="65:77" ht="21" customHeight="1">
      <c r="BM1837"/>
      <c r="BU1837" s="273" t="s">
        <v>4884</v>
      </c>
      <c r="BV1837" s="273" t="s">
        <v>4885</v>
      </c>
      <c r="BX1837" s="299" t="s">
        <v>7107</v>
      </c>
      <c r="BY1837" s="299" t="s">
        <v>7108</v>
      </c>
    </row>
    <row r="1838" spans="65:77" ht="21" customHeight="1">
      <c r="BM1838"/>
      <c r="BU1838" s="273" t="s">
        <v>4886</v>
      </c>
      <c r="BV1838" s="273" t="s">
        <v>4887</v>
      </c>
      <c r="BX1838" s="299" t="s">
        <v>7109</v>
      </c>
      <c r="BY1838" s="299" t="s">
        <v>7110</v>
      </c>
    </row>
    <row r="1839" spans="65:77" ht="21" customHeight="1">
      <c r="BM1839"/>
      <c r="BU1839" s="273" t="s">
        <v>4888</v>
      </c>
      <c r="BV1839" s="273" t="s">
        <v>4889</v>
      </c>
      <c r="BX1839" s="299" t="s">
        <v>7111</v>
      </c>
      <c r="BY1839" s="299" t="s">
        <v>7112</v>
      </c>
    </row>
    <row r="1840" spans="65:77" ht="21" customHeight="1">
      <c r="BM1840"/>
      <c r="BU1840" s="273" t="s">
        <v>4890</v>
      </c>
      <c r="BV1840" s="273" t="s">
        <v>4891</v>
      </c>
      <c r="BX1840" s="299" t="s">
        <v>7113</v>
      </c>
      <c r="BY1840" s="299" t="s">
        <v>7114</v>
      </c>
    </row>
    <row r="1841" spans="65:77" ht="21" customHeight="1">
      <c r="BM1841"/>
      <c r="BU1841" s="273" t="s">
        <v>4892</v>
      </c>
      <c r="BV1841" s="273" t="s">
        <v>4893</v>
      </c>
      <c r="BX1841" s="299" t="s">
        <v>7115</v>
      </c>
      <c r="BY1841" s="299" t="s">
        <v>7116</v>
      </c>
    </row>
    <row r="1842" spans="65:77" ht="21" customHeight="1">
      <c r="BM1842"/>
      <c r="BU1842" s="273" t="s">
        <v>4894</v>
      </c>
      <c r="BV1842" s="273" t="s">
        <v>4895</v>
      </c>
      <c r="BX1842" s="299" t="s">
        <v>7117</v>
      </c>
      <c r="BY1842" s="299" t="s">
        <v>7118</v>
      </c>
    </row>
    <row r="1843" spans="65:77" ht="21" customHeight="1">
      <c r="BM1843"/>
      <c r="BU1843" s="273" t="s">
        <v>4896</v>
      </c>
      <c r="BV1843" s="273" t="s">
        <v>4897</v>
      </c>
      <c r="BX1843" s="299" t="s">
        <v>7119</v>
      </c>
      <c r="BY1843" s="299" t="s">
        <v>7120</v>
      </c>
    </row>
    <row r="1844" spans="65:77" ht="21" customHeight="1">
      <c r="BM1844"/>
      <c r="BU1844" s="273" t="s">
        <v>4898</v>
      </c>
      <c r="BV1844" s="273" t="s">
        <v>4899</v>
      </c>
      <c r="BX1844" s="299" t="s">
        <v>7121</v>
      </c>
      <c r="BY1844" s="299" t="s">
        <v>7122</v>
      </c>
    </row>
    <row r="1845" spans="65:77" ht="21" customHeight="1">
      <c r="BM1845"/>
      <c r="BU1845" s="273" t="s">
        <v>4900</v>
      </c>
      <c r="BV1845" s="273" t="s">
        <v>4901</v>
      </c>
      <c r="BX1845" s="299" t="s">
        <v>7123</v>
      </c>
      <c r="BY1845" s="299" t="s">
        <v>7124</v>
      </c>
    </row>
    <row r="1846" spans="65:77" ht="21" customHeight="1">
      <c r="BM1846"/>
      <c r="BU1846" s="273" t="s">
        <v>4902</v>
      </c>
      <c r="BV1846" s="273" t="s">
        <v>4903</v>
      </c>
      <c r="BX1846" s="299" t="s">
        <v>7125</v>
      </c>
      <c r="BY1846" s="299" t="s">
        <v>7126</v>
      </c>
    </row>
    <row r="1847" spans="65:77" ht="21" customHeight="1">
      <c r="BM1847"/>
      <c r="BU1847" s="273" t="s">
        <v>4904</v>
      </c>
      <c r="BV1847" s="273" t="s">
        <v>4905</v>
      </c>
      <c r="BX1847" s="299" t="s">
        <v>7127</v>
      </c>
      <c r="BY1847" s="299" t="s">
        <v>7128</v>
      </c>
    </row>
    <row r="1848" spans="65:77" ht="21" customHeight="1">
      <c r="BM1848"/>
      <c r="BU1848" s="273" t="s">
        <v>4906</v>
      </c>
      <c r="BV1848" s="273" t="s">
        <v>4907</v>
      </c>
      <c r="BX1848" s="299" t="s">
        <v>7129</v>
      </c>
      <c r="BY1848" s="299" t="s">
        <v>7130</v>
      </c>
    </row>
    <row r="1849" spans="65:77" ht="21" customHeight="1">
      <c r="BM1849"/>
      <c r="BU1849" s="273" t="s">
        <v>4908</v>
      </c>
      <c r="BV1849" s="273" t="s">
        <v>4909</v>
      </c>
      <c r="BX1849" s="299" t="s">
        <v>7131</v>
      </c>
      <c r="BY1849" s="299" t="s">
        <v>7132</v>
      </c>
    </row>
    <row r="1850" spans="65:77" ht="21" customHeight="1">
      <c r="BM1850"/>
      <c r="BU1850" s="273" t="s">
        <v>4910</v>
      </c>
      <c r="BV1850" s="273" t="s">
        <v>4911</v>
      </c>
      <c r="BX1850" s="299" t="s">
        <v>7133</v>
      </c>
      <c r="BY1850" s="299" t="s">
        <v>7134</v>
      </c>
    </row>
    <row r="1851" spans="65:77" ht="21" customHeight="1">
      <c r="BM1851"/>
      <c r="BU1851" s="273" t="s">
        <v>4912</v>
      </c>
      <c r="BV1851" s="273" t="s">
        <v>4913</v>
      </c>
      <c r="BX1851" s="299" t="s">
        <v>7135</v>
      </c>
      <c r="BY1851" s="299" t="s">
        <v>7136</v>
      </c>
    </row>
    <row r="1852" spans="65:77" ht="21" customHeight="1">
      <c r="BM1852"/>
      <c r="BU1852" s="273" t="s">
        <v>4914</v>
      </c>
      <c r="BV1852" s="273" t="s">
        <v>4915</v>
      </c>
      <c r="BX1852" s="299" t="s">
        <v>7137</v>
      </c>
      <c r="BY1852" s="299" t="s">
        <v>7138</v>
      </c>
    </row>
    <row r="1853" spans="65:77" ht="21" customHeight="1">
      <c r="BM1853"/>
      <c r="BU1853" s="273" t="s">
        <v>4916</v>
      </c>
      <c r="BV1853" s="273" t="s">
        <v>4917</v>
      </c>
      <c r="BX1853" s="299" t="s">
        <v>7139</v>
      </c>
      <c r="BY1853" s="299" t="s">
        <v>7140</v>
      </c>
    </row>
    <row r="1854" spans="65:77" ht="21" customHeight="1">
      <c r="BM1854"/>
      <c r="BU1854" s="273" t="s">
        <v>4918</v>
      </c>
      <c r="BV1854" s="273" t="s">
        <v>4919</v>
      </c>
      <c r="BX1854" s="299" t="s">
        <v>7141</v>
      </c>
      <c r="BY1854" s="299" t="s">
        <v>7142</v>
      </c>
    </row>
    <row r="1855" spans="65:77" ht="21" customHeight="1">
      <c r="BM1855"/>
      <c r="BU1855" s="273" t="s">
        <v>4920</v>
      </c>
      <c r="BV1855" s="273" t="s">
        <v>4921</v>
      </c>
      <c r="BX1855" s="299" t="s">
        <v>7143</v>
      </c>
      <c r="BY1855" s="299" t="s">
        <v>7144</v>
      </c>
    </row>
    <row r="1856" spans="65:77" ht="21" customHeight="1">
      <c r="BM1856"/>
      <c r="BU1856" s="273" t="s">
        <v>4922</v>
      </c>
      <c r="BV1856" s="273" t="s">
        <v>4923</v>
      </c>
      <c r="BX1856" s="299" t="s">
        <v>7145</v>
      </c>
      <c r="BY1856" s="299" t="s">
        <v>7146</v>
      </c>
    </row>
    <row r="1857" spans="65:77" ht="21" customHeight="1">
      <c r="BM1857"/>
      <c r="BU1857" s="273" t="s">
        <v>4924</v>
      </c>
      <c r="BV1857" s="273" t="s">
        <v>4925</v>
      </c>
      <c r="BX1857" s="299" t="s">
        <v>7147</v>
      </c>
      <c r="BY1857" s="299" t="s">
        <v>7148</v>
      </c>
    </row>
    <row r="1858" spans="65:77" ht="21" customHeight="1">
      <c r="BM1858"/>
      <c r="BU1858" s="273" t="s">
        <v>4926</v>
      </c>
      <c r="BV1858" s="273" t="s">
        <v>4927</v>
      </c>
      <c r="BX1858" s="299" t="s">
        <v>7149</v>
      </c>
      <c r="BY1858" s="299" t="s">
        <v>7150</v>
      </c>
    </row>
    <row r="1859" spans="65:77" ht="21" customHeight="1">
      <c r="BM1859"/>
      <c r="BU1859" s="273" t="s">
        <v>4928</v>
      </c>
      <c r="BV1859" s="273" t="s">
        <v>4929</v>
      </c>
      <c r="BX1859" s="299" t="s">
        <v>7151</v>
      </c>
      <c r="BY1859" s="299" t="s">
        <v>7152</v>
      </c>
    </row>
    <row r="1860" spans="65:77" ht="21" customHeight="1">
      <c r="BM1860"/>
      <c r="BU1860" s="273" t="s">
        <v>4930</v>
      </c>
      <c r="BV1860" s="273" t="s">
        <v>4931</v>
      </c>
      <c r="BX1860" s="299" t="s">
        <v>7153</v>
      </c>
      <c r="BY1860" s="299" t="s">
        <v>7154</v>
      </c>
    </row>
    <row r="1861" spans="65:77" ht="21" customHeight="1">
      <c r="BM1861"/>
      <c r="BU1861" s="273" t="s">
        <v>4932</v>
      </c>
      <c r="BV1861" s="273" t="s">
        <v>4933</v>
      </c>
      <c r="BX1861" s="299" t="s">
        <v>7155</v>
      </c>
      <c r="BY1861" s="299" t="s">
        <v>7156</v>
      </c>
    </row>
    <row r="1862" spans="65:77" ht="21" customHeight="1">
      <c r="BM1862"/>
      <c r="BU1862" s="273" t="s">
        <v>4934</v>
      </c>
      <c r="BV1862" s="273" t="s">
        <v>4935</v>
      </c>
      <c r="BX1862" s="299" t="s">
        <v>7157</v>
      </c>
      <c r="BY1862" s="299" t="s">
        <v>7158</v>
      </c>
    </row>
    <row r="1863" spans="65:77" ht="21" customHeight="1">
      <c r="BM1863"/>
      <c r="BU1863" s="273" t="s">
        <v>4936</v>
      </c>
      <c r="BV1863" s="273" t="s">
        <v>4937</v>
      </c>
      <c r="BX1863" s="299" t="s">
        <v>7159</v>
      </c>
      <c r="BY1863" s="299" t="s">
        <v>7160</v>
      </c>
    </row>
    <row r="1864" spans="65:77" ht="21" customHeight="1">
      <c r="BM1864"/>
      <c r="BU1864" s="273" t="s">
        <v>4938</v>
      </c>
      <c r="BV1864" s="273" t="s">
        <v>4939</v>
      </c>
      <c r="BX1864" s="299" t="s">
        <v>7161</v>
      </c>
      <c r="BY1864" s="299" t="s">
        <v>7162</v>
      </c>
    </row>
    <row r="1865" spans="65:77" ht="21" customHeight="1">
      <c r="BM1865"/>
      <c r="BU1865" s="273" t="s">
        <v>4940</v>
      </c>
      <c r="BV1865" s="273" t="s">
        <v>4941</v>
      </c>
      <c r="BX1865" s="299" t="s">
        <v>7163</v>
      </c>
      <c r="BY1865" s="299" t="s">
        <v>7164</v>
      </c>
    </row>
    <row r="1866" spans="65:77" ht="21" customHeight="1">
      <c r="BM1866"/>
      <c r="BU1866" s="273" t="s">
        <v>4942</v>
      </c>
      <c r="BV1866" s="273" t="s">
        <v>4943</v>
      </c>
      <c r="BX1866" s="299" t="s">
        <v>7165</v>
      </c>
      <c r="BY1866" s="299" t="s">
        <v>7166</v>
      </c>
    </row>
    <row r="1867" spans="65:77" ht="21" customHeight="1">
      <c r="BM1867"/>
      <c r="BU1867" s="273" t="s">
        <v>4944</v>
      </c>
      <c r="BV1867" s="273" t="s">
        <v>4945</v>
      </c>
      <c r="BX1867" s="299" t="s">
        <v>7167</v>
      </c>
      <c r="BY1867" s="299" t="s">
        <v>7168</v>
      </c>
    </row>
    <row r="1868" spans="65:77" ht="21" customHeight="1">
      <c r="BM1868"/>
      <c r="BU1868" s="273" t="s">
        <v>4946</v>
      </c>
      <c r="BV1868" s="273" t="s">
        <v>4947</v>
      </c>
      <c r="BX1868" s="299" t="s">
        <v>7169</v>
      </c>
      <c r="BY1868" s="299" t="s">
        <v>7170</v>
      </c>
    </row>
    <row r="1869" spans="65:77" ht="21" customHeight="1">
      <c r="BM1869"/>
      <c r="BU1869" s="273" t="s">
        <v>4948</v>
      </c>
      <c r="BV1869" s="273" t="s">
        <v>4949</v>
      </c>
      <c r="BX1869" s="299" t="s">
        <v>7171</v>
      </c>
      <c r="BY1869" s="299" t="s">
        <v>7172</v>
      </c>
    </row>
    <row r="1870" spans="65:77" ht="21" customHeight="1">
      <c r="BM1870"/>
      <c r="BU1870" s="273" t="s">
        <v>4950</v>
      </c>
      <c r="BV1870" s="273" t="s">
        <v>4951</v>
      </c>
      <c r="BX1870" s="299" t="s">
        <v>7173</v>
      </c>
      <c r="BY1870" s="299" t="s">
        <v>7174</v>
      </c>
    </row>
    <row r="1871" spans="65:77" ht="21" customHeight="1">
      <c r="BM1871"/>
      <c r="BU1871" s="273" t="s">
        <v>4952</v>
      </c>
      <c r="BV1871" s="273" t="s">
        <v>4953</v>
      </c>
      <c r="BX1871" s="299" t="s">
        <v>7175</v>
      </c>
      <c r="BY1871" s="299" t="s">
        <v>7176</v>
      </c>
    </row>
    <row r="1872" spans="65:77" ht="21" customHeight="1">
      <c r="BM1872"/>
      <c r="BU1872" s="273" t="s">
        <v>4954</v>
      </c>
      <c r="BV1872" s="273" t="s">
        <v>4955</v>
      </c>
      <c r="BX1872" s="299" t="s">
        <v>7177</v>
      </c>
      <c r="BY1872" s="299" t="s">
        <v>7178</v>
      </c>
    </row>
    <row r="1873" spans="65:77" ht="21" customHeight="1">
      <c r="BM1873"/>
      <c r="BU1873" s="273" t="s">
        <v>4956</v>
      </c>
      <c r="BV1873" s="273" t="s">
        <v>4957</v>
      </c>
      <c r="BX1873" s="299" t="s">
        <v>7180</v>
      </c>
      <c r="BY1873" s="299" t="s">
        <v>7181</v>
      </c>
    </row>
    <row r="1874" spans="65:77" ht="21" customHeight="1">
      <c r="BM1874"/>
      <c r="BU1874" s="273" t="s">
        <v>4958</v>
      </c>
      <c r="BV1874" s="273" t="s">
        <v>4959</v>
      </c>
      <c r="BX1874" s="299" t="s">
        <v>7182</v>
      </c>
      <c r="BY1874" s="299" t="s">
        <v>7183</v>
      </c>
    </row>
    <row r="1875" spans="65:77" ht="21" customHeight="1">
      <c r="BM1875"/>
      <c r="BU1875" s="273" t="s">
        <v>4960</v>
      </c>
      <c r="BV1875" s="273" t="s">
        <v>4962</v>
      </c>
      <c r="BX1875" s="299" t="s">
        <v>7184</v>
      </c>
      <c r="BY1875" s="299" t="s">
        <v>7185</v>
      </c>
    </row>
    <row r="1876" spans="65:77" ht="21" customHeight="1">
      <c r="BM1876"/>
      <c r="BU1876" s="273" t="s">
        <v>4963</v>
      </c>
      <c r="BV1876" s="273" t="s">
        <v>4964</v>
      </c>
      <c r="BX1876" s="299" t="s">
        <v>7186</v>
      </c>
      <c r="BY1876" s="299" t="s">
        <v>7187</v>
      </c>
    </row>
    <row r="1877" spans="65:77" ht="21" customHeight="1">
      <c r="BM1877"/>
      <c r="BU1877" s="273" t="s">
        <v>4965</v>
      </c>
      <c r="BV1877" s="273" t="s">
        <v>4966</v>
      </c>
      <c r="BX1877" s="299" t="s">
        <v>7188</v>
      </c>
      <c r="BY1877" s="299" t="s">
        <v>7189</v>
      </c>
    </row>
    <row r="1878" spans="65:77" ht="21" customHeight="1">
      <c r="BM1878"/>
      <c r="BU1878" s="273" t="s">
        <v>4967</v>
      </c>
      <c r="BV1878" s="273" t="s">
        <v>4968</v>
      </c>
      <c r="BX1878" s="299" t="s">
        <v>7190</v>
      </c>
      <c r="BY1878" s="299" t="s">
        <v>7191</v>
      </c>
    </row>
    <row r="1879" spans="65:77" ht="21" customHeight="1">
      <c r="BM1879"/>
      <c r="BU1879" s="273" t="s">
        <v>4969</v>
      </c>
      <c r="BV1879" s="273" t="s">
        <v>4970</v>
      </c>
      <c r="BX1879" s="299" t="s">
        <v>7192</v>
      </c>
      <c r="BY1879" s="299" t="s">
        <v>7193</v>
      </c>
    </row>
    <row r="1880" spans="65:77" ht="21" customHeight="1">
      <c r="BM1880"/>
      <c r="BU1880" s="273" t="s">
        <v>4971</v>
      </c>
      <c r="BV1880" s="273" t="s">
        <v>4972</v>
      </c>
      <c r="BX1880" s="299" t="s">
        <v>7194</v>
      </c>
      <c r="BY1880" s="299" t="s">
        <v>7195</v>
      </c>
    </row>
    <row r="1881" spans="65:77" ht="21" customHeight="1">
      <c r="BM1881"/>
      <c r="BU1881" s="273" t="s">
        <v>4973</v>
      </c>
      <c r="BV1881" s="273" t="s">
        <v>4974</v>
      </c>
      <c r="BX1881" s="299" t="s">
        <v>7196</v>
      </c>
      <c r="BY1881" s="299" t="s">
        <v>7197</v>
      </c>
    </row>
    <row r="1882" spans="65:77" ht="21" customHeight="1">
      <c r="BM1882"/>
      <c r="BU1882" s="273" t="s">
        <v>4975</v>
      </c>
      <c r="BV1882" s="273" t="s">
        <v>4976</v>
      </c>
      <c r="BX1882" s="299" t="s">
        <v>7198</v>
      </c>
      <c r="BY1882" s="299" t="s">
        <v>7199</v>
      </c>
    </row>
    <row r="1883" spans="65:77" ht="21" customHeight="1">
      <c r="BM1883"/>
      <c r="BU1883" s="273" t="s">
        <v>4977</v>
      </c>
      <c r="BV1883" s="273" t="s">
        <v>4978</v>
      </c>
      <c r="BX1883" s="299" t="s">
        <v>7200</v>
      </c>
      <c r="BY1883" s="299" t="s">
        <v>7201</v>
      </c>
    </row>
    <row r="1884" spans="65:77" ht="21" customHeight="1">
      <c r="BM1884"/>
      <c r="BU1884" s="273" t="s">
        <v>4979</v>
      </c>
      <c r="BV1884" s="273" t="s">
        <v>4980</v>
      </c>
      <c r="BX1884" s="299" t="s">
        <v>7202</v>
      </c>
      <c r="BY1884" s="299" t="s">
        <v>7203</v>
      </c>
    </row>
    <row r="1885" spans="65:77" ht="21" customHeight="1">
      <c r="BM1885"/>
      <c r="BU1885" s="273" t="s">
        <v>4981</v>
      </c>
      <c r="BV1885" s="273" t="s">
        <v>4982</v>
      </c>
      <c r="BX1885" s="299" t="s">
        <v>7204</v>
      </c>
      <c r="BY1885" s="299" t="s">
        <v>7205</v>
      </c>
    </row>
    <row r="1886" spans="65:77" ht="21" customHeight="1">
      <c r="BM1886"/>
      <c r="BU1886" s="273" t="s">
        <v>644</v>
      </c>
      <c r="BV1886" s="273" t="s">
        <v>4983</v>
      </c>
      <c r="BX1886" s="299" t="s">
        <v>7206</v>
      </c>
      <c r="BY1886" s="299" t="s">
        <v>7207</v>
      </c>
    </row>
    <row r="1887" spans="65:77" ht="21" customHeight="1">
      <c r="BM1887"/>
      <c r="BU1887" s="273" t="s">
        <v>646</v>
      </c>
      <c r="BV1887" s="273" t="s">
        <v>4984</v>
      </c>
      <c r="BX1887" s="299" t="s">
        <v>7208</v>
      </c>
      <c r="BY1887" s="299" t="s">
        <v>7209</v>
      </c>
    </row>
    <row r="1888" spans="65:77" ht="21" customHeight="1">
      <c r="BM1888"/>
      <c r="BU1888" s="273" t="s">
        <v>648</v>
      </c>
      <c r="BV1888" s="273" t="s">
        <v>4985</v>
      </c>
      <c r="BX1888" s="299" t="s">
        <v>7210</v>
      </c>
      <c r="BY1888" s="299" t="s">
        <v>7211</v>
      </c>
    </row>
    <row r="1889" spans="65:77" ht="21" customHeight="1">
      <c r="BM1889"/>
      <c r="BU1889" s="273" t="s">
        <v>650</v>
      </c>
      <c r="BV1889" s="273" t="s">
        <v>4986</v>
      </c>
      <c r="BX1889" s="299" t="s">
        <v>7212</v>
      </c>
      <c r="BY1889" s="299" t="s">
        <v>7213</v>
      </c>
    </row>
    <row r="1890" spans="65:77" ht="21" customHeight="1">
      <c r="BM1890"/>
      <c r="BU1890" s="273" t="s">
        <v>652</v>
      </c>
      <c r="BV1890" s="273" t="s">
        <v>4987</v>
      </c>
      <c r="BX1890" s="299" t="s">
        <v>7214</v>
      </c>
      <c r="BY1890" s="299" t="s">
        <v>7215</v>
      </c>
    </row>
    <row r="1891" spans="65:77" ht="21" customHeight="1">
      <c r="BM1891"/>
      <c r="BU1891" s="273" t="s">
        <v>654</v>
      </c>
      <c r="BV1891" s="273" t="s">
        <v>4988</v>
      </c>
      <c r="BX1891" s="299" t="s">
        <v>7216</v>
      </c>
      <c r="BY1891" s="299" t="s">
        <v>7217</v>
      </c>
    </row>
    <row r="1892" spans="65:77" ht="21" customHeight="1">
      <c r="BM1892"/>
      <c r="BU1892" s="273" t="s">
        <v>656</v>
      </c>
      <c r="BV1892" s="273" t="s">
        <v>4989</v>
      </c>
      <c r="BX1892" s="299" t="s">
        <v>7218</v>
      </c>
      <c r="BY1892" s="299" t="s">
        <v>7219</v>
      </c>
    </row>
    <row r="1893" spans="65:77" ht="21" customHeight="1">
      <c r="BM1893"/>
      <c r="BU1893" s="273" t="s">
        <v>658</v>
      </c>
      <c r="BV1893" s="273" t="s">
        <v>4990</v>
      </c>
      <c r="BX1893" s="299" t="s">
        <v>7220</v>
      </c>
      <c r="BY1893" s="299" t="s">
        <v>7221</v>
      </c>
    </row>
    <row r="1894" spans="65:77" ht="21" customHeight="1">
      <c r="BM1894"/>
      <c r="BU1894" s="273" t="s">
        <v>660</v>
      </c>
      <c r="BV1894" s="273" t="s">
        <v>4991</v>
      </c>
      <c r="BX1894" s="299" t="s">
        <v>7222</v>
      </c>
      <c r="BY1894" s="299" t="s">
        <v>5136</v>
      </c>
    </row>
    <row r="1895" spans="65:77" ht="21" customHeight="1">
      <c r="BM1895"/>
      <c r="BU1895" s="273" t="s">
        <v>662</v>
      </c>
      <c r="BV1895" s="273" t="s">
        <v>4992</v>
      </c>
      <c r="BX1895" s="299" t="s">
        <v>7223</v>
      </c>
      <c r="BY1895" s="299" t="s">
        <v>7224</v>
      </c>
    </row>
    <row r="1896" spans="65:77" ht="21" customHeight="1">
      <c r="BM1896"/>
      <c r="BU1896" s="273" t="s">
        <v>664</v>
      </c>
      <c r="BV1896" s="273" t="s">
        <v>4993</v>
      </c>
      <c r="BX1896" s="299" t="s">
        <v>7225</v>
      </c>
      <c r="BY1896" s="299" t="s">
        <v>7226</v>
      </c>
    </row>
    <row r="1897" spans="65:77" ht="21" customHeight="1">
      <c r="BM1897"/>
      <c r="BU1897" s="273" t="s">
        <v>666</v>
      </c>
      <c r="BV1897" s="273" t="s">
        <v>4994</v>
      </c>
      <c r="BX1897" s="299" t="s">
        <v>7227</v>
      </c>
      <c r="BY1897" s="299" t="s">
        <v>7228</v>
      </c>
    </row>
    <row r="1898" spans="65:77" ht="21" customHeight="1">
      <c r="BM1898"/>
      <c r="BU1898" s="273" t="s">
        <v>668</v>
      </c>
      <c r="BV1898" s="273" t="s">
        <v>4995</v>
      </c>
      <c r="BX1898" s="299" t="s">
        <v>7229</v>
      </c>
      <c r="BY1898" s="299" t="s">
        <v>7230</v>
      </c>
    </row>
    <row r="1899" spans="65:77" ht="21" customHeight="1">
      <c r="BM1899"/>
      <c r="BU1899" s="273" t="s">
        <v>670</v>
      </c>
      <c r="BV1899" s="273" t="s">
        <v>4996</v>
      </c>
      <c r="BX1899" s="299" t="s">
        <v>7231</v>
      </c>
      <c r="BY1899" s="299" t="s">
        <v>7232</v>
      </c>
    </row>
    <row r="1900" spans="65:77" ht="21" customHeight="1">
      <c r="BM1900"/>
      <c r="BU1900" s="273" t="s">
        <v>672</v>
      </c>
      <c r="BV1900" s="273" t="s">
        <v>4997</v>
      </c>
      <c r="BX1900" s="299" t="s">
        <v>7233</v>
      </c>
      <c r="BY1900" s="299" t="s">
        <v>7234</v>
      </c>
    </row>
    <row r="1901" spans="65:77" ht="21" customHeight="1">
      <c r="BM1901"/>
      <c r="BU1901" s="273" t="s">
        <v>674</v>
      </c>
      <c r="BV1901" s="273" t="s">
        <v>4998</v>
      </c>
      <c r="BX1901" s="299" t="s">
        <v>7235</v>
      </c>
      <c r="BY1901" s="299" t="s">
        <v>7236</v>
      </c>
    </row>
    <row r="1902" spans="65:77" ht="21" customHeight="1">
      <c r="BM1902"/>
      <c r="BU1902" s="273" t="s">
        <v>676</v>
      </c>
      <c r="BV1902" s="273" t="s">
        <v>4999</v>
      </c>
      <c r="BX1902" s="299" t="s">
        <v>7237</v>
      </c>
      <c r="BY1902" s="299" t="s">
        <v>7238</v>
      </c>
    </row>
    <row r="1903" spans="65:77" ht="21" customHeight="1">
      <c r="BM1903"/>
      <c r="BU1903" s="273" t="s">
        <v>678</v>
      </c>
      <c r="BV1903" s="273" t="s">
        <v>5000</v>
      </c>
      <c r="BX1903" s="299" t="s">
        <v>7239</v>
      </c>
      <c r="BY1903" s="299" t="s">
        <v>7240</v>
      </c>
    </row>
    <row r="1904" spans="65:77" ht="21" customHeight="1">
      <c r="BM1904"/>
      <c r="BU1904" s="273" t="s">
        <v>680</v>
      </c>
      <c r="BV1904" s="273" t="s">
        <v>5001</v>
      </c>
      <c r="BX1904" s="299" t="s">
        <v>7241</v>
      </c>
      <c r="BY1904" s="299" t="s">
        <v>7242</v>
      </c>
    </row>
    <row r="1905" spans="65:77" ht="21" customHeight="1">
      <c r="BM1905"/>
      <c r="BU1905" s="273" t="s">
        <v>682</v>
      </c>
      <c r="BV1905" s="273" t="s">
        <v>5002</v>
      </c>
      <c r="BX1905" s="299" t="s">
        <v>7243</v>
      </c>
      <c r="BY1905" s="299" t="s">
        <v>7244</v>
      </c>
    </row>
    <row r="1906" spans="65:77" ht="21" customHeight="1">
      <c r="BM1906"/>
      <c r="BU1906" s="273" t="s">
        <v>684</v>
      </c>
      <c r="BV1906" s="273" t="s">
        <v>5003</v>
      </c>
      <c r="BX1906" s="299" t="s">
        <v>7245</v>
      </c>
      <c r="BY1906" s="299" t="s">
        <v>7246</v>
      </c>
    </row>
    <row r="1907" spans="65:77" ht="21" customHeight="1">
      <c r="BM1907"/>
      <c r="BU1907" s="273" t="s">
        <v>686</v>
      </c>
      <c r="BV1907" s="273" t="s">
        <v>5004</v>
      </c>
      <c r="BX1907" s="299" t="s">
        <v>7247</v>
      </c>
      <c r="BY1907" s="299" t="s">
        <v>7248</v>
      </c>
    </row>
    <row r="1908" spans="65:77" ht="21" customHeight="1">
      <c r="BM1908"/>
      <c r="BU1908" s="273" t="s">
        <v>688</v>
      </c>
      <c r="BV1908" s="273" t="s">
        <v>5005</v>
      </c>
      <c r="BX1908" s="299" t="s">
        <v>7249</v>
      </c>
      <c r="BY1908" s="299" t="s">
        <v>7250</v>
      </c>
    </row>
    <row r="1909" spans="65:77" ht="21" customHeight="1">
      <c r="BM1909"/>
      <c r="BU1909" s="273" t="s">
        <v>690</v>
      </c>
      <c r="BV1909" s="273" t="s">
        <v>5006</v>
      </c>
      <c r="BX1909" s="299" t="s">
        <v>7251</v>
      </c>
      <c r="BY1909" s="299" t="s">
        <v>7252</v>
      </c>
    </row>
    <row r="1910" spans="65:77" ht="21" customHeight="1">
      <c r="BM1910"/>
      <c r="BU1910" s="273" t="s">
        <v>692</v>
      </c>
      <c r="BV1910" s="273" t="s">
        <v>5007</v>
      </c>
      <c r="BX1910" s="299" t="s">
        <v>7253</v>
      </c>
      <c r="BY1910" s="299" t="s">
        <v>7254</v>
      </c>
    </row>
    <row r="1911" spans="65:77" ht="21" customHeight="1">
      <c r="BM1911"/>
      <c r="BU1911" s="273" t="s">
        <v>694</v>
      </c>
      <c r="BV1911" s="273" t="s">
        <v>5008</v>
      </c>
      <c r="BX1911" s="299" t="s">
        <v>7255</v>
      </c>
      <c r="BY1911" s="299" t="s">
        <v>7256</v>
      </c>
    </row>
    <row r="1912" spans="65:77" ht="21" customHeight="1">
      <c r="BM1912"/>
      <c r="BU1912" s="273" t="s">
        <v>696</v>
      </c>
      <c r="BV1912" s="273" t="s">
        <v>5009</v>
      </c>
      <c r="BX1912" s="299" t="s">
        <v>7257</v>
      </c>
      <c r="BY1912" s="299" t="s">
        <v>7258</v>
      </c>
    </row>
    <row r="1913" spans="65:77" ht="21" customHeight="1">
      <c r="BM1913"/>
      <c r="BU1913" s="273" t="s">
        <v>698</v>
      </c>
      <c r="BV1913" s="273" t="s">
        <v>5010</v>
      </c>
      <c r="BX1913" s="299" t="s">
        <v>7259</v>
      </c>
      <c r="BY1913" s="299" t="s">
        <v>7260</v>
      </c>
    </row>
    <row r="1914" spans="65:77" ht="21" customHeight="1">
      <c r="BM1914"/>
      <c r="BU1914" s="273" t="s">
        <v>700</v>
      </c>
      <c r="BV1914" s="273" t="s">
        <v>5011</v>
      </c>
      <c r="BX1914" s="299" t="s">
        <v>7261</v>
      </c>
      <c r="BY1914" s="299" t="s">
        <v>7262</v>
      </c>
    </row>
    <row r="1915" spans="65:77" ht="21" customHeight="1">
      <c r="BM1915"/>
      <c r="BU1915" s="273" t="s">
        <v>702</v>
      </c>
      <c r="BV1915" s="273" t="s">
        <v>5012</v>
      </c>
      <c r="BX1915" s="299" t="s">
        <v>7263</v>
      </c>
      <c r="BY1915" s="299" t="s">
        <v>7264</v>
      </c>
    </row>
    <row r="1916" spans="65:77" ht="21" customHeight="1">
      <c r="BM1916"/>
      <c r="BU1916" s="273" t="s">
        <v>704</v>
      </c>
      <c r="BV1916" s="273" t="s">
        <v>5013</v>
      </c>
      <c r="BX1916" s="299" t="s">
        <v>7265</v>
      </c>
      <c r="BY1916" s="299" t="s">
        <v>7266</v>
      </c>
    </row>
    <row r="1917" spans="65:77" ht="21" customHeight="1">
      <c r="BM1917"/>
      <c r="BU1917" s="273" t="s">
        <v>706</v>
      </c>
      <c r="BV1917" s="273" t="s">
        <v>5014</v>
      </c>
      <c r="BX1917" s="299" t="s">
        <v>7267</v>
      </c>
      <c r="BY1917" s="299" t="s">
        <v>7268</v>
      </c>
    </row>
    <row r="1918" spans="65:77" ht="21" customHeight="1">
      <c r="BM1918"/>
      <c r="BU1918" s="273" t="s">
        <v>708</v>
      </c>
      <c r="BV1918" s="273" t="s">
        <v>5015</v>
      </c>
      <c r="BX1918" s="299" t="s">
        <v>7269</v>
      </c>
      <c r="BY1918" s="299" t="s">
        <v>7270</v>
      </c>
    </row>
    <row r="1919" spans="65:77" ht="21" customHeight="1">
      <c r="BM1919"/>
      <c r="BU1919" s="273" t="s">
        <v>710</v>
      </c>
      <c r="BV1919" s="273" t="s">
        <v>5016</v>
      </c>
      <c r="BX1919" s="299" t="s">
        <v>7271</v>
      </c>
      <c r="BY1919" s="299" t="s">
        <v>7272</v>
      </c>
    </row>
    <row r="1920" spans="65:77" ht="21" customHeight="1">
      <c r="BM1920"/>
      <c r="BU1920" s="273" t="s">
        <v>712</v>
      </c>
      <c r="BV1920" s="273" t="s">
        <v>5017</v>
      </c>
      <c r="BX1920" s="299" t="s">
        <v>7273</v>
      </c>
      <c r="BY1920" s="299" t="s">
        <v>7274</v>
      </c>
    </row>
    <row r="1921" spans="65:77" ht="21" customHeight="1">
      <c r="BM1921"/>
      <c r="BU1921" s="273" t="s">
        <v>714</v>
      </c>
      <c r="BV1921" s="273" t="s">
        <v>5018</v>
      </c>
      <c r="BX1921" s="299" t="s">
        <v>7275</v>
      </c>
      <c r="BY1921" s="299" t="s">
        <v>7276</v>
      </c>
    </row>
    <row r="1922" spans="65:77" ht="21" customHeight="1">
      <c r="BM1922"/>
      <c r="BU1922" s="273" t="s">
        <v>716</v>
      </c>
      <c r="BV1922" s="273" t="s">
        <v>5019</v>
      </c>
      <c r="BX1922" s="299" t="s">
        <v>7277</v>
      </c>
      <c r="BY1922" s="299" t="s">
        <v>7278</v>
      </c>
    </row>
    <row r="1923" spans="65:77" ht="21" customHeight="1">
      <c r="BM1923"/>
      <c r="BU1923" s="273" t="s">
        <v>718</v>
      </c>
      <c r="BV1923" s="273" t="s">
        <v>5020</v>
      </c>
      <c r="BX1923" s="299" t="s">
        <v>7279</v>
      </c>
      <c r="BY1923" s="299" t="s">
        <v>7280</v>
      </c>
    </row>
    <row r="1924" spans="65:77" ht="21" customHeight="1">
      <c r="BM1924"/>
      <c r="BU1924" s="273" t="s">
        <v>720</v>
      </c>
      <c r="BV1924" s="273" t="s">
        <v>4961</v>
      </c>
      <c r="BX1924" s="299" t="s">
        <v>7281</v>
      </c>
      <c r="BY1924" s="299" t="s">
        <v>7282</v>
      </c>
    </row>
    <row r="1925" spans="65:77" ht="21" customHeight="1">
      <c r="BM1925"/>
      <c r="BU1925" s="273" t="s">
        <v>724</v>
      </c>
      <c r="BV1925" s="273" t="s">
        <v>5021</v>
      </c>
      <c r="BX1925" s="299" t="s">
        <v>7283</v>
      </c>
      <c r="BY1925" s="299" t="s">
        <v>7284</v>
      </c>
    </row>
    <row r="1926" spans="65:77" ht="21" customHeight="1">
      <c r="BM1926"/>
      <c r="BU1926" s="273" t="s">
        <v>726</v>
      </c>
      <c r="BV1926" s="273" t="s">
        <v>5022</v>
      </c>
      <c r="BX1926" s="299" t="s">
        <v>7285</v>
      </c>
      <c r="BY1926" s="299" t="s">
        <v>7286</v>
      </c>
    </row>
    <row r="1927" spans="65:77" ht="21" customHeight="1">
      <c r="BM1927"/>
      <c r="BU1927" s="273" t="s">
        <v>728</v>
      </c>
      <c r="BV1927" s="273" t="s">
        <v>5023</v>
      </c>
      <c r="BX1927" s="299" t="s">
        <v>7287</v>
      </c>
      <c r="BY1927" s="299" t="s">
        <v>7288</v>
      </c>
    </row>
    <row r="1928" spans="65:77" ht="21" customHeight="1">
      <c r="BM1928"/>
      <c r="BU1928" s="273" t="s">
        <v>730</v>
      </c>
      <c r="BV1928" s="273" t="s">
        <v>5024</v>
      </c>
      <c r="BX1928" s="299" t="s">
        <v>7289</v>
      </c>
      <c r="BY1928" s="299" t="s">
        <v>7290</v>
      </c>
    </row>
    <row r="1929" spans="65:77" ht="21" customHeight="1">
      <c r="BM1929"/>
      <c r="BU1929" s="273" t="s">
        <v>732</v>
      </c>
      <c r="BV1929" s="273" t="s">
        <v>5025</v>
      </c>
      <c r="BX1929" s="299" t="s">
        <v>7291</v>
      </c>
      <c r="BY1929" s="299" t="s">
        <v>7292</v>
      </c>
    </row>
    <row r="1930" spans="65:77" ht="21" customHeight="1">
      <c r="BM1930"/>
      <c r="BU1930" s="273" t="s">
        <v>734</v>
      </c>
      <c r="BV1930" s="273" t="s">
        <v>5026</v>
      </c>
      <c r="BX1930" s="299" t="s">
        <v>7293</v>
      </c>
      <c r="BY1930" s="299" t="s">
        <v>7294</v>
      </c>
    </row>
    <row r="1931" spans="65:77" ht="21" customHeight="1">
      <c r="BM1931"/>
      <c r="BU1931" s="273" t="s">
        <v>736</v>
      </c>
      <c r="BV1931" s="273" t="s">
        <v>5027</v>
      </c>
      <c r="BX1931" s="299" t="s">
        <v>7295</v>
      </c>
      <c r="BY1931" s="299" t="s">
        <v>7296</v>
      </c>
    </row>
    <row r="1932" spans="65:77" ht="21" customHeight="1">
      <c r="BM1932"/>
      <c r="BU1932" s="273" t="s">
        <v>738</v>
      </c>
      <c r="BV1932" s="273" t="s">
        <v>5028</v>
      </c>
      <c r="BX1932" s="299" t="s">
        <v>7297</v>
      </c>
      <c r="BY1932" s="299" t="s">
        <v>7298</v>
      </c>
    </row>
    <row r="1933" spans="65:77" ht="21" customHeight="1">
      <c r="BM1933"/>
      <c r="BU1933" s="273" t="s">
        <v>740</v>
      </c>
      <c r="BV1933" s="273" t="s">
        <v>5029</v>
      </c>
      <c r="BX1933" s="299" t="s">
        <v>7299</v>
      </c>
      <c r="BY1933" s="299" t="s">
        <v>7300</v>
      </c>
    </row>
    <row r="1934" spans="65:77" ht="21" customHeight="1">
      <c r="BM1934"/>
      <c r="BU1934" s="273" t="s">
        <v>742</v>
      </c>
      <c r="BV1934" s="273" t="s">
        <v>5030</v>
      </c>
      <c r="BX1934" s="299" t="s">
        <v>7301</v>
      </c>
      <c r="BY1934" s="299" t="s">
        <v>7302</v>
      </c>
    </row>
    <row r="1935" spans="65:77" ht="21" customHeight="1">
      <c r="BM1935"/>
      <c r="BU1935" s="273" t="s">
        <v>744</v>
      </c>
      <c r="BV1935" s="273" t="s">
        <v>5031</v>
      </c>
      <c r="BX1935" s="299" t="s">
        <v>7303</v>
      </c>
      <c r="BY1935" s="299" t="s">
        <v>7304</v>
      </c>
    </row>
    <row r="1936" spans="65:77" ht="21" customHeight="1">
      <c r="BM1936"/>
      <c r="BU1936" s="273" t="s">
        <v>746</v>
      </c>
      <c r="BV1936" s="273" t="s">
        <v>5032</v>
      </c>
      <c r="BX1936" s="299" t="s">
        <v>7305</v>
      </c>
      <c r="BY1936" s="299" t="s">
        <v>7306</v>
      </c>
    </row>
    <row r="1937" spans="65:77" ht="21" customHeight="1">
      <c r="BM1937"/>
      <c r="BU1937" s="273" t="s">
        <v>748</v>
      </c>
      <c r="BV1937" s="273" t="s">
        <v>5033</v>
      </c>
      <c r="BX1937" s="299" t="s">
        <v>7307</v>
      </c>
      <c r="BY1937" s="299" t="s">
        <v>7308</v>
      </c>
    </row>
    <row r="1938" spans="65:77" ht="21" customHeight="1">
      <c r="BM1938"/>
      <c r="BU1938" s="273" t="s">
        <v>750</v>
      </c>
      <c r="BV1938" s="273" t="s">
        <v>5034</v>
      </c>
      <c r="BX1938" s="299" t="s">
        <v>7309</v>
      </c>
      <c r="BY1938" s="299" t="s">
        <v>7310</v>
      </c>
    </row>
    <row r="1939" spans="65:77" ht="21" customHeight="1">
      <c r="BM1939"/>
      <c r="BU1939" s="273" t="s">
        <v>5035</v>
      </c>
      <c r="BV1939" s="273" t="s">
        <v>5036</v>
      </c>
      <c r="BX1939" s="299" t="s">
        <v>7311</v>
      </c>
      <c r="BY1939" s="299" t="s">
        <v>7312</v>
      </c>
    </row>
    <row r="1940" spans="65:77" ht="21" customHeight="1">
      <c r="BM1940"/>
      <c r="BU1940" s="273" t="s">
        <v>752</v>
      </c>
      <c r="BV1940" s="273" t="s">
        <v>5037</v>
      </c>
      <c r="BX1940" s="299" t="s">
        <v>7313</v>
      </c>
      <c r="BY1940" s="299" t="s">
        <v>7314</v>
      </c>
    </row>
    <row r="1941" spans="65:77" ht="21" customHeight="1">
      <c r="BM1941"/>
      <c r="BU1941" s="273" t="s">
        <v>5038</v>
      </c>
      <c r="BV1941" s="273" t="s">
        <v>5039</v>
      </c>
      <c r="BX1941" s="299" t="s">
        <v>7315</v>
      </c>
      <c r="BY1941" s="299" t="s">
        <v>7316</v>
      </c>
    </row>
    <row r="1942" spans="65:77" ht="21" customHeight="1">
      <c r="BM1942"/>
      <c r="BU1942" s="273" t="s">
        <v>754</v>
      </c>
      <c r="BV1942" s="273" t="s">
        <v>5040</v>
      </c>
      <c r="BX1942" s="299" t="s">
        <v>7317</v>
      </c>
      <c r="BY1942" s="299" t="s">
        <v>7318</v>
      </c>
    </row>
    <row r="1943" spans="65:77" ht="21" customHeight="1">
      <c r="BM1943"/>
      <c r="BU1943" s="273" t="s">
        <v>755</v>
      </c>
      <c r="BV1943" s="273" t="s">
        <v>5041</v>
      </c>
      <c r="BX1943" s="299" t="s">
        <v>7319</v>
      </c>
      <c r="BY1943" s="299" t="s">
        <v>7320</v>
      </c>
    </row>
    <row r="1944" spans="65:77" ht="21" customHeight="1">
      <c r="BM1944"/>
      <c r="BU1944" s="273">
        <v>3111</v>
      </c>
      <c r="BV1944" s="273" t="s">
        <v>9355</v>
      </c>
      <c r="BX1944" s="299" t="s">
        <v>7321</v>
      </c>
      <c r="BY1944" s="299" t="s">
        <v>7322</v>
      </c>
    </row>
    <row r="1945" spans="65:77" ht="21" customHeight="1">
      <c r="BM1945"/>
      <c r="BU1945" s="273">
        <v>3112</v>
      </c>
      <c r="BV1945" s="273" t="s">
        <v>9356</v>
      </c>
      <c r="BX1945" s="299" t="s">
        <v>7323</v>
      </c>
      <c r="BY1945" s="299" t="s">
        <v>7324</v>
      </c>
    </row>
    <row r="1946" spans="65:77" ht="21" customHeight="1">
      <c r="BM1946"/>
      <c r="BU1946" s="273">
        <v>3113</v>
      </c>
      <c r="BV1946" s="273" t="s">
        <v>9031</v>
      </c>
      <c r="BX1946" s="299" t="s">
        <v>7325</v>
      </c>
      <c r="BY1946" s="299" t="s">
        <v>7326</v>
      </c>
    </row>
    <row r="1947" spans="65:77" ht="21" customHeight="1">
      <c r="BM1947"/>
      <c r="BU1947" s="273">
        <v>3114</v>
      </c>
      <c r="BV1947" s="273" t="s">
        <v>9032</v>
      </c>
      <c r="BX1947" s="299" t="s">
        <v>7327</v>
      </c>
      <c r="BY1947" s="299" t="s">
        <v>7328</v>
      </c>
    </row>
    <row r="1948" spans="65:77" ht="21" customHeight="1">
      <c r="BM1948"/>
      <c r="BU1948" s="273">
        <v>3115</v>
      </c>
      <c r="BV1948" s="273" t="s">
        <v>9033</v>
      </c>
      <c r="BX1948" s="299" t="s">
        <v>7329</v>
      </c>
      <c r="BY1948" s="299" t="s">
        <v>7330</v>
      </c>
    </row>
    <row r="1949" spans="65:77" ht="21" customHeight="1">
      <c r="BM1949"/>
      <c r="BU1949" s="273">
        <v>3116</v>
      </c>
      <c r="BV1949" s="273" t="s">
        <v>9034</v>
      </c>
      <c r="BX1949" s="299" t="s">
        <v>7331</v>
      </c>
      <c r="BY1949" s="299" t="s">
        <v>7332</v>
      </c>
    </row>
    <row r="1950" spans="65:77" ht="21" customHeight="1">
      <c r="BM1950"/>
      <c r="BU1950" s="273">
        <v>3117</v>
      </c>
      <c r="BV1950" s="273" t="s">
        <v>9035</v>
      </c>
      <c r="BX1950" s="299" t="s">
        <v>4421</v>
      </c>
      <c r="BY1950" s="299" t="s">
        <v>7333</v>
      </c>
    </row>
    <row r="1951" spans="65:77" ht="21" customHeight="1">
      <c r="BM1951"/>
      <c r="BU1951" s="273">
        <v>3118</v>
      </c>
      <c r="BV1951" s="273" t="s">
        <v>9036</v>
      </c>
      <c r="BX1951" s="299" t="s">
        <v>4423</v>
      </c>
      <c r="BY1951" s="299" t="s">
        <v>7334</v>
      </c>
    </row>
    <row r="1952" spans="65:77" ht="21" customHeight="1">
      <c r="BM1952"/>
      <c r="BU1952" s="273">
        <v>3119</v>
      </c>
      <c r="BV1952" s="273" t="s">
        <v>9037</v>
      </c>
      <c r="BX1952" s="299" t="s">
        <v>4425</v>
      </c>
      <c r="BY1952" s="299" t="s">
        <v>7335</v>
      </c>
    </row>
    <row r="1953" spans="65:77" ht="21" customHeight="1">
      <c r="BM1953"/>
      <c r="BU1953" s="273">
        <v>3120</v>
      </c>
      <c r="BV1953" s="273" t="s">
        <v>9038</v>
      </c>
      <c r="BX1953" s="299" t="s">
        <v>4427</v>
      </c>
      <c r="BY1953" s="299" t="s">
        <v>7336</v>
      </c>
    </row>
    <row r="1954" spans="65:77" ht="21" customHeight="1">
      <c r="BM1954"/>
      <c r="BU1954" s="273">
        <v>3121</v>
      </c>
      <c r="BV1954" s="273" t="s">
        <v>9039</v>
      </c>
      <c r="BX1954" s="299" t="s">
        <v>4429</v>
      </c>
      <c r="BY1954" s="299" t="s">
        <v>7337</v>
      </c>
    </row>
    <row r="1955" spans="65:77" ht="21" customHeight="1">
      <c r="BM1955"/>
      <c r="BU1955" s="273">
        <v>3122</v>
      </c>
      <c r="BV1955" s="273" t="s">
        <v>9040</v>
      </c>
      <c r="BX1955" s="299" t="s">
        <v>4431</v>
      </c>
      <c r="BY1955" s="299" t="s">
        <v>7338</v>
      </c>
    </row>
    <row r="1956" spans="65:77" ht="21" customHeight="1">
      <c r="BM1956"/>
      <c r="BU1956" s="273">
        <v>3123</v>
      </c>
      <c r="BV1956" s="273" t="s">
        <v>9041</v>
      </c>
      <c r="BX1956" s="299" t="s">
        <v>4433</v>
      </c>
      <c r="BY1956" s="299" t="s">
        <v>7339</v>
      </c>
    </row>
    <row r="1957" spans="65:77" ht="21" customHeight="1">
      <c r="BM1957"/>
      <c r="BU1957" s="273">
        <v>3124</v>
      </c>
      <c r="BV1957" s="273" t="s">
        <v>9042</v>
      </c>
      <c r="BX1957" s="299" t="s">
        <v>4434</v>
      </c>
      <c r="BY1957" s="299" t="s">
        <v>7340</v>
      </c>
    </row>
    <row r="1958" spans="65:77" ht="21" customHeight="1">
      <c r="BM1958"/>
      <c r="BU1958" s="273">
        <v>3125</v>
      </c>
      <c r="BV1958" s="273" t="s">
        <v>9043</v>
      </c>
      <c r="BX1958" s="299" t="s">
        <v>4435</v>
      </c>
      <c r="BY1958" s="299" t="s">
        <v>7341</v>
      </c>
    </row>
    <row r="1959" spans="65:77" ht="21" customHeight="1">
      <c r="BM1959"/>
      <c r="BU1959" s="273">
        <v>3126</v>
      </c>
      <c r="BV1959" s="273" t="s">
        <v>9044</v>
      </c>
      <c r="BX1959" s="299" t="s">
        <v>4436</v>
      </c>
      <c r="BY1959" s="299" t="s">
        <v>7342</v>
      </c>
    </row>
    <row r="1960" spans="65:77" ht="21" customHeight="1">
      <c r="BM1960"/>
      <c r="BU1960" s="273">
        <v>3127</v>
      </c>
      <c r="BV1960" s="273" t="s">
        <v>9357</v>
      </c>
      <c r="BX1960" s="299" t="s">
        <v>4438</v>
      </c>
      <c r="BY1960" s="299" t="s">
        <v>7343</v>
      </c>
    </row>
    <row r="1961" spans="65:77" ht="21" customHeight="1">
      <c r="BM1961"/>
      <c r="BU1961" s="273">
        <v>3128</v>
      </c>
      <c r="BV1961" s="273" t="s">
        <v>9358</v>
      </c>
      <c r="BX1961" s="299" t="s">
        <v>4440</v>
      </c>
      <c r="BY1961" s="299" t="s">
        <v>7344</v>
      </c>
    </row>
    <row r="1962" spans="65:77" ht="21" customHeight="1">
      <c r="BM1962"/>
      <c r="BU1962" s="273">
        <v>3129</v>
      </c>
      <c r="BV1962" s="273" t="s">
        <v>9359</v>
      </c>
      <c r="BX1962" s="299" t="s">
        <v>4442</v>
      </c>
      <c r="BY1962" s="299" t="s">
        <v>7345</v>
      </c>
    </row>
    <row r="1963" spans="65:77" ht="21" customHeight="1">
      <c r="BM1963"/>
      <c r="BU1963" s="273">
        <v>3130</v>
      </c>
      <c r="BV1963" s="273" t="s">
        <v>9360</v>
      </c>
      <c r="BX1963" s="299" t="s">
        <v>4444</v>
      </c>
      <c r="BY1963" s="299" t="s">
        <v>7346</v>
      </c>
    </row>
    <row r="1964" spans="65:77" ht="21" customHeight="1">
      <c r="BM1964"/>
      <c r="BU1964" s="273">
        <v>3131</v>
      </c>
      <c r="BV1964" s="273" t="s">
        <v>9361</v>
      </c>
      <c r="BX1964" s="299" t="s">
        <v>4446</v>
      </c>
      <c r="BY1964" s="299" t="s">
        <v>7347</v>
      </c>
    </row>
    <row r="1965" spans="65:77" ht="21" customHeight="1">
      <c r="BM1965"/>
      <c r="BU1965" s="273">
        <v>3132</v>
      </c>
      <c r="BV1965" s="273" t="s">
        <v>9362</v>
      </c>
      <c r="BX1965" s="299" t="s">
        <v>4448</v>
      </c>
      <c r="BY1965" s="299" t="s">
        <v>7348</v>
      </c>
    </row>
    <row r="1966" spans="65:77" ht="21" customHeight="1">
      <c r="BM1966"/>
      <c r="BU1966" s="273">
        <v>3133</v>
      </c>
      <c r="BV1966" s="273" t="s">
        <v>9363</v>
      </c>
      <c r="BX1966" s="299" t="s">
        <v>4450</v>
      </c>
      <c r="BY1966" s="299" t="s">
        <v>7349</v>
      </c>
    </row>
    <row r="1967" spans="65:77" ht="21" customHeight="1">
      <c r="BM1967"/>
      <c r="BU1967" s="273">
        <v>3134</v>
      </c>
      <c r="BV1967" s="273" t="s">
        <v>9364</v>
      </c>
      <c r="BX1967" s="299" t="s">
        <v>4452</v>
      </c>
      <c r="BY1967" s="299" t="s">
        <v>7350</v>
      </c>
    </row>
    <row r="1968" spans="65:77" ht="21" customHeight="1">
      <c r="BM1968"/>
      <c r="BU1968" s="273">
        <v>3135</v>
      </c>
      <c r="BV1968" s="273" t="s">
        <v>9365</v>
      </c>
      <c r="BX1968" s="299" t="s">
        <v>4454</v>
      </c>
      <c r="BY1968" s="299" t="s">
        <v>7351</v>
      </c>
    </row>
    <row r="1969" spans="65:77" ht="21" customHeight="1">
      <c r="BM1969"/>
      <c r="BU1969" s="273">
        <v>3136</v>
      </c>
      <c r="BV1969" s="273" t="s">
        <v>9366</v>
      </c>
      <c r="BX1969" s="299" t="s">
        <v>4456</v>
      </c>
      <c r="BY1969" s="299" t="s">
        <v>7352</v>
      </c>
    </row>
    <row r="1970" spans="65:77" ht="21" customHeight="1">
      <c r="BM1970"/>
      <c r="BU1970" s="273">
        <v>3137</v>
      </c>
      <c r="BV1970" s="273" t="s">
        <v>9045</v>
      </c>
      <c r="BX1970" s="299" t="s">
        <v>4458</v>
      </c>
      <c r="BY1970" s="299" t="s">
        <v>7353</v>
      </c>
    </row>
    <row r="1971" spans="65:77" ht="21" customHeight="1">
      <c r="BM1971"/>
      <c r="BU1971" s="273" t="s">
        <v>9325</v>
      </c>
      <c r="BV1971" s="273" t="s">
        <v>9046</v>
      </c>
      <c r="BX1971" s="299" t="s">
        <v>4460</v>
      </c>
      <c r="BY1971" s="299" t="s">
        <v>7354</v>
      </c>
    </row>
    <row r="1972" spans="65:77" ht="21" customHeight="1">
      <c r="BM1972"/>
      <c r="BU1972" s="273" t="s">
        <v>9326</v>
      </c>
      <c r="BV1972" s="273" t="s">
        <v>9047</v>
      </c>
      <c r="BX1972" s="299" t="s">
        <v>4462</v>
      </c>
      <c r="BY1972" s="299" t="s">
        <v>7355</v>
      </c>
    </row>
    <row r="1973" spans="65:77" ht="21" customHeight="1">
      <c r="BM1973"/>
      <c r="BU1973" s="273" t="s">
        <v>5044</v>
      </c>
      <c r="BV1973" s="273" t="s">
        <v>9048</v>
      </c>
      <c r="BX1973" s="299" t="s">
        <v>4464</v>
      </c>
      <c r="BY1973" s="299" t="s">
        <v>7356</v>
      </c>
    </row>
    <row r="1974" spans="65:77" ht="21" customHeight="1">
      <c r="BM1974"/>
      <c r="BU1974" s="273" t="s">
        <v>5045</v>
      </c>
      <c r="BV1974" s="273" t="s">
        <v>9049</v>
      </c>
      <c r="BX1974" s="299" t="s">
        <v>4466</v>
      </c>
      <c r="BY1974" s="299" t="s">
        <v>7357</v>
      </c>
    </row>
    <row r="1975" spans="65:77" ht="21" customHeight="1">
      <c r="BM1975"/>
      <c r="BU1975" s="273" t="s">
        <v>5046</v>
      </c>
      <c r="BV1975" s="273" t="s">
        <v>9050</v>
      </c>
      <c r="BX1975" s="299" t="s">
        <v>4468</v>
      </c>
      <c r="BY1975" s="299" t="s">
        <v>7358</v>
      </c>
    </row>
    <row r="1976" spans="65:77" ht="21" customHeight="1">
      <c r="BM1976"/>
      <c r="BU1976" s="273" t="s">
        <v>5047</v>
      </c>
      <c r="BV1976" s="273" t="s">
        <v>9051</v>
      </c>
      <c r="BX1976" s="299" t="s">
        <v>4470</v>
      </c>
      <c r="BY1976" s="299" t="s">
        <v>7359</v>
      </c>
    </row>
    <row r="1977" spans="65:77" ht="21" customHeight="1">
      <c r="BM1977"/>
      <c r="BU1977" s="273" t="s">
        <v>5048</v>
      </c>
      <c r="BV1977" s="273" t="s">
        <v>9052</v>
      </c>
      <c r="BX1977" s="299" t="s">
        <v>4472</v>
      </c>
      <c r="BY1977" s="299" t="s">
        <v>7360</v>
      </c>
    </row>
    <row r="1978" spans="65:77" ht="21" customHeight="1">
      <c r="BM1978"/>
      <c r="BU1978" s="276" t="s">
        <v>9327</v>
      </c>
      <c r="BV1978" s="276" t="s">
        <v>9053</v>
      </c>
      <c r="BX1978" s="299" t="s">
        <v>4474</v>
      </c>
      <c r="BY1978" s="299" t="s">
        <v>7361</v>
      </c>
    </row>
    <row r="1979" spans="65:77" ht="21" customHeight="1">
      <c r="BM1979"/>
      <c r="BU1979" s="276" t="s">
        <v>9328</v>
      </c>
      <c r="BV1979" s="276" t="s">
        <v>9054</v>
      </c>
      <c r="BX1979" s="299" t="s">
        <v>4476</v>
      </c>
      <c r="BY1979" s="299" t="s">
        <v>7362</v>
      </c>
    </row>
    <row r="1980" spans="65:77" ht="21" customHeight="1">
      <c r="BM1980"/>
      <c r="BU1980" s="276" t="s">
        <v>9329</v>
      </c>
      <c r="BV1980" s="276" t="s">
        <v>9055</v>
      </c>
      <c r="BX1980" s="299" t="s">
        <v>4480</v>
      </c>
      <c r="BY1980" s="299" t="s">
        <v>7363</v>
      </c>
    </row>
    <row r="1981" spans="65:77" ht="21" customHeight="1">
      <c r="BM1981"/>
      <c r="BU1981" s="276" t="s">
        <v>8661</v>
      </c>
      <c r="BV1981" s="276" t="s">
        <v>9056</v>
      </c>
      <c r="BX1981" s="299" t="s">
        <v>4482</v>
      </c>
      <c r="BY1981" s="299" t="s">
        <v>7364</v>
      </c>
    </row>
    <row r="1982" spans="65:77" ht="21" customHeight="1">
      <c r="BM1982"/>
      <c r="BU1982" s="276" t="s">
        <v>9330</v>
      </c>
      <c r="BV1982" s="276" t="s">
        <v>9057</v>
      </c>
      <c r="BX1982" s="299" t="s">
        <v>4484</v>
      </c>
      <c r="BY1982" s="299" t="s">
        <v>7365</v>
      </c>
    </row>
    <row r="1983" spans="65:77" ht="21" customHeight="1">
      <c r="BM1983"/>
      <c r="BU1983" s="276" t="s">
        <v>8662</v>
      </c>
      <c r="BV1983" s="276" t="s">
        <v>9058</v>
      </c>
      <c r="BX1983" s="299" t="s">
        <v>4486</v>
      </c>
      <c r="BY1983" s="299" t="s">
        <v>7366</v>
      </c>
    </row>
    <row r="1984" spans="65:77" ht="21" customHeight="1">
      <c r="BM1984"/>
      <c r="BU1984" s="276" t="s">
        <v>8663</v>
      </c>
      <c r="BV1984" s="276" t="s">
        <v>9059</v>
      </c>
      <c r="BX1984" s="299" t="s">
        <v>4488</v>
      </c>
      <c r="BY1984" s="299" t="s">
        <v>7367</v>
      </c>
    </row>
    <row r="1985" spans="65:77" ht="21" customHeight="1">
      <c r="BM1985"/>
      <c r="BU1985" s="276" t="s">
        <v>8664</v>
      </c>
      <c r="BV1985" s="276" t="s">
        <v>9060</v>
      </c>
      <c r="BX1985" s="299" t="s">
        <v>4490</v>
      </c>
      <c r="BY1985" s="299" t="s">
        <v>7368</v>
      </c>
    </row>
    <row r="1986" spans="65:77" ht="21" customHeight="1">
      <c r="BM1986"/>
      <c r="BU1986" s="274" t="s">
        <v>5042</v>
      </c>
      <c r="BV1986" s="274" t="s">
        <v>5043</v>
      </c>
      <c r="BX1986" s="299" t="s">
        <v>4492</v>
      </c>
      <c r="BY1986" s="299" t="s">
        <v>7369</v>
      </c>
    </row>
    <row r="1987" spans="65:77" ht="21" customHeight="1">
      <c r="BM1987"/>
      <c r="BU1987" s="276" t="s">
        <v>9331</v>
      </c>
      <c r="BV1987" s="276" t="s">
        <v>9061</v>
      </c>
      <c r="BX1987" s="299" t="s">
        <v>4494</v>
      </c>
      <c r="BY1987" s="299" t="s">
        <v>7370</v>
      </c>
    </row>
    <row r="1988" spans="65:77" ht="21" customHeight="1">
      <c r="BM1988"/>
      <c r="BU1988" s="276" t="s">
        <v>9332</v>
      </c>
      <c r="BV1988" s="276" t="s">
        <v>9062</v>
      </c>
      <c r="BX1988" s="299" t="s">
        <v>4496</v>
      </c>
      <c r="BY1988" s="299" t="s">
        <v>7371</v>
      </c>
    </row>
    <row r="1989" spans="65:77" ht="21" customHeight="1">
      <c r="BM1989"/>
      <c r="BU1989" s="276" t="s">
        <v>9333</v>
      </c>
      <c r="BV1989" s="276" t="s">
        <v>9063</v>
      </c>
      <c r="BX1989" s="299" t="s">
        <v>4497</v>
      </c>
      <c r="BY1989" s="299" t="s">
        <v>7372</v>
      </c>
    </row>
    <row r="1990" spans="65:77" ht="21" customHeight="1">
      <c r="BM1990"/>
      <c r="BU1990" s="276" t="s">
        <v>8665</v>
      </c>
      <c r="BV1990" s="276" t="s">
        <v>9064</v>
      </c>
      <c r="BX1990" s="299" t="s">
        <v>4499</v>
      </c>
      <c r="BY1990" s="299" t="s">
        <v>7373</v>
      </c>
    </row>
    <row r="1991" spans="65:77" ht="21" customHeight="1">
      <c r="BM1991"/>
      <c r="BU1991" s="276" t="s">
        <v>8666</v>
      </c>
      <c r="BV1991" s="276" t="s">
        <v>9065</v>
      </c>
      <c r="BX1991" s="299" t="s">
        <v>4501</v>
      </c>
      <c r="BY1991" s="299" t="s">
        <v>7374</v>
      </c>
    </row>
    <row r="1992" spans="65:77" ht="21" customHeight="1">
      <c r="BM1992"/>
      <c r="BU1992" s="276" t="s">
        <v>9334</v>
      </c>
      <c r="BV1992" s="276" t="s">
        <v>9066</v>
      </c>
      <c r="BX1992" s="299" t="s">
        <v>4503</v>
      </c>
      <c r="BY1992" s="299" t="s">
        <v>7375</v>
      </c>
    </row>
    <row r="1993" spans="65:77" ht="21" customHeight="1">
      <c r="BM1993"/>
      <c r="BU1993" s="276" t="s">
        <v>8667</v>
      </c>
      <c r="BV1993" s="276" t="s">
        <v>9067</v>
      </c>
      <c r="BX1993" s="299" t="s">
        <v>4505</v>
      </c>
      <c r="BY1993" s="299" t="s">
        <v>7376</v>
      </c>
    </row>
    <row r="1994" spans="65:77" ht="21" customHeight="1">
      <c r="BM1994"/>
      <c r="BU1994" s="276" t="s">
        <v>8668</v>
      </c>
      <c r="BV1994" s="276" t="s">
        <v>9068</v>
      </c>
      <c r="BX1994" s="299" t="s">
        <v>4509</v>
      </c>
      <c r="BY1994" s="299" t="s">
        <v>7377</v>
      </c>
    </row>
    <row r="1995" spans="65:77" ht="21" customHeight="1">
      <c r="BM1995"/>
      <c r="BU1995" s="275">
        <v>5061</v>
      </c>
      <c r="BV1995" s="301" t="s">
        <v>9069</v>
      </c>
      <c r="BX1995" s="299" t="s">
        <v>4511</v>
      </c>
      <c r="BY1995" s="299" t="s">
        <v>7378</v>
      </c>
    </row>
    <row r="1996" spans="65:77" ht="21" customHeight="1">
      <c r="BM1996"/>
      <c r="BU1996" s="276" t="s">
        <v>9335</v>
      </c>
      <c r="BV1996" s="276" t="s">
        <v>9070</v>
      </c>
      <c r="BX1996" s="299" t="s">
        <v>4513</v>
      </c>
      <c r="BY1996" s="299" t="s">
        <v>7379</v>
      </c>
    </row>
    <row r="1997" spans="65:77" ht="21" customHeight="1">
      <c r="BM1997"/>
      <c r="BU1997" s="276" t="s">
        <v>9336</v>
      </c>
      <c r="BV1997" s="276" t="s">
        <v>9071</v>
      </c>
      <c r="BX1997" s="299" t="s">
        <v>4515</v>
      </c>
      <c r="BY1997" s="299" t="s">
        <v>7380</v>
      </c>
    </row>
    <row r="1998" spans="65:77" ht="21" customHeight="1">
      <c r="BM1998"/>
      <c r="BU1998" s="276" t="s">
        <v>9337</v>
      </c>
      <c r="BV1998" s="276" t="s">
        <v>9072</v>
      </c>
      <c r="BX1998" s="299" t="s">
        <v>407</v>
      </c>
      <c r="BY1998" s="299" t="s">
        <v>7381</v>
      </c>
    </row>
    <row r="1999" spans="65:77" ht="21" customHeight="1">
      <c r="BM1999"/>
      <c r="BU1999" s="276" t="s">
        <v>9338</v>
      </c>
      <c r="BV1999" s="276" t="s">
        <v>9073</v>
      </c>
      <c r="BX1999" s="299" t="s">
        <v>408</v>
      </c>
      <c r="BY1999" s="299" t="s">
        <v>7382</v>
      </c>
    </row>
    <row r="2000" spans="65:77" ht="21" customHeight="1">
      <c r="BM2000"/>
      <c r="BU2000" s="276" t="s">
        <v>9339</v>
      </c>
      <c r="BV2000" s="276" t="s">
        <v>9074</v>
      </c>
      <c r="BX2000" s="299" t="s">
        <v>409</v>
      </c>
      <c r="BY2000" s="299" t="s">
        <v>7383</v>
      </c>
    </row>
    <row r="2001" spans="65:77" ht="21" customHeight="1">
      <c r="BM2001"/>
      <c r="BU2001" s="281" t="s">
        <v>9340</v>
      </c>
      <c r="BV2001" s="276" t="s">
        <v>9075</v>
      </c>
      <c r="BX2001" s="299" t="s">
        <v>410</v>
      </c>
      <c r="BY2001" s="299" t="s">
        <v>7384</v>
      </c>
    </row>
    <row r="2002" spans="65:77" ht="21" customHeight="1">
      <c r="BM2002"/>
      <c r="BU2002" s="281" t="s">
        <v>9341</v>
      </c>
      <c r="BV2002" s="276" t="s">
        <v>9076</v>
      </c>
      <c r="BX2002" s="299" t="s">
        <v>412</v>
      </c>
      <c r="BY2002" s="300" t="s">
        <v>8896</v>
      </c>
    </row>
    <row r="2003" spans="65:77" ht="21" customHeight="1">
      <c r="BM2003"/>
      <c r="BU2003" s="281" t="s">
        <v>9342</v>
      </c>
      <c r="BV2003" s="276" t="s">
        <v>9077</v>
      </c>
      <c r="BX2003" s="299" t="s">
        <v>413</v>
      </c>
      <c r="BY2003" s="299" t="s">
        <v>7385</v>
      </c>
    </row>
    <row r="2004" spans="65:77" ht="21" customHeight="1">
      <c r="BM2004"/>
      <c r="BU2004" s="281" t="s">
        <v>9343</v>
      </c>
      <c r="BV2004" s="276" t="s">
        <v>9078</v>
      </c>
      <c r="BX2004" s="299" t="s">
        <v>414</v>
      </c>
      <c r="BY2004" s="299" t="s">
        <v>7386</v>
      </c>
    </row>
    <row r="2005" spans="65:77" ht="21" customHeight="1">
      <c r="BM2005"/>
      <c r="BU2005" s="281" t="s">
        <v>9344</v>
      </c>
      <c r="BV2005" s="276" t="s">
        <v>9079</v>
      </c>
      <c r="BX2005" s="299" t="s">
        <v>4524</v>
      </c>
      <c r="BY2005" s="299" t="s">
        <v>7387</v>
      </c>
    </row>
    <row r="2006" spans="65:77" ht="21" customHeight="1">
      <c r="BM2006"/>
      <c r="BU2006" s="281" t="s">
        <v>9345</v>
      </c>
      <c r="BV2006" s="276" t="s">
        <v>9080</v>
      </c>
      <c r="BX2006" s="299" t="s">
        <v>415</v>
      </c>
      <c r="BY2006" s="299" t="s">
        <v>7388</v>
      </c>
    </row>
    <row r="2007" spans="65:77" ht="21" customHeight="1">
      <c r="BM2007"/>
      <c r="BU2007" s="276" t="s">
        <v>8669</v>
      </c>
      <c r="BV2007" s="276" t="s">
        <v>9081</v>
      </c>
      <c r="BX2007" s="299" t="s">
        <v>416</v>
      </c>
      <c r="BY2007" s="299" t="s">
        <v>7389</v>
      </c>
    </row>
    <row r="2008" spans="65:77" ht="21" customHeight="1">
      <c r="BM2008"/>
      <c r="BU2008" s="276" t="s">
        <v>8670</v>
      </c>
      <c r="BV2008" s="276" t="s">
        <v>9082</v>
      </c>
      <c r="BX2008" s="299" t="s">
        <v>417</v>
      </c>
      <c r="BY2008" s="299" t="s">
        <v>7390</v>
      </c>
    </row>
    <row r="2009" spans="65:77" ht="21" customHeight="1">
      <c r="BM2009"/>
      <c r="BU2009" s="276" t="s">
        <v>8671</v>
      </c>
      <c r="BV2009" s="276" t="s">
        <v>9083</v>
      </c>
      <c r="BX2009" s="299" t="s">
        <v>418</v>
      </c>
      <c r="BY2009" s="299" t="s">
        <v>7391</v>
      </c>
    </row>
    <row r="2010" spans="65:77" ht="21" customHeight="1">
      <c r="BM2010"/>
      <c r="BU2010" s="276" t="s">
        <v>8672</v>
      </c>
      <c r="BV2010" s="276" t="s">
        <v>9084</v>
      </c>
      <c r="BX2010" s="299" t="s">
        <v>419</v>
      </c>
      <c r="BY2010" s="299" t="s">
        <v>7392</v>
      </c>
    </row>
    <row r="2011" spans="65:77" ht="21" customHeight="1">
      <c r="BM2011"/>
      <c r="BU2011" s="276" t="s">
        <v>8673</v>
      </c>
      <c r="BV2011" s="276" t="s">
        <v>9085</v>
      </c>
      <c r="BX2011" s="299" t="s">
        <v>420</v>
      </c>
      <c r="BY2011" s="299" t="s">
        <v>7393</v>
      </c>
    </row>
    <row r="2012" spans="65:77" ht="21" customHeight="1">
      <c r="BM2012"/>
      <c r="BU2012" s="276" t="s">
        <v>8877</v>
      </c>
      <c r="BV2012" s="276" t="s">
        <v>9086</v>
      </c>
      <c r="BX2012" s="299" t="s">
        <v>421</v>
      </c>
      <c r="BY2012" s="299" t="s">
        <v>7394</v>
      </c>
    </row>
    <row r="2013" spans="65:77" ht="21" customHeight="1">
      <c r="BM2013"/>
      <c r="BU2013" s="276" t="s">
        <v>8878</v>
      </c>
      <c r="BV2013" s="276" t="s">
        <v>9087</v>
      </c>
      <c r="BX2013" s="299" t="s">
        <v>422</v>
      </c>
      <c r="BY2013" s="299" t="s">
        <v>7395</v>
      </c>
    </row>
    <row r="2014" spans="65:77" ht="21" customHeight="1">
      <c r="BM2014"/>
      <c r="BU2014" s="276" t="s">
        <v>8879</v>
      </c>
      <c r="BV2014" s="276" t="s">
        <v>9088</v>
      </c>
      <c r="BX2014" s="299" t="s">
        <v>423</v>
      </c>
      <c r="BY2014" s="299" t="s">
        <v>7396</v>
      </c>
    </row>
    <row r="2015" spans="65:77" ht="21" customHeight="1">
      <c r="BM2015"/>
      <c r="BU2015" s="276" t="s">
        <v>8880</v>
      </c>
      <c r="BV2015" s="276" t="s">
        <v>9089</v>
      </c>
      <c r="BX2015" s="299" t="s">
        <v>424</v>
      </c>
      <c r="BY2015" s="299" t="s">
        <v>7397</v>
      </c>
    </row>
    <row r="2016" spans="65:77" ht="21" customHeight="1">
      <c r="BM2016"/>
      <c r="BU2016" s="276" t="s">
        <v>8881</v>
      </c>
      <c r="BV2016" s="276" t="s">
        <v>9090</v>
      </c>
      <c r="BX2016" s="299" t="s">
        <v>4535</v>
      </c>
      <c r="BY2016" s="299" t="s">
        <v>7398</v>
      </c>
    </row>
    <row r="2017" spans="65:77" ht="21" customHeight="1">
      <c r="BM2017"/>
      <c r="BU2017" s="276" t="s">
        <v>8882</v>
      </c>
      <c r="BV2017" s="276" t="s">
        <v>9091</v>
      </c>
      <c r="BX2017" s="299" t="s">
        <v>425</v>
      </c>
      <c r="BY2017" s="299" t="s">
        <v>7399</v>
      </c>
    </row>
    <row r="2018" spans="65:77" ht="21" customHeight="1">
      <c r="BM2018"/>
      <c r="BU2018" s="276" t="s">
        <v>506</v>
      </c>
      <c r="BV2018" s="276" t="s">
        <v>9092</v>
      </c>
      <c r="BX2018" s="299" t="s">
        <v>4538</v>
      </c>
      <c r="BY2018" s="299" t="s">
        <v>7400</v>
      </c>
    </row>
    <row r="2019" spans="65:77" ht="21" customHeight="1">
      <c r="BM2019"/>
      <c r="BU2019" s="276" t="s">
        <v>8746</v>
      </c>
      <c r="BV2019" s="276" t="s">
        <v>9093</v>
      </c>
      <c r="BX2019" s="299" t="s">
        <v>426</v>
      </c>
      <c r="BY2019" s="299" t="s">
        <v>7401</v>
      </c>
    </row>
    <row r="2020" spans="65:77" ht="21" customHeight="1">
      <c r="BM2020"/>
      <c r="BU2020" s="276" t="s">
        <v>507</v>
      </c>
      <c r="BV2020" s="276" t="s">
        <v>9094</v>
      </c>
      <c r="BX2020" s="299" t="s">
        <v>4541</v>
      </c>
      <c r="BY2020" s="299" t="s">
        <v>7402</v>
      </c>
    </row>
    <row r="2021" spans="65:77" ht="21" customHeight="1">
      <c r="BM2021"/>
      <c r="BU2021" s="276" t="s">
        <v>8748</v>
      </c>
      <c r="BV2021" s="276" t="s">
        <v>9095</v>
      </c>
      <c r="BX2021" s="299" t="s">
        <v>427</v>
      </c>
      <c r="BY2021" s="299" t="s">
        <v>7403</v>
      </c>
    </row>
    <row r="2022" spans="65:77" ht="21" customHeight="1">
      <c r="BM2022"/>
      <c r="BU2022" s="276" t="s">
        <v>8883</v>
      </c>
      <c r="BV2022" s="276" t="s">
        <v>9096</v>
      </c>
      <c r="BX2022" s="299" t="s">
        <v>4544</v>
      </c>
      <c r="BY2022" s="299" t="s">
        <v>7404</v>
      </c>
    </row>
    <row r="2023" spans="65:77" ht="21" customHeight="1">
      <c r="BM2023"/>
      <c r="BU2023" s="276" t="s">
        <v>508</v>
      </c>
      <c r="BV2023" s="276" t="s">
        <v>9097</v>
      </c>
      <c r="BX2023" s="299" t="s">
        <v>428</v>
      </c>
      <c r="BY2023" s="299" t="s">
        <v>7405</v>
      </c>
    </row>
    <row r="2024" spans="65:77" ht="21" customHeight="1">
      <c r="BM2024"/>
      <c r="BU2024" s="276" t="s">
        <v>8750</v>
      </c>
      <c r="BV2024" s="276" t="s">
        <v>9098</v>
      </c>
      <c r="BX2024" s="299" t="s">
        <v>429</v>
      </c>
      <c r="BY2024" s="299" t="s">
        <v>7406</v>
      </c>
    </row>
    <row r="2025" spans="65:77" ht="21" customHeight="1">
      <c r="BM2025"/>
      <c r="BU2025" s="276" t="s">
        <v>509</v>
      </c>
      <c r="BV2025" s="276" t="s">
        <v>9099</v>
      </c>
      <c r="BX2025" s="299" t="s">
        <v>432</v>
      </c>
      <c r="BY2025" s="299" t="s">
        <v>7407</v>
      </c>
    </row>
    <row r="2026" spans="65:77" ht="21" customHeight="1">
      <c r="BM2026"/>
      <c r="BU2026" s="276" t="s">
        <v>8752</v>
      </c>
      <c r="BV2026" s="276" t="s">
        <v>9100</v>
      </c>
      <c r="BX2026" s="299" t="s">
        <v>433</v>
      </c>
      <c r="BY2026" s="299" t="s">
        <v>7408</v>
      </c>
    </row>
    <row r="2027" spans="65:77" ht="21" customHeight="1">
      <c r="BM2027"/>
      <c r="BU2027" s="276" t="s">
        <v>8754</v>
      </c>
      <c r="BV2027" s="276" t="s">
        <v>9101</v>
      </c>
      <c r="BX2027" s="299" t="s">
        <v>434</v>
      </c>
      <c r="BY2027" s="299" t="s">
        <v>3744</v>
      </c>
    </row>
    <row r="2028" spans="65:77" ht="21" customHeight="1">
      <c r="BM2028"/>
      <c r="BU2028" s="276" t="s">
        <v>9346</v>
      </c>
      <c r="BV2028" s="276" t="s">
        <v>9102</v>
      </c>
      <c r="BX2028" s="299" t="s">
        <v>435</v>
      </c>
      <c r="BY2028" s="299" t="s">
        <v>7409</v>
      </c>
    </row>
    <row r="2029" spans="65:77" ht="21" customHeight="1">
      <c r="BM2029"/>
      <c r="BU2029" s="276" t="s">
        <v>8756</v>
      </c>
      <c r="BV2029" s="276" t="s">
        <v>9103</v>
      </c>
      <c r="BX2029" s="299" t="s">
        <v>436</v>
      </c>
      <c r="BY2029" s="299" t="s">
        <v>7410</v>
      </c>
    </row>
    <row r="2030" spans="65:77" ht="21" customHeight="1">
      <c r="BM2030"/>
      <c r="BU2030" s="276" t="s">
        <v>9347</v>
      </c>
      <c r="BV2030" s="276" t="s">
        <v>9104</v>
      </c>
      <c r="BX2030" s="299" t="s">
        <v>437</v>
      </c>
      <c r="BY2030" s="299" t="s">
        <v>7411</v>
      </c>
    </row>
    <row r="2031" spans="65:77" ht="21" customHeight="1">
      <c r="BM2031"/>
      <c r="BU2031" s="276" t="s">
        <v>8758</v>
      </c>
      <c r="BV2031" s="276" t="s">
        <v>9105</v>
      </c>
      <c r="BX2031" s="299" t="s">
        <v>438</v>
      </c>
      <c r="BY2031" s="299" t="s">
        <v>7412</v>
      </c>
    </row>
    <row r="2032" spans="65:77" ht="21" customHeight="1">
      <c r="BM2032"/>
      <c r="BU2032" s="276" t="s">
        <v>9348</v>
      </c>
      <c r="BV2032" s="276" t="s">
        <v>9106</v>
      </c>
      <c r="BX2032" s="299" t="s">
        <v>439</v>
      </c>
      <c r="BY2032" s="299" t="s">
        <v>7413</v>
      </c>
    </row>
    <row r="2033" spans="65:77" ht="21" customHeight="1">
      <c r="BM2033"/>
      <c r="BU2033" s="276" t="s">
        <v>8760</v>
      </c>
      <c r="BV2033" s="276" t="s">
        <v>9107</v>
      </c>
      <c r="BX2033" s="299" t="s">
        <v>440</v>
      </c>
      <c r="BY2033" s="299" t="s">
        <v>7414</v>
      </c>
    </row>
    <row r="2034" spans="65:77" ht="21" customHeight="1">
      <c r="BM2034"/>
      <c r="BU2034" s="276" t="s">
        <v>8762</v>
      </c>
      <c r="BV2034" s="276" t="s">
        <v>9108</v>
      </c>
      <c r="BX2034" s="299" t="s">
        <v>441</v>
      </c>
      <c r="BY2034" s="299" t="s">
        <v>7415</v>
      </c>
    </row>
    <row r="2035" spans="65:77" ht="21" customHeight="1">
      <c r="BM2035"/>
      <c r="BU2035" s="276" t="s">
        <v>510</v>
      </c>
      <c r="BV2035" s="276" t="s">
        <v>9109</v>
      </c>
      <c r="BX2035" s="299" t="s">
        <v>442</v>
      </c>
      <c r="BY2035" s="299" t="s">
        <v>7416</v>
      </c>
    </row>
    <row r="2036" spans="65:77" ht="21" customHeight="1">
      <c r="BM2036"/>
      <c r="BU2036" s="276" t="s">
        <v>511</v>
      </c>
      <c r="BV2036" s="276" t="s">
        <v>9110</v>
      </c>
      <c r="BX2036" s="299" t="s">
        <v>443</v>
      </c>
      <c r="BY2036" s="299" t="s">
        <v>6572</v>
      </c>
    </row>
    <row r="2037" spans="65:77" ht="21" customHeight="1">
      <c r="BM2037"/>
      <c r="BU2037" s="276" t="s">
        <v>515</v>
      </c>
      <c r="BV2037" s="276" t="s">
        <v>9111</v>
      </c>
      <c r="BX2037" s="299" t="s">
        <v>444</v>
      </c>
      <c r="BY2037" s="299" t="s">
        <v>7417</v>
      </c>
    </row>
    <row r="2038" spans="65:77" ht="21" customHeight="1">
      <c r="BM2038"/>
      <c r="BU2038" s="276" t="s">
        <v>516</v>
      </c>
      <c r="BV2038" s="276" t="s">
        <v>9112</v>
      </c>
      <c r="BX2038" s="299" t="s">
        <v>445</v>
      </c>
      <c r="BY2038" s="299" t="s">
        <v>7418</v>
      </c>
    </row>
    <row r="2039" spans="65:77" ht="21" customHeight="1">
      <c r="BM2039"/>
      <c r="BU2039" s="276" t="s">
        <v>8766</v>
      </c>
      <c r="BV2039" s="276" t="s">
        <v>9113</v>
      </c>
      <c r="BX2039" s="299" t="s">
        <v>446</v>
      </c>
      <c r="BY2039" s="299" t="s">
        <v>7419</v>
      </c>
    </row>
    <row r="2040" spans="65:77" ht="21" customHeight="1">
      <c r="BM2040"/>
      <c r="BU2040" s="279" t="s">
        <v>8768</v>
      </c>
      <c r="BV2040" s="279" t="s">
        <v>9114</v>
      </c>
      <c r="BX2040" s="299" t="s">
        <v>4565</v>
      </c>
      <c r="BY2040" s="299" t="s">
        <v>7420</v>
      </c>
    </row>
    <row r="2041" spans="65:77" ht="21" customHeight="1">
      <c r="BM2041"/>
      <c r="BU2041" s="279" t="s">
        <v>8770</v>
      </c>
      <c r="BV2041" s="279" t="s">
        <v>9115</v>
      </c>
      <c r="BX2041" s="299" t="s">
        <v>447</v>
      </c>
      <c r="BY2041" s="299" t="s">
        <v>7421</v>
      </c>
    </row>
    <row r="2042" spans="65:77" ht="21" customHeight="1">
      <c r="BM2042"/>
      <c r="BU2042" s="279" t="s">
        <v>517</v>
      </c>
      <c r="BV2042" s="279" t="s">
        <v>9116</v>
      </c>
      <c r="BX2042" s="299" t="s">
        <v>448</v>
      </c>
      <c r="BY2042" s="299" t="s">
        <v>7422</v>
      </c>
    </row>
    <row r="2043" spans="65:77" ht="21" customHeight="1">
      <c r="BM2043"/>
      <c r="BU2043" s="279" t="s">
        <v>518</v>
      </c>
      <c r="BV2043" s="279" t="s">
        <v>9117</v>
      </c>
      <c r="BX2043" s="299" t="s">
        <v>449</v>
      </c>
      <c r="BY2043" s="299" t="s">
        <v>7423</v>
      </c>
    </row>
    <row r="2044" spans="65:77" ht="21" customHeight="1">
      <c r="BM2044"/>
      <c r="BU2044" s="279" t="s">
        <v>9349</v>
      </c>
      <c r="BV2044" s="279" t="s">
        <v>9118</v>
      </c>
      <c r="BX2044" s="299" t="s">
        <v>450</v>
      </c>
      <c r="BY2044" s="299" t="s">
        <v>7424</v>
      </c>
    </row>
    <row r="2045" spans="65:77" ht="21" customHeight="1">
      <c r="BM2045"/>
      <c r="BU2045" s="280" t="s">
        <v>9350</v>
      </c>
      <c r="BV2045" s="280" t="s">
        <v>9119</v>
      </c>
      <c r="BX2045" s="299" t="s">
        <v>4567</v>
      </c>
      <c r="BY2045" s="299" t="s">
        <v>7425</v>
      </c>
    </row>
    <row r="2046" spans="65:77" ht="21" customHeight="1">
      <c r="BM2046"/>
      <c r="BU2046" s="279" t="s">
        <v>519</v>
      </c>
      <c r="BV2046" s="279" t="s">
        <v>9120</v>
      </c>
      <c r="BX2046" s="299" t="s">
        <v>4569</v>
      </c>
      <c r="BY2046" s="299" t="s">
        <v>7426</v>
      </c>
    </row>
    <row r="2047" spans="65:77" ht="21" customHeight="1">
      <c r="BM2047"/>
      <c r="BU2047" s="279" t="s">
        <v>9351</v>
      </c>
      <c r="BV2047" s="279" t="s">
        <v>9121</v>
      </c>
      <c r="BX2047" s="299" t="s">
        <v>451</v>
      </c>
      <c r="BY2047" s="299" t="s">
        <v>7427</v>
      </c>
    </row>
    <row r="2048" spans="65:77" ht="21" customHeight="1">
      <c r="BM2048"/>
      <c r="BU2048" s="279" t="s">
        <v>520</v>
      </c>
      <c r="BV2048" s="279" t="s">
        <v>9122</v>
      </c>
      <c r="BX2048" s="299" t="s">
        <v>4572</v>
      </c>
      <c r="BY2048" s="299" t="s">
        <v>7428</v>
      </c>
    </row>
    <row r="2049" spans="65:77" ht="21" customHeight="1">
      <c r="BM2049"/>
      <c r="BU2049" s="282" t="s">
        <v>8772</v>
      </c>
      <c r="BV2049" s="282" t="s">
        <v>9367</v>
      </c>
      <c r="BX2049" s="299" t="s">
        <v>452</v>
      </c>
      <c r="BY2049" s="299" t="s">
        <v>7429</v>
      </c>
    </row>
    <row r="2050" spans="65:77" ht="21" customHeight="1">
      <c r="BM2050"/>
      <c r="BU2050" s="282" t="s">
        <v>521</v>
      </c>
      <c r="BV2050" s="282" t="s">
        <v>9368</v>
      </c>
      <c r="BX2050" s="299" t="s">
        <v>453</v>
      </c>
      <c r="BY2050" s="299" t="s">
        <v>7430</v>
      </c>
    </row>
    <row r="2051" spans="65:77" ht="21" customHeight="1">
      <c r="BM2051"/>
      <c r="BU2051" s="282" t="s">
        <v>8774</v>
      </c>
      <c r="BV2051" s="282" t="s">
        <v>9369</v>
      </c>
      <c r="BX2051" s="299" t="s">
        <v>454</v>
      </c>
      <c r="BY2051" s="299" t="s">
        <v>7431</v>
      </c>
    </row>
    <row r="2052" spans="65:77" ht="21" customHeight="1">
      <c r="BM2052"/>
      <c r="BU2052" s="282" t="s">
        <v>9352</v>
      </c>
      <c r="BV2052" s="282" t="s">
        <v>9370</v>
      </c>
      <c r="BX2052" s="299" t="s">
        <v>455</v>
      </c>
      <c r="BY2052" s="299" t="s">
        <v>7432</v>
      </c>
    </row>
    <row r="2053" spans="65:77" ht="21" customHeight="1">
      <c r="BM2053"/>
      <c r="BU2053" s="282" t="s">
        <v>522</v>
      </c>
      <c r="BV2053" s="282" t="s">
        <v>9371</v>
      </c>
      <c r="BX2053" s="299" t="s">
        <v>456</v>
      </c>
      <c r="BY2053" s="299" t="s">
        <v>7433</v>
      </c>
    </row>
    <row r="2054" spans="65:77" ht="21" customHeight="1">
      <c r="BM2054"/>
      <c r="BU2054" s="282" t="s">
        <v>523</v>
      </c>
      <c r="BV2054" s="282" t="s">
        <v>9372</v>
      </c>
      <c r="BX2054" s="299" t="s">
        <v>457</v>
      </c>
      <c r="BY2054" s="299" t="s">
        <v>7434</v>
      </c>
    </row>
    <row r="2055" spans="65:77" ht="21" customHeight="1">
      <c r="BM2055"/>
      <c r="BU2055" s="282" t="s">
        <v>9353</v>
      </c>
      <c r="BV2055" s="282" t="s">
        <v>9373</v>
      </c>
      <c r="BX2055" s="299" t="s">
        <v>458</v>
      </c>
      <c r="BY2055" s="299" t="s">
        <v>7435</v>
      </c>
    </row>
    <row r="2056" spans="65:77" ht="21" customHeight="1">
      <c r="BM2056"/>
      <c r="BX2056" s="299" t="s">
        <v>4580</v>
      </c>
      <c r="BY2056" s="299" t="s">
        <v>7436</v>
      </c>
    </row>
    <row r="2057" spans="65:77" ht="21" customHeight="1">
      <c r="BM2057"/>
      <c r="BX2057" s="299" t="s">
        <v>459</v>
      </c>
      <c r="BY2057" s="299" t="s">
        <v>7437</v>
      </c>
    </row>
    <row r="2058" spans="65:77" ht="21" customHeight="1">
      <c r="BM2058"/>
      <c r="BX2058" s="299" t="s">
        <v>460</v>
      </c>
      <c r="BY2058" s="299" t="s">
        <v>7438</v>
      </c>
    </row>
    <row r="2059" spans="65:77" ht="21" customHeight="1">
      <c r="BM2059"/>
      <c r="BX2059" s="299" t="s">
        <v>461</v>
      </c>
      <c r="BY2059" s="299" t="s">
        <v>7439</v>
      </c>
    </row>
    <row r="2060" spans="65:77" ht="21" customHeight="1">
      <c r="BM2060"/>
      <c r="BX2060" s="299" t="s">
        <v>462</v>
      </c>
      <c r="BY2060" s="299" t="s">
        <v>7440</v>
      </c>
    </row>
    <row r="2061" spans="65:77" ht="21" customHeight="1">
      <c r="BM2061"/>
      <c r="BX2061" s="299" t="s">
        <v>4586</v>
      </c>
      <c r="BY2061" s="299" t="s">
        <v>7441</v>
      </c>
    </row>
    <row r="2062" spans="65:77" ht="21" customHeight="1">
      <c r="BM2062"/>
      <c r="BX2062" s="299" t="s">
        <v>4588</v>
      </c>
      <c r="BY2062" s="299" t="s">
        <v>7442</v>
      </c>
    </row>
    <row r="2063" spans="65:77" ht="21" customHeight="1">
      <c r="BM2063"/>
      <c r="BX2063" s="299" t="s">
        <v>463</v>
      </c>
      <c r="BY2063" s="299" t="s">
        <v>7443</v>
      </c>
    </row>
    <row r="2064" spans="65:77" ht="21" customHeight="1">
      <c r="BM2064"/>
      <c r="BX2064" s="299" t="s">
        <v>464</v>
      </c>
      <c r="BY2064" s="299" t="s">
        <v>7444</v>
      </c>
    </row>
    <row r="2065" spans="65:77" ht="21" customHeight="1">
      <c r="BM2065"/>
      <c r="BX2065" s="299" t="s">
        <v>466</v>
      </c>
      <c r="BY2065" s="299" t="s">
        <v>7445</v>
      </c>
    </row>
    <row r="2066" spans="65:77" ht="21" customHeight="1">
      <c r="BM2066"/>
      <c r="BX2066" s="299" t="s">
        <v>467</v>
      </c>
      <c r="BY2066" s="299" t="s">
        <v>7446</v>
      </c>
    </row>
    <row r="2067" spans="65:77" ht="21" customHeight="1">
      <c r="BM2067"/>
      <c r="BX2067" s="299" t="s">
        <v>4595</v>
      </c>
      <c r="BY2067" s="299" t="s">
        <v>7447</v>
      </c>
    </row>
    <row r="2068" spans="65:77" ht="21" customHeight="1">
      <c r="BM2068"/>
      <c r="BX2068" s="299" t="s">
        <v>468</v>
      </c>
      <c r="BY2068" s="299" t="s">
        <v>7448</v>
      </c>
    </row>
    <row r="2069" spans="65:77" ht="21" customHeight="1">
      <c r="BM2069"/>
      <c r="BX2069" s="299" t="s">
        <v>469</v>
      </c>
      <c r="BY2069" s="299" t="s">
        <v>7449</v>
      </c>
    </row>
    <row r="2070" spans="65:77" ht="21" customHeight="1">
      <c r="BM2070"/>
      <c r="BX2070" s="299" t="s">
        <v>4599</v>
      </c>
      <c r="BY2070" s="299" t="s">
        <v>7450</v>
      </c>
    </row>
    <row r="2071" spans="65:77" ht="21" customHeight="1">
      <c r="BM2071"/>
      <c r="BX2071" s="299" t="s">
        <v>470</v>
      </c>
      <c r="BY2071" s="299" t="s">
        <v>7451</v>
      </c>
    </row>
    <row r="2072" spans="65:77" ht="21" customHeight="1">
      <c r="BM2072"/>
      <c r="BX2072" s="299" t="s">
        <v>471</v>
      </c>
      <c r="BY2072" s="299" t="s">
        <v>7452</v>
      </c>
    </row>
    <row r="2073" spans="65:77" ht="21" customHeight="1">
      <c r="BM2073"/>
      <c r="BX2073" s="299" t="s">
        <v>472</v>
      </c>
      <c r="BY2073" s="299" t="s">
        <v>7453</v>
      </c>
    </row>
    <row r="2074" spans="65:77" ht="21" customHeight="1">
      <c r="BM2074"/>
      <c r="BX2074" s="299" t="s">
        <v>473</v>
      </c>
      <c r="BY2074" s="299" t="s">
        <v>7454</v>
      </c>
    </row>
    <row r="2075" spans="65:77" ht="21" customHeight="1">
      <c r="BM2075"/>
      <c r="BX2075" s="299" t="s">
        <v>474</v>
      </c>
      <c r="BY2075" s="299" t="s">
        <v>7455</v>
      </c>
    </row>
    <row r="2076" spans="65:77" ht="21" customHeight="1">
      <c r="BM2076"/>
      <c r="BX2076" s="299" t="s">
        <v>476</v>
      </c>
      <c r="BY2076" s="299" t="s">
        <v>7456</v>
      </c>
    </row>
    <row r="2077" spans="65:77" ht="21" customHeight="1">
      <c r="BM2077"/>
      <c r="BX2077" s="299" t="s">
        <v>4608</v>
      </c>
      <c r="BY2077" s="299" t="s">
        <v>7457</v>
      </c>
    </row>
    <row r="2078" spans="65:77" ht="21" customHeight="1">
      <c r="BM2078"/>
      <c r="BX2078" s="299" t="s">
        <v>477</v>
      </c>
      <c r="BY2078" s="299" t="s">
        <v>7458</v>
      </c>
    </row>
    <row r="2079" spans="65:77" ht="21" customHeight="1">
      <c r="BM2079"/>
      <c r="BX2079" s="299" t="s">
        <v>478</v>
      </c>
      <c r="BY2079" s="299" t="s">
        <v>7459</v>
      </c>
    </row>
    <row r="2080" spans="65:77" ht="21" customHeight="1">
      <c r="BM2080"/>
      <c r="BX2080" s="299" t="s">
        <v>479</v>
      </c>
      <c r="BY2080" s="299" t="s">
        <v>7460</v>
      </c>
    </row>
    <row r="2081" spans="65:77" ht="21" customHeight="1">
      <c r="BM2081"/>
      <c r="BX2081" s="299" t="s">
        <v>480</v>
      </c>
      <c r="BY2081" s="299" t="s">
        <v>7461</v>
      </c>
    </row>
    <row r="2082" spans="65:77" ht="21" customHeight="1">
      <c r="BM2082"/>
      <c r="BX2082" s="299" t="s">
        <v>481</v>
      </c>
      <c r="BY2082" s="299" t="s">
        <v>7462</v>
      </c>
    </row>
    <row r="2083" spans="65:77" ht="21" customHeight="1">
      <c r="BM2083"/>
      <c r="BX2083" s="299" t="s">
        <v>4615</v>
      </c>
      <c r="BY2083" s="299" t="s">
        <v>7463</v>
      </c>
    </row>
    <row r="2084" spans="65:77" ht="21" customHeight="1">
      <c r="BM2084"/>
      <c r="BX2084" s="299" t="s">
        <v>4617</v>
      </c>
      <c r="BY2084" s="299" t="s">
        <v>7464</v>
      </c>
    </row>
    <row r="2085" spans="65:77" ht="21" customHeight="1">
      <c r="BM2085"/>
      <c r="BX2085" s="299" t="s">
        <v>4619</v>
      </c>
      <c r="BY2085" s="299" t="s">
        <v>7465</v>
      </c>
    </row>
    <row r="2086" spans="65:77" ht="21" customHeight="1">
      <c r="BM2086"/>
      <c r="BX2086" s="299" t="s">
        <v>4621</v>
      </c>
      <c r="BY2086" s="299" t="s">
        <v>7466</v>
      </c>
    </row>
    <row r="2087" spans="65:77" ht="21" customHeight="1">
      <c r="BM2087"/>
      <c r="BX2087" s="299" t="s">
        <v>4623</v>
      </c>
      <c r="BY2087" s="299" t="s">
        <v>7467</v>
      </c>
    </row>
    <row r="2088" spans="65:77" ht="21" customHeight="1">
      <c r="BM2088"/>
      <c r="BX2088" s="299" t="s">
        <v>4625</v>
      </c>
      <c r="BY2088" s="299" t="s">
        <v>7468</v>
      </c>
    </row>
    <row r="2089" spans="65:77" ht="21" customHeight="1">
      <c r="BM2089"/>
      <c r="BX2089" s="299" t="s">
        <v>4627</v>
      </c>
      <c r="BY2089" s="299" t="s">
        <v>7469</v>
      </c>
    </row>
    <row r="2090" spans="65:77" ht="21" customHeight="1">
      <c r="BM2090"/>
      <c r="BX2090" s="299" t="s">
        <v>4629</v>
      </c>
      <c r="BY2090" s="299" t="s">
        <v>7470</v>
      </c>
    </row>
    <row r="2091" spans="65:77" ht="21" customHeight="1">
      <c r="BM2091"/>
      <c r="BX2091" s="299" t="s">
        <v>4631</v>
      </c>
      <c r="BY2091" s="299" t="s">
        <v>7471</v>
      </c>
    </row>
    <row r="2092" spans="65:77" ht="21" customHeight="1">
      <c r="BM2092"/>
      <c r="BX2092" s="299" t="s">
        <v>4633</v>
      </c>
      <c r="BY2092" s="299" t="s">
        <v>7472</v>
      </c>
    </row>
    <row r="2093" spans="65:77" ht="21" customHeight="1">
      <c r="BM2093"/>
      <c r="BX2093" s="299" t="s">
        <v>4635</v>
      </c>
      <c r="BY2093" s="299" t="s">
        <v>7473</v>
      </c>
    </row>
    <row r="2094" spans="65:77" ht="21" customHeight="1">
      <c r="BM2094"/>
      <c r="BX2094" s="299" t="s">
        <v>4637</v>
      </c>
      <c r="BY2094" s="299" t="s">
        <v>7474</v>
      </c>
    </row>
    <row r="2095" spans="65:77" ht="21" customHeight="1">
      <c r="BM2095"/>
      <c r="BX2095" s="299" t="s">
        <v>4639</v>
      </c>
      <c r="BY2095" s="299" t="s">
        <v>7475</v>
      </c>
    </row>
    <row r="2096" spans="65:77" ht="21" customHeight="1">
      <c r="BM2096"/>
      <c r="BX2096" s="299" t="s">
        <v>4641</v>
      </c>
      <c r="BY2096" s="299" t="s">
        <v>7476</v>
      </c>
    </row>
    <row r="2097" spans="65:77" ht="21" customHeight="1">
      <c r="BM2097"/>
      <c r="BX2097" s="299" t="s">
        <v>4643</v>
      </c>
      <c r="BY2097" s="299" t="s">
        <v>7477</v>
      </c>
    </row>
    <row r="2098" spans="65:77" ht="21" customHeight="1">
      <c r="BM2098"/>
      <c r="BX2098" s="299" t="s">
        <v>4645</v>
      </c>
      <c r="BY2098" s="299" t="s">
        <v>7478</v>
      </c>
    </row>
    <row r="2099" spans="65:77" ht="21" customHeight="1">
      <c r="BM2099"/>
      <c r="BX2099" s="299" t="s">
        <v>4647</v>
      </c>
      <c r="BY2099" s="299" t="s">
        <v>7479</v>
      </c>
    </row>
    <row r="2100" spans="65:77" ht="21" customHeight="1">
      <c r="BM2100"/>
      <c r="BX2100" s="299" t="s">
        <v>4649</v>
      </c>
      <c r="BY2100" s="299" t="s">
        <v>7480</v>
      </c>
    </row>
    <row r="2101" spans="65:77" ht="21" customHeight="1">
      <c r="BM2101"/>
      <c r="BX2101" s="299" t="s">
        <v>4651</v>
      </c>
      <c r="BY2101" s="299" t="s">
        <v>7481</v>
      </c>
    </row>
    <row r="2102" spans="65:77" ht="21" customHeight="1">
      <c r="BM2102"/>
      <c r="BX2102" s="299" t="s">
        <v>4653</v>
      </c>
      <c r="BY2102" s="299" t="s">
        <v>7482</v>
      </c>
    </row>
    <row r="2103" spans="65:77" ht="21" customHeight="1">
      <c r="BM2103"/>
      <c r="BX2103" s="299" t="s">
        <v>4655</v>
      </c>
      <c r="BY2103" s="299" t="s">
        <v>7483</v>
      </c>
    </row>
    <row r="2104" spans="65:77" ht="21" customHeight="1">
      <c r="BM2104"/>
      <c r="BX2104" s="299" t="s">
        <v>4657</v>
      </c>
      <c r="BY2104" s="299" t="s">
        <v>7484</v>
      </c>
    </row>
    <row r="2105" spans="65:77" ht="21" customHeight="1">
      <c r="BM2105"/>
      <c r="BX2105" s="299" t="s">
        <v>4659</v>
      </c>
      <c r="BY2105" s="299" t="s">
        <v>7485</v>
      </c>
    </row>
    <row r="2106" spans="65:77" ht="21" customHeight="1">
      <c r="BM2106"/>
      <c r="BX2106" s="299" t="s">
        <v>4661</v>
      </c>
      <c r="BY2106" s="299" t="s">
        <v>7486</v>
      </c>
    </row>
    <row r="2107" spans="65:77" ht="21" customHeight="1">
      <c r="BM2107"/>
      <c r="BX2107" s="299" t="s">
        <v>4663</v>
      </c>
      <c r="BY2107" s="299" t="s">
        <v>7487</v>
      </c>
    </row>
    <row r="2108" spans="65:77" ht="21" customHeight="1">
      <c r="BM2108"/>
      <c r="BX2108" s="299" t="s">
        <v>4665</v>
      </c>
      <c r="BY2108" s="299" t="s">
        <v>7488</v>
      </c>
    </row>
    <row r="2109" spans="65:77" ht="21" customHeight="1">
      <c r="BM2109"/>
      <c r="BX2109" s="299" t="s">
        <v>4667</v>
      </c>
      <c r="BY2109" s="299" t="s">
        <v>7489</v>
      </c>
    </row>
    <row r="2110" spans="65:77" ht="21" customHeight="1">
      <c r="BM2110"/>
      <c r="BX2110" s="299" t="s">
        <v>4669</v>
      </c>
      <c r="BY2110" s="299" t="s">
        <v>7490</v>
      </c>
    </row>
    <row r="2111" spans="65:77" ht="21" customHeight="1">
      <c r="BM2111"/>
      <c r="BX2111" s="299" t="s">
        <v>4671</v>
      </c>
      <c r="BY2111" s="299" t="s">
        <v>7491</v>
      </c>
    </row>
    <row r="2112" spans="65:77" ht="21" customHeight="1">
      <c r="BM2112"/>
      <c r="BX2112" s="299" t="s">
        <v>4673</v>
      </c>
      <c r="BY2112" s="299" t="s">
        <v>7492</v>
      </c>
    </row>
    <row r="2113" spans="65:77" ht="21" customHeight="1">
      <c r="BM2113"/>
      <c r="BX2113" s="299" t="s">
        <v>4675</v>
      </c>
      <c r="BY2113" s="299" t="s">
        <v>7493</v>
      </c>
    </row>
    <row r="2114" spans="65:77" ht="21" customHeight="1">
      <c r="BM2114"/>
      <c r="BX2114" s="299" t="s">
        <v>4677</v>
      </c>
      <c r="BY2114" s="299" t="s">
        <v>7494</v>
      </c>
    </row>
    <row r="2115" spans="65:77" ht="21" customHeight="1">
      <c r="BM2115"/>
      <c r="BX2115" s="299" t="s">
        <v>4679</v>
      </c>
      <c r="BY2115" s="299" t="s">
        <v>7495</v>
      </c>
    </row>
    <row r="2116" spans="65:77" ht="21" customHeight="1">
      <c r="BM2116"/>
      <c r="BX2116" s="299" t="s">
        <v>4681</v>
      </c>
      <c r="BY2116" s="299" t="s">
        <v>7496</v>
      </c>
    </row>
    <row r="2117" spans="65:77" ht="21" customHeight="1">
      <c r="BM2117"/>
      <c r="BX2117" s="299" t="s">
        <v>4683</v>
      </c>
      <c r="BY2117" s="299" t="s">
        <v>7497</v>
      </c>
    </row>
    <row r="2118" spans="65:77" ht="21" customHeight="1">
      <c r="BM2118"/>
      <c r="BX2118" s="299" t="s">
        <v>4685</v>
      </c>
      <c r="BY2118" s="299" t="s">
        <v>7498</v>
      </c>
    </row>
    <row r="2119" spans="65:77" ht="21" customHeight="1">
      <c r="BM2119"/>
      <c r="BX2119" s="299" t="s">
        <v>4687</v>
      </c>
      <c r="BY2119" s="299" t="s">
        <v>7499</v>
      </c>
    </row>
    <row r="2120" spans="65:77" ht="21" customHeight="1">
      <c r="BM2120"/>
      <c r="BX2120" s="299" t="s">
        <v>4689</v>
      </c>
      <c r="BY2120" s="299" t="s">
        <v>7500</v>
      </c>
    </row>
    <row r="2121" spans="65:77" ht="21" customHeight="1">
      <c r="BM2121"/>
      <c r="BX2121" s="299" t="s">
        <v>4691</v>
      </c>
      <c r="BY2121" s="299" t="s">
        <v>7501</v>
      </c>
    </row>
    <row r="2122" spans="65:77" ht="21" customHeight="1">
      <c r="BM2122"/>
      <c r="BX2122" s="299" t="s">
        <v>4693</v>
      </c>
      <c r="BY2122" s="299" t="s">
        <v>7502</v>
      </c>
    </row>
    <row r="2123" spans="65:77" ht="21" customHeight="1">
      <c r="BM2123"/>
      <c r="BX2123" s="299" t="s">
        <v>4695</v>
      </c>
      <c r="BY2123" s="299" t="s">
        <v>7503</v>
      </c>
    </row>
    <row r="2124" spans="65:77" ht="21" customHeight="1">
      <c r="BM2124"/>
      <c r="BX2124" s="299" t="s">
        <v>4697</v>
      </c>
      <c r="BY2124" s="299" t="s">
        <v>7504</v>
      </c>
    </row>
    <row r="2125" spans="65:77" ht="21" customHeight="1">
      <c r="BM2125"/>
      <c r="BX2125" s="299" t="s">
        <v>4699</v>
      </c>
      <c r="BY2125" s="299" t="s">
        <v>7505</v>
      </c>
    </row>
    <row r="2126" spans="65:77" ht="21" customHeight="1">
      <c r="BM2126"/>
      <c r="BX2126" s="299" t="s">
        <v>4703</v>
      </c>
      <c r="BY2126" s="299" t="s">
        <v>7507</v>
      </c>
    </row>
    <row r="2127" spans="65:77" ht="21" customHeight="1">
      <c r="BM2127"/>
      <c r="BX2127" s="299" t="s">
        <v>4705</v>
      </c>
      <c r="BY2127" s="299" t="s">
        <v>7508</v>
      </c>
    </row>
    <row r="2128" spans="65:77" ht="21" customHeight="1">
      <c r="BM2128"/>
      <c r="BX2128" s="299" t="s">
        <v>4706</v>
      </c>
      <c r="BY2128" s="299" t="s">
        <v>7506</v>
      </c>
    </row>
    <row r="2129" spans="65:77" ht="21" customHeight="1">
      <c r="BM2129"/>
      <c r="BX2129" s="299" t="s">
        <v>4708</v>
      </c>
      <c r="BY2129" s="299" t="s">
        <v>7509</v>
      </c>
    </row>
    <row r="2130" spans="65:77" ht="21" customHeight="1">
      <c r="BM2130"/>
      <c r="BX2130" s="299" t="s">
        <v>4710</v>
      </c>
      <c r="BY2130" s="299" t="s">
        <v>7510</v>
      </c>
    </row>
    <row r="2131" spans="65:77" ht="21" customHeight="1">
      <c r="BM2131"/>
      <c r="BX2131" s="299" t="s">
        <v>4712</v>
      </c>
      <c r="BY2131" s="299" t="s">
        <v>7511</v>
      </c>
    </row>
    <row r="2132" spans="65:77" ht="21" customHeight="1">
      <c r="BM2132"/>
      <c r="BX2132" s="299" t="s">
        <v>4714</v>
      </c>
      <c r="BY2132" s="299" t="s">
        <v>7512</v>
      </c>
    </row>
    <row r="2133" spans="65:77" ht="21" customHeight="1">
      <c r="BM2133"/>
      <c r="BX2133" s="299" t="s">
        <v>4716</v>
      </c>
      <c r="BY2133" s="299" t="s">
        <v>7513</v>
      </c>
    </row>
    <row r="2134" spans="65:77" ht="21" customHeight="1">
      <c r="BM2134"/>
      <c r="BX2134" s="299" t="s">
        <v>4718</v>
      </c>
      <c r="BY2134" s="299" t="s">
        <v>5174</v>
      </c>
    </row>
    <row r="2135" spans="65:77" ht="21" customHeight="1">
      <c r="BM2135"/>
      <c r="BX2135" s="299" t="s">
        <v>4722</v>
      </c>
      <c r="BY2135" s="299" t="s">
        <v>7514</v>
      </c>
    </row>
    <row r="2136" spans="65:77" ht="21" customHeight="1">
      <c r="BM2136"/>
      <c r="BX2136" s="299" t="s">
        <v>4724</v>
      </c>
      <c r="BY2136" s="299" t="s">
        <v>7515</v>
      </c>
    </row>
    <row r="2137" spans="65:77" ht="21" customHeight="1">
      <c r="BM2137"/>
      <c r="BX2137" s="299" t="s">
        <v>4726</v>
      </c>
      <c r="BY2137" s="299" t="s">
        <v>7516</v>
      </c>
    </row>
    <row r="2138" spans="65:77" ht="21" customHeight="1">
      <c r="BM2138"/>
      <c r="BX2138" s="299" t="s">
        <v>4728</v>
      </c>
      <c r="BY2138" s="299" t="s">
        <v>7517</v>
      </c>
    </row>
    <row r="2139" spans="65:77" ht="21" customHeight="1">
      <c r="BM2139"/>
      <c r="BX2139" s="299" t="s">
        <v>4730</v>
      </c>
      <c r="BY2139" s="299" t="s">
        <v>7518</v>
      </c>
    </row>
    <row r="2140" spans="65:77" ht="21" customHeight="1">
      <c r="BM2140"/>
      <c r="BX2140" s="299" t="s">
        <v>4732</v>
      </c>
      <c r="BY2140" s="299" t="s">
        <v>7519</v>
      </c>
    </row>
    <row r="2141" spans="65:77" ht="21" customHeight="1">
      <c r="BM2141"/>
      <c r="BX2141" s="299" t="s">
        <v>4734</v>
      </c>
      <c r="BY2141" s="299" t="s">
        <v>7520</v>
      </c>
    </row>
    <row r="2142" spans="65:77" ht="21" customHeight="1">
      <c r="BM2142"/>
      <c r="BX2142" s="299" t="s">
        <v>4736</v>
      </c>
      <c r="BY2142" s="299" t="s">
        <v>7521</v>
      </c>
    </row>
    <row r="2143" spans="65:77" ht="21" customHeight="1">
      <c r="BM2143"/>
      <c r="BX2143" s="299" t="s">
        <v>4738</v>
      </c>
      <c r="BY2143" s="299" t="s">
        <v>7522</v>
      </c>
    </row>
    <row r="2144" spans="65:77" ht="21" customHeight="1">
      <c r="BM2144"/>
      <c r="BX2144" s="299" t="s">
        <v>4740</v>
      </c>
      <c r="BY2144" s="299" t="s">
        <v>7523</v>
      </c>
    </row>
    <row r="2145" spans="65:77" ht="21" customHeight="1">
      <c r="BM2145"/>
      <c r="BX2145" s="299" t="s">
        <v>4742</v>
      </c>
      <c r="BY2145" s="299" t="s">
        <v>7524</v>
      </c>
    </row>
    <row r="2146" spans="65:77" ht="21" customHeight="1">
      <c r="BM2146"/>
      <c r="BX2146" s="299" t="s">
        <v>4744</v>
      </c>
      <c r="BY2146" s="299" t="s">
        <v>7525</v>
      </c>
    </row>
    <row r="2147" spans="65:77" ht="21" customHeight="1">
      <c r="BM2147"/>
      <c r="BX2147" s="299" t="s">
        <v>4748</v>
      </c>
      <c r="BY2147" s="299" t="s">
        <v>7527</v>
      </c>
    </row>
    <row r="2148" spans="65:77" ht="21" customHeight="1">
      <c r="BM2148"/>
      <c r="BX2148" s="299" t="s">
        <v>4750</v>
      </c>
      <c r="BY2148" s="299" t="s">
        <v>7528</v>
      </c>
    </row>
    <row r="2149" spans="65:77" ht="21" customHeight="1">
      <c r="BM2149"/>
      <c r="BX2149" s="299" t="s">
        <v>4752</v>
      </c>
      <c r="BY2149" s="299" t="s">
        <v>7529</v>
      </c>
    </row>
    <row r="2150" spans="65:77" ht="21" customHeight="1">
      <c r="BM2150"/>
      <c r="BX2150" s="299" t="s">
        <v>4754</v>
      </c>
      <c r="BY2150" s="299" t="s">
        <v>7530</v>
      </c>
    </row>
    <row r="2151" spans="65:77" ht="21" customHeight="1">
      <c r="BM2151"/>
      <c r="BX2151" s="299" t="s">
        <v>4756</v>
      </c>
      <c r="BY2151" s="299" t="s">
        <v>7531</v>
      </c>
    </row>
    <row r="2152" spans="65:77" ht="21" customHeight="1">
      <c r="BM2152"/>
      <c r="BX2152" s="299" t="s">
        <v>4758</v>
      </c>
      <c r="BY2152" s="299" t="s">
        <v>4523</v>
      </c>
    </row>
    <row r="2153" spans="65:77" ht="21" customHeight="1">
      <c r="BM2153"/>
      <c r="BX2153" s="299" t="s">
        <v>4760</v>
      </c>
      <c r="BY2153" s="299" t="s">
        <v>4526</v>
      </c>
    </row>
    <row r="2154" spans="65:77" ht="21" customHeight="1">
      <c r="BM2154"/>
      <c r="BX2154" s="299" t="s">
        <v>4762</v>
      </c>
      <c r="BY2154" s="299" t="s">
        <v>4525</v>
      </c>
    </row>
    <row r="2155" spans="65:77" ht="21" customHeight="1">
      <c r="BM2155"/>
      <c r="BX2155" s="299" t="s">
        <v>4764</v>
      </c>
      <c r="BY2155" s="299" t="s">
        <v>4527</v>
      </c>
    </row>
    <row r="2156" spans="65:77" ht="21" customHeight="1">
      <c r="BM2156"/>
      <c r="BX2156" s="299" t="s">
        <v>4766</v>
      </c>
      <c r="BY2156" s="299" t="s">
        <v>7532</v>
      </c>
    </row>
    <row r="2157" spans="65:77" ht="21" customHeight="1">
      <c r="BM2157"/>
      <c r="BX2157" s="299" t="s">
        <v>4768</v>
      </c>
      <c r="BY2157" s="299" t="s">
        <v>7533</v>
      </c>
    </row>
    <row r="2158" spans="65:77" ht="21" customHeight="1">
      <c r="BM2158"/>
      <c r="BX2158" s="299" t="s">
        <v>4770</v>
      </c>
      <c r="BY2158" s="299" t="s">
        <v>7534</v>
      </c>
    </row>
    <row r="2159" spans="65:77" ht="21" customHeight="1">
      <c r="BM2159"/>
      <c r="BX2159" s="299" t="s">
        <v>4772</v>
      </c>
      <c r="BY2159" s="299" t="s">
        <v>7535</v>
      </c>
    </row>
    <row r="2160" spans="65:77" ht="21" customHeight="1">
      <c r="BM2160"/>
      <c r="BX2160" s="299" t="s">
        <v>4774</v>
      </c>
      <c r="BY2160" s="299" t="s">
        <v>7536</v>
      </c>
    </row>
    <row r="2161" spans="65:77" ht="21" customHeight="1">
      <c r="BM2161"/>
      <c r="BX2161" s="299" t="s">
        <v>4778</v>
      </c>
      <c r="BY2161" s="299" t="s">
        <v>7526</v>
      </c>
    </row>
    <row r="2162" spans="65:77" ht="21" customHeight="1">
      <c r="BM2162"/>
      <c r="BX2162" s="299" t="s">
        <v>4780</v>
      </c>
      <c r="BY2162" s="299" t="s">
        <v>7537</v>
      </c>
    </row>
    <row r="2163" spans="65:77" ht="21" customHeight="1">
      <c r="BM2163"/>
      <c r="BX2163" s="299" t="s">
        <v>4782</v>
      </c>
      <c r="BY2163" s="299" t="s">
        <v>7538</v>
      </c>
    </row>
    <row r="2164" spans="65:77" ht="21" customHeight="1">
      <c r="BM2164"/>
      <c r="BX2164" s="299" t="s">
        <v>4784</v>
      </c>
      <c r="BY2164" s="299" t="s">
        <v>7539</v>
      </c>
    </row>
    <row r="2165" spans="65:77" ht="21" customHeight="1">
      <c r="BM2165"/>
      <c r="BX2165" s="299" t="s">
        <v>4786</v>
      </c>
      <c r="BY2165" s="299" t="s">
        <v>7540</v>
      </c>
    </row>
    <row r="2166" spans="65:77" ht="21" customHeight="1">
      <c r="BM2166"/>
      <c r="BX2166" s="299" t="s">
        <v>4788</v>
      </c>
      <c r="BY2166" s="299" t="s">
        <v>7541</v>
      </c>
    </row>
    <row r="2167" spans="65:77" ht="21" customHeight="1">
      <c r="BM2167"/>
      <c r="BX2167" s="299" t="s">
        <v>4790</v>
      </c>
      <c r="BY2167" s="299" t="s">
        <v>7542</v>
      </c>
    </row>
    <row r="2168" spans="65:77" ht="21" customHeight="1">
      <c r="BM2168"/>
      <c r="BX2168" s="299" t="s">
        <v>4792</v>
      </c>
      <c r="BY2168" s="299" t="s">
        <v>7543</v>
      </c>
    </row>
    <row r="2169" spans="65:77" ht="21" customHeight="1">
      <c r="BM2169"/>
      <c r="BX2169" s="299" t="s">
        <v>4794</v>
      </c>
      <c r="BY2169" s="299" t="s">
        <v>7544</v>
      </c>
    </row>
    <row r="2170" spans="65:77" ht="21" customHeight="1">
      <c r="BM2170"/>
      <c r="BX2170" s="299" t="s">
        <v>4796</v>
      </c>
      <c r="BY2170" s="299" t="s">
        <v>7545</v>
      </c>
    </row>
    <row r="2171" spans="65:77" ht="21" customHeight="1">
      <c r="BM2171"/>
      <c r="BX2171" s="299" t="s">
        <v>4798</v>
      </c>
      <c r="BY2171" s="299" t="s">
        <v>7546</v>
      </c>
    </row>
    <row r="2172" spans="65:77" ht="21" customHeight="1">
      <c r="BM2172"/>
      <c r="BX2172" s="299" t="s">
        <v>4800</v>
      </c>
      <c r="BY2172" s="299" t="s">
        <v>7547</v>
      </c>
    </row>
    <row r="2173" spans="65:77" ht="21" customHeight="1">
      <c r="BM2173"/>
      <c r="BX2173" s="299" t="s">
        <v>4802</v>
      </c>
      <c r="BY2173" s="299" t="s">
        <v>7548</v>
      </c>
    </row>
    <row r="2174" spans="65:77" ht="21" customHeight="1">
      <c r="BM2174"/>
      <c r="BX2174" s="299" t="s">
        <v>4804</v>
      </c>
      <c r="BY2174" s="299" t="s">
        <v>7549</v>
      </c>
    </row>
    <row r="2175" spans="65:77" ht="21" customHeight="1">
      <c r="BM2175"/>
      <c r="BX2175" s="299" t="s">
        <v>4806</v>
      </c>
      <c r="BY2175" s="299" t="s">
        <v>7550</v>
      </c>
    </row>
    <row r="2176" spans="65:77" ht="21" customHeight="1">
      <c r="BM2176"/>
      <c r="BX2176" s="299" t="s">
        <v>7551</v>
      </c>
      <c r="BY2176" s="299" t="s">
        <v>7552</v>
      </c>
    </row>
    <row r="2177" spans="65:77" ht="21" customHeight="1">
      <c r="BM2177"/>
      <c r="BX2177" s="299" t="s">
        <v>7553</v>
      </c>
      <c r="BY2177" s="299" t="s">
        <v>7554</v>
      </c>
    </row>
    <row r="2178" spans="65:77" ht="21" customHeight="1">
      <c r="BM2178"/>
      <c r="BX2178" s="299" t="s">
        <v>7555</v>
      </c>
      <c r="BY2178" s="299" t="s">
        <v>7556</v>
      </c>
    </row>
    <row r="2179" spans="65:77" ht="21" customHeight="1">
      <c r="BM2179"/>
      <c r="BX2179" s="299" t="s">
        <v>7557</v>
      </c>
      <c r="BY2179" s="299" t="s">
        <v>7558</v>
      </c>
    </row>
    <row r="2180" spans="65:77" ht="21" customHeight="1">
      <c r="BM2180"/>
      <c r="BX2180" s="299" t="s">
        <v>7559</v>
      </c>
      <c r="BY2180" s="299" t="s">
        <v>7560</v>
      </c>
    </row>
    <row r="2181" spans="65:77" ht="21" customHeight="1">
      <c r="BM2181"/>
      <c r="BX2181" s="299" t="s">
        <v>7561</v>
      </c>
      <c r="BY2181" s="299" t="s">
        <v>7562</v>
      </c>
    </row>
    <row r="2182" spans="65:77" ht="21" customHeight="1">
      <c r="BM2182"/>
      <c r="BX2182" s="299" t="s">
        <v>7563</v>
      </c>
      <c r="BY2182" s="299" t="s">
        <v>7564</v>
      </c>
    </row>
    <row r="2183" spans="65:77" ht="21" customHeight="1">
      <c r="BM2183"/>
      <c r="BX2183" s="299" t="s">
        <v>7565</v>
      </c>
      <c r="BY2183" s="299" t="s">
        <v>7566</v>
      </c>
    </row>
    <row r="2184" spans="65:77" ht="21" customHeight="1">
      <c r="BM2184"/>
      <c r="BX2184" s="299" t="s">
        <v>7567</v>
      </c>
      <c r="BY2184" s="299" t="s">
        <v>7568</v>
      </c>
    </row>
    <row r="2185" spans="65:77" ht="21" customHeight="1">
      <c r="BM2185"/>
      <c r="BX2185" s="299" t="s">
        <v>7569</v>
      </c>
      <c r="BY2185" s="299" t="s">
        <v>7570</v>
      </c>
    </row>
    <row r="2186" spans="65:77" ht="21" customHeight="1">
      <c r="BM2186"/>
      <c r="BX2186" s="299" t="s">
        <v>7571</v>
      </c>
      <c r="BY2186" s="299" t="s">
        <v>7572</v>
      </c>
    </row>
    <row r="2187" spans="65:77" ht="21" customHeight="1">
      <c r="BM2187"/>
      <c r="BX2187" s="299" t="s">
        <v>7573</v>
      </c>
      <c r="BY2187" s="299" t="s">
        <v>7574</v>
      </c>
    </row>
    <row r="2188" spans="65:77" ht="21" customHeight="1">
      <c r="BM2188"/>
      <c r="BX2188" s="299" t="s">
        <v>7575</v>
      </c>
      <c r="BY2188" s="299" t="s">
        <v>7576</v>
      </c>
    </row>
    <row r="2189" spans="65:77" ht="21" customHeight="1">
      <c r="BM2189"/>
      <c r="BX2189" s="299" t="s">
        <v>7577</v>
      </c>
      <c r="BY2189" s="299" t="s">
        <v>7578</v>
      </c>
    </row>
    <row r="2190" spans="65:77" ht="21" customHeight="1">
      <c r="BM2190"/>
      <c r="BX2190" s="299" t="s">
        <v>7579</v>
      </c>
      <c r="BY2190" s="299" t="s">
        <v>7580</v>
      </c>
    </row>
    <row r="2191" spans="65:77" ht="21" customHeight="1">
      <c r="BM2191"/>
      <c r="BX2191" s="299" t="s">
        <v>7581</v>
      </c>
      <c r="BY2191" s="299" t="s">
        <v>7582</v>
      </c>
    </row>
    <row r="2192" spans="65:77" ht="21" customHeight="1">
      <c r="BM2192"/>
      <c r="BX2192" s="299" t="s">
        <v>7583</v>
      </c>
      <c r="BY2192" s="299" t="s">
        <v>7584</v>
      </c>
    </row>
    <row r="2193" spans="65:77" ht="21" customHeight="1">
      <c r="BM2193"/>
      <c r="BX2193" s="299" t="s">
        <v>7585</v>
      </c>
      <c r="BY2193" s="299" t="s">
        <v>7586</v>
      </c>
    </row>
    <row r="2194" spans="65:77" ht="21" customHeight="1">
      <c r="BM2194"/>
      <c r="BX2194" s="299" t="s">
        <v>7587</v>
      </c>
      <c r="BY2194" s="299" t="s">
        <v>7588</v>
      </c>
    </row>
    <row r="2195" spans="65:77" ht="21" customHeight="1">
      <c r="BM2195"/>
      <c r="BX2195" s="299" t="s">
        <v>7589</v>
      </c>
      <c r="BY2195" s="299" t="s">
        <v>7590</v>
      </c>
    </row>
    <row r="2196" spans="65:77" ht="21" customHeight="1">
      <c r="BM2196"/>
      <c r="BX2196" s="299" t="s">
        <v>7591</v>
      </c>
      <c r="BY2196" s="299" t="s">
        <v>7592</v>
      </c>
    </row>
    <row r="2197" spans="65:77" ht="21" customHeight="1">
      <c r="BM2197"/>
      <c r="BX2197" s="299" t="s">
        <v>7593</v>
      </c>
      <c r="BY2197" s="299" t="s">
        <v>7594</v>
      </c>
    </row>
    <row r="2198" spans="65:77" ht="21" customHeight="1">
      <c r="BM2198"/>
      <c r="BX2198" s="299" t="s">
        <v>7595</v>
      </c>
      <c r="BY2198" s="299" t="s">
        <v>7596</v>
      </c>
    </row>
    <row r="2199" spans="65:77" ht="21" customHeight="1">
      <c r="BM2199"/>
      <c r="BX2199" s="299" t="s">
        <v>7597</v>
      </c>
      <c r="BY2199" s="299" t="s">
        <v>7598</v>
      </c>
    </row>
    <row r="2200" spans="65:77" ht="21" customHeight="1">
      <c r="BM2200"/>
      <c r="BX2200" s="299" t="s">
        <v>7599</v>
      </c>
      <c r="BY2200" s="299" t="s">
        <v>7600</v>
      </c>
    </row>
    <row r="2201" spans="65:77" ht="21" customHeight="1">
      <c r="BM2201"/>
      <c r="BX2201" s="299" t="s">
        <v>7601</v>
      </c>
      <c r="BY2201" s="299" t="s">
        <v>7602</v>
      </c>
    </row>
    <row r="2202" spans="65:77" ht="21" customHeight="1">
      <c r="BM2202"/>
      <c r="BX2202" s="299" t="s">
        <v>7603</v>
      </c>
      <c r="BY2202" s="299" t="s">
        <v>7604</v>
      </c>
    </row>
    <row r="2203" spans="65:77" ht="21" customHeight="1">
      <c r="BM2203"/>
      <c r="BX2203" s="299" t="s">
        <v>7605</v>
      </c>
      <c r="BY2203" s="299" t="s">
        <v>7606</v>
      </c>
    </row>
    <row r="2204" spans="65:77" ht="21" customHeight="1">
      <c r="BM2204"/>
      <c r="BX2204" s="299" t="s">
        <v>7607</v>
      </c>
      <c r="BY2204" s="299" t="s">
        <v>7608</v>
      </c>
    </row>
    <row r="2205" spans="65:77" ht="21" customHeight="1">
      <c r="BM2205"/>
      <c r="BX2205" s="299" t="s">
        <v>7609</v>
      </c>
      <c r="BY2205" s="299" t="s">
        <v>7610</v>
      </c>
    </row>
    <row r="2206" spans="65:77" ht="21" customHeight="1">
      <c r="BM2206"/>
      <c r="BX2206" s="299" t="s">
        <v>7611</v>
      </c>
      <c r="BY2206" s="299" t="s">
        <v>7612</v>
      </c>
    </row>
    <row r="2207" spans="65:77" ht="21" customHeight="1">
      <c r="BM2207"/>
      <c r="BX2207" s="299" t="s">
        <v>7613</v>
      </c>
      <c r="BY2207" s="299" t="s">
        <v>7614</v>
      </c>
    </row>
    <row r="2208" spans="65:77" ht="21" customHeight="1">
      <c r="BM2208"/>
      <c r="BX2208" s="299" t="s">
        <v>7615</v>
      </c>
      <c r="BY2208" s="299" t="s">
        <v>7616</v>
      </c>
    </row>
    <row r="2209" spans="65:77" ht="21" customHeight="1">
      <c r="BM2209"/>
      <c r="BX2209" s="299" t="s">
        <v>7617</v>
      </c>
      <c r="BY2209" s="299" t="s">
        <v>7618</v>
      </c>
    </row>
    <row r="2210" spans="65:77" ht="21" customHeight="1">
      <c r="BM2210"/>
      <c r="BX2210" s="299" t="s">
        <v>7619</v>
      </c>
      <c r="BY2210" s="299" t="s">
        <v>7620</v>
      </c>
    </row>
    <row r="2211" spans="65:77" ht="21" customHeight="1">
      <c r="BM2211"/>
      <c r="BX2211" s="299" t="s">
        <v>7621</v>
      </c>
      <c r="BY2211" s="299" t="s">
        <v>7622</v>
      </c>
    </row>
    <row r="2212" spans="65:77" ht="21" customHeight="1">
      <c r="BM2212"/>
      <c r="BX2212" s="299" t="s">
        <v>7623</v>
      </c>
      <c r="BY2212" s="299" t="s">
        <v>7624</v>
      </c>
    </row>
    <row r="2213" spans="65:77" ht="21" customHeight="1">
      <c r="BM2213"/>
      <c r="BX2213" s="299" t="s">
        <v>7625</v>
      </c>
      <c r="BY2213" s="299" t="s">
        <v>7626</v>
      </c>
    </row>
    <row r="2214" spans="65:77" ht="21" customHeight="1">
      <c r="BM2214"/>
      <c r="BX2214" s="299" t="s">
        <v>7627</v>
      </c>
      <c r="BY2214" s="299" t="s">
        <v>7628</v>
      </c>
    </row>
    <row r="2215" spans="65:77" ht="21" customHeight="1">
      <c r="BM2215"/>
      <c r="BX2215" s="299" t="s">
        <v>7629</v>
      </c>
      <c r="BY2215" s="299" t="s">
        <v>7630</v>
      </c>
    </row>
    <row r="2216" spans="65:77" ht="21" customHeight="1">
      <c r="BM2216"/>
      <c r="BX2216" s="299" t="s">
        <v>7631</v>
      </c>
      <c r="BY2216" s="299" t="s">
        <v>7632</v>
      </c>
    </row>
    <row r="2217" spans="65:77" ht="21" customHeight="1">
      <c r="BM2217"/>
      <c r="BX2217" s="299" t="s">
        <v>7633</v>
      </c>
      <c r="BY2217" s="299" t="s">
        <v>7634</v>
      </c>
    </row>
    <row r="2218" spans="65:77" ht="21" customHeight="1">
      <c r="BM2218"/>
      <c r="BX2218" s="299" t="s">
        <v>7635</v>
      </c>
      <c r="BY2218" s="299" t="s">
        <v>7636</v>
      </c>
    </row>
    <row r="2219" spans="65:77" ht="21" customHeight="1">
      <c r="BM2219"/>
      <c r="BX2219" s="299" t="s">
        <v>7637</v>
      </c>
      <c r="BY2219" s="299" t="s">
        <v>7638</v>
      </c>
    </row>
    <row r="2220" spans="65:77" ht="21" customHeight="1">
      <c r="BM2220"/>
      <c r="BX2220" s="299" t="s">
        <v>7639</v>
      </c>
      <c r="BY2220" s="299" t="s">
        <v>7640</v>
      </c>
    </row>
    <row r="2221" spans="65:77" ht="21" customHeight="1">
      <c r="BM2221"/>
      <c r="BX2221" s="299" t="s">
        <v>7641</v>
      </c>
      <c r="BY2221" s="299" t="s">
        <v>7642</v>
      </c>
    </row>
    <row r="2222" spans="65:77" ht="21" customHeight="1">
      <c r="BM2222"/>
      <c r="BX2222" s="299" t="s">
        <v>7643</v>
      </c>
      <c r="BY2222" s="299" t="s">
        <v>7644</v>
      </c>
    </row>
    <row r="2223" spans="65:77" ht="21" customHeight="1">
      <c r="BM2223"/>
      <c r="BX2223" s="299" t="s">
        <v>7645</v>
      </c>
      <c r="BY2223" s="299" t="s">
        <v>7646</v>
      </c>
    </row>
    <row r="2224" spans="65:77" ht="21" customHeight="1">
      <c r="BM2224"/>
      <c r="BX2224" s="299" t="s">
        <v>7647</v>
      </c>
      <c r="BY2224" s="299" t="s">
        <v>7648</v>
      </c>
    </row>
    <row r="2225" spans="65:77" ht="21" customHeight="1">
      <c r="BM2225"/>
      <c r="BX2225" s="299" t="s">
        <v>7649</v>
      </c>
      <c r="BY2225" s="299" t="s">
        <v>7650</v>
      </c>
    </row>
    <row r="2226" spans="65:77" ht="21" customHeight="1">
      <c r="BM2226"/>
      <c r="BX2226" s="299" t="s">
        <v>7651</v>
      </c>
      <c r="BY2226" s="299" t="s">
        <v>7652</v>
      </c>
    </row>
    <row r="2227" spans="65:77" ht="21" customHeight="1">
      <c r="BM2227"/>
      <c r="BX2227" s="299" t="s">
        <v>7653</v>
      </c>
      <c r="BY2227" s="299" t="s">
        <v>7654</v>
      </c>
    </row>
    <row r="2228" spans="65:77" ht="21" customHeight="1">
      <c r="BM2228"/>
      <c r="BX2228" s="299" t="s">
        <v>7655</v>
      </c>
      <c r="BY2228" s="299" t="s">
        <v>7656</v>
      </c>
    </row>
    <row r="2229" spans="65:77" ht="21" customHeight="1">
      <c r="BM2229"/>
      <c r="BX2229" s="299" t="s">
        <v>7657</v>
      </c>
      <c r="BY2229" s="299" t="s">
        <v>7658</v>
      </c>
    </row>
    <row r="2230" spans="65:77" ht="21" customHeight="1">
      <c r="BM2230"/>
      <c r="BX2230" s="299" t="s">
        <v>7659</v>
      </c>
      <c r="BY2230" s="299" t="s">
        <v>7660</v>
      </c>
    </row>
    <row r="2231" spans="65:77" ht="21" customHeight="1">
      <c r="BM2231"/>
      <c r="BX2231" s="299" t="s">
        <v>7661</v>
      </c>
      <c r="BY2231" s="299" t="s">
        <v>7662</v>
      </c>
    </row>
    <row r="2232" spans="65:77" ht="21" customHeight="1">
      <c r="BM2232"/>
      <c r="BX2232" s="299" t="s">
        <v>7663</v>
      </c>
      <c r="BY2232" s="299" t="s">
        <v>7664</v>
      </c>
    </row>
    <row r="2233" spans="65:77" ht="21" customHeight="1">
      <c r="BM2233"/>
      <c r="BX2233" s="299" t="s">
        <v>7665</v>
      </c>
      <c r="BY2233" s="299" t="s">
        <v>7666</v>
      </c>
    </row>
    <row r="2234" spans="65:77" ht="21" customHeight="1">
      <c r="BM2234"/>
      <c r="BX2234" s="299" t="s">
        <v>7667</v>
      </c>
      <c r="BY2234" s="299" t="s">
        <v>7668</v>
      </c>
    </row>
    <row r="2235" spans="65:77" ht="21" customHeight="1">
      <c r="BM2235"/>
      <c r="BX2235" s="299" t="s">
        <v>7669</v>
      </c>
      <c r="BY2235" s="299" t="s">
        <v>7670</v>
      </c>
    </row>
    <row r="2236" spans="65:77" ht="21" customHeight="1">
      <c r="BM2236"/>
      <c r="BX2236" s="299" t="s">
        <v>7671</v>
      </c>
      <c r="BY2236" s="299" t="s">
        <v>7672</v>
      </c>
    </row>
    <row r="2237" spans="65:77" ht="21" customHeight="1">
      <c r="BM2237"/>
      <c r="BX2237" s="299" t="s">
        <v>7673</v>
      </c>
      <c r="BY2237" s="299" t="s">
        <v>7674</v>
      </c>
    </row>
    <row r="2238" spans="65:77" ht="21" customHeight="1">
      <c r="BM2238"/>
      <c r="BX2238" s="299" t="s">
        <v>7675</v>
      </c>
      <c r="BY2238" s="299" t="s">
        <v>7676</v>
      </c>
    </row>
    <row r="2239" spans="65:77" ht="21" customHeight="1">
      <c r="BM2239"/>
      <c r="BX2239" s="299" t="s">
        <v>7677</v>
      </c>
      <c r="BY2239" s="299" t="s">
        <v>7678</v>
      </c>
    </row>
    <row r="2240" spans="65:77" ht="21" customHeight="1">
      <c r="BM2240"/>
      <c r="BX2240" s="299" t="s">
        <v>7679</v>
      </c>
      <c r="BY2240" s="299" t="s">
        <v>7680</v>
      </c>
    </row>
    <row r="2241" spans="65:77" ht="21" customHeight="1">
      <c r="BM2241"/>
      <c r="BX2241" s="299" t="s">
        <v>7681</v>
      </c>
      <c r="BY2241" s="299" t="s">
        <v>7682</v>
      </c>
    </row>
    <row r="2242" spans="65:77" ht="21" customHeight="1">
      <c r="BM2242"/>
      <c r="BX2242" s="299" t="s">
        <v>7683</v>
      </c>
      <c r="BY2242" s="299" t="s">
        <v>7684</v>
      </c>
    </row>
    <row r="2243" spans="65:77" ht="21" customHeight="1">
      <c r="BM2243"/>
      <c r="BX2243" s="299" t="s">
        <v>7685</v>
      </c>
      <c r="BY2243" s="299" t="s">
        <v>7686</v>
      </c>
    </row>
    <row r="2244" spans="65:77" ht="21" customHeight="1">
      <c r="BM2244"/>
      <c r="BX2244" s="299" t="s">
        <v>7687</v>
      </c>
      <c r="BY2244" s="299" t="s">
        <v>7688</v>
      </c>
    </row>
    <row r="2245" spans="65:77" ht="21" customHeight="1">
      <c r="BM2245"/>
      <c r="BX2245" s="299" t="s">
        <v>7689</v>
      </c>
      <c r="BY2245" s="299" t="s">
        <v>7690</v>
      </c>
    </row>
    <row r="2246" spans="65:77" ht="21" customHeight="1">
      <c r="BM2246"/>
      <c r="BX2246" s="299" t="s">
        <v>7691</v>
      </c>
      <c r="BY2246" s="299" t="s">
        <v>7692</v>
      </c>
    </row>
    <row r="2247" spans="65:77" ht="21" customHeight="1">
      <c r="BM2247"/>
      <c r="BX2247" s="299" t="s">
        <v>7693</v>
      </c>
      <c r="BY2247" s="299" t="s">
        <v>7694</v>
      </c>
    </row>
    <row r="2248" spans="65:77" ht="21" customHeight="1">
      <c r="BM2248"/>
      <c r="BX2248" s="299" t="s">
        <v>482</v>
      </c>
      <c r="BY2248" s="299" t="s">
        <v>7695</v>
      </c>
    </row>
    <row r="2249" spans="65:77" ht="21" customHeight="1">
      <c r="BM2249"/>
      <c r="BX2249" s="299" t="s">
        <v>7696</v>
      </c>
      <c r="BY2249" s="299" t="s">
        <v>7697</v>
      </c>
    </row>
    <row r="2250" spans="65:77" ht="21" customHeight="1">
      <c r="BM2250"/>
      <c r="BX2250" s="299" t="s">
        <v>7698</v>
      </c>
      <c r="BY2250" s="299" t="s">
        <v>7699</v>
      </c>
    </row>
    <row r="2251" spans="65:77" ht="21" customHeight="1">
      <c r="BM2251"/>
      <c r="BX2251" s="299" t="s">
        <v>7700</v>
      </c>
      <c r="BY2251" s="299" t="s">
        <v>7701</v>
      </c>
    </row>
    <row r="2252" spans="65:77" ht="21" customHeight="1">
      <c r="BM2252"/>
      <c r="BX2252" s="299" t="s">
        <v>7702</v>
      </c>
      <c r="BY2252" s="299" t="s">
        <v>7703</v>
      </c>
    </row>
    <row r="2253" spans="65:77" ht="21" customHeight="1">
      <c r="BM2253"/>
      <c r="BX2253" s="299" t="s">
        <v>7704</v>
      </c>
      <c r="BY2253" s="299" t="s">
        <v>7705</v>
      </c>
    </row>
    <row r="2254" spans="65:77" ht="21" customHeight="1">
      <c r="BM2254"/>
      <c r="BX2254" s="299" t="s">
        <v>7706</v>
      </c>
      <c r="BY2254" s="299" t="s">
        <v>7707</v>
      </c>
    </row>
    <row r="2255" spans="65:77" ht="21" customHeight="1">
      <c r="BM2255"/>
      <c r="BX2255" s="299" t="s">
        <v>7708</v>
      </c>
      <c r="BY2255" s="299" t="s">
        <v>7709</v>
      </c>
    </row>
    <row r="2256" spans="65:77" ht="21" customHeight="1">
      <c r="BM2256"/>
      <c r="BX2256" s="299" t="s">
        <v>7710</v>
      </c>
      <c r="BY2256" s="299" t="s">
        <v>7711</v>
      </c>
    </row>
    <row r="2257" spans="65:77" ht="21" customHeight="1">
      <c r="BM2257"/>
      <c r="BX2257" s="299" t="s">
        <v>7712</v>
      </c>
      <c r="BY2257" s="299" t="s">
        <v>7713</v>
      </c>
    </row>
    <row r="2258" spans="65:77" ht="21" customHeight="1">
      <c r="BM2258"/>
      <c r="BX2258" s="299" t="s">
        <v>7714</v>
      </c>
      <c r="BY2258" s="299" t="s">
        <v>7715</v>
      </c>
    </row>
    <row r="2259" spans="65:77" ht="21" customHeight="1">
      <c r="BM2259"/>
      <c r="BX2259" s="299" t="s">
        <v>7716</v>
      </c>
      <c r="BY2259" s="299" t="s">
        <v>7717</v>
      </c>
    </row>
    <row r="2260" spans="65:77" ht="21" customHeight="1">
      <c r="BM2260"/>
      <c r="BX2260" s="299" t="s">
        <v>7718</v>
      </c>
      <c r="BY2260" s="299" t="s">
        <v>7719</v>
      </c>
    </row>
    <row r="2261" spans="65:77" ht="21" customHeight="1">
      <c r="BM2261"/>
      <c r="BX2261" s="299" t="s">
        <v>7720</v>
      </c>
      <c r="BY2261" s="299" t="s">
        <v>7721</v>
      </c>
    </row>
    <row r="2262" spans="65:77" ht="21" customHeight="1">
      <c r="BM2262"/>
      <c r="BX2262" s="299" t="s">
        <v>7722</v>
      </c>
      <c r="BY2262" s="299" t="s">
        <v>7723</v>
      </c>
    </row>
    <row r="2263" spans="65:77" ht="21" customHeight="1">
      <c r="BM2263"/>
      <c r="BX2263" s="299" t="s">
        <v>7724</v>
      </c>
      <c r="BY2263" s="299" t="s">
        <v>7725</v>
      </c>
    </row>
    <row r="2264" spans="65:77" ht="21" customHeight="1">
      <c r="BM2264"/>
      <c r="BX2264" s="299" t="s">
        <v>7726</v>
      </c>
      <c r="BY2264" s="299" t="s">
        <v>7727</v>
      </c>
    </row>
    <row r="2265" spans="65:77" ht="21" customHeight="1">
      <c r="BM2265"/>
      <c r="BX2265" s="299" t="s">
        <v>7728</v>
      </c>
      <c r="BY2265" s="299" t="s">
        <v>7729</v>
      </c>
    </row>
    <row r="2266" spans="65:77" ht="21" customHeight="1">
      <c r="BM2266"/>
      <c r="BX2266" s="299" t="s">
        <v>7730</v>
      </c>
      <c r="BY2266" s="299" t="s">
        <v>7731</v>
      </c>
    </row>
    <row r="2267" spans="65:77" ht="21" customHeight="1">
      <c r="BM2267"/>
      <c r="BX2267" s="299" t="s">
        <v>7732</v>
      </c>
      <c r="BY2267" s="299" t="s">
        <v>7733</v>
      </c>
    </row>
    <row r="2268" spans="65:77" ht="21" customHeight="1">
      <c r="BM2268"/>
      <c r="BX2268" s="299" t="s">
        <v>7734</v>
      </c>
      <c r="BY2268" s="299" t="s">
        <v>7735</v>
      </c>
    </row>
    <row r="2269" spans="65:77" ht="21" customHeight="1">
      <c r="BM2269"/>
      <c r="BX2269" s="299" t="s">
        <v>7736</v>
      </c>
      <c r="BY2269" s="299" t="s">
        <v>7737</v>
      </c>
    </row>
    <row r="2270" spans="65:77" ht="21" customHeight="1">
      <c r="BM2270"/>
      <c r="BX2270" s="299" t="s">
        <v>7738</v>
      </c>
      <c r="BY2270" s="299" t="s">
        <v>7739</v>
      </c>
    </row>
    <row r="2271" spans="65:77" ht="21" customHeight="1">
      <c r="BM2271"/>
      <c r="BX2271" s="299" t="s">
        <v>7740</v>
      </c>
      <c r="BY2271" s="299" t="s">
        <v>7741</v>
      </c>
    </row>
    <row r="2272" spans="65:77" ht="21" customHeight="1">
      <c r="BM2272"/>
      <c r="BX2272" s="299" t="s">
        <v>7742</v>
      </c>
      <c r="BY2272" s="299" t="s">
        <v>7743</v>
      </c>
    </row>
    <row r="2273" spans="65:77" ht="21" customHeight="1">
      <c r="BM2273"/>
      <c r="BX2273" s="299" t="s">
        <v>7744</v>
      </c>
      <c r="BY2273" s="299" t="s">
        <v>7745</v>
      </c>
    </row>
    <row r="2274" spans="65:77" ht="21" customHeight="1">
      <c r="BM2274"/>
      <c r="BX2274" s="299" t="s">
        <v>7746</v>
      </c>
      <c r="BY2274" s="299" t="s">
        <v>7747</v>
      </c>
    </row>
    <row r="2275" spans="65:77" ht="21" customHeight="1">
      <c r="BM2275"/>
      <c r="BX2275" s="299" t="s">
        <v>7748</v>
      </c>
      <c r="BY2275" s="299" t="s">
        <v>7749</v>
      </c>
    </row>
    <row r="2276" spans="65:77" ht="21" customHeight="1">
      <c r="BM2276"/>
      <c r="BX2276" s="299" t="s">
        <v>7750</v>
      </c>
      <c r="BY2276" s="299" t="s">
        <v>7751</v>
      </c>
    </row>
    <row r="2277" spans="65:77" ht="21" customHeight="1">
      <c r="BM2277"/>
      <c r="BX2277" s="299" t="s">
        <v>7752</v>
      </c>
      <c r="BY2277" s="299" t="s">
        <v>7753</v>
      </c>
    </row>
    <row r="2278" spans="65:77" ht="21" customHeight="1">
      <c r="BM2278"/>
      <c r="BX2278" s="299" t="s">
        <v>7754</v>
      </c>
      <c r="BY2278" s="299" t="s">
        <v>7755</v>
      </c>
    </row>
    <row r="2279" spans="65:77" ht="21" customHeight="1">
      <c r="BM2279"/>
      <c r="BX2279" s="299" t="s">
        <v>7756</v>
      </c>
      <c r="BY2279" s="299" t="s">
        <v>7757</v>
      </c>
    </row>
    <row r="2280" spans="65:77" ht="21" customHeight="1">
      <c r="BM2280"/>
      <c r="BX2280" s="299" t="s">
        <v>7758</v>
      </c>
      <c r="BY2280" s="299" t="s">
        <v>7759</v>
      </c>
    </row>
    <row r="2281" spans="65:77" ht="21" customHeight="1">
      <c r="BM2281"/>
      <c r="BX2281" s="299" t="s">
        <v>7760</v>
      </c>
      <c r="BY2281" s="299" t="s">
        <v>7761</v>
      </c>
    </row>
    <row r="2282" spans="65:77" ht="21" customHeight="1">
      <c r="BM2282"/>
      <c r="BX2282" s="299" t="s">
        <v>7762</v>
      </c>
      <c r="BY2282" s="299" t="s">
        <v>7763</v>
      </c>
    </row>
    <row r="2283" spans="65:77" ht="21" customHeight="1">
      <c r="BM2283"/>
      <c r="BX2283" s="299" t="s">
        <v>7764</v>
      </c>
      <c r="BY2283" s="299" t="s">
        <v>7765</v>
      </c>
    </row>
    <row r="2284" spans="65:77" ht="21" customHeight="1">
      <c r="BM2284"/>
      <c r="BX2284" s="299" t="s">
        <v>7766</v>
      </c>
      <c r="BY2284" s="299" t="s">
        <v>7767</v>
      </c>
    </row>
    <row r="2285" spans="65:77" ht="21" customHeight="1">
      <c r="BM2285"/>
      <c r="BX2285" s="299" t="s">
        <v>7768</v>
      </c>
      <c r="BY2285" s="299" t="s">
        <v>7769</v>
      </c>
    </row>
    <row r="2286" spans="65:77" ht="21" customHeight="1">
      <c r="BM2286"/>
      <c r="BX2286" s="299" t="s">
        <v>7770</v>
      </c>
      <c r="BY2286" s="299" t="s">
        <v>7771</v>
      </c>
    </row>
    <row r="2287" spans="65:77" ht="21" customHeight="1">
      <c r="BM2287"/>
      <c r="BX2287" s="299" t="s">
        <v>7772</v>
      </c>
      <c r="BY2287" s="299" t="s">
        <v>7773</v>
      </c>
    </row>
    <row r="2288" spans="65:77" ht="21" customHeight="1">
      <c r="BM2288"/>
      <c r="BX2288" s="299" t="s">
        <v>7774</v>
      </c>
      <c r="BY2288" s="299" t="s">
        <v>7775</v>
      </c>
    </row>
    <row r="2289" spans="65:77" ht="21" customHeight="1">
      <c r="BM2289"/>
      <c r="BX2289" s="299" t="s">
        <v>7776</v>
      </c>
      <c r="BY2289" s="299" t="s">
        <v>7777</v>
      </c>
    </row>
    <row r="2290" spans="65:77" ht="21" customHeight="1">
      <c r="BM2290"/>
      <c r="BX2290" s="299" t="s">
        <v>7778</v>
      </c>
      <c r="BY2290" s="299" t="s">
        <v>7779</v>
      </c>
    </row>
    <row r="2291" spans="65:77" ht="21" customHeight="1">
      <c r="BM2291"/>
      <c r="BX2291" s="299" t="s">
        <v>7780</v>
      </c>
      <c r="BY2291" s="299" t="s">
        <v>7781</v>
      </c>
    </row>
    <row r="2292" spans="65:77" ht="21" customHeight="1">
      <c r="BM2292"/>
      <c r="BX2292" s="299" t="s">
        <v>7782</v>
      </c>
      <c r="BY2292" s="299" t="s">
        <v>7783</v>
      </c>
    </row>
    <row r="2293" spans="65:77" ht="21" customHeight="1">
      <c r="BM2293"/>
      <c r="BX2293" s="299" t="s">
        <v>7784</v>
      </c>
      <c r="BY2293" s="299" t="s">
        <v>7785</v>
      </c>
    </row>
    <row r="2294" spans="65:77" ht="21" customHeight="1">
      <c r="BM2294"/>
      <c r="BX2294" s="299" t="s">
        <v>7786</v>
      </c>
      <c r="BY2294" s="299" t="s">
        <v>7787</v>
      </c>
    </row>
    <row r="2295" spans="65:77" ht="21" customHeight="1">
      <c r="BM2295"/>
      <c r="BX2295" s="299" t="s">
        <v>7788</v>
      </c>
      <c r="BY2295" s="299" t="s">
        <v>7789</v>
      </c>
    </row>
    <row r="2296" spans="65:77" ht="21" customHeight="1">
      <c r="BM2296"/>
      <c r="BX2296" s="299" t="s">
        <v>483</v>
      </c>
      <c r="BY2296" s="299" t="s">
        <v>7790</v>
      </c>
    </row>
    <row r="2297" spans="65:77" ht="21" customHeight="1">
      <c r="BM2297"/>
      <c r="BX2297" s="299" t="s">
        <v>7791</v>
      </c>
      <c r="BY2297" s="299" t="s">
        <v>7792</v>
      </c>
    </row>
    <row r="2298" spans="65:77" ht="21" customHeight="1">
      <c r="BM2298"/>
      <c r="BX2298" s="299" t="s">
        <v>7793</v>
      </c>
      <c r="BY2298" s="299" t="s">
        <v>7794</v>
      </c>
    </row>
    <row r="2299" spans="65:77" ht="21" customHeight="1">
      <c r="BM2299"/>
      <c r="BX2299" s="299" t="s">
        <v>7795</v>
      </c>
      <c r="BY2299" s="299" t="s">
        <v>7796</v>
      </c>
    </row>
    <row r="2300" spans="65:77" ht="21" customHeight="1">
      <c r="BM2300"/>
      <c r="BX2300" s="299" t="s">
        <v>7797</v>
      </c>
      <c r="BY2300" s="299" t="s">
        <v>7798</v>
      </c>
    </row>
    <row r="2301" spans="65:77" ht="21" customHeight="1">
      <c r="BM2301"/>
      <c r="BX2301" s="299" t="s">
        <v>7799</v>
      </c>
      <c r="BY2301" s="299" t="s">
        <v>7800</v>
      </c>
    </row>
    <row r="2302" spans="65:77" ht="21" customHeight="1">
      <c r="BM2302"/>
      <c r="BX2302" s="299" t="s">
        <v>7801</v>
      </c>
      <c r="BY2302" s="299" t="s">
        <v>7802</v>
      </c>
    </row>
    <row r="2303" spans="65:77" ht="21" customHeight="1">
      <c r="BM2303"/>
      <c r="BX2303" s="299" t="s">
        <v>484</v>
      </c>
      <c r="BY2303" s="299" t="s">
        <v>7803</v>
      </c>
    </row>
    <row r="2304" spans="65:77" ht="21" customHeight="1">
      <c r="BM2304"/>
      <c r="BX2304" s="299" t="s">
        <v>7804</v>
      </c>
      <c r="BY2304" s="299" t="s">
        <v>7805</v>
      </c>
    </row>
    <row r="2305" spans="65:77" ht="21" customHeight="1">
      <c r="BM2305"/>
      <c r="BX2305" s="299" t="s">
        <v>7806</v>
      </c>
      <c r="BY2305" s="299" t="s">
        <v>7807</v>
      </c>
    </row>
    <row r="2306" spans="65:77" ht="21" customHeight="1">
      <c r="BM2306"/>
      <c r="BX2306" s="299" t="s">
        <v>7808</v>
      </c>
      <c r="BY2306" s="299" t="s">
        <v>7809</v>
      </c>
    </row>
    <row r="2307" spans="65:77" ht="21" customHeight="1">
      <c r="BM2307"/>
      <c r="BX2307" s="299" t="s">
        <v>7810</v>
      </c>
      <c r="BY2307" s="299" t="s">
        <v>7811</v>
      </c>
    </row>
    <row r="2308" spans="65:77" ht="21" customHeight="1">
      <c r="BM2308"/>
      <c r="BX2308" s="299" t="s">
        <v>7812</v>
      </c>
      <c r="BY2308" s="299" t="s">
        <v>7813</v>
      </c>
    </row>
    <row r="2309" spans="65:77" ht="21" customHeight="1">
      <c r="BM2309"/>
      <c r="BX2309" s="299" t="s">
        <v>7814</v>
      </c>
      <c r="BY2309" s="299" t="s">
        <v>7815</v>
      </c>
    </row>
    <row r="2310" spans="65:77" ht="21" customHeight="1">
      <c r="BM2310"/>
      <c r="BX2310" s="299" t="s">
        <v>7816</v>
      </c>
      <c r="BY2310" s="299" t="s">
        <v>7817</v>
      </c>
    </row>
    <row r="2311" spans="65:77" ht="21" customHeight="1">
      <c r="BM2311"/>
      <c r="BX2311" s="299" t="s">
        <v>7818</v>
      </c>
      <c r="BY2311" s="299" t="s">
        <v>7819</v>
      </c>
    </row>
    <row r="2312" spans="65:77" ht="21" customHeight="1">
      <c r="BM2312"/>
      <c r="BX2312" s="299" t="s">
        <v>485</v>
      </c>
      <c r="BY2312" s="299" t="s">
        <v>7820</v>
      </c>
    </row>
    <row r="2313" spans="65:77" ht="21" customHeight="1">
      <c r="BM2313"/>
      <c r="BX2313" s="299" t="s">
        <v>7821</v>
      </c>
      <c r="BY2313" s="299" t="s">
        <v>7822</v>
      </c>
    </row>
    <row r="2314" spans="65:77" ht="21" customHeight="1">
      <c r="BM2314"/>
      <c r="BX2314" s="299" t="s">
        <v>486</v>
      </c>
      <c r="BY2314" s="299" t="s">
        <v>7823</v>
      </c>
    </row>
    <row r="2315" spans="65:77" ht="21" customHeight="1">
      <c r="BM2315"/>
      <c r="BX2315" s="299" t="s">
        <v>7824</v>
      </c>
      <c r="BY2315" s="299" t="s">
        <v>7825</v>
      </c>
    </row>
    <row r="2316" spans="65:77" ht="21" customHeight="1">
      <c r="BM2316"/>
      <c r="BX2316" s="299" t="s">
        <v>7826</v>
      </c>
      <c r="BY2316" s="299" t="s">
        <v>7827</v>
      </c>
    </row>
    <row r="2317" spans="65:77" ht="21" customHeight="1">
      <c r="BM2317"/>
      <c r="BX2317" s="299" t="s">
        <v>7828</v>
      </c>
      <c r="BY2317" s="299" t="s">
        <v>7829</v>
      </c>
    </row>
    <row r="2318" spans="65:77" ht="21" customHeight="1">
      <c r="BM2318"/>
      <c r="BX2318" s="299" t="s">
        <v>7830</v>
      </c>
      <c r="BY2318" s="299" t="s">
        <v>7831</v>
      </c>
    </row>
    <row r="2319" spans="65:77" ht="21" customHeight="1">
      <c r="BM2319"/>
      <c r="BX2319" s="299" t="s">
        <v>7832</v>
      </c>
      <c r="BY2319" s="299" t="s">
        <v>7833</v>
      </c>
    </row>
    <row r="2320" spans="65:77" ht="21" customHeight="1">
      <c r="BM2320"/>
      <c r="BX2320" s="299" t="s">
        <v>7834</v>
      </c>
      <c r="BY2320" s="299" t="s">
        <v>7835</v>
      </c>
    </row>
    <row r="2321" spans="65:77" ht="21" customHeight="1">
      <c r="BM2321"/>
      <c r="BX2321" s="299" t="s">
        <v>7836</v>
      </c>
      <c r="BY2321" s="299" t="s">
        <v>7837</v>
      </c>
    </row>
    <row r="2322" spans="65:77" ht="21" customHeight="1">
      <c r="BM2322"/>
      <c r="BX2322" s="299" t="s">
        <v>7838</v>
      </c>
      <c r="BY2322" s="299" t="s">
        <v>7839</v>
      </c>
    </row>
    <row r="2323" spans="65:77" ht="21" customHeight="1">
      <c r="BM2323"/>
      <c r="BX2323" s="299" t="s">
        <v>7840</v>
      </c>
      <c r="BY2323" s="299" t="s">
        <v>7841</v>
      </c>
    </row>
    <row r="2324" spans="65:77" ht="21" customHeight="1">
      <c r="BM2324"/>
      <c r="BX2324" s="299" t="s">
        <v>487</v>
      </c>
      <c r="BY2324" s="299" t="s">
        <v>7842</v>
      </c>
    </row>
    <row r="2325" spans="65:77" ht="21" customHeight="1">
      <c r="BM2325"/>
      <c r="BX2325" s="299" t="s">
        <v>7843</v>
      </c>
      <c r="BY2325" s="299" t="s">
        <v>7844</v>
      </c>
    </row>
    <row r="2326" spans="65:77" ht="21" customHeight="1">
      <c r="BM2326"/>
      <c r="BX2326" s="299" t="s">
        <v>488</v>
      </c>
      <c r="BY2326" s="299" t="s">
        <v>7845</v>
      </c>
    </row>
    <row r="2327" spans="65:77" ht="21" customHeight="1">
      <c r="BM2327"/>
      <c r="BX2327" s="299" t="s">
        <v>7846</v>
      </c>
      <c r="BY2327" s="299" t="s">
        <v>7847</v>
      </c>
    </row>
    <row r="2328" spans="65:77" ht="21" customHeight="1">
      <c r="BM2328"/>
      <c r="BX2328" s="299" t="s">
        <v>7848</v>
      </c>
      <c r="BY2328" s="299" t="s">
        <v>7849</v>
      </c>
    </row>
    <row r="2329" spans="65:77" ht="21" customHeight="1">
      <c r="BM2329"/>
      <c r="BX2329" s="299" t="s">
        <v>489</v>
      </c>
      <c r="BY2329" s="299" t="s">
        <v>7850</v>
      </c>
    </row>
    <row r="2330" spans="65:77" ht="21" customHeight="1">
      <c r="BM2330"/>
      <c r="BX2330" s="299" t="s">
        <v>7851</v>
      </c>
      <c r="BY2330" s="299" t="s">
        <v>7852</v>
      </c>
    </row>
    <row r="2331" spans="65:77" ht="21" customHeight="1">
      <c r="BM2331"/>
      <c r="BX2331" s="299" t="s">
        <v>490</v>
      </c>
      <c r="BY2331" s="299" t="s">
        <v>7853</v>
      </c>
    </row>
    <row r="2332" spans="65:77" ht="21" customHeight="1">
      <c r="BM2332"/>
      <c r="BX2332" s="299" t="s">
        <v>7854</v>
      </c>
      <c r="BY2332" s="299" t="s">
        <v>7855</v>
      </c>
    </row>
    <row r="2333" spans="65:77" ht="21" customHeight="1">
      <c r="BM2333"/>
      <c r="BX2333" s="299" t="s">
        <v>491</v>
      </c>
      <c r="BY2333" s="299" t="s">
        <v>7856</v>
      </c>
    </row>
    <row r="2334" spans="65:77" ht="21" customHeight="1">
      <c r="BM2334"/>
      <c r="BX2334" s="299" t="s">
        <v>7857</v>
      </c>
      <c r="BY2334" s="299" t="s">
        <v>7858</v>
      </c>
    </row>
    <row r="2335" spans="65:77" ht="21" customHeight="1">
      <c r="BM2335"/>
      <c r="BX2335" s="299" t="s">
        <v>7859</v>
      </c>
      <c r="BY2335" s="299" t="s">
        <v>7860</v>
      </c>
    </row>
    <row r="2336" spans="65:77" ht="21" customHeight="1">
      <c r="BM2336"/>
      <c r="BX2336" s="299" t="s">
        <v>7861</v>
      </c>
      <c r="BY2336" s="299" t="s">
        <v>7862</v>
      </c>
    </row>
    <row r="2337" spans="65:77" ht="21" customHeight="1">
      <c r="BM2337"/>
      <c r="BX2337" s="299" t="s">
        <v>7863</v>
      </c>
      <c r="BY2337" s="299" t="s">
        <v>7864</v>
      </c>
    </row>
    <row r="2338" spans="65:77" ht="21" customHeight="1">
      <c r="BM2338"/>
      <c r="BX2338" s="299" t="s">
        <v>7865</v>
      </c>
      <c r="BY2338" s="299" t="s">
        <v>7866</v>
      </c>
    </row>
    <row r="2339" spans="65:77" ht="21" customHeight="1">
      <c r="BM2339"/>
      <c r="BX2339" s="299" t="s">
        <v>7867</v>
      </c>
      <c r="BY2339" s="299" t="s">
        <v>7868</v>
      </c>
    </row>
    <row r="2340" spans="65:77" ht="21" customHeight="1">
      <c r="BM2340"/>
      <c r="BX2340" s="299" t="s">
        <v>7869</v>
      </c>
      <c r="BY2340" s="299" t="s">
        <v>7870</v>
      </c>
    </row>
    <row r="2341" spans="65:77" ht="21" customHeight="1">
      <c r="BM2341"/>
      <c r="BX2341" s="299" t="s">
        <v>7871</v>
      </c>
      <c r="BY2341" s="299" t="s">
        <v>7872</v>
      </c>
    </row>
    <row r="2342" spans="65:77" ht="21" customHeight="1">
      <c r="BM2342"/>
      <c r="BX2342" s="299" t="s">
        <v>7873</v>
      </c>
      <c r="BY2342" s="299" t="s">
        <v>7874</v>
      </c>
    </row>
    <row r="2343" spans="65:77" ht="21" customHeight="1">
      <c r="BM2343"/>
      <c r="BX2343" s="299" t="s">
        <v>7875</v>
      </c>
      <c r="BY2343" s="299" t="s">
        <v>7876</v>
      </c>
    </row>
    <row r="2344" spans="65:77" ht="21" customHeight="1">
      <c r="BM2344"/>
      <c r="BX2344" s="299" t="s">
        <v>7877</v>
      </c>
      <c r="BY2344" s="299" t="s">
        <v>7878</v>
      </c>
    </row>
    <row r="2345" spans="65:77" ht="21" customHeight="1">
      <c r="BM2345"/>
      <c r="BX2345" s="299" t="s">
        <v>7879</v>
      </c>
      <c r="BY2345" s="299" t="s">
        <v>7880</v>
      </c>
    </row>
    <row r="2346" spans="65:77" ht="21" customHeight="1">
      <c r="BM2346"/>
      <c r="BX2346" s="299" t="s">
        <v>492</v>
      </c>
      <c r="BY2346" s="299" t="s">
        <v>7881</v>
      </c>
    </row>
    <row r="2347" spans="65:77" ht="21" customHeight="1">
      <c r="BM2347"/>
      <c r="BX2347" s="299" t="s">
        <v>493</v>
      </c>
      <c r="BY2347" s="299" t="s">
        <v>7882</v>
      </c>
    </row>
    <row r="2348" spans="65:77" ht="21" customHeight="1">
      <c r="BM2348"/>
      <c r="BX2348" s="299" t="s">
        <v>7883</v>
      </c>
      <c r="BY2348" s="299" t="s">
        <v>7884</v>
      </c>
    </row>
    <row r="2349" spans="65:77" ht="21" customHeight="1">
      <c r="BM2349"/>
      <c r="BX2349" s="299" t="s">
        <v>7885</v>
      </c>
      <c r="BY2349" s="299" t="s">
        <v>7886</v>
      </c>
    </row>
    <row r="2350" spans="65:77" ht="21" customHeight="1">
      <c r="BM2350"/>
      <c r="BX2350" s="299" t="s">
        <v>7887</v>
      </c>
      <c r="BY2350" s="299" t="s">
        <v>7888</v>
      </c>
    </row>
    <row r="2351" spans="65:77" ht="21" customHeight="1">
      <c r="BM2351"/>
      <c r="BX2351" s="299" t="s">
        <v>7889</v>
      </c>
      <c r="BY2351" s="299" t="s">
        <v>7890</v>
      </c>
    </row>
    <row r="2352" spans="65:77" ht="21" customHeight="1">
      <c r="BM2352"/>
      <c r="BX2352" s="299" t="s">
        <v>7891</v>
      </c>
      <c r="BY2352" s="299" t="s">
        <v>7892</v>
      </c>
    </row>
    <row r="2353" spans="65:77" ht="21" customHeight="1">
      <c r="BM2353"/>
      <c r="BX2353" s="299" t="s">
        <v>7893</v>
      </c>
      <c r="BY2353" s="299" t="s">
        <v>7894</v>
      </c>
    </row>
    <row r="2354" spans="65:77" ht="21" customHeight="1">
      <c r="BM2354"/>
      <c r="BX2354" s="299" t="s">
        <v>7895</v>
      </c>
      <c r="BY2354" s="299" t="s">
        <v>7896</v>
      </c>
    </row>
    <row r="2355" spans="65:77" ht="21" customHeight="1">
      <c r="BM2355"/>
      <c r="BX2355" s="299" t="s">
        <v>7897</v>
      </c>
      <c r="BY2355" s="299" t="s">
        <v>7898</v>
      </c>
    </row>
    <row r="2356" spans="65:77" ht="21" customHeight="1">
      <c r="BM2356"/>
      <c r="BX2356" s="299" t="s">
        <v>7899</v>
      </c>
      <c r="BY2356" s="299" t="s">
        <v>7900</v>
      </c>
    </row>
    <row r="2357" spans="65:77" ht="21" customHeight="1">
      <c r="BM2357"/>
      <c r="BX2357" s="299" t="s">
        <v>7901</v>
      </c>
      <c r="BY2357" s="299" t="s">
        <v>7902</v>
      </c>
    </row>
    <row r="2358" spans="65:77" ht="21" customHeight="1">
      <c r="BM2358"/>
      <c r="BX2358" s="299" t="s">
        <v>7903</v>
      </c>
      <c r="BY2358" s="299" t="s">
        <v>7904</v>
      </c>
    </row>
    <row r="2359" spans="65:77" ht="21" customHeight="1">
      <c r="BM2359"/>
      <c r="BX2359" s="299" t="s">
        <v>7905</v>
      </c>
      <c r="BY2359" s="299" t="s">
        <v>7906</v>
      </c>
    </row>
    <row r="2360" spans="65:77" ht="21" customHeight="1">
      <c r="BM2360"/>
      <c r="BX2360" s="299" t="s">
        <v>7907</v>
      </c>
      <c r="BY2360" s="299" t="s">
        <v>7908</v>
      </c>
    </row>
    <row r="2361" spans="65:77" ht="21" customHeight="1">
      <c r="BM2361"/>
      <c r="BX2361" s="299" t="s">
        <v>7909</v>
      </c>
      <c r="BY2361" s="299" t="s">
        <v>7910</v>
      </c>
    </row>
    <row r="2362" spans="65:77" ht="21" customHeight="1">
      <c r="BM2362"/>
      <c r="BX2362" s="299" t="s">
        <v>494</v>
      </c>
      <c r="BY2362" s="299" t="s">
        <v>7911</v>
      </c>
    </row>
    <row r="2363" spans="65:77" ht="21" customHeight="1">
      <c r="BM2363"/>
      <c r="BX2363" s="299" t="s">
        <v>7912</v>
      </c>
      <c r="BY2363" s="299" t="s">
        <v>7913</v>
      </c>
    </row>
    <row r="2364" spans="65:77" ht="21" customHeight="1">
      <c r="BM2364"/>
      <c r="BX2364" s="299" t="s">
        <v>7914</v>
      </c>
      <c r="BY2364" s="299" t="s">
        <v>7915</v>
      </c>
    </row>
    <row r="2365" spans="65:77" ht="21" customHeight="1">
      <c r="BM2365"/>
      <c r="BX2365" s="299" t="s">
        <v>7916</v>
      </c>
      <c r="BY2365" s="299" t="s">
        <v>7917</v>
      </c>
    </row>
    <row r="2366" spans="65:77" ht="21" customHeight="1">
      <c r="BM2366"/>
      <c r="BX2366" s="299" t="s">
        <v>7918</v>
      </c>
      <c r="BY2366" s="299" t="s">
        <v>7919</v>
      </c>
    </row>
    <row r="2367" spans="65:77" ht="21" customHeight="1">
      <c r="BM2367"/>
      <c r="BX2367" s="299" t="s">
        <v>7920</v>
      </c>
      <c r="BY2367" s="299" t="s">
        <v>7921</v>
      </c>
    </row>
    <row r="2368" spans="65:77" ht="21" customHeight="1">
      <c r="BM2368"/>
      <c r="BX2368" s="299" t="s">
        <v>7922</v>
      </c>
      <c r="BY2368" s="299" t="s">
        <v>7923</v>
      </c>
    </row>
    <row r="2369" spans="65:77" ht="21" customHeight="1">
      <c r="BM2369"/>
      <c r="BX2369" s="299" t="s">
        <v>7924</v>
      </c>
      <c r="BY2369" s="299" t="s">
        <v>7925</v>
      </c>
    </row>
    <row r="2370" spans="65:77" ht="21" customHeight="1">
      <c r="BM2370"/>
      <c r="BX2370" s="299" t="s">
        <v>495</v>
      </c>
      <c r="BY2370" s="299" t="s">
        <v>7926</v>
      </c>
    </row>
    <row r="2371" spans="65:77" ht="21" customHeight="1">
      <c r="BM2371"/>
      <c r="BX2371" s="299" t="s">
        <v>7927</v>
      </c>
      <c r="BY2371" s="299" t="s">
        <v>7928</v>
      </c>
    </row>
    <row r="2372" spans="65:77" ht="21" customHeight="1">
      <c r="BM2372"/>
      <c r="BX2372" s="299" t="s">
        <v>7929</v>
      </c>
      <c r="BY2372" s="299" t="s">
        <v>7930</v>
      </c>
    </row>
    <row r="2373" spans="65:77" ht="21" customHeight="1">
      <c r="BM2373"/>
      <c r="BX2373" s="299" t="s">
        <v>7931</v>
      </c>
      <c r="BY2373" s="299" t="s">
        <v>7932</v>
      </c>
    </row>
    <row r="2374" spans="65:77" ht="21" customHeight="1">
      <c r="BM2374"/>
      <c r="BX2374" s="299" t="s">
        <v>7933</v>
      </c>
      <c r="BY2374" s="299" t="s">
        <v>7934</v>
      </c>
    </row>
    <row r="2375" spans="65:77" ht="21" customHeight="1">
      <c r="BM2375"/>
      <c r="BX2375" s="299" t="s">
        <v>7935</v>
      </c>
      <c r="BY2375" s="299" t="s">
        <v>7936</v>
      </c>
    </row>
    <row r="2376" spans="65:77" ht="21" customHeight="1">
      <c r="BM2376"/>
      <c r="BX2376" s="299" t="s">
        <v>7937</v>
      </c>
      <c r="BY2376" s="299" t="s">
        <v>7938</v>
      </c>
    </row>
    <row r="2377" spans="65:77" ht="21" customHeight="1">
      <c r="BM2377"/>
      <c r="BX2377" s="299" t="s">
        <v>7939</v>
      </c>
      <c r="BY2377" s="299" t="s">
        <v>7940</v>
      </c>
    </row>
    <row r="2378" spans="65:77" ht="21" customHeight="1">
      <c r="BM2378"/>
      <c r="BX2378" s="299" t="s">
        <v>7941</v>
      </c>
      <c r="BY2378" s="299" t="s">
        <v>7942</v>
      </c>
    </row>
    <row r="2379" spans="65:77" ht="21" customHeight="1">
      <c r="BM2379"/>
      <c r="BX2379" s="299" t="s">
        <v>7943</v>
      </c>
      <c r="BY2379" s="299" t="s">
        <v>7944</v>
      </c>
    </row>
    <row r="2380" spans="65:77" ht="21" customHeight="1">
      <c r="BM2380"/>
      <c r="BX2380" s="299" t="s">
        <v>7945</v>
      </c>
      <c r="BY2380" s="299" t="s">
        <v>7946</v>
      </c>
    </row>
    <row r="2381" spans="65:77" ht="21" customHeight="1">
      <c r="BM2381"/>
      <c r="BX2381" s="299" t="s">
        <v>7947</v>
      </c>
      <c r="BY2381" s="299" t="s">
        <v>7948</v>
      </c>
    </row>
    <row r="2382" spans="65:77" ht="21" customHeight="1">
      <c r="BM2382"/>
      <c r="BX2382" s="299" t="s">
        <v>7949</v>
      </c>
      <c r="BY2382" s="299" t="s">
        <v>7950</v>
      </c>
    </row>
    <row r="2383" spans="65:77" ht="21" customHeight="1">
      <c r="BM2383"/>
      <c r="BX2383" s="299" t="s">
        <v>496</v>
      </c>
      <c r="BY2383" s="299" t="s">
        <v>7951</v>
      </c>
    </row>
    <row r="2384" spans="65:77" ht="21" customHeight="1">
      <c r="BM2384"/>
      <c r="BX2384" s="299" t="s">
        <v>7952</v>
      </c>
      <c r="BY2384" s="299" t="s">
        <v>7953</v>
      </c>
    </row>
    <row r="2385" spans="65:77" ht="21" customHeight="1">
      <c r="BM2385"/>
      <c r="BX2385" s="299" t="s">
        <v>7954</v>
      </c>
      <c r="BY2385" s="299" t="s">
        <v>7955</v>
      </c>
    </row>
    <row r="2386" spans="65:77" ht="21" customHeight="1">
      <c r="BM2386"/>
      <c r="BX2386" s="299" t="s">
        <v>7956</v>
      </c>
      <c r="BY2386" s="299" t="s">
        <v>7957</v>
      </c>
    </row>
    <row r="2387" spans="65:77" ht="21" customHeight="1">
      <c r="BM2387"/>
      <c r="BX2387" s="299" t="s">
        <v>7958</v>
      </c>
      <c r="BY2387" s="299" t="s">
        <v>7959</v>
      </c>
    </row>
    <row r="2388" spans="65:77" ht="21" customHeight="1">
      <c r="BM2388"/>
      <c r="BX2388" s="299" t="s">
        <v>7960</v>
      </c>
      <c r="BY2388" s="299" t="s">
        <v>7961</v>
      </c>
    </row>
    <row r="2389" spans="65:77" ht="21" customHeight="1">
      <c r="BM2389"/>
      <c r="BX2389" s="299" t="s">
        <v>7962</v>
      </c>
      <c r="BY2389" s="299" t="s">
        <v>7963</v>
      </c>
    </row>
    <row r="2390" spans="65:77" ht="21" customHeight="1">
      <c r="BM2390"/>
      <c r="BX2390" s="299" t="s">
        <v>7964</v>
      </c>
      <c r="BY2390" s="299" t="s">
        <v>7965</v>
      </c>
    </row>
    <row r="2391" spans="65:77" ht="21" customHeight="1">
      <c r="BM2391"/>
      <c r="BX2391" s="299" t="s">
        <v>7966</v>
      </c>
      <c r="BY2391" s="299" t="s">
        <v>7967</v>
      </c>
    </row>
    <row r="2392" spans="65:77" ht="21" customHeight="1">
      <c r="BM2392"/>
      <c r="BX2392" s="299" t="s">
        <v>497</v>
      </c>
      <c r="BY2392" s="299" t="s">
        <v>7968</v>
      </c>
    </row>
    <row r="2393" spans="65:77" ht="21" customHeight="1">
      <c r="BM2393"/>
      <c r="BX2393" s="299" t="s">
        <v>498</v>
      </c>
      <c r="BY2393" s="299" t="s">
        <v>7969</v>
      </c>
    </row>
    <row r="2394" spans="65:77" ht="21" customHeight="1">
      <c r="BM2394"/>
      <c r="BX2394" s="299" t="s">
        <v>499</v>
      </c>
      <c r="BY2394" s="299" t="s">
        <v>7970</v>
      </c>
    </row>
    <row r="2395" spans="65:77" ht="21" customHeight="1">
      <c r="BM2395"/>
      <c r="BX2395" s="299" t="s">
        <v>7971</v>
      </c>
      <c r="BY2395" s="299" t="s">
        <v>7972</v>
      </c>
    </row>
    <row r="2396" spans="65:77" ht="21" customHeight="1">
      <c r="BM2396"/>
      <c r="BX2396" s="299" t="s">
        <v>7973</v>
      </c>
      <c r="BY2396" s="299" t="s">
        <v>7974</v>
      </c>
    </row>
    <row r="2397" spans="65:77" ht="21" customHeight="1">
      <c r="BM2397"/>
      <c r="BX2397" s="299" t="s">
        <v>7975</v>
      </c>
      <c r="BY2397" s="299" t="s">
        <v>7976</v>
      </c>
    </row>
    <row r="2398" spans="65:77" ht="21" customHeight="1">
      <c r="BM2398"/>
      <c r="BX2398" s="299" t="s">
        <v>7977</v>
      </c>
      <c r="BY2398" s="299" t="s">
        <v>7978</v>
      </c>
    </row>
    <row r="2399" spans="65:77" ht="21" customHeight="1">
      <c r="BM2399"/>
      <c r="BX2399" s="299" t="s">
        <v>7979</v>
      </c>
      <c r="BY2399" s="299" t="s">
        <v>7980</v>
      </c>
    </row>
    <row r="2400" spans="65:77" ht="21" customHeight="1">
      <c r="BM2400"/>
      <c r="BX2400" s="299" t="s">
        <v>7981</v>
      </c>
      <c r="BY2400" s="299" t="s">
        <v>7982</v>
      </c>
    </row>
    <row r="2401" spans="65:77" ht="21" customHeight="1">
      <c r="BM2401"/>
      <c r="BX2401" s="299" t="s">
        <v>576</v>
      </c>
      <c r="BY2401" s="299" t="s">
        <v>7983</v>
      </c>
    </row>
    <row r="2402" spans="65:77" ht="21" customHeight="1">
      <c r="BM2402"/>
      <c r="BX2402" s="299" t="s">
        <v>578</v>
      </c>
      <c r="BY2402" s="299" t="s">
        <v>7984</v>
      </c>
    </row>
    <row r="2403" spans="65:77" ht="21" customHeight="1">
      <c r="BM2403"/>
      <c r="BX2403" s="299" t="s">
        <v>580</v>
      </c>
      <c r="BY2403" s="299" t="s">
        <v>7985</v>
      </c>
    </row>
    <row r="2404" spans="65:77" ht="21" customHeight="1">
      <c r="BM2404"/>
      <c r="BX2404" s="299" t="s">
        <v>582</v>
      </c>
      <c r="BY2404" s="299" t="s">
        <v>7986</v>
      </c>
    </row>
    <row r="2405" spans="65:77" ht="21" customHeight="1">
      <c r="BM2405"/>
      <c r="BX2405" s="299" t="s">
        <v>584</v>
      </c>
      <c r="BY2405" s="299" t="s">
        <v>7987</v>
      </c>
    </row>
    <row r="2406" spans="65:77" ht="21" customHeight="1">
      <c r="BM2406"/>
      <c r="BX2406" s="299" t="s">
        <v>586</v>
      </c>
      <c r="BY2406" s="299" t="s">
        <v>7988</v>
      </c>
    </row>
    <row r="2407" spans="65:77" ht="21" customHeight="1">
      <c r="BM2407"/>
      <c r="BX2407" s="299" t="s">
        <v>588</v>
      </c>
      <c r="BY2407" s="299" t="s">
        <v>7989</v>
      </c>
    </row>
    <row r="2408" spans="65:77" ht="21" customHeight="1">
      <c r="BM2408"/>
      <c r="BX2408" s="299" t="s">
        <v>590</v>
      </c>
      <c r="BY2408" s="299" t="s">
        <v>7990</v>
      </c>
    </row>
    <row r="2409" spans="65:77" ht="21" customHeight="1">
      <c r="BM2409"/>
      <c r="BX2409" s="299" t="s">
        <v>592</v>
      </c>
      <c r="BY2409" s="299" t="s">
        <v>7991</v>
      </c>
    </row>
    <row r="2410" spans="65:77" ht="21" customHeight="1">
      <c r="BM2410"/>
      <c r="BX2410" s="299" t="s">
        <v>594</v>
      </c>
      <c r="BY2410" s="299" t="s">
        <v>7992</v>
      </c>
    </row>
    <row r="2411" spans="65:77" ht="21" customHeight="1">
      <c r="BM2411"/>
      <c r="BX2411" s="299" t="s">
        <v>596</v>
      </c>
      <c r="BY2411" s="299" t="s">
        <v>7993</v>
      </c>
    </row>
    <row r="2412" spans="65:77" ht="21" customHeight="1">
      <c r="BM2412"/>
      <c r="BX2412" s="299" t="s">
        <v>598</v>
      </c>
      <c r="BY2412" s="299" t="s">
        <v>7994</v>
      </c>
    </row>
    <row r="2413" spans="65:77" ht="21" customHeight="1">
      <c r="BM2413"/>
      <c r="BX2413" s="299" t="s">
        <v>600</v>
      </c>
      <c r="BY2413" s="299" t="s">
        <v>7995</v>
      </c>
    </row>
    <row r="2414" spans="65:77" ht="21" customHeight="1">
      <c r="BM2414"/>
      <c r="BX2414" s="299" t="s">
        <v>606</v>
      </c>
      <c r="BY2414" s="299" t="s">
        <v>7996</v>
      </c>
    </row>
    <row r="2415" spans="65:77" ht="21" customHeight="1">
      <c r="BM2415"/>
      <c r="BX2415" s="299" t="s">
        <v>608</v>
      </c>
      <c r="BY2415" s="299" t="s">
        <v>7997</v>
      </c>
    </row>
    <row r="2416" spans="65:77" ht="21" customHeight="1">
      <c r="BM2416"/>
      <c r="BX2416" s="299" t="s">
        <v>610</v>
      </c>
      <c r="BY2416" s="299" t="s">
        <v>7998</v>
      </c>
    </row>
    <row r="2417" spans="65:77" ht="21" customHeight="1">
      <c r="BM2417"/>
      <c r="BX2417" s="299" t="s">
        <v>612</v>
      </c>
      <c r="BY2417" s="299" t="s">
        <v>7999</v>
      </c>
    </row>
    <row r="2418" spans="65:77" ht="21" customHeight="1">
      <c r="BM2418"/>
      <c r="BX2418" s="299" t="s">
        <v>614</v>
      </c>
      <c r="BY2418" s="299" t="s">
        <v>8000</v>
      </c>
    </row>
    <row r="2419" spans="65:77" ht="21" customHeight="1">
      <c r="BM2419"/>
      <c r="BX2419" s="299" t="s">
        <v>616</v>
      </c>
      <c r="BY2419" s="299" t="s">
        <v>8001</v>
      </c>
    </row>
    <row r="2420" spans="65:77" ht="21" customHeight="1">
      <c r="BM2420"/>
      <c r="BX2420" s="299" t="s">
        <v>618</v>
      </c>
      <c r="BY2420" s="299" t="s">
        <v>8002</v>
      </c>
    </row>
    <row r="2421" spans="65:77" ht="21" customHeight="1">
      <c r="BM2421"/>
      <c r="BX2421" s="299" t="s">
        <v>620</v>
      </c>
      <c r="BY2421" s="299" t="s">
        <v>8003</v>
      </c>
    </row>
    <row r="2422" spans="65:77" ht="21" customHeight="1">
      <c r="BM2422"/>
      <c r="BX2422" s="299" t="s">
        <v>622</v>
      </c>
      <c r="BY2422" s="299" t="s">
        <v>8004</v>
      </c>
    </row>
    <row r="2423" spans="65:77" ht="21" customHeight="1">
      <c r="BM2423"/>
      <c r="BX2423" s="299" t="s">
        <v>624</v>
      </c>
      <c r="BY2423" s="299" t="s">
        <v>8005</v>
      </c>
    </row>
    <row r="2424" spans="65:77" ht="21" customHeight="1">
      <c r="BM2424"/>
      <c r="BX2424" s="299" t="s">
        <v>626</v>
      </c>
      <c r="BY2424" s="299" t="s">
        <v>8006</v>
      </c>
    </row>
    <row r="2425" spans="65:77" ht="21" customHeight="1">
      <c r="BM2425"/>
      <c r="BX2425" s="299" t="s">
        <v>628</v>
      </c>
      <c r="BY2425" s="299" t="s">
        <v>8007</v>
      </c>
    </row>
    <row r="2426" spans="65:77" ht="21" customHeight="1">
      <c r="BM2426"/>
      <c r="BX2426" s="299" t="s">
        <v>630</v>
      </c>
      <c r="BY2426" s="299" t="s">
        <v>8008</v>
      </c>
    </row>
    <row r="2427" spans="65:77" ht="21" customHeight="1">
      <c r="BM2427"/>
      <c r="BX2427" s="299" t="s">
        <v>632</v>
      </c>
      <c r="BY2427" s="299" t="s">
        <v>8009</v>
      </c>
    </row>
    <row r="2428" spans="65:77" ht="21" customHeight="1">
      <c r="BM2428"/>
      <c r="BX2428" s="299" t="s">
        <v>634</v>
      </c>
      <c r="BY2428" s="299" t="s">
        <v>8010</v>
      </c>
    </row>
    <row r="2429" spans="65:77" ht="21" customHeight="1">
      <c r="BM2429"/>
      <c r="BX2429" s="299" t="s">
        <v>636</v>
      </c>
      <c r="BY2429" s="299" t="s">
        <v>8011</v>
      </c>
    </row>
    <row r="2430" spans="65:77" ht="21" customHeight="1">
      <c r="BM2430"/>
      <c r="BX2430" s="299" t="s">
        <v>638</v>
      </c>
      <c r="BY2430" s="299" t="s">
        <v>8012</v>
      </c>
    </row>
    <row r="2431" spans="65:77" ht="21" customHeight="1">
      <c r="BM2431"/>
      <c r="BX2431" s="299" t="s">
        <v>640</v>
      </c>
      <c r="BY2431" s="299" t="s">
        <v>8013</v>
      </c>
    </row>
    <row r="2432" spans="65:77" ht="21" customHeight="1">
      <c r="BM2432"/>
      <c r="BX2432" s="299" t="s">
        <v>642</v>
      </c>
      <c r="BY2432" s="299" t="s">
        <v>8014</v>
      </c>
    </row>
    <row r="2433" spans="65:77" ht="21" customHeight="1">
      <c r="BM2433"/>
      <c r="BX2433" s="299" t="s">
        <v>8015</v>
      </c>
      <c r="BY2433" s="299" t="s">
        <v>8016</v>
      </c>
    </row>
    <row r="2434" spans="65:77" ht="21" customHeight="1">
      <c r="BM2434"/>
      <c r="BX2434" s="299" t="s">
        <v>8017</v>
      </c>
      <c r="BY2434" s="299" t="s">
        <v>8018</v>
      </c>
    </row>
    <row r="2435" spans="65:77" ht="21" customHeight="1">
      <c r="BM2435"/>
      <c r="BX2435" s="299" t="s">
        <v>8019</v>
      </c>
      <c r="BY2435" s="299" t="s">
        <v>8020</v>
      </c>
    </row>
    <row r="2436" spans="65:77" ht="21" customHeight="1">
      <c r="BM2436"/>
      <c r="BX2436" s="299" t="s">
        <v>500</v>
      </c>
      <c r="BY2436" s="299" t="s">
        <v>8021</v>
      </c>
    </row>
    <row r="2437" spans="65:77" ht="21" customHeight="1">
      <c r="BM2437"/>
      <c r="BX2437" s="299" t="s">
        <v>501</v>
      </c>
      <c r="BY2437" s="299" t="s">
        <v>8022</v>
      </c>
    </row>
    <row r="2438" spans="65:77" ht="21" customHeight="1">
      <c r="BM2438"/>
      <c r="BX2438" s="299" t="s">
        <v>574</v>
      </c>
      <c r="BY2438" s="299" t="s">
        <v>8023</v>
      </c>
    </row>
    <row r="2439" spans="65:77" ht="21" customHeight="1">
      <c r="BM2439"/>
      <c r="BX2439" s="299" t="s">
        <v>575</v>
      </c>
      <c r="BY2439" s="299" t="s">
        <v>8024</v>
      </c>
    </row>
    <row r="2440" spans="65:77" ht="21" customHeight="1">
      <c r="BM2440"/>
      <c r="BX2440" s="299" t="s">
        <v>502</v>
      </c>
      <c r="BY2440" s="299" t="s">
        <v>8025</v>
      </c>
    </row>
    <row r="2441" spans="65:77" ht="21" customHeight="1">
      <c r="BM2441"/>
      <c r="BX2441" s="299" t="s">
        <v>503</v>
      </c>
      <c r="BY2441" s="299" t="s">
        <v>8026</v>
      </c>
    </row>
    <row r="2442" spans="65:77" ht="21" customHeight="1">
      <c r="BM2442"/>
      <c r="BX2442" s="299" t="s">
        <v>504</v>
      </c>
      <c r="BY2442" s="299" t="s">
        <v>8027</v>
      </c>
    </row>
    <row r="2443" spans="65:77" ht="21" customHeight="1">
      <c r="BM2443"/>
      <c r="BX2443" s="299" t="s">
        <v>505</v>
      </c>
      <c r="BY2443" s="299" t="s">
        <v>8028</v>
      </c>
    </row>
    <row r="2444" spans="65:77" ht="21" customHeight="1">
      <c r="BM2444"/>
      <c r="BX2444" s="299" t="s">
        <v>8029</v>
      </c>
      <c r="BY2444" s="299" t="s">
        <v>8030</v>
      </c>
    </row>
    <row r="2445" spans="65:77" ht="21" customHeight="1">
      <c r="BM2445"/>
      <c r="BX2445" s="299" t="s">
        <v>8031</v>
      </c>
      <c r="BY2445" s="299" t="s">
        <v>8032</v>
      </c>
    </row>
    <row r="2446" spans="65:77" ht="21" customHeight="1">
      <c r="BM2446"/>
      <c r="BX2446" s="299" t="s">
        <v>8033</v>
      </c>
      <c r="BY2446" s="299" t="s">
        <v>8034</v>
      </c>
    </row>
    <row r="2447" spans="65:77" ht="21" customHeight="1">
      <c r="BM2447"/>
      <c r="BX2447" s="299" t="s">
        <v>8035</v>
      </c>
      <c r="BY2447" s="299" t="s">
        <v>8036</v>
      </c>
    </row>
    <row r="2448" spans="65:77" ht="21" customHeight="1">
      <c r="BM2448"/>
      <c r="BX2448" s="299" t="s">
        <v>8037</v>
      </c>
      <c r="BY2448" s="299" t="s">
        <v>8038</v>
      </c>
    </row>
    <row r="2449" spans="65:77" ht="21" customHeight="1">
      <c r="BM2449"/>
      <c r="BX2449" s="299" t="s">
        <v>8039</v>
      </c>
      <c r="BY2449" s="299" t="s">
        <v>8040</v>
      </c>
    </row>
    <row r="2450" spans="65:77" ht="21" customHeight="1">
      <c r="BM2450"/>
      <c r="BX2450" s="299" t="s">
        <v>8041</v>
      </c>
      <c r="BY2450" s="299" t="s">
        <v>8042</v>
      </c>
    </row>
    <row r="2451" spans="65:77" ht="21" customHeight="1">
      <c r="BM2451"/>
      <c r="BX2451" s="299" t="s">
        <v>8043</v>
      </c>
      <c r="BY2451" s="299" t="s">
        <v>8044</v>
      </c>
    </row>
    <row r="2452" spans="65:77" ht="21" customHeight="1">
      <c r="BM2452"/>
      <c r="BX2452" s="299" t="s">
        <v>8045</v>
      </c>
      <c r="BY2452" s="299" t="s">
        <v>8046</v>
      </c>
    </row>
    <row r="2453" spans="65:77" ht="21" customHeight="1">
      <c r="BM2453"/>
      <c r="BX2453" s="299" t="s">
        <v>8047</v>
      </c>
      <c r="BY2453" s="299" t="s">
        <v>8048</v>
      </c>
    </row>
    <row r="2454" spans="65:77" ht="21" customHeight="1">
      <c r="BM2454"/>
      <c r="BX2454" s="299" t="s">
        <v>8049</v>
      </c>
      <c r="BY2454" s="299" t="s">
        <v>8050</v>
      </c>
    </row>
    <row r="2455" spans="65:77" ht="21" customHeight="1">
      <c r="BM2455"/>
      <c r="BX2455" s="299" t="s">
        <v>8051</v>
      </c>
      <c r="BY2455" s="299" t="s">
        <v>8052</v>
      </c>
    </row>
    <row r="2456" spans="65:77" ht="21" customHeight="1">
      <c r="BM2456"/>
      <c r="BX2456" s="299" t="s">
        <v>8053</v>
      </c>
      <c r="BY2456" s="299" t="s">
        <v>8054</v>
      </c>
    </row>
    <row r="2457" spans="65:77" ht="21" customHeight="1">
      <c r="BM2457"/>
      <c r="BX2457" s="299" t="s">
        <v>8055</v>
      </c>
      <c r="BY2457" s="299" t="s">
        <v>8056</v>
      </c>
    </row>
    <row r="2458" spans="65:77" ht="21" customHeight="1">
      <c r="BM2458"/>
      <c r="BX2458" s="299" t="s">
        <v>8057</v>
      </c>
      <c r="BY2458" s="299" t="s">
        <v>8058</v>
      </c>
    </row>
    <row r="2459" spans="65:77" ht="21" customHeight="1">
      <c r="BM2459"/>
      <c r="BX2459" s="299" t="s">
        <v>8059</v>
      </c>
      <c r="BY2459" s="299" t="s">
        <v>8060</v>
      </c>
    </row>
    <row r="2460" spans="65:77" ht="21" customHeight="1">
      <c r="BM2460"/>
      <c r="BX2460" s="299" t="s">
        <v>8061</v>
      </c>
      <c r="BY2460" s="299" t="s">
        <v>8062</v>
      </c>
    </row>
    <row r="2461" spans="65:77" ht="21" customHeight="1">
      <c r="BM2461"/>
      <c r="BX2461" s="299" t="s">
        <v>8063</v>
      </c>
      <c r="BY2461" s="299" t="s">
        <v>8064</v>
      </c>
    </row>
    <row r="2462" spans="65:77" ht="21" customHeight="1">
      <c r="BM2462"/>
      <c r="BX2462" s="299" t="s">
        <v>8065</v>
      </c>
      <c r="BY2462" s="299" t="s">
        <v>8066</v>
      </c>
    </row>
    <row r="2463" spans="65:77" ht="21" customHeight="1">
      <c r="BM2463"/>
      <c r="BX2463" s="299" t="s">
        <v>8067</v>
      </c>
      <c r="BY2463" s="299" t="s">
        <v>8068</v>
      </c>
    </row>
    <row r="2464" spans="65:77" ht="21" customHeight="1">
      <c r="BM2464"/>
      <c r="BX2464" s="299" t="s">
        <v>8069</v>
      </c>
      <c r="BY2464" s="299" t="s">
        <v>8070</v>
      </c>
    </row>
    <row r="2465" spans="65:77" ht="21" customHeight="1">
      <c r="BM2465"/>
      <c r="BX2465" s="299" t="s">
        <v>8071</v>
      </c>
      <c r="BY2465" s="299" t="s">
        <v>8072</v>
      </c>
    </row>
    <row r="2466" spans="65:77" ht="21" customHeight="1">
      <c r="BM2466"/>
      <c r="BX2466" s="299" t="s">
        <v>8073</v>
      </c>
      <c r="BY2466" s="299" t="s">
        <v>8074</v>
      </c>
    </row>
    <row r="2467" spans="65:77" ht="21" customHeight="1">
      <c r="BM2467"/>
      <c r="BX2467" s="299" t="s">
        <v>8075</v>
      </c>
      <c r="BY2467" s="299" t="s">
        <v>8076</v>
      </c>
    </row>
    <row r="2468" spans="65:77" ht="21" customHeight="1">
      <c r="BM2468"/>
      <c r="BX2468" s="299" t="s">
        <v>8077</v>
      </c>
      <c r="BY2468" s="299" t="s">
        <v>7179</v>
      </c>
    </row>
    <row r="2469" spans="65:77" ht="21" customHeight="1">
      <c r="BM2469"/>
      <c r="BX2469" s="299" t="s">
        <v>8078</v>
      </c>
      <c r="BY2469" s="299" t="s">
        <v>8079</v>
      </c>
    </row>
    <row r="2470" spans="65:77" ht="21" customHeight="1">
      <c r="BM2470"/>
      <c r="BX2470" s="299" t="s">
        <v>8080</v>
      </c>
      <c r="BY2470" s="299" t="s">
        <v>8081</v>
      </c>
    </row>
    <row r="2471" spans="65:77" ht="21" customHeight="1">
      <c r="BM2471"/>
      <c r="BX2471" s="299" t="s">
        <v>8082</v>
      </c>
      <c r="BY2471" s="299" t="s">
        <v>8083</v>
      </c>
    </row>
    <row r="2472" spans="65:77" ht="21" customHeight="1">
      <c r="BM2472"/>
      <c r="BX2472" s="299" t="s">
        <v>8084</v>
      </c>
      <c r="BY2472" s="299" t="s">
        <v>8085</v>
      </c>
    </row>
    <row r="2473" spans="65:77" ht="21" customHeight="1">
      <c r="BM2473"/>
      <c r="BX2473" s="299" t="s">
        <v>8086</v>
      </c>
      <c r="BY2473" s="299" t="s">
        <v>8087</v>
      </c>
    </row>
    <row r="2474" spans="65:77" ht="21" customHeight="1">
      <c r="BM2474"/>
      <c r="BX2474" s="299" t="s">
        <v>8088</v>
      </c>
      <c r="BY2474" s="299" t="s">
        <v>8089</v>
      </c>
    </row>
    <row r="2475" spans="65:77" ht="21" customHeight="1">
      <c r="BM2475"/>
      <c r="BX2475" s="299" t="s">
        <v>8090</v>
      </c>
      <c r="BY2475" s="299" t="s">
        <v>8091</v>
      </c>
    </row>
    <row r="2476" spans="65:77" ht="21" customHeight="1">
      <c r="BM2476"/>
      <c r="BX2476" s="299" t="s">
        <v>8092</v>
      </c>
      <c r="BY2476" s="299" t="s">
        <v>8093</v>
      </c>
    </row>
    <row r="2477" spans="65:77" ht="21" customHeight="1">
      <c r="BM2477"/>
      <c r="BX2477" s="299" t="s">
        <v>8094</v>
      </c>
      <c r="BY2477" s="299" t="s">
        <v>8095</v>
      </c>
    </row>
    <row r="2478" spans="65:77" ht="21" customHeight="1">
      <c r="BM2478"/>
      <c r="BX2478" s="299" t="s">
        <v>8096</v>
      </c>
      <c r="BY2478" s="299" t="s">
        <v>8097</v>
      </c>
    </row>
    <row r="2479" spans="65:77" ht="21" customHeight="1">
      <c r="BM2479"/>
      <c r="BX2479" s="299" t="s">
        <v>8098</v>
      </c>
      <c r="BY2479" s="299" t="s">
        <v>8099</v>
      </c>
    </row>
    <row r="2480" spans="65:77" ht="21" customHeight="1">
      <c r="BM2480"/>
      <c r="BX2480" s="299" t="s">
        <v>8100</v>
      </c>
      <c r="BY2480" s="299" t="s">
        <v>8101</v>
      </c>
    </row>
    <row r="2481" spans="65:77" ht="21" customHeight="1">
      <c r="BM2481"/>
      <c r="BX2481" s="299" t="s">
        <v>8102</v>
      </c>
      <c r="BY2481" s="299" t="s">
        <v>8103</v>
      </c>
    </row>
    <row r="2482" spans="65:77" ht="21" customHeight="1">
      <c r="BM2482"/>
      <c r="BX2482" s="299" t="s">
        <v>8104</v>
      </c>
      <c r="BY2482" s="299" t="s">
        <v>8105</v>
      </c>
    </row>
    <row r="2483" spans="65:77" ht="21" customHeight="1">
      <c r="BM2483"/>
      <c r="BX2483" s="299" t="s">
        <v>8106</v>
      </c>
      <c r="BY2483" s="299" t="s">
        <v>8107</v>
      </c>
    </row>
    <row r="2484" spans="65:77" ht="21" customHeight="1">
      <c r="BM2484"/>
      <c r="BX2484" s="299" t="s">
        <v>8108</v>
      </c>
      <c r="BY2484" s="299" t="s">
        <v>8109</v>
      </c>
    </row>
    <row r="2485" spans="65:77" ht="21" customHeight="1">
      <c r="BM2485"/>
      <c r="BX2485" s="299" t="s">
        <v>8110</v>
      </c>
      <c r="BY2485" s="299" t="s">
        <v>8111</v>
      </c>
    </row>
    <row r="2486" spans="65:77" ht="21" customHeight="1">
      <c r="BM2486"/>
      <c r="BX2486" s="299" t="s">
        <v>8112</v>
      </c>
      <c r="BY2486" s="299" t="s">
        <v>8113</v>
      </c>
    </row>
    <row r="2487" spans="65:77" ht="21" customHeight="1">
      <c r="BM2487"/>
      <c r="BX2487" s="299" t="s">
        <v>8114</v>
      </c>
      <c r="BY2487" s="299" t="s">
        <v>8115</v>
      </c>
    </row>
    <row r="2488" spans="65:77" ht="21" customHeight="1">
      <c r="BM2488"/>
      <c r="BX2488" s="299" t="s">
        <v>8116</v>
      </c>
      <c r="BY2488" s="299" t="s">
        <v>8117</v>
      </c>
    </row>
    <row r="2489" spans="65:77" ht="21" customHeight="1">
      <c r="BM2489"/>
      <c r="BX2489" s="299" t="s">
        <v>8118</v>
      </c>
      <c r="BY2489" s="299" t="s">
        <v>8119</v>
      </c>
    </row>
    <row r="2490" spans="65:77" ht="21" customHeight="1">
      <c r="BM2490"/>
      <c r="BX2490" s="299" t="s">
        <v>8120</v>
      </c>
      <c r="BY2490" s="299" t="s">
        <v>8121</v>
      </c>
    </row>
    <row r="2491" spans="65:77" ht="21" customHeight="1">
      <c r="BM2491"/>
      <c r="BX2491" s="299" t="s">
        <v>8122</v>
      </c>
      <c r="BY2491" s="299" t="s">
        <v>8123</v>
      </c>
    </row>
    <row r="2492" spans="65:77" ht="21" customHeight="1">
      <c r="BM2492"/>
      <c r="BX2492" s="299" t="s">
        <v>8124</v>
      </c>
      <c r="BY2492" s="299" t="s">
        <v>8125</v>
      </c>
    </row>
    <row r="2493" spans="65:77" ht="21" customHeight="1">
      <c r="BM2493"/>
      <c r="BX2493" s="299" t="s">
        <v>8126</v>
      </c>
      <c r="BY2493" s="299" t="s">
        <v>8127</v>
      </c>
    </row>
    <row r="2494" spans="65:77" ht="21" customHeight="1">
      <c r="BM2494"/>
      <c r="BX2494" s="299" t="s">
        <v>8128</v>
      </c>
      <c r="BY2494" s="299" t="s">
        <v>8129</v>
      </c>
    </row>
    <row r="2495" spans="65:77" ht="21" customHeight="1">
      <c r="BM2495"/>
      <c r="BX2495" s="299" t="s">
        <v>8130</v>
      </c>
      <c r="BY2495" s="299" t="s">
        <v>8131</v>
      </c>
    </row>
    <row r="2496" spans="65:77" ht="21" customHeight="1">
      <c r="BM2496"/>
      <c r="BX2496" s="299" t="s">
        <v>8132</v>
      </c>
      <c r="BY2496" s="299" t="s">
        <v>8133</v>
      </c>
    </row>
    <row r="2497" spans="65:77" ht="21" customHeight="1">
      <c r="BM2497"/>
      <c r="BX2497" s="299" t="s">
        <v>8134</v>
      </c>
      <c r="BY2497" s="299" t="s">
        <v>8135</v>
      </c>
    </row>
    <row r="2498" spans="65:77" ht="21" customHeight="1">
      <c r="BM2498"/>
      <c r="BX2498" s="299" t="s">
        <v>8136</v>
      </c>
      <c r="BY2498" s="299" t="s">
        <v>8137</v>
      </c>
    </row>
    <row r="2499" spans="65:77" ht="21" customHeight="1">
      <c r="BM2499"/>
      <c r="BX2499" s="299" t="s">
        <v>8138</v>
      </c>
      <c r="BY2499" s="299" t="s">
        <v>8139</v>
      </c>
    </row>
    <row r="2500" spans="65:77" ht="21" customHeight="1">
      <c r="BM2500"/>
      <c r="BX2500" s="299" t="s">
        <v>8140</v>
      </c>
      <c r="BY2500" s="299" t="s">
        <v>8141</v>
      </c>
    </row>
    <row r="2501" spans="65:77" ht="21" customHeight="1">
      <c r="BM2501"/>
      <c r="BX2501" s="299" t="s">
        <v>8142</v>
      </c>
      <c r="BY2501" s="299" t="s">
        <v>8143</v>
      </c>
    </row>
    <row r="2502" spans="65:77" ht="21" customHeight="1">
      <c r="BM2502"/>
      <c r="BX2502" s="299" t="s">
        <v>8144</v>
      </c>
      <c r="BY2502" s="299" t="s">
        <v>8145</v>
      </c>
    </row>
    <row r="2503" spans="65:77" ht="21" customHeight="1">
      <c r="BM2503"/>
      <c r="BX2503" s="299" t="s">
        <v>8146</v>
      </c>
      <c r="BY2503" s="299" t="s">
        <v>8147</v>
      </c>
    </row>
    <row r="2504" spans="65:77" ht="21" customHeight="1">
      <c r="BM2504"/>
      <c r="BX2504" s="299" t="s">
        <v>8148</v>
      </c>
      <c r="BY2504" s="299" t="s">
        <v>8149</v>
      </c>
    </row>
    <row r="2505" spans="65:77" ht="21" customHeight="1">
      <c r="BM2505"/>
      <c r="BX2505" s="299" t="s">
        <v>8150</v>
      </c>
      <c r="BY2505" s="299" t="s">
        <v>8151</v>
      </c>
    </row>
    <row r="2506" spans="65:77" ht="21" customHeight="1">
      <c r="BM2506"/>
      <c r="BX2506" s="299" t="s">
        <v>8152</v>
      </c>
      <c r="BY2506" s="299" t="s">
        <v>8153</v>
      </c>
    </row>
    <row r="2507" spans="65:77" ht="21" customHeight="1">
      <c r="BM2507"/>
      <c r="BX2507" s="299" t="s">
        <v>8154</v>
      </c>
      <c r="BY2507" s="299" t="s">
        <v>8155</v>
      </c>
    </row>
    <row r="2508" spans="65:77" ht="21" customHeight="1">
      <c r="BM2508"/>
      <c r="BX2508" s="299" t="s">
        <v>8156</v>
      </c>
      <c r="BY2508" s="299" t="s">
        <v>8157</v>
      </c>
    </row>
    <row r="2509" spans="65:77" ht="21" customHeight="1">
      <c r="BM2509"/>
      <c r="BX2509" s="299" t="s">
        <v>8158</v>
      </c>
      <c r="BY2509" s="299" t="s">
        <v>8159</v>
      </c>
    </row>
    <row r="2510" spans="65:77" ht="21" customHeight="1">
      <c r="BM2510"/>
      <c r="BX2510" s="299" t="s">
        <v>8160</v>
      </c>
      <c r="BY2510" s="299" t="s">
        <v>8161</v>
      </c>
    </row>
    <row r="2511" spans="65:77" ht="21" customHeight="1">
      <c r="BM2511"/>
      <c r="BX2511" s="299" t="s">
        <v>8162</v>
      </c>
      <c r="BY2511" s="299" t="s">
        <v>8163</v>
      </c>
    </row>
    <row r="2512" spans="65:77" ht="21" customHeight="1">
      <c r="BM2512"/>
      <c r="BX2512" s="299" t="s">
        <v>8164</v>
      </c>
      <c r="BY2512" s="299" t="s">
        <v>8165</v>
      </c>
    </row>
    <row r="2513" spans="65:77" ht="21" customHeight="1">
      <c r="BM2513"/>
      <c r="BX2513" s="299" t="s">
        <v>8166</v>
      </c>
      <c r="BY2513" s="299" t="s">
        <v>8167</v>
      </c>
    </row>
    <row r="2514" spans="65:77" ht="21" customHeight="1">
      <c r="BM2514"/>
      <c r="BX2514" s="299" t="s">
        <v>8168</v>
      </c>
      <c r="BY2514" s="299" t="s">
        <v>8169</v>
      </c>
    </row>
    <row r="2515" spans="65:77" ht="21" customHeight="1">
      <c r="BM2515"/>
      <c r="BX2515" s="299" t="s">
        <v>8170</v>
      </c>
      <c r="BY2515" s="299" t="s">
        <v>8171</v>
      </c>
    </row>
    <row r="2516" spans="65:77" ht="21" customHeight="1">
      <c r="BM2516"/>
      <c r="BX2516" s="299" t="s">
        <v>8172</v>
      </c>
      <c r="BY2516" s="299" t="s">
        <v>8173</v>
      </c>
    </row>
    <row r="2517" spans="65:77" ht="21" customHeight="1">
      <c r="BM2517"/>
      <c r="BX2517" s="299" t="s">
        <v>8174</v>
      </c>
      <c r="BY2517" s="299" t="s">
        <v>8175</v>
      </c>
    </row>
    <row r="2518" spans="65:77" ht="21" customHeight="1">
      <c r="BM2518"/>
      <c r="BX2518" s="299" t="s">
        <v>8176</v>
      </c>
      <c r="BY2518" s="299" t="s">
        <v>8177</v>
      </c>
    </row>
    <row r="2519" spans="65:77" ht="21" customHeight="1">
      <c r="BM2519"/>
      <c r="BX2519" s="299" t="s">
        <v>8178</v>
      </c>
      <c r="BY2519" s="299" t="s">
        <v>8179</v>
      </c>
    </row>
    <row r="2520" spans="65:77" ht="21" customHeight="1">
      <c r="BM2520"/>
      <c r="BX2520" s="299" t="s">
        <v>8180</v>
      </c>
      <c r="BY2520" s="299" t="s">
        <v>8181</v>
      </c>
    </row>
    <row r="2521" spans="65:77" ht="21" customHeight="1">
      <c r="BM2521"/>
      <c r="BX2521" s="299" t="s">
        <v>8182</v>
      </c>
      <c r="BY2521" s="299" t="s">
        <v>8183</v>
      </c>
    </row>
    <row r="2522" spans="65:77" ht="21" customHeight="1">
      <c r="BM2522"/>
      <c r="BX2522" s="299" t="s">
        <v>8184</v>
      </c>
      <c r="BY2522" s="299" t="s">
        <v>8185</v>
      </c>
    </row>
    <row r="2523" spans="65:77" ht="21" customHeight="1">
      <c r="BM2523"/>
      <c r="BX2523" s="299" t="s">
        <v>8186</v>
      </c>
      <c r="BY2523" s="299" t="s">
        <v>8187</v>
      </c>
    </row>
    <row r="2524" spans="65:77" ht="21" customHeight="1">
      <c r="BM2524"/>
      <c r="BX2524" s="299" t="s">
        <v>8188</v>
      </c>
      <c r="BY2524" s="299" t="s">
        <v>8189</v>
      </c>
    </row>
    <row r="2525" spans="65:77" ht="21" customHeight="1">
      <c r="BM2525"/>
      <c r="BX2525" s="299" t="s">
        <v>8190</v>
      </c>
      <c r="BY2525" s="299" t="s">
        <v>8191</v>
      </c>
    </row>
    <row r="2526" spans="65:77" ht="21" customHeight="1">
      <c r="BM2526"/>
      <c r="BX2526" s="299" t="s">
        <v>8192</v>
      </c>
      <c r="BY2526" s="299" t="s">
        <v>8193</v>
      </c>
    </row>
    <row r="2527" spans="65:77" ht="21" customHeight="1">
      <c r="BM2527"/>
      <c r="BX2527" s="299" t="s">
        <v>8194</v>
      </c>
      <c r="BY2527" s="299" t="s">
        <v>8195</v>
      </c>
    </row>
    <row r="2528" spans="65:77" ht="21" customHeight="1">
      <c r="BM2528"/>
      <c r="BX2528" s="299" t="s">
        <v>8196</v>
      </c>
      <c r="BY2528" s="299" t="s">
        <v>8197</v>
      </c>
    </row>
    <row r="2529" spans="65:77" ht="21" customHeight="1">
      <c r="BM2529"/>
      <c r="BX2529" s="299" t="s">
        <v>8198</v>
      </c>
      <c r="BY2529" s="299" t="s">
        <v>8199</v>
      </c>
    </row>
    <row r="2530" spans="65:77" ht="21" customHeight="1">
      <c r="BM2530"/>
      <c r="BX2530" s="299" t="s">
        <v>8200</v>
      </c>
      <c r="BY2530" s="299" t="s">
        <v>8201</v>
      </c>
    </row>
    <row r="2531" spans="65:77" ht="21" customHeight="1">
      <c r="BM2531"/>
      <c r="BX2531" s="299" t="s">
        <v>8202</v>
      </c>
      <c r="BY2531" s="299" t="s">
        <v>6528</v>
      </c>
    </row>
    <row r="2532" spans="65:77" ht="21" customHeight="1">
      <c r="BM2532"/>
      <c r="BX2532" s="299" t="s">
        <v>8203</v>
      </c>
      <c r="BY2532" s="299" t="s">
        <v>8204</v>
      </c>
    </row>
    <row r="2533" spans="65:77" ht="21" customHeight="1">
      <c r="BM2533"/>
      <c r="BX2533" s="299" t="s">
        <v>8205</v>
      </c>
      <c r="BY2533" s="299" t="s">
        <v>8206</v>
      </c>
    </row>
    <row r="2534" spans="65:77" ht="21" customHeight="1">
      <c r="BM2534"/>
      <c r="BX2534" s="299" t="s">
        <v>8207</v>
      </c>
      <c r="BY2534" s="299" t="s">
        <v>8208</v>
      </c>
    </row>
    <row r="2535" spans="65:77" ht="21" customHeight="1">
      <c r="BM2535"/>
      <c r="BX2535" s="299" t="s">
        <v>8209</v>
      </c>
      <c r="BY2535" s="299" t="s">
        <v>8210</v>
      </c>
    </row>
    <row r="2536" spans="65:77" ht="21" customHeight="1">
      <c r="BM2536"/>
      <c r="BX2536" s="299" t="s">
        <v>8211</v>
      </c>
      <c r="BY2536" s="299" t="s">
        <v>8212</v>
      </c>
    </row>
    <row r="2537" spans="65:77" ht="21" customHeight="1">
      <c r="BM2537"/>
      <c r="BX2537" s="299" t="s">
        <v>8213</v>
      </c>
      <c r="BY2537" s="299" t="s">
        <v>8214</v>
      </c>
    </row>
    <row r="2538" spans="65:77" ht="21" customHeight="1">
      <c r="BM2538"/>
      <c r="BX2538" s="299" t="s">
        <v>8215</v>
      </c>
      <c r="BY2538" s="299" t="s">
        <v>8216</v>
      </c>
    </row>
    <row r="2539" spans="65:77" ht="21" customHeight="1">
      <c r="BM2539"/>
      <c r="BX2539" s="299" t="s">
        <v>8217</v>
      </c>
      <c r="BY2539" s="299" t="s">
        <v>4560</v>
      </c>
    </row>
    <row r="2540" spans="65:77" ht="21" customHeight="1">
      <c r="BM2540"/>
      <c r="BX2540" s="299" t="s">
        <v>8218</v>
      </c>
      <c r="BY2540" s="299" t="s">
        <v>8219</v>
      </c>
    </row>
    <row r="2541" spans="65:77" ht="21" customHeight="1">
      <c r="BM2541"/>
      <c r="BX2541" s="299" t="s">
        <v>8220</v>
      </c>
      <c r="BY2541" s="299" t="s">
        <v>8221</v>
      </c>
    </row>
    <row r="2542" spans="65:77" ht="21" customHeight="1">
      <c r="BM2542"/>
      <c r="BX2542" s="299" t="s">
        <v>8222</v>
      </c>
      <c r="BY2542" s="299" t="s">
        <v>8223</v>
      </c>
    </row>
    <row r="2543" spans="65:77" ht="21" customHeight="1">
      <c r="BM2543"/>
      <c r="BX2543" s="299" t="s">
        <v>8224</v>
      </c>
      <c r="BY2543" s="299" t="s">
        <v>8225</v>
      </c>
    </row>
    <row r="2544" spans="65:77" ht="21" customHeight="1">
      <c r="BM2544"/>
      <c r="BX2544" s="299" t="s">
        <v>8226</v>
      </c>
      <c r="BY2544" s="299" t="s">
        <v>8227</v>
      </c>
    </row>
    <row r="2545" spans="65:77" ht="21" customHeight="1">
      <c r="BM2545"/>
      <c r="BX2545" s="299" t="s">
        <v>8228</v>
      </c>
      <c r="BY2545" s="299" t="s">
        <v>8229</v>
      </c>
    </row>
    <row r="2546" spans="65:77" ht="21" customHeight="1">
      <c r="BM2546"/>
      <c r="BX2546" s="299" t="s">
        <v>8230</v>
      </c>
      <c r="BY2546" s="299" t="s">
        <v>8231</v>
      </c>
    </row>
    <row r="2547" spans="65:77" ht="21" customHeight="1">
      <c r="BM2547"/>
      <c r="BX2547" s="299" t="s">
        <v>8232</v>
      </c>
      <c r="BY2547" s="299" t="s">
        <v>8233</v>
      </c>
    </row>
    <row r="2548" spans="65:77" ht="21" customHeight="1">
      <c r="BM2548"/>
      <c r="BX2548" s="299" t="s">
        <v>8234</v>
      </c>
      <c r="BY2548" s="299" t="s">
        <v>8897</v>
      </c>
    </row>
    <row r="2549" spans="65:77" ht="21" customHeight="1">
      <c r="BM2549"/>
      <c r="BX2549" s="299" t="s">
        <v>8235</v>
      </c>
      <c r="BY2549" s="299" t="s">
        <v>8898</v>
      </c>
    </row>
    <row r="2550" spans="65:77" ht="21" customHeight="1">
      <c r="BM2550"/>
      <c r="BX2550" s="299" t="s">
        <v>8236</v>
      </c>
      <c r="BY2550" s="299" t="s">
        <v>8899</v>
      </c>
    </row>
    <row r="2551" spans="65:77" ht="21" customHeight="1">
      <c r="BM2551"/>
      <c r="BX2551" s="299" t="s">
        <v>8237</v>
      </c>
      <c r="BY2551" s="299" t="s">
        <v>8900</v>
      </c>
    </row>
    <row r="2552" spans="65:77" ht="21" customHeight="1">
      <c r="BM2552"/>
      <c r="BX2552" s="299" t="s">
        <v>8238</v>
      </c>
      <c r="BY2552" s="299" t="s">
        <v>8901</v>
      </c>
    </row>
    <row r="2553" spans="65:77" ht="21" customHeight="1">
      <c r="BM2553"/>
      <c r="BX2553" s="299" t="s">
        <v>8239</v>
      </c>
      <c r="BY2553" s="299" t="s">
        <v>8902</v>
      </c>
    </row>
    <row r="2554" spans="65:77" ht="21" customHeight="1">
      <c r="BM2554"/>
      <c r="BX2554" s="299" t="s">
        <v>8240</v>
      </c>
      <c r="BY2554" s="299" t="s">
        <v>8903</v>
      </c>
    </row>
    <row r="2555" spans="65:77" ht="21" customHeight="1">
      <c r="BM2555"/>
      <c r="BX2555" s="299" t="s">
        <v>8241</v>
      </c>
      <c r="BY2555" s="299" t="s">
        <v>8904</v>
      </c>
    </row>
    <row r="2556" spans="65:77" ht="21" customHeight="1">
      <c r="BM2556"/>
      <c r="BX2556" s="299" t="s">
        <v>8242</v>
      </c>
      <c r="BY2556" s="299" t="s">
        <v>8905</v>
      </c>
    </row>
    <row r="2557" spans="65:77" ht="21" customHeight="1">
      <c r="BM2557"/>
      <c r="BX2557" s="299" t="s">
        <v>8243</v>
      </c>
      <c r="BY2557" s="299" t="s">
        <v>8906</v>
      </c>
    </row>
    <row r="2558" spans="65:77" ht="21" customHeight="1">
      <c r="BM2558"/>
      <c r="BX2558" s="299" t="s">
        <v>8244</v>
      </c>
      <c r="BY2558" s="299" t="s">
        <v>8907</v>
      </c>
    </row>
    <row r="2559" spans="65:77" ht="21" customHeight="1">
      <c r="BM2559"/>
      <c r="BX2559" s="299" t="s">
        <v>8245</v>
      </c>
      <c r="BY2559" s="299" t="s">
        <v>8908</v>
      </c>
    </row>
    <row r="2560" spans="65:77" ht="21" customHeight="1">
      <c r="BM2560"/>
      <c r="BX2560" s="299" t="s">
        <v>8246</v>
      </c>
      <c r="BY2560" s="299" t="s">
        <v>8909</v>
      </c>
    </row>
    <row r="2561" spans="65:77" ht="21" customHeight="1">
      <c r="BM2561"/>
      <c r="BX2561" s="299" t="s">
        <v>8247</v>
      </c>
      <c r="BY2561" s="299" t="s">
        <v>8910</v>
      </c>
    </row>
    <row r="2562" spans="65:77" ht="21" customHeight="1">
      <c r="BM2562"/>
      <c r="BX2562" s="299" t="s">
        <v>8248</v>
      </c>
      <c r="BY2562" s="299" t="s">
        <v>8911</v>
      </c>
    </row>
    <row r="2563" spans="65:77" ht="21" customHeight="1">
      <c r="BM2563"/>
      <c r="BX2563" s="299" t="s">
        <v>8249</v>
      </c>
      <c r="BY2563" s="299" t="s">
        <v>8912</v>
      </c>
    </row>
    <row r="2564" spans="65:77" ht="21" customHeight="1">
      <c r="BM2564"/>
      <c r="BX2564" s="299" t="s">
        <v>8250</v>
      </c>
      <c r="BY2564" s="299" t="s">
        <v>8913</v>
      </c>
    </row>
    <row r="2565" spans="65:77" ht="21" customHeight="1">
      <c r="BM2565"/>
      <c r="BX2565" s="299" t="s">
        <v>8251</v>
      </c>
      <c r="BY2565" s="299" t="s">
        <v>8914</v>
      </c>
    </row>
    <row r="2566" spans="65:77" ht="21" customHeight="1">
      <c r="BM2566"/>
      <c r="BX2566" s="299" t="s">
        <v>8252</v>
      </c>
      <c r="BY2566" s="299" t="s">
        <v>8915</v>
      </c>
    </row>
    <row r="2567" spans="65:77" ht="21" customHeight="1">
      <c r="BM2567"/>
      <c r="BX2567" s="299" t="s">
        <v>8253</v>
      </c>
      <c r="BY2567" s="299" t="s">
        <v>8916</v>
      </c>
    </row>
    <row r="2568" spans="65:77" ht="21" customHeight="1">
      <c r="BM2568"/>
      <c r="BX2568" s="299" t="s">
        <v>8254</v>
      </c>
      <c r="BY2568" s="299" t="s">
        <v>8917</v>
      </c>
    </row>
    <row r="2569" spans="65:77" ht="21" customHeight="1">
      <c r="BM2569"/>
      <c r="BX2569" s="299" t="s">
        <v>8255</v>
      </c>
      <c r="BY2569" s="299" t="s">
        <v>8918</v>
      </c>
    </row>
    <row r="2570" spans="65:77" ht="21" customHeight="1">
      <c r="BM2570"/>
      <c r="BX2570" s="299" t="s">
        <v>8256</v>
      </c>
      <c r="BY2570" s="299" t="s">
        <v>9495</v>
      </c>
    </row>
    <row r="2571" spans="65:77" ht="21" customHeight="1">
      <c r="BM2571"/>
      <c r="BX2571" s="299" t="s">
        <v>8257</v>
      </c>
      <c r="BY2571" s="299" t="s">
        <v>8919</v>
      </c>
    </row>
    <row r="2572" spans="65:77" ht="21" customHeight="1">
      <c r="BM2572"/>
      <c r="BX2572" s="299" t="s">
        <v>8258</v>
      </c>
      <c r="BY2572" s="299" t="s">
        <v>8920</v>
      </c>
    </row>
    <row r="2573" spans="65:77" ht="21" customHeight="1">
      <c r="BM2573"/>
      <c r="BX2573" s="299" t="s">
        <v>8259</v>
      </c>
      <c r="BY2573" s="299" t="s">
        <v>9498</v>
      </c>
    </row>
    <row r="2574" spans="65:77" ht="21" customHeight="1">
      <c r="BM2574"/>
      <c r="BX2574" s="299" t="s">
        <v>8260</v>
      </c>
      <c r="BY2574" s="299" t="s">
        <v>8921</v>
      </c>
    </row>
    <row r="2575" spans="65:77" ht="21" customHeight="1">
      <c r="BM2575"/>
      <c r="BX2575" s="299" t="s">
        <v>8261</v>
      </c>
      <c r="BY2575" s="299" t="s">
        <v>9500</v>
      </c>
    </row>
    <row r="2576" spans="65:77" ht="21" customHeight="1">
      <c r="BM2576"/>
      <c r="BX2576" s="299" t="s">
        <v>8262</v>
      </c>
      <c r="BY2576" s="299" t="s">
        <v>9501</v>
      </c>
    </row>
    <row r="2577" spans="65:77" ht="21" customHeight="1">
      <c r="BM2577"/>
      <c r="BX2577" s="299" t="s">
        <v>8263</v>
      </c>
      <c r="BY2577" s="299" t="s">
        <v>9502</v>
      </c>
    </row>
    <row r="2578" spans="65:77" ht="21" customHeight="1">
      <c r="BM2578"/>
      <c r="BX2578" s="299" t="s">
        <v>8264</v>
      </c>
      <c r="BY2578" s="299" t="s">
        <v>9503</v>
      </c>
    </row>
    <row r="2579" spans="65:77" ht="21" customHeight="1">
      <c r="BM2579"/>
      <c r="BX2579" s="299" t="s">
        <v>8265</v>
      </c>
      <c r="BY2579" s="299" t="s">
        <v>9504</v>
      </c>
    </row>
    <row r="2580" spans="65:77" ht="21" customHeight="1">
      <c r="BM2580"/>
      <c r="BX2580" s="299" t="s">
        <v>8266</v>
      </c>
      <c r="BY2580" s="299" t="s">
        <v>9505</v>
      </c>
    </row>
    <row r="2581" spans="65:77" ht="21" customHeight="1">
      <c r="BM2581"/>
      <c r="BX2581" s="299" t="s">
        <v>8267</v>
      </c>
      <c r="BY2581" s="299" t="s">
        <v>9506</v>
      </c>
    </row>
    <row r="2582" spans="65:77" ht="21" customHeight="1">
      <c r="BM2582"/>
      <c r="BX2582" s="299" t="s">
        <v>8268</v>
      </c>
      <c r="BY2582" s="299" t="s">
        <v>9507</v>
      </c>
    </row>
    <row r="2583" spans="65:77" ht="21" customHeight="1">
      <c r="BM2583"/>
      <c r="BX2583" s="299" t="s">
        <v>8269</v>
      </c>
      <c r="BY2583" s="299" t="s">
        <v>9508</v>
      </c>
    </row>
    <row r="2584" spans="65:77" ht="21" customHeight="1">
      <c r="BM2584"/>
      <c r="BX2584" s="299" t="s">
        <v>8270</v>
      </c>
      <c r="BY2584" s="299" t="s">
        <v>9509</v>
      </c>
    </row>
    <row r="2585" spans="65:77" ht="21" customHeight="1">
      <c r="BM2585"/>
      <c r="BX2585" s="299" t="s">
        <v>8271</v>
      </c>
      <c r="BY2585" s="299" t="s">
        <v>9510</v>
      </c>
    </row>
    <row r="2586" spans="65:77" ht="21" customHeight="1">
      <c r="BM2586"/>
      <c r="BX2586" s="299" t="s">
        <v>8272</v>
      </c>
      <c r="BY2586" s="299" t="s">
        <v>9511</v>
      </c>
    </row>
    <row r="2587" spans="65:77" ht="21" customHeight="1">
      <c r="BM2587"/>
      <c r="BX2587" s="299" t="s">
        <v>8273</v>
      </c>
      <c r="BY2587" s="299" t="s">
        <v>9512</v>
      </c>
    </row>
    <row r="2588" spans="65:77" ht="21" customHeight="1">
      <c r="BM2588"/>
      <c r="BX2588" s="299" t="s">
        <v>8274</v>
      </c>
      <c r="BY2588" s="299" t="s">
        <v>9513</v>
      </c>
    </row>
    <row r="2589" spans="65:77" ht="21" customHeight="1">
      <c r="BM2589"/>
      <c r="BX2589" s="299" t="s">
        <v>8275</v>
      </c>
      <c r="BY2589" s="299" t="s">
        <v>9514</v>
      </c>
    </row>
    <row r="2590" spans="65:77" ht="21" customHeight="1">
      <c r="BM2590"/>
      <c r="BX2590" s="299" t="s">
        <v>8276</v>
      </c>
      <c r="BY2590" s="299" t="s">
        <v>9515</v>
      </c>
    </row>
    <row r="2591" spans="65:77" ht="21" customHeight="1">
      <c r="BM2591"/>
      <c r="BX2591" s="299" t="s">
        <v>8277</v>
      </c>
      <c r="BY2591" s="299" t="s">
        <v>8922</v>
      </c>
    </row>
    <row r="2592" spans="65:77" ht="21" customHeight="1">
      <c r="BM2592"/>
      <c r="BX2592" s="299" t="s">
        <v>8278</v>
      </c>
      <c r="BY2592" s="299" t="s">
        <v>8923</v>
      </c>
    </row>
    <row r="2593" spans="65:77" ht="21" customHeight="1">
      <c r="BM2593"/>
      <c r="BX2593" s="299" t="s">
        <v>8279</v>
      </c>
      <c r="BY2593" s="269" t="s">
        <v>8924</v>
      </c>
    </row>
    <row r="2594" spans="65:77" ht="21" customHeight="1">
      <c r="BM2594"/>
      <c r="BX2594" s="299" t="s">
        <v>8280</v>
      </c>
      <c r="BY2594" s="269" t="s">
        <v>8925</v>
      </c>
    </row>
    <row r="2595" spans="65:77" ht="21" customHeight="1">
      <c r="BM2595"/>
      <c r="BX2595" s="299" t="s">
        <v>8281</v>
      </c>
      <c r="BY2595" s="269" t="s">
        <v>8926</v>
      </c>
    </row>
    <row r="2596" spans="65:77" ht="21" customHeight="1">
      <c r="BM2596"/>
      <c r="BX2596" s="299" t="s">
        <v>8282</v>
      </c>
      <c r="BY2596" s="269" t="s">
        <v>8927</v>
      </c>
    </row>
    <row r="2597" spans="65:77" ht="21" customHeight="1">
      <c r="BM2597"/>
      <c r="BX2597" s="299" t="s">
        <v>8283</v>
      </c>
      <c r="BY2597" s="269" t="s">
        <v>8928</v>
      </c>
    </row>
    <row r="2598" spans="65:77" ht="21" customHeight="1">
      <c r="BM2598"/>
      <c r="BX2598" s="300" t="s">
        <v>8284</v>
      </c>
      <c r="BY2598" s="263" t="s">
        <v>8929</v>
      </c>
    </row>
    <row r="2599" spans="65:77" ht="21" customHeight="1">
      <c r="BM2599"/>
      <c r="BX2599" s="300" t="s">
        <v>8285</v>
      </c>
      <c r="BY2599" s="263" t="s">
        <v>8930</v>
      </c>
    </row>
    <row r="2600" spans="65:77" ht="21" customHeight="1">
      <c r="BM2600"/>
      <c r="BX2600" s="300" t="s">
        <v>8286</v>
      </c>
      <c r="BY2600" s="263" t="s">
        <v>8931</v>
      </c>
    </row>
    <row r="2601" spans="65:77" ht="21" customHeight="1">
      <c r="BM2601"/>
      <c r="BX2601" s="300" t="s">
        <v>8287</v>
      </c>
      <c r="BY2601" s="263" t="s">
        <v>8932</v>
      </c>
    </row>
    <row r="2602" spans="65:77" ht="21" customHeight="1">
      <c r="BM2602"/>
      <c r="BX2602" s="300" t="s">
        <v>8288</v>
      </c>
      <c r="BY2602" s="263" t="s">
        <v>8933</v>
      </c>
    </row>
    <row r="2603" spans="65:77" ht="21" customHeight="1">
      <c r="BM2603"/>
      <c r="BX2603" s="300" t="s">
        <v>8289</v>
      </c>
      <c r="BY2603" s="263" t="s">
        <v>8934</v>
      </c>
    </row>
    <row r="2604" spans="65:77" ht="21" customHeight="1">
      <c r="BM2604"/>
      <c r="BX2604" s="300" t="s">
        <v>8290</v>
      </c>
      <c r="BY2604" s="263" t="s">
        <v>8935</v>
      </c>
    </row>
    <row r="2605" spans="65:77" ht="21" customHeight="1">
      <c r="BM2605"/>
      <c r="BX2605" s="300" t="s">
        <v>8291</v>
      </c>
      <c r="BY2605" s="274" t="s">
        <v>8936</v>
      </c>
    </row>
    <row r="2606" spans="65:77" ht="21" customHeight="1">
      <c r="BM2606"/>
      <c r="BX2606" s="300" t="s">
        <v>8292</v>
      </c>
      <c r="BY2606" s="300" t="s">
        <v>8937</v>
      </c>
    </row>
    <row r="2607" spans="65:77" ht="21" customHeight="1">
      <c r="BM2607"/>
      <c r="BX2607" s="300" t="s">
        <v>8682</v>
      </c>
      <c r="BY2607" s="300" t="s">
        <v>8938</v>
      </c>
    </row>
    <row r="2608" spans="65:77" ht="21" customHeight="1">
      <c r="BM2608"/>
      <c r="BX2608" s="300" t="s">
        <v>8683</v>
      </c>
      <c r="BY2608" s="300" t="s">
        <v>8939</v>
      </c>
    </row>
    <row r="2609" spans="65:77" ht="21" customHeight="1">
      <c r="BM2609"/>
      <c r="BX2609" s="300" t="s">
        <v>8684</v>
      </c>
      <c r="BY2609" s="257" t="s">
        <v>8940</v>
      </c>
    </row>
    <row r="2610" spans="65:77" ht="21" customHeight="1">
      <c r="BM2610"/>
      <c r="BX2610" s="300" t="s">
        <v>8685</v>
      </c>
      <c r="BY2610" s="257" t="s">
        <v>8941</v>
      </c>
    </row>
    <row r="2611" spans="65:77" ht="21" customHeight="1">
      <c r="BM2611"/>
      <c r="BX2611" s="300" t="s">
        <v>8686</v>
      </c>
      <c r="BY2611" s="257" t="s">
        <v>8942</v>
      </c>
    </row>
    <row r="2612" spans="65:77" ht="21" customHeight="1">
      <c r="BM2612"/>
      <c r="BX2612" s="300" t="s">
        <v>8687</v>
      </c>
      <c r="BY2612" s="257" t="s">
        <v>8943</v>
      </c>
    </row>
    <row r="2613" spans="65:77" ht="21" customHeight="1">
      <c r="BM2613"/>
      <c r="BX2613" s="300" t="s">
        <v>8688</v>
      </c>
      <c r="BY2613" s="257" t="s">
        <v>8944</v>
      </c>
    </row>
    <row r="2614" spans="65:77" ht="21" customHeight="1">
      <c r="BM2614"/>
      <c r="BX2614" s="300" t="s">
        <v>8689</v>
      </c>
      <c r="BY2614" s="257" t="s">
        <v>8945</v>
      </c>
    </row>
    <row r="2615" spans="65:77" ht="21" customHeight="1">
      <c r="BM2615"/>
      <c r="BX2615" s="300" t="s">
        <v>8690</v>
      </c>
      <c r="BY2615" s="257" t="s">
        <v>8946</v>
      </c>
    </row>
    <row r="2616" spans="65:77" ht="21" customHeight="1">
      <c r="BM2616"/>
      <c r="BX2616" s="300" t="s">
        <v>8691</v>
      </c>
      <c r="BY2616" s="257" t="s">
        <v>8947</v>
      </c>
    </row>
    <row r="2617" spans="65:77" ht="21" customHeight="1">
      <c r="BM2617"/>
      <c r="BX2617" s="300" t="s">
        <v>8692</v>
      </c>
      <c r="BY2617" s="257" t="s">
        <v>8948</v>
      </c>
    </row>
    <row r="2618" spans="65:77" ht="21" customHeight="1">
      <c r="BM2618"/>
      <c r="BX2618" s="300" t="s">
        <v>8693</v>
      </c>
      <c r="BY2618" s="257" t="s">
        <v>8949</v>
      </c>
    </row>
    <row r="2619" spans="65:77" ht="21" customHeight="1">
      <c r="BM2619"/>
      <c r="BX2619" s="300" t="s">
        <v>8694</v>
      </c>
      <c r="BY2619" s="257" t="s">
        <v>8950</v>
      </c>
    </row>
    <row r="2620" spans="65:77" ht="21" customHeight="1">
      <c r="BM2620"/>
      <c r="BX2620" s="300" t="s">
        <v>8695</v>
      </c>
      <c r="BY2620" s="257" t="s">
        <v>8951</v>
      </c>
    </row>
    <row r="2621" spans="65:77" ht="21" customHeight="1">
      <c r="BM2621"/>
      <c r="BX2621" s="300" t="s">
        <v>8696</v>
      </c>
      <c r="BY2621" s="257" t="s">
        <v>8952</v>
      </c>
    </row>
    <row r="2622" spans="65:77" ht="21" customHeight="1">
      <c r="BM2622"/>
      <c r="BX2622" s="300" t="s">
        <v>8697</v>
      </c>
      <c r="BY2622" s="257" t="s">
        <v>8953</v>
      </c>
    </row>
    <row r="2623" spans="65:77" ht="21" customHeight="1">
      <c r="BM2623"/>
      <c r="BX2623" s="300" t="s">
        <v>8698</v>
      </c>
      <c r="BY2623" s="257" t="s">
        <v>8954</v>
      </c>
    </row>
    <row r="2624" spans="65:77" ht="21" customHeight="1">
      <c r="BM2624"/>
      <c r="BX2624" s="267" t="s">
        <v>9660</v>
      </c>
      <c r="BY2624" s="267" t="s">
        <v>8955</v>
      </c>
    </row>
    <row r="2625" spans="65:77" ht="21" customHeight="1">
      <c r="BM2625"/>
      <c r="BX2625" s="267" t="s">
        <v>9661</v>
      </c>
      <c r="BY2625" s="266" t="s">
        <v>8956</v>
      </c>
    </row>
    <row r="2626" spans="65:77" ht="21" customHeight="1">
      <c r="BM2626"/>
      <c r="BX2626" s="267" t="s">
        <v>9662</v>
      </c>
      <c r="BY2626" s="266" t="s">
        <v>8957</v>
      </c>
    </row>
    <row r="2627" spans="65:77" ht="21" customHeight="1">
      <c r="BM2627"/>
      <c r="BX2627" s="267" t="s">
        <v>4810</v>
      </c>
      <c r="BY2627" s="266" t="s">
        <v>8958</v>
      </c>
    </row>
    <row r="2628" spans="65:77" ht="21" customHeight="1">
      <c r="BM2628"/>
      <c r="BX2628" s="267" t="s">
        <v>9663</v>
      </c>
      <c r="BY2628" s="266" t="s">
        <v>8959</v>
      </c>
    </row>
    <row r="2629" spans="65:77" ht="21" customHeight="1">
      <c r="BM2629"/>
      <c r="BX2629" s="267" t="s">
        <v>9664</v>
      </c>
      <c r="BY2629" s="266" t="s">
        <v>8960</v>
      </c>
    </row>
    <row r="2630" spans="65:77" ht="21" customHeight="1">
      <c r="BM2630"/>
      <c r="BX2630" s="267" t="s">
        <v>9665</v>
      </c>
      <c r="BY2630" s="266" t="s">
        <v>8961</v>
      </c>
    </row>
    <row r="2631" spans="65:77" ht="21" customHeight="1">
      <c r="BM2631"/>
      <c r="BX2631" s="267" t="s">
        <v>9666</v>
      </c>
      <c r="BY2631" s="266" t="s">
        <v>8962</v>
      </c>
    </row>
    <row r="2632" spans="65:77" ht="21" customHeight="1">
      <c r="BM2632"/>
      <c r="BX2632" s="267" t="s">
        <v>9667</v>
      </c>
      <c r="BY2632" s="266" t="s">
        <v>8963</v>
      </c>
    </row>
    <row r="2633" spans="65:77" ht="21" customHeight="1">
      <c r="BM2633"/>
      <c r="BX2633" s="267" t="s">
        <v>9668</v>
      </c>
      <c r="BY2633" s="266" t="s">
        <v>8964</v>
      </c>
    </row>
    <row r="2634" spans="65:77" ht="21" customHeight="1">
      <c r="BM2634"/>
      <c r="BX2634" s="267" t="s">
        <v>9669</v>
      </c>
      <c r="BY2634" s="266" t="s">
        <v>8965</v>
      </c>
    </row>
    <row r="2635" spans="65:77" ht="21" customHeight="1">
      <c r="BM2635"/>
      <c r="BX2635" s="267" t="s">
        <v>9670</v>
      </c>
      <c r="BY2635" s="266" t="s">
        <v>8966</v>
      </c>
    </row>
    <row r="2636" spans="65:77" ht="21" customHeight="1">
      <c r="BM2636"/>
      <c r="BX2636" s="267" t="s">
        <v>9671</v>
      </c>
      <c r="BY2636" s="266" t="s">
        <v>8967</v>
      </c>
    </row>
    <row r="2637" spans="65:77" ht="21" customHeight="1">
      <c r="BM2637"/>
      <c r="BX2637" s="267" t="s">
        <v>9672</v>
      </c>
      <c r="BY2637" s="266" t="s">
        <v>8968</v>
      </c>
    </row>
    <row r="2638" spans="65:77" ht="21" customHeight="1">
      <c r="BM2638"/>
      <c r="BX2638" s="298" t="s">
        <v>9673</v>
      </c>
      <c r="BY2638" s="257" t="s">
        <v>8969</v>
      </c>
    </row>
    <row r="2639" spans="65:77" ht="21" customHeight="1">
      <c r="BM2639"/>
      <c r="BX2639" s="298" t="s">
        <v>9674</v>
      </c>
      <c r="BY2639" s="257" t="s">
        <v>8970</v>
      </c>
    </row>
    <row r="2640" spans="65:77" ht="21" customHeight="1">
      <c r="BM2640"/>
      <c r="BX2640" s="298" t="s">
        <v>9675</v>
      </c>
      <c r="BY2640" s="257" t="s">
        <v>8971</v>
      </c>
    </row>
    <row r="2641" spans="65:77" ht="21" customHeight="1">
      <c r="BM2641"/>
      <c r="BX2641" s="298" t="s">
        <v>9676</v>
      </c>
      <c r="BY2641" s="257" t="s">
        <v>8972</v>
      </c>
    </row>
    <row r="2642" spans="65:77" ht="21" customHeight="1">
      <c r="BM2642"/>
      <c r="BX2642" s="298" t="s">
        <v>9677</v>
      </c>
      <c r="BY2642" s="257" t="s">
        <v>8973</v>
      </c>
    </row>
    <row r="2643" spans="65:77" ht="21" customHeight="1">
      <c r="BM2643"/>
      <c r="BX2643" s="298" t="s">
        <v>9678</v>
      </c>
      <c r="BY2643" s="257" t="s">
        <v>8974</v>
      </c>
    </row>
    <row r="2644" spans="65:77" ht="21" customHeight="1">
      <c r="BM2644"/>
      <c r="BX2644" s="298" t="s">
        <v>9679</v>
      </c>
      <c r="BY2644" s="257" t="s">
        <v>8975</v>
      </c>
    </row>
    <row r="2645" spans="65:77" ht="21" customHeight="1">
      <c r="BM2645"/>
      <c r="BX2645" s="298" t="s">
        <v>9680</v>
      </c>
      <c r="BY2645" s="257" t="s">
        <v>8976</v>
      </c>
    </row>
    <row r="2646" spans="65:77" ht="21" customHeight="1">
      <c r="BM2646"/>
      <c r="BX2646" s="298" t="s">
        <v>9681</v>
      </c>
      <c r="BY2646" s="257" t="s">
        <v>8977</v>
      </c>
    </row>
    <row r="2647" spans="65:77" ht="21" customHeight="1">
      <c r="BM2647"/>
      <c r="BX2647" s="298" t="s">
        <v>9682</v>
      </c>
      <c r="BY2647" s="257" t="s">
        <v>8978</v>
      </c>
    </row>
    <row r="2648" spans="65:77" ht="21" customHeight="1">
      <c r="BM2648"/>
      <c r="BX2648" s="298" t="s">
        <v>9683</v>
      </c>
      <c r="BY2648" s="257" t="s">
        <v>8979</v>
      </c>
    </row>
    <row r="2649" spans="65:77" ht="21" customHeight="1">
      <c r="BM2649"/>
      <c r="BX2649" s="298" t="s">
        <v>9684</v>
      </c>
      <c r="BY2649" s="257" t="s">
        <v>8980</v>
      </c>
    </row>
    <row r="2650" spans="65:77" ht="21" customHeight="1">
      <c r="BM2650"/>
      <c r="BX2650" s="298" t="s">
        <v>9685</v>
      </c>
      <c r="BY2650" s="257" t="s">
        <v>8981</v>
      </c>
    </row>
    <row r="2651" spans="65:77" ht="21" customHeight="1">
      <c r="BM2651"/>
      <c r="BX2651" s="298" t="s">
        <v>9686</v>
      </c>
      <c r="BY2651" s="257" t="s">
        <v>8982</v>
      </c>
    </row>
    <row r="2652" spans="65:77" ht="21" customHeight="1">
      <c r="BM2652"/>
      <c r="BX2652" s="298" t="s">
        <v>9687</v>
      </c>
      <c r="BY2652" s="257" t="s">
        <v>8983</v>
      </c>
    </row>
    <row r="2653" spans="65:77" ht="21" customHeight="1">
      <c r="BM2653"/>
      <c r="BX2653" s="298" t="s">
        <v>9688</v>
      </c>
      <c r="BY2653" s="257" t="s">
        <v>8984</v>
      </c>
    </row>
    <row r="2654" spans="65:77" ht="21" customHeight="1">
      <c r="BM2654"/>
      <c r="BX2654" s="298" t="s">
        <v>9689</v>
      </c>
      <c r="BY2654" s="257" t="s">
        <v>8985</v>
      </c>
    </row>
    <row r="2655" spans="65:77" ht="21" customHeight="1">
      <c r="BM2655"/>
      <c r="BX2655" s="298" t="s">
        <v>9690</v>
      </c>
      <c r="BY2655" s="257" t="s">
        <v>8986</v>
      </c>
    </row>
    <row r="2656" spans="65:77" ht="21" customHeight="1">
      <c r="BX2656" s="298" t="s">
        <v>9691</v>
      </c>
      <c r="BY2656" s="257" t="s">
        <v>8987</v>
      </c>
    </row>
    <row r="2657" spans="76:77" ht="21" customHeight="1">
      <c r="BX2657" s="298" t="s">
        <v>9692</v>
      </c>
      <c r="BY2657" s="257" t="s">
        <v>8988</v>
      </c>
    </row>
    <row r="2658" spans="76:77" ht="21" customHeight="1">
      <c r="BX2658" s="298" t="s">
        <v>9693</v>
      </c>
      <c r="BY2658" s="257" t="s">
        <v>8989</v>
      </c>
    </row>
    <row r="2659" spans="76:77" ht="21" customHeight="1">
      <c r="BX2659" s="298" t="s">
        <v>9694</v>
      </c>
      <c r="BY2659" s="257" t="s">
        <v>8990</v>
      </c>
    </row>
    <row r="2660" spans="76:77" ht="21" customHeight="1">
      <c r="BX2660" s="298" t="s">
        <v>9695</v>
      </c>
      <c r="BY2660" s="257" t="s">
        <v>8991</v>
      </c>
    </row>
    <row r="2661" spans="76:77" ht="21" customHeight="1">
      <c r="BX2661" s="298" t="s">
        <v>9696</v>
      </c>
      <c r="BY2661" s="257" t="s">
        <v>8992</v>
      </c>
    </row>
    <row r="2662" spans="76:77" ht="21" customHeight="1">
      <c r="BX2662" s="298" t="s">
        <v>9697</v>
      </c>
      <c r="BY2662" s="257" t="s">
        <v>9587</v>
      </c>
    </row>
    <row r="2663" spans="76:77" ht="21" customHeight="1">
      <c r="BX2663" s="298" t="s">
        <v>9698</v>
      </c>
      <c r="BY2663" s="257" t="s">
        <v>8993</v>
      </c>
    </row>
    <row r="2664" spans="76:77" ht="21" customHeight="1">
      <c r="BX2664" s="298" t="s">
        <v>9699</v>
      </c>
      <c r="BY2664" s="257" t="s">
        <v>8994</v>
      </c>
    </row>
    <row r="2665" spans="76:77" ht="21" customHeight="1">
      <c r="BX2665" s="298" t="s">
        <v>9700</v>
      </c>
      <c r="BY2665" s="257" t="s">
        <v>8995</v>
      </c>
    </row>
    <row r="2666" spans="76:77" ht="21" customHeight="1">
      <c r="BX2666" s="298" t="s">
        <v>9701</v>
      </c>
      <c r="BY2666" s="257" t="s">
        <v>8996</v>
      </c>
    </row>
    <row r="2667" spans="76:77" ht="21" customHeight="1">
      <c r="BX2667" s="298" t="s">
        <v>9702</v>
      </c>
      <c r="BY2667" s="257" t="s">
        <v>8997</v>
      </c>
    </row>
    <row r="2668" spans="76:77" ht="21" customHeight="1">
      <c r="BX2668" s="298" t="s">
        <v>9703</v>
      </c>
      <c r="BY2668" s="257" t="s">
        <v>8998</v>
      </c>
    </row>
    <row r="2669" spans="76:77" ht="21" customHeight="1">
      <c r="BX2669" s="298" t="s">
        <v>9704</v>
      </c>
      <c r="BY2669" s="257" t="s">
        <v>8999</v>
      </c>
    </row>
    <row r="2670" spans="76:77" ht="21" customHeight="1">
      <c r="BX2670" s="298" t="s">
        <v>9705</v>
      </c>
      <c r="BY2670" s="257" t="s">
        <v>9000</v>
      </c>
    </row>
    <row r="2671" spans="76:77" ht="21" customHeight="1">
      <c r="BX2671" s="298" t="s">
        <v>9706</v>
      </c>
      <c r="BY2671" s="257" t="s">
        <v>9123</v>
      </c>
    </row>
    <row r="2672" spans="76:77" ht="21" customHeight="1">
      <c r="BX2672" s="298" t="s">
        <v>9707</v>
      </c>
      <c r="BY2672" s="257" t="s">
        <v>9124</v>
      </c>
    </row>
    <row r="2673" spans="76:77" ht="21" customHeight="1">
      <c r="BX2673" s="298" t="s">
        <v>9708</v>
      </c>
      <c r="BY2673" s="257" t="s">
        <v>9125</v>
      </c>
    </row>
    <row r="2674" spans="76:77" ht="21" customHeight="1">
      <c r="BX2674" s="298" t="s">
        <v>9709</v>
      </c>
      <c r="BY2674" s="257" t="s">
        <v>9126</v>
      </c>
    </row>
    <row r="2675" spans="76:77" ht="21" customHeight="1">
      <c r="BX2675" s="298" t="s">
        <v>9710</v>
      </c>
      <c r="BY2675" s="257" t="s">
        <v>9127</v>
      </c>
    </row>
    <row r="2676" spans="76:77" ht="21" customHeight="1">
      <c r="BX2676" s="298" t="s">
        <v>9711</v>
      </c>
      <c r="BY2676" s="257" t="s">
        <v>9018</v>
      </c>
    </row>
    <row r="2677" spans="76:77" ht="21" customHeight="1">
      <c r="BX2677" s="298" t="s">
        <v>9712</v>
      </c>
      <c r="BY2677" s="257" t="s">
        <v>9128</v>
      </c>
    </row>
    <row r="2678" spans="76:77" ht="21" customHeight="1">
      <c r="BX2678" s="298" t="s">
        <v>9713</v>
      </c>
      <c r="BY2678" s="257" t="s">
        <v>9129</v>
      </c>
    </row>
    <row r="2679" spans="76:77" ht="21" customHeight="1">
      <c r="BX2679" s="298" t="s">
        <v>9714</v>
      </c>
      <c r="BY2679" s="257" t="s">
        <v>9130</v>
      </c>
    </row>
    <row r="2680" spans="76:77" ht="21" customHeight="1">
      <c r="BX2680" s="298" t="s">
        <v>9715</v>
      </c>
      <c r="BY2680" s="257" t="s">
        <v>9131</v>
      </c>
    </row>
    <row r="2681" spans="76:77" ht="21" customHeight="1">
      <c r="BX2681" s="298" t="s">
        <v>9716</v>
      </c>
      <c r="BY2681" s="257" t="s">
        <v>9132</v>
      </c>
    </row>
    <row r="2682" spans="76:77" ht="21" customHeight="1">
      <c r="BX2682" s="298" t="s">
        <v>9717</v>
      </c>
      <c r="BY2682" s="255" t="s">
        <v>9650</v>
      </c>
    </row>
    <row r="2683" spans="76:77" ht="21" customHeight="1">
      <c r="BX2683" s="298" t="s">
        <v>9718</v>
      </c>
      <c r="BY2683" s="257" t="s">
        <v>9133</v>
      </c>
    </row>
    <row r="2684" spans="76:77" ht="21" customHeight="1">
      <c r="BX2684" s="298" t="s">
        <v>9719</v>
      </c>
      <c r="BY2684" s="257" t="s">
        <v>9134</v>
      </c>
    </row>
    <row r="2685" spans="76:77" ht="21" customHeight="1">
      <c r="BX2685" s="298" t="s">
        <v>9720</v>
      </c>
      <c r="BY2685" s="257" t="s">
        <v>9135</v>
      </c>
    </row>
    <row r="2686" spans="76:77" ht="21" customHeight="1">
      <c r="BX2686" s="298" t="s">
        <v>9721</v>
      </c>
      <c r="BY2686" s="257" t="s">
        <v>9136</v>
      </c>
    </row>
    <row r="2687" spans="76:77" ht="21" customHeight="1">
      <c r="BX2687" s="298" t="s">
        <v>9722</v>
      </c>
      <c r="BY2687" s="257" t="s">
        <v>9137</v>
      </c>
    </row>
    <row r="2688" spans="76:77" ht="21" customHeight="1">
      <c r="BX2688" s="298" t="s">
        <v>9723</v>
      </c>
      <c r="BY2688" s="257" t="s">
        <v>9138</v>
      </c>
    </row>
    <row r="2689" spans="76:77" ht="21" customHeight="1">
      <c r="BX2689" s="298" t="s">
        <v>9724</v>
      </c>
      <c r="BY2689" s="257" t="s">
        <v>9139</v>
      </c>
    </row>
    <row r="2690" spans="76:77" ht="21" customHeight="1">
      <c r="BX2690" s="298" t="s">
        <v>9725</v>
      </c>
      <c r="BY2690" s="257" t="s">
        <v>9140</v>
      </c>
    </row>
    <row r="2691" spans="76:77" ht="21" customHeight="1">
      <c r="BX2691" s="298" t="s">
        <v>9726</v>
      </c>
      <c r="BY2691" s="257" t="s">
        <v>9141</v>
      </c>
    </row>
    <row r="2692" spans="76:77" ht="21" customHeight="1">
      <c r="BX2692" s="298" t="s">
        <v>9727</v>
      </c>
      <c r="BY2692" s="257" t="s">
        <v>9142</v>
      </c>
    </row>
    <row r="2693" spans="76:77" ht="21" customHeight="1">
      <c r="BX2693" s="298" t="s">
        <v>9728</v>
      </c>
      <c r="BY2693" s="257" t="s">
        <v>9143</v>
      </c>
    </row>
    <row r="2694" spans="76:77" ht="21" customHeight="1">
      <c r="BX2694" s="272" t="s">
        <v>9729</v>
      </c>
      <c r="BY2694" s="253" t="s">
        <v>9144</v>
      </c>
    </row>
    <row r="2695" spans="76:77" ht="21" customHeight="1">
      <c r="BX2695" s="272" t="s">
        <v>9730</v>
      </c>
      <c r="BY2695" s="253" t="s">
        <v>9145</v>
      </c>
    </row>
    <row r="2696" spans="76:77" ht="21" customHeight="1">
      <c r="BX2696" s="272" t="s">
        <v>9731</v>
      </c>
      <c r="BY2696" s="258" t="s">
        <v>9146</v>
      </c>
    </row>
    <row r="2697" spans="76:77" ht="21" customHeight="1">
      <c r="BX2697" s="268" t="s">
        <v>9732</v>
      </c>
      <c r="BY2697" s="265" t="s">
        <v>9147</v>
      </c>
    </row>
    <row r="2698" spans="76:77" ht="21" customHeight="1">
      <c r="BX2698" s="272" t="s">
        <v>9733</v>
      </c>
      <c r="BY2698" s="258" t="s">
        <v>9148</v>
      </c>
    </row>
    <row r="2699" spans="76:77" ht="21" customHeight="1">
      <c r="BX2699" s="272" t="s">
        <v>9734</v>
      </c>
      <c r="BY2699" s="258" t="s">
        <v>9149</v>
      </c>
    </row>
    <row r="2700" spans="76:77" ht="21" customHeight="1">
      <c r="BX2700" s="272" t="s">
        <v>9735</v>
      </c>
      <c r="BY2700" s="258" t="s">
        <v>9150</v>
      </c>
    </row>
    <row r="2701" spans="76:77" ht="21" customHeight="1">
      <c r="BX2701" s="272" t="s">
        <v>9736</v>
      </c>
      <c r="BY2701" s="258" t="s">
        <v>9151</v>
      </c>
    </row>
    <row r="2702" spans="76:77" ht="21" customHeight="1">
      <c r="BX2702" s="270" t="s">
        <v>9737</v>
      </c>
      <c r="BY2702" s="264" t="s">
        <v>9651</v>
      </c>
    </row>
    <row r="2703" spans="76:77" ht="21" customHeight="1">
      <c r="BX2703" s="270" t="s">
        <v>9738</v>
      </c>
      <c r="BY2703" s="264" t="s">
        <v>9652</v>
      </c>
    </row>
    <row r="2704" spans="76:77" ht="21" customHeight="1">
      <c r="BX2704" s="270" t="s">
        <v>9739</v>
      </c>
      <c r="BY2704" s="264" t="s">
        <v>9653</v>
      </c>
    </row>
    <row r="2705" spans="76:77" ht="21" customHeight="1">
      <c r="BX2705" s="270" t="s">
        <v>9740</v>
      </c>
      <c r="BY2705" s="264" t="s">
        <v>9654</v>
      </c>
    </row>
    <row r="2706" spans="76:77" ht="21" customHeight="1">
      <c r="BX2706" s="270" t="s">
        <v>9741</v>
      </c>
      <c r="BY2706" s="264" t="s">
        <v>9655</v>
      </c>
    </row>
    <row r="2707" spans="76:77" ht="21" customHeight="1">
      <c r="BX2707" s="270" t="s">
        <v>9742</v>
      </c>
      <c r="BY2707" s="264" t="s">
        <v>9656</v>
      </c>
    </row>
    <row r="2708" spans="76:77" ht="21" customHeight="1">
      <c r="BX2708" s="270" t="s">
        <v>9743</v>
      </c>
      <c r="BY2708" s="264" t="s">
        <v>9657</v>
      </c>
    </row>
    <row r="2709" spans="76:77" ht="21" customHeight="1">
      <c r="BX2709" s="270" t="s">
        <v>9744</v>
      </c>
      <c r="BY2709" s="264" t="s">
        <v>9658</v>
      </c>
    </row>
    <row r="2710" spans="76:77" ht="21" customHeight="1">
      <c r="BX2710" s="270" t="s">
        <v>9745</v>
      </c>
      <c r="BY2710" s="264" t="s">
        <v>9659</v>
      </c>
    </row>
  </sheetData>
  <autoFilter ref="A1:CJ2656" xr:uid="{00000000-0009-0000-0000-000004000000}">
    <filterColumn colId="42" showButton="0"/>
    <filterColumn colId="43" showButton="0"/>
    <filterColumn colId="44" showButton="0"/>
  </autoFilter>
  <mergeCells count="311">
    <mergeCell ref="AI37:AT37"/>
    <mergeCell ref="A34:X34"/>
    <mergeCell ref="W32:AA32"/>
    <mergeCell ref="C32:H32"/>
    <mergeCell ref="AG31:AL31"/>
    <mergeCell ref="C33:H33"/>
    <mergeCell ref="I33:AT33"/>
    <mergeCell ref="C28:H28"/>
    <mergeCell ref="AH35:AT36"/>
    <mergeCell ref="C31:H31"/>
    <mergeCell ref="I31:K31"/>
    <mergeCell ref="L31:O31"/>
    <mergeCell ref="P31:T31"/>
    <mergeCell ref="U31:Z31"/>
    <mergeCell ref="K35:R36"/>
    <mergeCell ref="I32:V32"/>
    <mergeCell ref="A25:B33"/>
    <mergeCell ref="C25:H25"/>
    <mergeCell ref="AA28:AF28"/>
    <mergeCell ref="AB32:AO32"/>
    <mergeCell ref="AG28:AT28"/>
    <mergeCell ref="AG26:AT26"/>
    <mergeCell ref="AP32:AT32"/>
    <mergeCell ref="A35:J36"/>
    <mergeCell ref="A63:AT68"/>
    <mergeCell ref="A69:F69"/>
    <mergeCell ref="G69:J69"/>
    <mergeCell ref="M69:Q69"/>
    <mergeCell ref="R69:Y69"/>
    <mergeCell ref="R70:Y70"/>
    <mergeCell ref="Z69:AU70"/>
    <mergeCell ref="G70:J70"/>
    <mergeCell ref="C70:F70"/>
    <mergeCell ref="AJ23:AP23"/>
    <mergeCell ref="A10:B24"/>
    <mergeCell ref="C10:H10"/>
    <mergeCell ref="Z22:AD22"/>
    <mergeCell ref="I18:J18"/>
    <mergeCell ref="W19:Y19"/>
    <mergeCell ref="I19:J19"/>
    <mergeCell ref="I23:J23"/>
    <mergeCell ref="K20:M20"/>
    <mergeCell ref="N20:P20"/>
    <mergeCell ref="W20:Y20"/>
    <mergeCell ref="K23:M23"/>
    <mergeCell ref="W22:Y22"/>
    <mergeCell ref="W23:Y23"/>
    <mergeCell ref="C24:H24"/>
    <mergeCell ref="I24:K24"/>
    <mergeCell ref="Q15:AT15"/>
    <mergeCell ref="C11:H11"/>
    <mergeCell ref="L24:AT24"/>
    <mergeCell ref="AQ23:AT23"/>
    <mergeCell ref="AN16:AP17"/>
    <mergeCell ref="AQ22:AT22"/>
    <mergeCell ref="K22:M22"/>
    <mergeCell ref="K21:M21"/>
    <mergeCell ref="AQ1:AT1"/>
    <mergeCell ref="I2:AL2"/>
    <mergeCell ref="H4:N4"/>
    <mergeCell ref="O4:P4"/>
    <mergeCell ref="Q4:R4"/>
    <mergeCell ref="I9:AT9"/>
    <mergeCell ref="S4:T4"/>
    <mergeCell ref="Y4:AI4"/>
    <mergeCell ref="AJ4:AQ4"/>
    <mergeCell ref="A5:L5"/>
    <mergeCell ref="A7:AT7"/>
    <mergeCell ref="A9:H9"/>
    <mergeCell ref="A6:L6"/>
    <mergeCell ref="M6:AT6"/>
    <mergeCell ref="A8:H8"/>
    <mergeCell ref="AR4:AT4"/>
    <mergeCell ref="AR3:AT3"/>
    <mergeCell ref="AO3:AQ3"/>
    <mergeCell ref="AE5:AH5"/>
    <mergeCell ref="AI5:AJ5"/>
    <mergeCell ref="AK5:AT5"/>
    <mergeCell ref="Z8:AG8"/>
    <mergeCell ref="AH8:AT8"/>
    <mergeCell ref="M5:Y5"/>
    <mergeCell ref="S35:AG36"/>
    <mergeCell ref="I28:W28"/>
    <mergeCell ref="X28:Z28"/>
    <mergeCell ref="R25:AC25"/>
    <mergeCell ref="AG27:AT27"/>
    <mergeCell ref="C26:H26"/>
    <mergeCell ref="I26:K26"/>
    <mergeCell ref="I25:Q25"/>
    <mergeCell ref="C30:H30"/>
    <mergeCell ref="I30:AF30"/>
    <mergeCell ref="C27:H27"/>
    <mergeCell ref="C29:H29"/>
    <mergeCell ref="I29:W29"/>
    <mergeCell ref="X29:Z29"/>
    <mergeCell ref="AA29:AF29"/>
    <mergeCell ref="X27:Z27"/>
    <mergeCell ref="L26:W26"/>
    <mergeCell ref="I27:W27"/>
    <mergeCell ref="X26:AF26"/>
    <mergeCell ref="K46:P46"/>
    <mergeCell ref="AK47:AQ47"/>
    <mergeCell ref="A42:H42"/>
    <mergeCell ref="AQ38:AT38"/>
    <mergeCell ref="H40:N40"/>
    <mergeCell ref="A41:H41"/>
    <mergeCell ref="I42:AT42"/>
    <mergeCell ref="X46:Z46"/>
    <mergeCell ref="AA46:AG46"/>
    <mergeCell ref="AH46:AJ46"/>
    <mergeCell ref="A45:J46"/>
    <mergeCell ref="K45:P45"/>
    <mergeCell ref="A47:C47"/>
    <mergeCell ref="D47:J47"/>
    <mergeCell ref="K47:P47"/>
    <mergeCell ref="Q45:W45"/>
    <mergeCell ref="X45:Z45"/>
    <mergeCell ref="Q46:W46"/>
    <mergeCell ref="AK45:AQ45"/>
    <mergeCell ref="AR45:AT45"/>
    <mergeCell ref="AA45:AG45"/>
    <mergeCell ref="AH45:AJ45"/>
    <mergeCell ref="O40:P40"/>
    <mergeCell ref="Q40:R40"/>
    <mergeCell ref="S40:T40"/>
    <mergeCell ref="Q47:W47"/>
    <mergeCell ref="X47:Z47"/>
    <mergeCell ref="AA47:AG47"/>
    <mergeCell ref="AH47:AJ47"/>
    <mergeCell ref="AR47:AT47"/>
    <mergeCell ref="X48:Z48"/>
    <mergeCell ref="AA48:AG48"/>
    <mergeCell ref="AK46:AQ46"/>
    <mergeCell ref="AR46:AT46"/>
    <mergeCell ref="Y40:AI40"/>
    <mergeCell ref="AJ40:AQ40"/>
    <mergeCell ref="Z41:AG41"/>
    <mergeCell ref="AH41:AT41"/>
    <mergeCell ref="K51:P51"/>
    <mergeCell ref="AK52:AT52"/>
    <mergeCell ref="AK53:AT53"/>
    <mergeCell ref="Q52:Z52"/>
    <mergeCell ref="AA52:AJ52"/>
    <mergeCell ref="AH51:AJ51"/>
    <mergeCell ref="A48:J53"/>
    <mergeCell ref="K48:P48"/>
    <mergeCell ref="K49:P49"/>
    <mergeCell ref="K50:P50"/>
    <mergeCell ref="Q48:W48"/>
    <mergeCell ref="Q49:W49"/>
    <mergeCell ref="K52:P52"/>
    <mergeCell ref="K53:P53"/>
    <mergeCell ref="Q53:Z53"/>
    <mergeCell ref="X49:Z49"/>
    <mergeCell ref="AA49:AG49"/>
    <mergeCell ref="AH48:AJ48"/>
    <mergeCell ref="AK48:AQ48"/>
    <mergeCell ref="AR48:AT48"/>
    <mergeCell ref="X54:Z54"/>
    <mergeCell ref="AR50:AT50"/>
    <mergeCell ref="Q50:W50"/>
    <mergeCell ref="X50:Z50"/>
    <mergeCell ref="AA50:AG50"/>
    <mergeCell ref="AH50:AJ50"/>
    <mergeCell ref="AH54:AJ54"/>
    <mergeCell ref="Q51:W51"/>
    <mergeCell ref="AH49:AJ49"/>
    <mergeCell ref="AK49:AQ49"/>
    <mergeCell ref="AR49:AT49"/>
    <mergeCell ref="AK50:AQ50"/>
    <mergeCell ref="AK51:AQ51"/>
    <mergeCell ref="AR51:AT51"/>
    <mergeCell ref="X51:Z51"/>
    <mergeCell ref="AA51:AG51"/>
    <mergeCell ref="AA53:AJ53"/>
    <mergeCell ref="N54:P54"/>
    <mergeCell ref="A62:F62"/>
    <mergeCell ref="Q62:Z62"/>
    <mergeCell ref="AA62:AJ62"/>
    <mergeCell ref="A60:F60"/>
    <mergeCell ref="Q60:W60"/>
    <mergeCell ref="G60:M60"/>
    <mergeCell ref="Q61:Z61"/>
    <mergeCell ref="A61:F61"/>
    <mergeCell ref="G62:P62"/>
    <mergeCell ref="G61:P61"/>
    <mergeCell ref="X57:Z57"/>
    <mergeCell ref="G56:M56"/>
    <mergeCell ref="N56:P56"/>
    <mergeCell ref="X59:Z59"/>
    <mergeCell ref="A54:F54"/>
    <mergeCell ref="G55:M55"/>
    <mergeCell ref="G54:M54"/>
    <mergeCell ref="N55:P55"/>
    <mergeCell ref="G57:M57"/>
    <mergeCell ref="N57:P57"/>
    <mergeCell ref="AA54:AG54"/>
    <mergeCell ref="AA55:AG55"/>
    <mergeCell ref="Q54:W54"/>
    <mergeCell ref="AA61:AJ61"/>
    <mergeCell ref="A58:F58"/>
    <mergeCell ref="Q58:W58"/>
    <mergeCell ref="X58:Z58"/>
    <mergeCell ref="AA58:AG58"/>
    <mergeCell ref="N60:P60"/>
    <mergeCell ref="G58:M58"/>
    <mergeCell ref="X60:Z60"/>
    <mergeCell ref="AH60:AJ60"/>
    <mergeCell ref="N58:P58"/>
    <mergeCell ref="AH59:AJ59"/>
    <mergeCell ref="AA60:AG60"/>
    <mergeCell ref="A59:F59"/>
    <mergeCell ref="AA57:AG57"/>
    <mergeCell ref="AH57:AJ57"/>
    <mergeCell ref="AH58:AJ58"/>
    <mergeCell ref="A57:F57"/>
    <mergeCell ref="G59:M59"/>
    <mergeCell ref="N59:P59"/>
    <mergeCell ref="Q59:W59"/>
    <mergeCell ref="AA59:AG59"/>
    <mergeCell ref="Q57:W57"/>
    <mergeCell ref="AH55:AJ55"/>
    <mergeCell ref="A56:F56"/>
    <mergeCell ref="AH56:AJ56"/>
    <mergeCell ref="Q56:W56"/>
    <mergeCell ref="X56:Z56"/>
    <mergeCell ref="AA56:AG56"/>
    <mergeCell ref="A55:F55"/>
    <mergeCell ref="Q55:W55"/>
    <mergeCell ref="X55:Z55"/>
    <mergeCell ref="K18:M18"/>
    <mergeCell ref="T18:V18"/>
    <mergeCell ref="AQ18:AT18"/>
    <mergeCell ref="AJ18:AP18"/>
    <mergeCell ref="AE22:AI22"/>
    <mergeCell ref="Q21:S21"/>
    <mergeCell ref="Q22:S22"/>
    <mergeCell ref="T21:V21"/>
    <mergeCell ref="N21:P21"/>
    <mergeCell ref="AQ19:AT19"/>
    <mergeCell ref="AQ20:AT20"/>
    <mergeCell ref="N18:P18"/>
    <mergeCell ref="Q19:S19"/>
    <mergeCell ref="Z19:AD19"/>
    <mergeCell ref="Z23:AD23"/>
    <mergeCell ref="Q23:S23"/>
    <mergeCell ref="AA27:AF27"/>
    <mergeCell ref="BR2:BS2"/>
    <mergeCell ref="AA31:AF31"/>
    <mergeCell ref="AM31:AT31"/>
    <mergeCell ref="Z18:AD18"/>
    <mergeCell ref="Z20:AD20"/>
    <mergeCell ref="AJ12:AT12"/>
    <mergeCell ref="Z12:AD12"/>
    <mergeCell ref="AE12:AI12"/>
    <mergeCell ref="AG30:AT30"/>
    <mergeCell ref="AG29:AT29"/>
    <mergeCell ref="AD25:AT25"/>
    <mergeCell ref="AE11:AI11"/>
    <mergeCell ref="Z11:AD11"/>
    <mergeCell ref="AJ11:AT11"/>
    <mergeCell ref="N16:AM16"/>
    <mergeCell ref="N22:P22"/>
    <mergeCell ref="N19:P19"/>
    <mergeCell ref="AE18:AI18"/>
    <mergeCell ref="Q18:S18"/>
    <mergeCell ref="AJ22:AP22"/>
    <mergeCell ref="AQ16:AT17"/>
    <mergeCell ref="Y10:AT10"/>
    <mergeCell ref="I13:V14"/>
    <mergeCell ref="Z5:AD5"/>
    <mergeCell ref="C13:H14"/>
    <mergeCell ref="I11:Y11"/>
    <mergeCell ref="I10:X10"/>
    <mergeCell ref="I12:Y12"/>
    <mergeCell ref="I16:M16"/>
    <mergeCell ref="I22:J22"/>
    <mergeCell ref="C12:H12"/>
    <mergeCell ref="I20:J20"/>
    <mergeCell ref="I21:J21"/>
    <mergeCell ref="I15:M15"/>
    <mergeCell ref="C15:H17"/>
    <mergeCell ref="I17:M17"/>
    <mergeCell ref="C18:H23"/>
    <mergeCell ref="W18:Y18"/>
    <mergeCell ref="T22:V22"/>
    <mergeCell ref="T19:V19"/>
    <mergeCell ref="T20:V20"/>
    <mergeCell ref="K19:M19"/>
    <mergeCell ref="N23:P23"/>
    <mergeCell ref="T23:V23"/>
    <mergeCell ref="AE23:AI23"/>
    <mergeCell ref="AY18:BA21"/>
    <mergeCell ref="AH13:AL14"/>
    <mergeCell ref="AM13:AO14"/>
    <mergeCell ref="AP13:AT14"/>
    <mergeCell ref="AE19:AI19"/>
    <mergeCell ref="W13:Z14"/>
    <mergeCell ref="AA13:AD14"/>
    <mergeCell ref="AE13:AG14"/>
    <mergeCell ref="Z21:AD21"/>
    <mergeCell ref="N17:AM17"/>
    <mergeCell ref="Q20:S20"/>
    <mergeCell ref="AJ19:AP19"/>
    <mergeCell ref="N15:P15"/>
    <mergeCell ref="AE21:AI21"/>
    <mergeCell ref="W21:Y21"/>
    <mergeCell ref="AQ21:AT21"/>
    <mergeCell ref="AJ20:AP20"/>
    <mergeCell ref="AE20:AI20"/>
    <mergeCell ref="AJ21:AP21"/>
  </mergeCells>
  <phoneticPr fontId="14"/>
  <conditionalFormatting sqref="K35">
    <cfRule type="expression" dxfId="54" priority="9" stopIfTrue="1">
      <formula>ISBLANK(K35)</formula>
    </cfRule>
  </conditionalFormatting>
  <conditionalFormatting sqref="A45:AT46 A48:AT62 A47:W47 AA47:AT47">
    <cfRule type="cellIs" dxfId="53" priority="7" operator="equal">
      <formula>0</formula>
    </cfRule>
  </conditionalFormatting>
  <conditionalFormatting sqref="I27:AT29">
    <cfRule type="cellIs" dxfId="52" priority="6" operator="equal">
      <formula>0</formula>
    </cfRule>
  </conditionalFormatting>
  <conditionalFormatting sqref="BV3:BV2049">
    <cfRule type="duplicateValues" dxfId="51" priority="4"/>
  </conditionalFormatting>
  <conditionalFormatting sqref="BU3:BU2049">
    <cfRule type="duplicateValues" dxfId="50" priority="5"/>
  </conditionalFormatting>
  <conditionalFormatting sqref="BY3:BY2701">
    <cfRule type="duplicateValues" dxfId="49" priority="2"/>
  </conditionalFormatting>
  <conditionalFormatting sqref="BX3:BX2701">
    <cfRule type="duplicateValues" dxfId="48" priority="3"/>
  </conditionalFormatting>
  <conditionalFormatting sqref="X47:Z47">
    <cfRule type="cellIs" dxfId="47" priority="1" operator="equal">
      <formula>0</formula>
    </cfRule>
  </conditionalFormatting>
  <printOptions horizontalCentered="1"/>
  <pageMargins left="0.70866141732283472" right="0.31496062992125984" top="0.74803149606299213" bottom="0.55118110236220474" header="0.31496062992125984" footer="0.31496062992125984"/>
  <pageSetup paperSize="9" orientation="portrait" horizontalDpi="300" verticalDpi="300" r:id="rId1"/>
  <rowBreaks count="1" manualBreakCount="1">
    <brk id="37" min="2" max="4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I2710"/>
  <sheetViews>
    <sheetView view="pageBreakPreview" zoomScaleNormal="55" zoomScaleSheetLayoutView="100" workbookViewId="0"/>
  </sheetViews>
  <sheetFormatPr defaultColWidth="2" defaultRowHeight="21" customHeight="1" outlineLevelCol="1"/>
  <cols>
    <col min="1" max="47" width="2" style="37"/>
    <col min="48" max="51" width="2" style="37" outlineLevel="1"/>
    <col min="52" max="52" width="2" style="41" outlineLevel="1"/>
    <col min="53" max="53" width="3.375" style="37" customWidth="1" outlineLevel="1"/>
    <col min="54" max="54" width="1.875" style="42" customWidth="1" outlineLevel="1"/>
    <col min="55" max="55" width="2" style="37" customWidth="1" outlineLevel="1"/>
    <col min="56" max="57" width="1.875" style="37" customWidth="1" outlineLevel="1"/>
    <col min="58" max="58" width="7.875" style="37" customWidth="1" outlineLevel="1"/>
    <col min="59" max="59" width="4.125" style="42" customWidth="1" outlineLevel="1"/>
    <col min="60" max="60" width="1.875" style="42" customWidth="1" outlineLevel="1"/>
    <col min="61" max="62" width="1.875" style="37" customWidth="1" outlineLevel="1"/>
    <col min="63" max="63" width="10.5" style="37" customWidth="1" outlineLevel="1"/>
    <col min="64" max="64" width="4.25" style="198" customWidth="1" outlineLevel="1"/>
    <col min="65" max="65" width="9.5" style="37" customWidth="1" outlineLevel="1"/>
    <col min="66" max="66" width="5.75" style="37" customWidth="1" outlineLevel="1"/>
    <col min="67" max="79" width="3.125" style="37" customWidth="1" outlineLevel="1"/>
    <col min="80" max="80" width="3.375" style="37" customWidth="1" outlineLevel="1"/>
    <col min="81" max="87" width="2" style="37" outlineLevel="1"/>
    <col min="88" max="16384" width="2" style="37"/>
  </cols>
  <sheetData>
    <row r="1" spans="1:79" ht="21" customHeight="1">
      <c r="AQ1" s="603" t="s">
        <v>179</v>
      </c>
      <c r="AR1" s="603"/>
      <c r="AS1" s="603"/>
      <c r="AT1" s="603"/>
      <c r="BI1" s="37" t="str">
        <f>I26&amp;I25</f>
        <v>0</v>
      </c>
      <c r="BK1" s="37" t="s">
        <v>8512</v>
      </c>
      <c r="BL1" s="198" t="s">
        <v>9649</v>
      </c>
      <c r="BM1" s="37" t="s">
        <v>8511</v>
      </c>
    </row>
    <row r="2" spans="1:79" ht="21" customHeight="1">
      <c r="F2" s="43"/>
      <c r="G2" s="43"/>
      <c r="H2" s="43"/>
      <c r="I2" s="604" t="s">
        <v>9174</v>
      </c>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43"/>
      <c r="AN2" s="43"/>
      <c r="AO2" s="43"/>
      <c r="BB2" s="44" t="s">
        <v>286</v>
      </c>
      <c r="BC2" s="45"/>
      <c r="BD2" s="44" t="s">
        <v>298</v>
      </c>
      <c r="BE2" s="46"/>
      <c r="BF2" s="44" t="s">
        <v>299</v>
      </c>
      <c r="BG2" s="47"/>
      <c r="BH2" s="48" t="s">
        <v>9027</v>
      </c>
      <c r="BI2" s="44" t="s">
        <v>403</v>
      </c>
      <c r="BJ2" s="46"/>
      <c r="BK2" s="44"/>
      <c r="BL2" s="199"/>
      <c r="BN2" s="261" t="s">
        <v>8523</v>
      </c>
      <c r="BO2" s="57"/>
      <c r="BR2" s="795" t="s">
        <v>8513</v>
      </c>
      <c r="BS2" s="796"/>
      <c r="BU2" s="69"/>
      <c r="BV2" s="70" t="s">
        <v>8514</v>
      </c>
      <c r="BX2" s="69"/>
      <c r="BY2" s="271" t="s">
        <v>8515</v>
      </c>
      <c r="BZ2" s="69" t="s">
        <v>8516</v>
      </c>
      <c r="CA2" s="70"/>
    </row>
    <row r="3" spans="1:79" ht="21" customHeight="1">
      <c r="A3" s="49"/>
      <c r="B3" s="49"/>
      <c r="C3" s="49"/>
      <c r="D3" s="49"/>
      <c r="E3" s="49"/>
      <c r="F3" s="49"/>
      <c r="G3" s="49"/>
      <c r="H3" s="49"/>
      <c r="I3" s="49"/>
      <c r="J3" s="49"/>
      <c r="K3" s="49"/>
      <c r="L3" s="49"/>
      <c r="M3" s="49"/>
      <c r="N3" s="49"/>
      <c r="O3" s="49"/>
      <c r="P3" s="49"/>
      <c r="Q3" s="49"/>
      <c r="R3" s="49"/>
      <c r="S3" s="49"/>
      <c r="T3" s="49"/>
      <c r="U3" s="49"/>
      <c r="V3" s="49"/>
      <c r="W3" s="49"/>
      <c r="X3" s="49"/>
      <c r="Y3" s="49"/>
      <c r="Z3" s="49"/>
      <c r="AO3" s="618" t="s">
        <v>8730</v>
      </c>
      <c r="AP3" s="619"/>
      <c r="AQ3" s="619"/>
      <c r="AR3" s="876" t="str">
        <f>IF('(1) 一括申請情報入力シート'!$H$15="新法", "〇", "×")</f>
        <v>×</v>
      </c>
      <c r="AS3" s="877"/>
      <c r="AT3" s="878"/>
      <c r="BB3" s="50" t="s">
        <v>28</v>
      </c>
      <c r="BC3" s="51" t="s">
        <v>287</v>
      </c>
      <c r="BD3" s="52" t="str">
        <f>TEXT(I12,"ggg")</f>
        <v>明治</v>
      </c>
      <c r="BE3" s="53"/>
      <c r="BF3" s="163" t="s">
        <v>9633</v>
      </c>
      <c r="BG3" s="164" t="s">
        <v>8540</v>
      </c>
      <c r="BH3" s="66" t="s">
        <v>8884</v>
      </c>
      <c r="BI3" s="54" t="s">
        <v>9</v>
      </c>
      <c r="BJ3" s="53" t="s">
        <v>305</v>
      </c>
      <c r="BK3" s="54" t="str">
        <f>BM3&amp;BO3</f>
        <v>1東京大学</v>
      </c>
      <c r="BL3" s="256" t="s">
        <v>334</v>
      </c>
      <c r="BM3">
        <v>1</v>
      </c>
      <c r="BN3" s="256" t="s">
        <v>334</v>
      </c>
      <c r="BO3" s="290" t="s">
        <v>8318</v>
      </c>
      <c r="BR3" s="175" t="s">
        <v>347</v>
      </c>
      <c r="BS3" s="51" t="s">
        <v>760</v>
      </c>
      <c r="BU3" s="273" t="s">
        <v>305</v>
      </c>
      <c r="BV3" s="273" t="s">
        <v>2011</v>
      </c>
      <c r="BX3" s="299" t="s">
        <v>305</v>
      </c>
      <c r="BY3" s="299" t="s">
        <v>5049</v>
      </c>
      <c r="BZ3" s="67" t="s">
        <v>287</v>
      </c>
      <c r="CA3" s="208" t="s">
        <v>8517</v>
      </c>
    </row>
    <row r="4" spans="1:79" ht="21" customHeight="1">
      <c r="A4" s="49"/>
      <c r="B4" s="49"/>
      <c r="C4" s="49"/>
      <c r="D4" s="49"/>
      <c r="E4" s="56"/>
      <c r="F4" s="56"/>
      <c r="G4" s="56"/>
      <c r="H4" s="679" t="s">
        <v>8294</v>
      </c>
      <c r="I4" s="679"/>
      <c r="J4" s="679"/>
      <c r="K4" s="679"/>
      <c r="L4" s="679"/>
      <c r="M4" s="679"/>
      <c r="N4" s="680"/>
      <c r="O4" s="727">
        <v>0</v>
      </c>
      <c r="P4" s="727"/>
      <c r="Q4" s="728">
        <v>0</v>
      </c>
      <c r="R4" s="728"/>
      <c r="S4" s="867">
        <v>1</v>
      </c>
      <c r="T4" s="868"/>
      <c r="U4" s="57"/>
      <c r="V4" s="57"/>
      <c r="W4" s="57"/>
      <c r="X4" s="57"/>
      <c r="Y4" s="685" t="s">
        <v>8295</v>
      </c>
      <c r="Z4" s="685"/>
      <c r="AA4" s="685"/>
      <c r="AB4" s="685"/>
      <c r="AC4" s="685"/>
      <c r="AD4" s="685"/>
      <c r="AE4" s="685"/>
      <c r="AF4" s="685"/>
      <c r="AG4" s="685"/>
      <c r="AH4" s="685"/>
      <c r="AI4" s="685"/>
      <c r="AJ4" s="838">
        <f>'(1) 一括申請情報入力シート'!$G$15</f>
        <v>0</v>
      </c>
      <c r="AK4" s="839"/>
      <c r="AL4" s="839"/>
      <c r="AM4" s="839"/>
      <c r="AN4" s="839"/>
      <c r="AO4" s="839"/>
      <c r="AP4" s="839"/>
      <c r="AQ4" s="840"/>
      <c r="BB4" s="50" t="s">
        <v>29</v>
      </c>
      <c r="BC4" s="51" t="s">
        <v>288</v>
      </c>
      <c r="BD4" s="54" t="s">
        <v>291</v>
      </c>
      <c r="BE4" s="53" t="s">
        <v>256</v>
      </c>
      <c r="BF4" s="54" t="s">
        <v>257</v>
      </c>
      <c r="BG4" s="55" t="s">
        <v>8319</v>
      </c>
      <c r="BH4" s="66" t="s">
        <v>8320</v>
      </c>
      <c r="BI4" s="54" t="s">
        <v>10</v>
      </c>
      <c r="BJ4" s="53" t="s">
        <v>318</v>
      </c>
      <c r="BK4" s="54" t="str">
        <f t="shared" ref="BK4:BK67" si="0">BM4&amp;BO4</f>
        <v>1東京外国語大学</v>
      </c>
      <c r="BL4" s="256" t="s">
        <v>336</v>
      </c>
      <c r="BM4">
        <v>1</v>
      </c>
      <c r="BN4" s="256" t="s">
        <v>336</v>
      </c>
      <c r="BO4" s="290" t="s">
        <v>8340</v>
      </c>
      <c r="BR4" s="175" t="s">
        <v>404</v>
      </c>
      <c r="BS4" s="51" t="s">
        <v>761</v>
      </c>
      <c r="BU4" s="273" t="s">
        <v>318</v>
      </c>
      <c r="BV4" s="273" t="s">
        <v>2012</v>
      </c>
      <c r="BX4" s="299" t="s">
        <v>318</v>
      </c>
      <c r="BY4" s="299" t="s">
        <v>5050</v>
      </c>
      <c r="BZ4" s="67" t="s">
        <v>289</v>
      </c>
      <c r="CA4" s="208" t="s">
        <v>8518</v>
      </c>
    </row>
    <row r="5" spans="1:79" ht="34.5" customHeight="1">
      <c r="A5" s="689" t="s">
        <v>9152</v>
      </c>
      <c r="B5" s="499"/>
      <c r="C5" s="499"/>
      <c r="D5" s="499"/>
      <c r="E5" s="499"/>
      <c r="F5" s="499"/>
      <c r="G5" s="499"/>
      <c r="H5" s="499"/>
      <c r="I5" s="499"/>
      <c r="J5" s="499"/>
      <c r="K5" s="499"/>
      <c r="L5" s="500"/>
      <c r="M5" s="885" t="str">
        <f>'(1) 一括申請情報入力シート'!C3&amp;"　"&amp;'(1) 一括申請情報入力シート'!C4</f>
        <v>　</v>
      </c>
      <c r="N5" s="886"/>
      <c r="O5" s="886"/>
      <c r="P5" s="886"/>
      <c r="Q5" s="886"/>
      <c r="R5" s="886"/>
      <c r="S5" s="886"/>
      <c r="T5" s="886"/>
      <c r="U5" s="886"/>
      <c r="V5" s="886"/>
      <c r="W5" s="886"/>
      <c r="X5" s="886"/>
      <c r="Y5" s="887"/>
      <c r="Z5" s="605" t="s">
        <v>9238</v>
      </c>
      <c r="AA5" s="605"/>
      <c r="AB5" s="605"/>
      <c r="AC5" s="605"/>
      <c r="AD5" s="605"/>
      <c r="AE5" s="879">
        <f>'(1) 一括申請情報入力シート'!F6</f>
        <v>0</v>
      </c>
      <c r="AF5" s="880"/>
      <c r="AG5" s="880"/>
      <c r="AH5" s="881"/>
      <c r="AI5" s="718" t="s">
        <v>9239</v>
      </c>
      <c r="AJ5" s="718"/>
      <c r="AK5" s="882" t="str">
        <f>IF($AE$5="有",'(1) 一括申請情報入力シート'!H6,"")</f>
        <v/>
      </c>
      <c r="AL5" s="883"/>
      <c r="AM5" s="883"/>
      <c r="AN5" s="883"/>
      <c r="AO5" s="883"/>
      <c r="AP5" s="883"/>
      <c r="AQ5" s="883"/>
      <c r="AR5" s="883"/>
      <c r="AS5" s="883"/>
      <c r="AT5" s="884"/>
      <c r="BB5" s="50" t="s">
        <v>30</v>
      </c>
      <c r="BC5" s="51" t="s">
        <v>289</v>
      </c>
      <c r="BD5" s="54" t="s">
        <v>292</v>
      </c>
      <c r="BE5" s="53" t="s">
        <v>295</v>
      </c>
      <c r="BF5" s="54" t="s">
        <v>258</v>
      </c>
      <c r="BG5" s="55" t="s">
        <v>8321</v>
      </c>
      <c r="BH5" s="66" t="s">
        <v>8322</v>
      </c>
      <c r="BI5" s="54" t="s">
        <v>11</v>
      </c>
      <c r="BJ5" s="53" t="s">
        <v>319</v>
      </c>
      <c r="BK5" s="54" t="str">
        <f t="shared" si="0"/>
        <v>1東京学芸大学</v>
      </c>
      <c r="BL5" s="256" t="s">
        <v>337</v>
      </c>
      <c r="BM5">
        <v>1</v>
      </c>
      <c r="BN5" s="256" t="s">
        <v>337</v>
      </c>
      <c r="BO5" s="290" t="s">
        <v>8341</v>
      </c>
      <c r="BR5" s="175" t="s">
        <v>762</v>
      </c>
      <c r="BS5" s="51" t="s">
        <v>763</v>
      </c>
      <c r="BU5" s="273" t="s">
        <v>319</v>
      </c>
      <c r="BV5" s="273" t="s">
        <v>2013</v>
      </c>
      <c r="BX5" s="299" t="s">
        <v>319</v>
      </c>
      <c r="BY5" s="299" t="s">
        <v>5051</v>
      </c>
      <c r="BZ5" s="67" t="s">
        <v>195</v>
      </c>
      <c r="CA5" s="208" t="s">
        <v>8520</v>
      </c>
    </row>
    <row r="6" spans="1:79" ht="34.5" customHeight="1">
      <c r="A6" s="690" t="s">
        <v>8701</v>
      </c>
      <c r="B6" s="691"/>
      <c r="C6" s="691"/>
      <c r="D6" s="691"/>
      <c r="E6" s="691"/>
      <c r="F6" s="691"/>
      <c r="G6" s="691"/>
      <c r="H6" s="691"/>
      <c r="I6" s="691"/>
      <c r="J6" s="691"/>
      <c r="K6" s="691"/>
      <c r="L6" s="692"/>
      <c r="M6" s="872"/>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4"/>
      <c r="BB6" s="50" t="s">
        <v>31</v>
      </c>
      <c r="BC6" s="51" t="s">
        <v>182</v>
      </c>
      <c r="BD6" s="54" t="s">
        <v>293</v>
      </c>
      <c r="BE6" s="53" t="s">
        <v>296</v>
      </c>
      <c r="BF6" s="54" t="s">
        <v>259</v>
      </c>
      <c r="BG6" s="55" t="s">
        <v>303</v>
      </c>
      <c r="BH6" s="66" t="s">
        <v>8323</v>
      </c>
      <c r="BI6" s="54" t="s">
        <v>12</v>
      </c>
      <c r="BJ6" s="53" t="s">
        <v>320</v>
      </c>
      <c r="BK6" s="54" t="str">
        <f t="shared" si="0"/>
        <v>1東京農工大学</v>
      </c>
      <c r="BL6" s="256" t="s">
        <v>338</v>
      </c>
      <c r="BM6">
        <v>1</v>
      </c>
      <c r="BN6" s="256" t="s">
        <v>338</v>
      </c>
      <c r="BO6" s="290" t="s">
        <v>8342</v>
      </c>
      <c r="BR6" s="175" t="s">
        <v>764</v>
      </c>
      <c r="BS6" s="51" t="s">
        <v>765</v>
      </c>
      <c r="BU6" s="273" t="s">
        <v>320</v>
      </c>
      <c r="BV6" s="273" t="s">
        <v>2014</v>
      </c>
      <c r="BX6" s="299" t="s">
        <v>320</v>
      </c>
      <c r="BY6" s="299" t="s">
        <v>5052</v>
      </c>
      <c r="BZ6" s="67" t="s">
        <v>196</v>
      </c>
      <c r="CA6" s="208" t="s">
        <v>8521</v>
      </c>
    </row>
    <row r="7" spans="1:79" ht="29.25" customHeight="1">
      <c r="A7" s="696" t="s">
        <v>9153</v>
      </c>
      <c r="B7" s="697"/>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8"/>
      <c r="BB7" s="50" t="s">
        <v>32</v>
      </c>
      <c r="BC7" s="55" t="s">
        <v>185</v>
      </c>
      <c r="BD7" s="58" t="s">
        <v>294</v>
      </c>
      <c r="BE7" s="59" t="s">
        <v>297</v>
      </c>
      <c r="BF7" s="54" t="s">
        <v>260</v>
      </c>
      <c r="BG7" s="55" t="s">
        <v>8324</v>
      </c>
      <c r="BH7" s="66" t="s">
        <v>8325</v>
      </c>
      <c r="BI7" s="54" t="s">
        <v>17</v>
      </c>
      <c r="BJ7" s="53" t="s">
        <v>355</v>
      </c>
      <c r="BK7" s="54" t="str">
        <f t="shared" si="0"/>
        <v>1東京芸術大学</v>
      </c>
      <c r="BL7" s="256" t="s">
        <v>339</v>
      </c>
      <c r="BM7">
        <v>1</v>
      </c>
      <c r="BN7" s="256" t="s">
        <v>339</v>
      </c>
      <c r="BO7" s="290" t="s">
        <v>8343</v>
      </c>
      <c r="BR7" s="175" t="s">
        <v>766</v>
      </c>
      <c r="BS7" s="51" t="s">
        <v>767</v>
      </c>
      <c r="BU7" s="273" t="s">
        <v>321</v>
      </c>
      <c r="BV7" s="273" t="s">
        <v>2015</v>
      </c>
      <c r="BX7" s="299" t="s">
        <v>321</v>
      </c>
      <c r="BY7" s="299" t="s">
        <v>5053</v>
      </c>
      <c r="BZ7" s="67" t="s">
        <v>197</v>
      </c>
      <c r="CA7" s="208" t="s">
        <v>8522</v>
      </c>
    </row>
    <row r="8" spans="1:79" ht="21" customHeight="1">
      <c r="A8" s="498" t="s">
        <v>8296</v>
      </c>
      <c r="B8" s="499"/>
      <c r="C8" s="499"/>
      <c r="D8" s="499"/>
      <c r="E8" s="499"/>
      <c r="F8" s="499"/>
      <c r="G8" s="499"/>
      <c r="H8" s="500"/>
      <c r="I8" s="251">
        <f>'(1) 一括申請情報入力シート'!C5</f>
        <v>0</v>
      </c>
      <c r="J8" s="252"/>
      <c r="K8" s="252"/>
      <c r="L8" s="252"/>
      <c r="M8" s="252"/>
      <c r="N8" s="252"/>
      <c r="O8" s="252"/>
      <c r="P8" s="252"/>
      <c r="Q8" s="252"/>
      <c r="R8" s="252"/>
      <c r="S8" s="252"/>
      <c r="T8" s="252"/>
      <c r="U8" s="252"/>
      <c r="V8" s="252"/>
      <c r="W8" s="252"/>
      <c r="X8" s="252"/>
      <c r="Y8" s="252"/>
      <c r="Z8" s="841" t="s">
        <v>9240</v>
      </c>
      <c r="AA8" s="842"/>
      <c r="AB8" s="842"/>
      <c r="AC8" s="842"/>
      <c r="AD8" s="842"/>
      <c r="AE8" s="842"/>
      <c r="AF8" s="842"/>
      <c r="AG8" s="843"/>
      <c r="AH8" s="844" t="str">
        <f>IF($AE$5="有",'(1) 一括申請情報入力シート'!H7,"")</f>
        <v/>
      </c>
      <c r="AI8" s="845"/>
      <c r="AJ8" s="845"/>
      <c r="AK8" s="845"/>
      <c r="AL8" s="845"/>
      <c r="AM8" s="845"/>
      <c r="AN8" s="845"/>
      <c r="AO8" s="845"/>
      <c r="AP8" s="845"/>
      <c r="AQ8" s="845"/>
      <c r="AR8" s="845"/>
      <c r="AS8" s="845"/>
      <c r="AT8" s="846"/>
      <c r="BB8" s="50" t="s">
        <v>33</v>
      </c>
      <c r="BC8" s="55" t="s">
        <v>188</v>
      </c>
      <c r="BF8" s="54" t="s">
        <v>8876</v>
      </c>
      <c r="BG8" s="55" t="s">
        <v>306</v>
      </c>
      <c r="BH8" s="66" t="s">
        <v>8326</v>
      </c>
      <c r="BI8" s="54" t="s">
        <v>14</v>
      </c>
      <c r="BJ8" s="53" t="s">
        <v>322</v>
      </c>
      <c r="BK8" s="54" t="str">
        <f t="shared" si="0"/>
        <v>1東京工業大学</v>
      </c>
      <c r="BL8" s="256" t="s">
        <v>341</v>
      </c>
      <c r="BM8">
        <v>1</v>
      </c>
      <c r="BN8" s="256" t="s">
        <v>341</v>
      </c>
      <c r="BO8" s="290" t="s">
        <v>8344</v>
      </c>
      <c r="BR8" s="175" t="s">
        <v>768</v>
      </c>
      <c r="BS8" s="51" t="s">
        <v>769</v>
      </c>
      <c r="BU8" s="273" t="s">
        <v>322</v>
      </c>
      <c r="BV8" s="273" t="s">
        <v>2016</v>
      </c>
      <c r="BX8" s="299" t="s">
        <v>322</v>
      </c>
      <c r="BY8" s="299" t="s">
        <v>5054</v>
      </c>
    </row>
    <row r="9" spans="1:79" ht="21" customHeight="1">
      <c r="A9" s="483" t="s">
        <v>8297</v>
      </c>
      <c r="B9" s="481"/>
      <c r="C9" s="481"/>
      <c r="D9" s="481"/>
      <c r="E9" s="481"/>
      <c r="F9" s="481"/>
      <c r="G9" s="481"/>
      <c r="H9" s="482"/>
      <c r="I9" s="847">
        <f>'(1) 一括申請情報入力シート'!C6</f>
        <v>0</v>
      </c>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9"/>
      <c r="BB9" s="50" t="s">
        <v>34</v>
      </c>
      <c r="BC9" s="55" t="s">
        <v>191</v>
      </c>
      <c r="BF9" s="54" t="s">
        <v>75</v>
      </c>
      <c r="BG9" s="55" t="s">
        <v>8327</v>
      </c>
      <c r="BH9" s="66" t="s">
        <v>8328</v>
      </c>
      <c r="BI9" s="54" t="s">
        <v>13</v>
      </c>
      <c r="BJ9" s="53" t="s">
        <v>321</v>
      </c>
      <c r="BK9" s="54" t="str">
        <f t="shared" si="0"/>
        <v>1東京商船大学</v>
      </c>
      <c r="BL9" s="256" t="s">
        <v>342</v>
      </c>
      <c r="BM9">
        <v>1</v>
      </c>
      <c r="BN9" s="256" t="s">
        <v>342</v>
      </c>
      <c r="BO9" s="290" t="s">
        <v>8345</v>
      </c>
      <c r="BR9" s="175" t="s">
        <v>770</v>
      </c>
      <c r="BS9" s="51" t="s">
        <v>771</v>
      </c>
      <c r="BU9" s="273" t="s">
        <v>324</v>
      </c>
      <c r="BV9" s="273" t="s">
        <v>2017</v>
      </c>
      <c r="BX9" s="299" t="s">
        <v>324</v>
      </c>
      <c r="BY9" s="299" t="s">
        <v>5055</v>
      </c>
    </row>
    <row r="10" spans="1:79" ht="21" customHeight="1">
      <c r="A10" s="641" t="s">
        <v>180</v>
      </c>
      <c r="B10" s="642"/>
      <c r="C10" s="647" t="s">
        <v>181</v>
      </c>
      <c r="D10" s="648"/>
      <c r="E10" s="648"/>
      <c r="F10" s="648"/>
      <c r="G10" s="648"/>
      <c r="H10" s="649"/>
      <c r="I10" s="781">
        <f>'(1) 一括申請情報入力シート'!C2</f>
        <v>0</v>
      </c>
      <c r="J10" s="782"/>
      <c r="K10" s="782"/>
      <c r="L10" s="782"/>
      <c r="M10" s="782"/>
      <c r="N10" s="782"/>
      <c r="O10" s="782"/>
      <c r="P10" s="782"/>
      <c r="Q10" s="782"/>
      <c r="R10" s="782"/>
      <c r="S10" s="782"/>
      <c r="T10" s="782"/>
      <c r="U10" s="782"/>
      <c r="V10" s="782"/>
      <c r="W10" s="782"/>
      <c r="X10" s="783"/>
      <c r="Y10" s="653"/>
      <c r="Z10" s="654"/>
      <c r="AA10" s="654"/>
      <c r="AB10" s="654"/>
      <c r="AC10" s="654"/>
      <c r="AD10" s="654"/>
      <c r="AE10" s="654"/>
      <c r="AF10" s="654"/>
      <c r="AG10" s="654"/>
      <c r="AH10" s="654"/>
      <c r="AI10" s="654"/>
      <c r="AJ10" s="654"/>
      <c r="AK10" s="654"/>
      <c r="AL10" s="654"/>
      <c r="AM10" s="654"/>
      <c r="AN10" s="654"/>
      <c r="AO10" s="654"/>
      <c r="AP10" s="654"/>
      <c r="AQ10" s="654"/>
      <c r="AR10" s="654"/>
      <c r="AS10" s="654"/>
      <c r="AT10" s="655"/>
      <c r="BB10" s="50" t="s">
        <v>35</v>
      </c>
      <c r="BC10" s="55" t="s">
        <v>192</v>
      </c>
      <c r="BF10" s="58" t="s">
        <v>76</v>
      </c>
      <c r="BG10" s="64" t="s">
        <v>8329</v>
      </c>
      <c r="BH10" s="162" t="s">
        <v>8330</v>
      </c>
      <c r="BI10" s="54" t="s">
        <v>15</v>
      </c>
      <c r="BJ10" s="53" t="s">
        <v>328</v>
      </c>
      <c r="BK10" s="54" t="str">
        <f t="shared" si="0"/>
        <v>1東京水産大学</v>
      </c>
      <c r="BL10" s="256" t="s">
        <v>343</v>
      </c>
      <c r="BM10">
        <v>1</v>
      </c>
      <c r="BN10" s="256" t="s">
        <v>343</v>
      </c>
      <c r="BO10" s="290" t="s">
        <v>8346</v>
      </c>
      <c r="BR10" s="175" t="s">
        <v>772</v>
      </c>
      <c r="BS10" s="51" t="s">
        <v>773</v>
      </c>
      <c r="BU10" s="273" t="s">
        <v>302</v>
      </c>
      <c r="BV10" s="273" t="s">
        <v>2018</v>
      </c>
      <c r="BX10" s="299" t="s">
        <v>302</v>
      </c>
      <c r="BY10" s="299" t="s">
        <v>5056</v>
      </c>
    </row>
    <row r="11" spans="1:79" ht="21" customHeight="1">
      <c r="A11" s="643"/>
      <c r="B11" s="644"/>
      <c r="C11" s="525" t="s">
        <v>183</v>
      </c>
      <c r="D11" s="502"/>
      <c r="E11" s="502"/>
      <c r="F11" s="502"/>
      <c r="G11" s="502"/>
      <c r="H11" s="503"/>
      <c r="I11" s="779">
        <f>'(1) 一括申請情報入力シート'!C11</f>
        <v>0</v>
      </c>
      <c r="J11" s="780"/>
      <c r="K11" s="780"/>
      <c r="L11" s="780"/>
      <c r="M11" s="780"/>
      <c r="N11" s="780"/>
      <c r="O11" s="780"/>
      <c r="P11" s="780"/>
      <c r="Q11" s="780"/>
      <c r="R11" s="780"/>
      <c r="S11" s="780"/>
      <c r="T11" s="780"/>
      <c r="U11" s="780"/>
      <c r="V11" s="780"/>
      <c r="W11" s="780"/>
      <c r="X11" s="780"/>
      <c r="Y11" s="780"/>
      <c r="Z11" s="531" t="s">
        <v>184</v>
      </c>
      <c r="AA11" s="532"/>
      <c r="AB11" s="532"/>
      <c r="AC11" s="532"/>
      <c r="AD11" s="533"/>
      <c r="AE11" s="803" t="e">
        <f>VLOOKUP(I11,BB:BC,2,0)</f>
        <v>#N/A</v>
      </c>
      <c r="AF11" s="804"/>
      <c r="AG11" s="804"/>
      <c r="AH11" s="804"/>
      <c r="AI11" s="805"/>
      <c r="AJ11" s="520" t="s">
        <v>9170</v>
      </c>
      <c r="AK11" s="520"/>
      <c r="AL11" s="520"/>
      <c r="AM11" s="520"/>
      <c r="AN11" s="520"/>
      <c r="AO11" s="520"/>
      <c r="AP11" s="520"/>
      <c r="AQ11" s="520"/>
      <c r="AR11" s="520"/>
      <c r="AS11" s="520"/>
      <c r="AT11" s="521"/>
      <c r="BB11" s="50" t="s">
        <v>36</v>
      </c>
      <c r="BC11" s="55" t="s">
        <v>193</v>
      </c>
      <c r="BI11" s="54" t="s">
        <v>16</v>
      </c>
      <c r="BJ11" s="53" t="s">
        <v>329</v>
      </c>
      <c r="BK11" s="54" t="str">
        <f t="shared" si="0"/>
        <v>1お茶の水女子大学</v>
      </c>
      <c r="BL11" s="256" t="s">
        <v>344</v>
      </c>
      <c r="BM11">
        <v>1</v>
      </c>
      <c r="BN11" s="256" t="s">
        <v>344</v>
      </c>
      <c r="BO11" s="290" t="s">
        <v>8347</v>
      </c>
      <c r="BR11" s="175" t="s">
        <v>774</v>
      </c>
      <c r="BS11" s="51" t="s">
        <v>775</v>
      </c>
      <c r="BU11" s="273" t="s">
        <v>300</v>
      </c>
      <c r="BV11" s="273" t="s">
        <v>2019</v>
      </c>
      <c r="BX11" s="299" t="s">
        <v>300</v>
      </c>
      <c r="BY11" s="299" t="s">
        <v>5057</v>
      </c>
    </row>
    <row r="12" spans="1:79" ht="21" customHeight="1">
      <c r="A12" s="643"/>
      <c r="B12" s="644"/>
      <c r="C12" s="525" t="s">
        <v>186</v>
      </c>
      <c r="D12" s="502"/>
      <c r="E12" s="502"/>
      <c r="F12" s="502"/>
      <c r="G12" s="502"/>
      <c r="H12" s="503"/>
      <c r="I12" s="784">
        <f>'(1) 一括申請情報入力シート'!C12</f>
        <v>0</v>
      </c>
      <c r="J12" s="785"/>
      <c r="K12" s="785"/>
      <c r="L12" s="785"/>
      <c r="M12" s="785"/>
      <c r="N12" s="785"/>
      <c r="O12" s="785"/>
      <c r="P12" s="785"/>
      <c r="Q12" s="785"/>
      <c r="R12" s="785"/>
      <c r="S12" s="785"/>
      <c r="T12" s="785"/>
      <c r="U12" s="785"/>
      <c r="V12" s="785"/>
      <c r="W12" s="785"/>
      <c r="X12" s="785"/>
      <c r="Y12" s="786"/>
      <c r="Z12" s="722" t="s">
        <v>187</v>
      </c>
      <c r="AA12" s="723"/>
      <c r="AB12" s="723"/>
      <c r="AC12" s="723"/>
      <c r="AD12" s="724"/>
      <c r="AE12" s="803" t="str">
        <f>VLOOKUP(BD3,BD4:BE11,2,0)</f>
        <v>1</v>
      </c>
      <c r="AF12" s="804"/>
      <c r="AG12" s="804"/>
      <c r="AH12" s="804"/>
      <c r="AI12" s="805"/>
      <c r="AJ12" s="638" t="s">
        <v>9156</v>
      </c>
      <c r="AK12" s="639"/>
      <c r="AL12" s="639"/>
      <c r="AM12" s="639"/>
      <c r="AN12" s="639"/>
      <c r="AO12" s="639"/>
      <c r="AP12" s="639"/>
      <c r="AQ12" s="639"/>
      <c r="AR12" s="639"/>
      <c r="AS12" s="639"/>
      <c r="AT12" s="640"/>
      <c r="BB12" s="50" t="s">
        <v>37</v>
      </c>
      <c r="BC12" s="55" t="s">
        <v>194</v>
      </c>
      <c r="BI12" s="54" t="s">
        <v>18</v>
      </c>
      <c r="BJ12" s="53" t="s">
        <v>356</v>
      </c>
      <c r="BK12" s="54" t="str">
        <f t="shared" si="0"/>
        <v>1電気通信大学</v>
      </c>
      <c r="BL12" s="256" t="s">
        <v>345</v>
      </c>
      <c r="BM12">
        <v>1</v>
      </c>
      <c r="BN12" s="256" t="s">
        <v>345</v>
      </c>
      <c r="BO12" s="290" t="s">
        <v>8348</v>
      </c>
      <c r="BR12" s="175" t="s">
        <v>776</v>
      </c>
      <c r="BS12" s="51" t="s">
        <v>777</v>
      </c>
      <c r="BU12" s="273" t="s">
        <v>325</v>
      </c>
      <c r="BV12" s="273" t="s">
        <v>2020</v>
      </c>
      <c r="BX12" s="299" t="s">
        <v>325</v>
      </c>
      <c r="BY12" s="299" t="s">
        <v>5058</v>
      </c>
    </row>
    <row r="13" spans="1:79" ht="21" customHeight="1">
      <c r="A13" s="643"/>
      <c r="B13" s="644"/>
      <c r="C13" s="525" t="s">
        <v>189</v>
      </c>
      <c r="D13" s="502"/>
      <c r="E13" s="502"/>
      <c r="F13" s="502"/>
      <c r="G13" s="502"/>
      <c r="H13" s="503"/>
      <c r="I13" s="983" t="str">
        <f>IF('(1) 一括申請情報入力シート'!C15=0,"",'(1) 一括申請情報入力シート'!C15)</f>
        <v/>
      </c>
      <c r="J13" s="984"/>
      <c r="K13" s="984"/>
      <c r="L13" s="984"/>
      <c r="M13" s="984"/>
      <c r="N13" s="984"/>
      <c r="O13" s="984"/>
      <c r="P13" s="984"/>
      <c r="Q13" s="984"/>
      <c r="R13" s="984"/>
      <c r="S13" s="984"/>
      <c r="T13" s="984"/>
      <c r="U13" s="984"/>
      <c r="V13" s="984"/>
      <c r="W13" s="966" t="s">
        <v>190</v>
      </c>
      <c r="X13" s="967"/>
      <c r="Y13" s="967"/>
      <c r="Z13" s="967"/>
      <c r="AA13" s="970" t="str">
        <f>IF(ISERROR(VLOOKUP(I13,BF:BG,2,0)),"",VLOOKUP(I13,BF:BG,2,0))</f>
        <v/>
      </c>
      <c r="AB13" s="971"/>
      <c r="AC13" s="971"/>
      <c r="AD13" s="972"/>
      <c r="AE13" s="987" t="s">
        <v>8298</v>
      </c>
      <c r="AF13" s="988"/>
      <c r="AG13" s="989"/>
      <c r="AH13" s="993" t="str">
        <f>IF('(1) 一括申請情報入力シート'!D15=0,"",'(1) 一括申請情報入力シート'!D15)</f>
        <v/>
      </c>
      <c r="AI13" s="994"/>
      <c r="AJ13" s="994"/>
      <c r="AK13" s="994"/>
      <c r="AL13" s="995"/>
      <c r="AM13" s="977" t="s">
        <v>8331</v>
      </c>
      <c r="AN13" s="977"/>
      <c r="AO13" s="977"/>
      <c r="AP13" s="979" t="str">
        <f>IF(ISERROR(VLOOKUP(AH13,BI:BJ,2,0)),"",VLOOKUP(AH13,BI:BJ,2,0))</f>
        <v/>
      </c>
      <c r="AQ13" s="979"/>
      <c r="AR13" s="979"/>
      <c r="AS13" s="979"/>
      <c r="AT13" s="980"/>
      <c r="BB13" s="50" t="s">
        <v>38</v>
      </c>
      <c r="BC13" s="55" t="s">
        <v>195</v>
      </c>
      <c r="BI13" s="54" t="s">
        <v>19</v>
      </c>
      <c r="BJ13" s="53" t="s">
        <v>357</v>
      </c>
      <c r="BK13" s="54" t="str">
        <f t="shared" si="0"/>
        <v>1一橋大学</v>
      </c>
      <c r="BL13" s="256" t="s">
        <v>346</v>
      </c>
      <c r="BM13">
        <v>1</v>
      </c>
      <c r="BN13" s="256" t="s">
        <v>346</v>
      </c>
      <c r="BO13" s="290" t="s">
        <v>8349</v>
      </c>
      <c r="BR13" s="175" t="s">
        <v>778</v>
      </c>
      <c r="BS13" s="51" t="s">
        <v>779</v>
      </c>
      <c r="BU13" s="273" t="s">
        <v>326</v>
      </c>
      <c r="BV13" s="273" t="s">
        <v>2021</v>
      </c>
      <c r="BX13" s="299" t="s">
        <v>326</v>
      </c>
      <c r="BY13" s="299" t="s">
        <v>5059</v>
      </c>
    </row>
    <row r="14" spans="1:79" ht="21" customHeight="1">
      <c r="A14" s="643"/>
      <c r="B14" s="644"/>
      <c r="C14" s="525"/>
      <c r="D14" s="502"/>
      <c r="E14" s="502"/>
      <c r="F14" s="502"/>
      <c r="G14" s="502"/>
      <c r="H14" s="503"/>
      <c r="I14" s="985"/>
      <c r="J14" s="986"/>
      <c r="K14" s="986"/>
      <c r="L14" s="986"/>
      <c r="M14" s="986"/>
      <c r="N14" s="986"/>
      <c r="O14" s="986"/>
      <c r="P14" s="986"/>
      <c r="Q14" s="986"/>
      <c r="R14" s="986"/>
      <c r="S14" s="986"/>
      <c r="T14" s="986"/>
      <c r="U14" s="986"/>
      <c r="V14" s="986"/>
      <c r="W14" s="968"/>
      <c r="X14" s="969"/>
      <c r="Y14" s="969"/>
      <c r="Z14" s="969"/>
      <c r="AA14" s="973"/>
      <c r="AB14" s="974"/>
      <c r="AC14" s="974"/>
      <c r="AD14" s="975"/>
      <c r="AE14" s="990"/>
      <c r="AF14" s="991"/>
      <c r="AG14" s="992"/>
      <c r="AH14" s="996"/>
      <c r="AI14" s="997"/>
      <c r="AJ14" s="997"/>
      <c r="AK14" s="997"/>
      <c r="AL14" s="998"/>
      <c r="AM14" s="978"/>
      <c r="AN14" s="978"/>
      <c r="AO14" s="978"/>
      <c r="AP14" s="981"/>
      <c r="AQ14" s="981"/>
      <c r="AR14" s="981"/>
      <c r="AS14" s="981"/>
      <c r="AT14" s="982"/>
      <c r="BB14" s="50" t="s">
        <v>39</v>
      </c>
      <c r="BC14" s="55" t="s">
        <v>196</v>
      </c>
      <c r="BI14" s="54" t="s">
        <v>20</v>
      </c>
      <c r="BJ14" s="53" t="s">
        <v>358</v>
      </c>
      <c r="BK14" s="54" t="str">
        <f t="shared" si="0"/>
        <v>1東京海洋大学</v>
      </c>
      <c r="BL14" s="256" t="s">
        <v>404</v>
      </c>
      <c r="BM14">
        <v>1</v>
      </c>
      <c r="BN14" s="256" t="s">
        <v>404</v>
      </c>
      <c r="BO14" s="290" t="s">
        <v>8350</v>
      </c>
      <c r="BR14" s="175" t="s">
        <v>780</v>
      </c>
      <c r="BS14" s="51" t="s">
        <v>781</v>
      </c>
      <c r="BU14" s="273" t="s">
        <v>327</v>
      </c>
      <c r="BV14" s="273" t="s">
        <v>2022</v>
      </c>
      <c r="BX14" s="299" t="s">
        <v>327</v>
      </c>
      <c r="BY14" s="299" t="s">
        <v>5060</v>
      </c>
    </row>
    <row r="15" spans="1:79" ht="21" customHeight="1">
      <c r="A15" s="643"/>
      <c r="B15" s="644"/>
      <c r="C15" s="567" t="s">
        <v>8700</v>
      </c>
      <c r="D15" s="568"/>
      <c r="E15" s="568"/>
      <c r="F15" s="568"/>
      <c r="G15" s="568"/>
      <c r="H15" s="568"/>
      <c r="I15" s="571" t="s">
        <v>8299</v>
      </c>
      <c r="J15" s="532"/>
      <c r="K15" s="532"/>
      <c r="L15" s="532"/>
      <c r="M15" s="533"/>
      <c r="N15" s="572" t="s">
        <v>8300</v>
      </c>
      <c r="O15" s="572"/>
      <c r="P15" s="572"/>
      <c r="Q15" s="573" t="s">
        <v>8534</v>
      </c>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4"/>
      <c r="BB15" s="50" t="s">
        <v>40</v>
      </c>
      <c r="BC15" s="55" t="s">
        <v>197</v>
      </c>
      <c r="BI15" s="54" t="s">
        <v>21</v>
      </c>
      <c r="BJ15" s="53" t="s">
        <v>359</v>
      </c>
      <c r="BK15" s="54" t="str">
        <f t="shared" si="0"/>
        <v>1東京都立大学</v>
      </c>
      <c r="BL15" s="256" t="s">
        <v>405</v>
      </c>
      <c r="BM15">
        <v>1</v>
      </c>
      <c r="BN15" s="256" t="s">
        <v>405</v>
      </c>
      <c r="BO15" s="290" t="s">
        <v>8351</v>
      </c>
      <c r="BR15" s="175" t="s">
        <v>782</v>
      </c>
      <c r="BS15" s="51" t="s">
        <v>783</v>
      </c>
      <c r="BU15" s="273" t="s">
        <v>328</v>
      </c>
      <c r="BV15" s="273" t="s">
        <v>2023</v>
      </c>
      <c r="BX15" s="299" t="s">
        <v>328</v>
      </c>
      <c r="BY15" s="299" t="s">
        <v>5061</v>
      </c>
    </row>
    <row r="16" spans="1:79" ht="21" customHeight="1">
      <c r="A16" s="643"/>
      <c r="B16" s="644"/>
      <c r="C16" s="569"/>
      <c r="D16" s="570"/>
      <c r="E16" s="570"/>
      <c r="F16" s="570"/>
      <c r="G16" s="570"/>
      <c r="H16" s="570"/>
      <c r="I16" s="699" t="s">
        <v>8301</v>
      </c>
      <c r="J16" s="700"/>
      <c r="K16" s="700"/>
      <c r="L16" s="700"/>
      <c r="M16" s="701"/>
      <c r="N16" s="702"/>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4"/>
      <c r="AN16" s="515" t="s">
        <v>8302</v>
      </c>
      <c r="AO16" s="516"/>
      <c r="AP16" s="705"/>
      <c r="AQ16" s="806"/>
      <c r="AR16" s="807"/>
      <c r="AS16" s="807"/>
      <c r="AT16" s="808"/>
      <c r="BB16" s="50" t="s">
        <v>41</v>
      </c>
      <c r="BC16" s="55" t="s">
        <v>198</v>
      </c>
      <c r="BI16" s="54" t="s">
        <v>22</v>
      </c>
      <c r="BJ16" s="53" t="s">
        <v>381</v>
      </c>
      <c r="BK16" s="54" t="str">
        <f t="shared" si="0"/>
        <v>1首都大学東京</v>
      </c>
      <c r="BL16" s="256" t="s">
        <v>406</v>
      </c>
      <c r="BM16">
        <v>1</v>
      </c>
      <c r="BN16" s="256" t="s">
        <v>406</v>
      </c>
      <c r="BO16" s="290" t="s">
        <v>8352</v>
      </c>
      <c r="BR16" s="175" t="s">
        <v>784</v>
      </c>
      <c r="BS16" s="51" t="s">
        <v>785</v>
      </c>
      <c r="BU16" s="273" t="s">
        <v>329</v>
      </c>
      <c r="BV16" s="273" t="s">
        <v>2024</v>
      </c>
      <c r="BX16" s="299" t="s">
        <v>329</v>
      </c>
      <c r="BY16" s="299" t="s">
        <v>5062</v>
      </c>
    </row>
    <row r="17" spans="1:77" ht="21" customHeight="1">
      <c r="A17" s="643"/>
      <c r="B17" s="644"/>
      <c r="C17" s="569"/>
      <c r="D17" s="570"/>
      <c r="E17" s="570"/>
      <c r="F17" s="570"/>
      <c r="G17" s="570"/>
      <c r="H17" s="570"/>
      <c r="I17" s="600" t="s">
        <v>8303</v>
      </c>
      <c r="J17" s="601"/>
      <c r="K17" s="601"/>
      <c r="L17" s="601"/>
      <c r="M17" s="602"/>
      <c r="N17" s="609"/>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1"/>
      <c r="AN17" s="706"/>
      <c r="AO17" s="707"/>
      <c r="AP17" s="708"/>
      <c r="AQ17" s="809"/>
      <c r="AR17" s="810"/>
      <c r="AS17" s="810"/>
      <c r="AT17" s="811"/>
      <c r="BB17" s="50" t="s">
        <v>42</v>
      </c>
      <c r="BC17" s="55" t="s">
        <v>199</v>
      </c>
      <c r="BI17" s="54" t="s">
        <v>23</v>
      </c>
      <c r="BJ17" s="53" t="s">
        <v>301</v>
      </c>
      <c r="BK17" s="54" t="str">
        <f t="shared" si="0"/>
        <v>1跡見学園女子大学</v>
      </c>
      <c r="BL17" s="256" t="s">
        <v>4484</v>
      </c>
      <c r="BM17">
        <v>1</v>
      </c>
      <c r="BN17" s="256" t="s">
        <v>4484</v>
      </c>
      <c r="BO17" s="290" t="s">
        <v>8733</v>
      </c>
      <c r="BR17" s="175" t="s">
        <v>786</v>
      </c>
      <c r="BS17" s="51" t="s">
        <v>787</v>
      </c>
      <c r="BU17" s="273" t="s">
        <v>304</v>
      </c>
      <c r="BV17" s="273" t="s">
        <v>2025</v>
      </c>
      <c r="BX17" s="299" t="s">
        <v>304</v>
      </c>
      <c r="BY17" s="299" t="s">
        <v>5063</v>
      </c>
    </row>
    <row r="18" spans="1:77" ht="15" customHeight="1">
      <c r="A18" s="643"/>
      <c r="B18" s="644"/>
      <c r="C18" s="575" t="s">
        <v>8304</v>
      </c>
      <c r="D18" s="576"/>
      <c r="E18" s="576"/>
      <c r="F18" s="576"/>
      <c r="G18" s="576"/>
      <c r="H18" s="577"/>
      <c r="I18" s="582"/>
      <c r="J18" s="583"/>
      <c r="K18" s="584" t="s">
        <v>280</v>
      </c>
      <c r="L18" s="585"/>
      <c r="M18" s="585"/>
      <c r="N18" s="586" t="s">
        <v>277</v>
      </c>
      <c r="O18" s="586"/>
      <c r="P18" s="586"/>
      <c r="Q18" s="586" t="s">
        <v>8531</v>
      </c>
      <c r="R18" s="586"/>
      <c r="S18" s="586"/>
      <c r="T18" s="587" t="s">
        <v>278</v>
      </c>
      <c r="U18" s="587"/>
      <c r="V18" s="587"/>
      <c r="W18" s="588" t="s">
        <v>8532</v>
      </c>
      <c r="X18" s="588"/>
      <c r="Y18" s="588"/>
      <c r="Z18" s="588" t="s">
        <v>279</v>
      </c>
      <c r="AA18" s="588"/>
      <c r="AB18" s="588"/>
      <c r="AC18" s="588"/>
      <c r="AD18" s="588"/>
      <c r="AE18" s="587" t="s">
        <v>282</v>
      </c>
      <c r="AF18" s="587"/>
      <c r="AG18" s="587"/>
      <c r="AH18" s="587"/>
      <c r="AI18" s="587"/>
      <c r="AJ18" s="587" t="s">
        <v>283</v>
      </c>
      <c r="AK18" s="587"/>
      <c r="AL18" s="587"/>
      <c r="AM18" s="587"/>
      <c r="AN18" s="587"/>
      <c r="AO18" s="587"/>
      <c r="AP18" s="587"/>
      <c r="AQ18" s="586" t="s">
        <v>284</v>
      </c>
      <c r="AR18" s="586"/>
      <c r="AS18" s="586"/>
      <c r="AT18" s="595"/>
      <c r="AU18" s="964"/>
      <c r="AV18" s="671"/>
      <c r="AW18" s="671"/>
      <c r="AX18" s="671"/>
      <c r="AY18" s="570"/>
      <c r="AZ18" s="570"/>
      <c r="BA18" s="570"/>
      <c r="BB18" s="50" t="s">
        <v>43</v>
      </c>
      <c r="BC18" s="55" t="s">
        <v>202</v>
      </c>
      <c r="BI18" s="54" t="s">
        <v>24</v>
      </c>
      <c r="BJ18" s="53" t="s">
        <v>333</v>
      </c>
      <c r="BK18" s="54" t="str">
        <f t="shared" si="0"/>
        <v>1青山学院大学</v>
      </c>
      <c r="BL18" s="256" t="s">
        <v>407</v>
      </c>
      <c r="BM18">
        <v>1</v>
      </c>
      <c r="BN18" s="256" t="s">
        <v>407</v>
      </c>
      <c r="BO18" s="290" t="s">
        <v>8353</v>
      </c>
      <c r="BR18" s="175" t="s">
        <v>788</v>
      </c>
      <c r="BS18" s="51" t="s">
        <v>789</v>
      </c>
      <c r="BU18" s="273" t="s">
        <v>301</v>
      </c>
      <c r="BV18" s="273" t="s">
        <v>2026</v>
      </c>
      <c r="BX18" s="299" t="s">
        <v>301</v>
      </c>
      <c r="BY18" s="299" t="s">
        <v>5064</v>
      </c>
    </row>
    <row r="19" spans="1:77" ht="15" customHeight="1">
      <c r="A19" s="643"/>
      <c r="B19" s="644"/>
      <c r="C19" s="569"/>
      <c r="D19" s="570"/>
      <c r="E19" s="570"/>
      <c r="F19" s="570"/>
      <c r="G19" s="570"/>
      <c r="H19" s="578"/>
      <c r="I19" s="589" t="s">
        <v>285</v>
      </c>
      <c r="J19" s="590"/>
      <c r="K19" s="959" t="str">
        <f>IF(Z19="","",IF(Z19&lt;39904,"無","有"))</f>
        <v/>
      </c>
      <c r="L19" s="956"/>
      <c r="M19" s="956"/>
      <c r="N19" s="956" t="str">
        <f>IF('(1) 一括申請情報入力シート'!C21=0,"",'(1) 一括申請情報入力シート'!C21)</f>
        <v/>
      </c>
      <c r="O19" s="956"/>
      <c r="P19" s="956"/>
      <c r="Q19" s="951" t="str">
        <f>IF(ISERROR(VLOOKUP(N19,BF:BG,2,0)),"",VLOOKUP(N19,BF:BG,2,0))</f>
        <v/>
      </c>
      <c r="R19" s="951"/>
      <c r="S19" s="951"/>
      <c r="T19" s="961" t="str">
        <f>IF('(1) 一括申請情報入力シート'!D21=0,"",'(1) 一括申請情報入力シート'!D21)</f>
        <v/>
      </c>
      <c r="U19" s="961"/>
      <c r="V19" s="961"/>
      <c r="W19" s="951" t="str">
        <f>IF(ISERROR(VLOOKUP(T19,BI:BJ,2,0)),"",VLOOKUP(T19,BI:BJ,2,0))</f>
        <v/>
      </c>
      <c r="X19" s="951"/>
      <c r="Y19" s="951"/>
      <c r="Z19" s="963" t="str">
        <f>IF('(1) 一括申請情報入力シート'!E21=0,"",'(1) 一括申請情報入力シート'!E21)</f>
        <v/>
      </c>
      <c r="AA19" s="963"/>
      <c r="AB19" s="963"/>
      <c r="AC19" s="963"/>
      <c r="AD19" s="963"/>
      <c r="AE19" s="961" t="str">
        <f>IF('(1) 一括申請情報入力シート'!F21=0,"",'(1) 一括申請情報入力シート'!F21)</f>
        <v/>
      </c>
      <c r="AF19" s="961"/>
      <c r="AG19" s="961"/>
      <c r="AH19" s="961"/>
      <c r="AI19" s="961"/>
      <c r="AJ19" s="961" t="str">
        <f>IF('(1) 一括申請情報入力シート'!G21=0,"",'(1) 一括申請情報入力シート'!G21)</f>
        <v/>
      </c>
      <c r="AK19" s="961"/>
      <c r="AL19" s="961"/>
      <c r="AM19" s="961"/>
      <c r="AN19" s="961"/>
      <c r="AO19" s="961"/>
      <c r="AP19" s="961"/>
      <c r="AQ19" s="956" t="str">
        <f>IF('(1) 一括申請情報入力シート'!G21=0,"",'(1) 一括申請情報入力シート'!H21)</f>
        <v/>
      </c>
      <c r="AR19" s="956"/>
      <c r="AS19" s="956"/>
      <c r="AT19" s="962"/>
      <c r="AU19" s="699"/>
      <c r="AV19" s="700"/>
      <c r="AW19" s="700"/>
      <c r="AX19" s="700"/>
      <c r="AY19" s="570"/>
      <c r="AZ19" s="570"/>
      <c r="BA19" s="570"/>
      <c r="BB19" s="50" t="s">
        <v>44</v>
      </c>
      <c r="BC19" s="55" t="s">
        <v>205</v>
      </c>
      <c r="BI19" s="54" t="s">
        <v>25</v>
      </c>
      <c r="BJ19" s="53" t="s">
        <v>335</v>
      </c>
      <c r="BK19" s="54" t="str">
        <f t="shared" si="0"/>
        <v>1亜細亜大学</v>
      </c>
      <c r="BL19" s="256" t="s">
        <v>408</v>
      </c>
      <c r="BM19">
        <v>1</v>
      </c>
      <c r="BN19" s="256" t="s">
        <v>408</v>
      </c>
      <c r="BO19" s="290" t="s">
        <v>8354</v>
      </c>
      <c r="BR19" s="175" t="s">
        <v>790</v>
      </c>
      <c r="BS19" s="51" t="s">
        <v>791</v>
      </c>
      <c r="BU19" s="273" t="s">
        <v>330</v>
      </c>
      <c r="BV19" s="273" t="s">
        <v>2027</v>
      </c>
      <c r="BX19" s="299" t="s">
        <v>330</v>
      </c>
      <c r="BY19" s="299" t="s">
        <v>5065</v>
      </c>
    </row>
    <row r="20" spans="1:77" ht="15" customHeight="1">
      <c r="A20" s="643"/>
      <c r="B20" s="644"/>
      <c r="C20" s="569"/>
      <c r="D20" s="570"/>
      <c r="E20" s="570"/>
      <c r="F20" s="570"/>
      <c r="G20" s="570"/>
      <c r="H20" s="578"/>
      <c r="I20" s="593" t="s">
        <v>78</v>
      </c>
      <c r="J20" s="594"/>
      <c r="K20" s="960" t="str">
        <f>IF(Z20="","",IF(Z20&lt;39904,"無","有"))</f>
        <v/>
      </c>
      <c r="L20" s="957"/>
      <c r="M20" s="957"/>
      <c r="N20" s="957" t="str">
        <f>IF('(1) 一括申請情報入力シート'!C22=0,"",'(1) 一括申請情報入力シート'!C22)</f>
        <v/>
      </c>
      <c r="O20" s="957"/>
      <c r="P20" s="957"/>
      <c r="Q20" s="958" t="str">
        <f>IF(ISERROR(VLOOKUP(N20,BF:BG,2,0)),"",VLOOKUP(N20,BF:BG,2,0))</f>
        <v/>
      </c>
      <c r="R20" s="958"/>
      <c r="S20" s="958"/>
      <c r="T20" s="954" t="str">
        <f>IF('(1) 一括申請情報入力シート'!D22=0,"",'(1) 一括申請情報入力シート'!D22)</f>
        <v/>
      </c>
      <c r="U20" s="954"/>
      <c r="V20" s="954"/>
      <c r="W20" s="958" t="str">
        <f>IF(ISERROR(VLOOKUP(T20,BI:BJ,2,0)),"",VLOOKUP(T20,BI:BJ,2,0))</f>
        <v/>
      </c>
      <c r="X20" s="958"/>
      <c r="Y20" s="958"/>
      <c r="Z20" s="953" t="str">
        <f>IF('(1) 一括申請情報入力シート'!E22=0,"",'(1) 一括申請情報入力シート'!E22)</f>
        <v/>
      </c>
      <c r="AA20" s="953"/>
      <c r="AB20" s="953"/>
      <c r="AC20" s="953"/>
      <c r="AD20" s="953"/>
      <c r="AE20" s="954" t="str">
        <f>IF('(1) 一括申請情報入力シート'!F22=0,"",'(1) 一括申請情報入力シート'!F22)</f>
        <v/>
      </c>
      <c r="AF20" s="954"/>
      <c r="AG20" s="954"/>
      <c r="AH20" s="954"/>
      <c r="AI20" s="954"/>
      <c r="AJ20" s="954" t="str">
        <f>IF('(1) 一括申請情報入力シート'!G22=0,"",'(1) 一括申請情報入力シート'!G22)</f>
        <v/>
      </c>
      <c r="AK20" s="954"/>
      <c r="AL20" s="954"/>
      <c r="AM20" s="954"/>
      <c r="AN20" s="954"/>
      <c r="AO20" s="954"/>
      <c r="AP20" s="954"/>
      <c r="AQ20" s="957" t="str">
        <f>IF('(1) 一括申請情報入力シート'!G22=0,"",'(1) 一括申請情報入力シート'!H22)</f>
        <v/>
      </c>
      <c r="AR20" s="957"/>
      <c r="AS20" s="957"/>
      <c r="AT20" s="976"/>
      <c r="AU20" s="699"/>
      <c r="AV20" s="700"/>
      <c r="AW20" s="700"/>
      <c r="AX20" s="700"/>
      <c r="AY20" s="570"/>
      <c r="AZ20" s="570"/>
      <c r="BA20" s="570"/>
      <c r="BB20" s="50" t="s">
        <v>45</v>
      </c>
      <c r="BC20" s="55" t="s">
        <v>207</v>
      </c>
      <c r="BI20" s="54" t="s">
        <v>26</v>
      </c>
      <c r="BJ20" s="53" t="s">
        <v>337</v>
      </c>
      <c r="BK20" s="54" t="str">
        <f t="shared" si="0"/>
        <v>1上野学園大学</v>
      </c>
      <c r="BL20" s="256" t="s">
        <v>409</v>
      </c>
      <c r="BM20">
        <v>1</v>
      </c>
      <c r="BN20" s="256" t="s">
        <v>409</v>
      </c>
      <c r="BO20" s="290" t="s">
        <v>8355</v>
      </c>
      <c r="BR20" s="175" t="s">
        <v>792</v>
      </c>
      <c r="BS20" s="51" t="s">
        <v>793</v>
      </c>
      <c r="BU20" s="273" t="s">
        <v>331</v>
      </c>
      <c r="BV20" s="273" t="s">
        <v>2028</v>
      </c>
      <c r="BX20" s="299" t="s">
        <v>331</v>
      </c>
      <c r="BY20" s="299" t="s">
        <v>5066</v>
      </c>
    </row>
    <row r="21" spans="1:77" ht="15" customHeight="1">
      <c r="A21" s="643"/>
      <c r="B21" s="644"/>
      <c r="C21" s="569"/>
      <c r="D21" s="570"/>
      <c r="E21" s="570"/>
      <c r="F21" s="570"/>
      <c r="G21" s="570"/>
      <c r="H21" s="578"/>
      <c r="I21" s="593" t="s">
        <v>79</v>
      </c>
      <c r="J21" s="594"/>
      <c r="K21" s="888" t="str">
        <f>IF(Z21="","",IF(Z21&lt;39904,"無","有"))</f>
        <v/>
      </c>
      <c r="L21" s="773"/>
      <c r="M21" s="773"/>
      <c r="N21" s="773" t="str">
        <f>IF('(1) 一括申請情報入力シート'!C23=0,"",'(1) 一括申請情報入力シート'!C23)</f>
        <v/>
      </c>
      <c r="O21" s="773"/>
      <c r="P21" s="773"/>
      <c r="Q21" s="771" t="str">
        <f>IF(ISERROR(VLOOKUP(N21,BF:BG,2,0)),"",VLOOKUP(N21,BF:BG,2,0))</f>
        <v/>
      </c>
      <c r="R21" s="771"/>
      <c r="S21" s="771"/>
      <c r="T21" s="772" t="str">
        <f>IF('(1) 一括申請情報入力シート'!D23=0,"",'(1) 一括申請情報入力シート'!D23)</f>
        <v/>
      </c>
      <c r="U21" s="772"/>
      <c r="V21" s="772"/>
      <c r="W21" s="771" t="str">
        <f>IF(ISERROR(VLOOKUP(T21,BI:BJ,2,0)),"",VLOOKUP(T21,BI:BJ,2,0))</f>
        <v/>
      </c>
      <c r="X21" s="771"/>
      <c r="Y21" s="771"/>
      <c r="Z21" s="952" t="str">
        <f>IF('(1) 一括申請情報入力シート'!E23=0,"",'(1) 一括申請情報入力シート'!E23)</f>
        <v/>
      </c>
      <c r="AA21" s="952"/>
      <c r="AB21" s="952"/>
      <c r="AC21" s="952"/>
      <c r="AD21" s="952"/>
      <c r="AE21" s="772" t="str">
        <f>IF('(1) 一括申請情報入力シート'!F23=0,"",'(1) 一括申請情報入力シート'!F23)</f>
        <v/>
      </c>
      <c r="AF21" s="772"/>
      <c r="AG21" s="772"/>
      <c r="AH21" s="772"/>
      <c r="AI21" s="772"/>
      <c r="AJ21" s="772" t="str">
        <f>IF('(1) 一括申請情報入力シート'!G23=0,"",'(1) 一括申請情報入力シート'!G23)</f>
        <v/>
      </c>
      <c r="AK21" s="772"/>
      <c r="AL21" s="772"/>
      <c r="AM21" s="772"/>
      <c r="AN21" s="772"/>
      <c r="AO21" s="772"/>
      <c r="AP21" s="772"/>
      <c r="AQ21" s="773" t="str">
        <f>IF('(1) 一括申請情報入力シート'!G23=0,"",'(1) 一括申請情報入力シート'!H23)</f>
        <v/>
      </c>
      <c r="AR21" s="773"/>
      <c r="AS21" s="773"/>
      <c r="AT21" s="774"/>
      <c r="AU21" s="965"/>
      <c r="AV21" s="669"/>
      <c r="AW21" s="669"/>
      <c r="AX21" s="669"/>
      <c r="AY21" s="570"/>
      <c r="AZ21" s="570"/>
      <c r="BA21" s="570"/>
      <c r="BB21" s="50" t="s">
        <v>46</v>
      </c>
      <c r="BC21" s="55" t="s">
        <v>209</v>
      </c>
      <c r="BI21" s="54" t="s">
        <v>27</v>
      </c>
      <c r="BJ21" s="53" t="s">
        <v>341</v>
      </c>
      <c r="BK21" s="54" t="str">
        <f t="shared" si="0"/>
        <v>1大妻女子大学</v>
      </c>
      <c r="BL21" s="256" t="s">
        <v>410</v>
      </c>
      <c r="BM21">
        <v>1</v>
      </c>
      <c r="BN21" s="256" t="s">
        <v>410</v>
      </c>
      <c r="BO21" s="290" t="s">
        <v>8356</v>
      </c>
      <c r="BR21" s="175" t="s">
        <v>794</v>
      </c>
      <c r="BS21" s="51" t="s">
        <v>795</v>
      </c>
      <c r="BU21" s="273" t="s">
        <v>332</v>
      </c>
      <c r="BV21" s="273" t="s">
        <v>2029</v>
      </c>
      <c r="BX21" s="299" t="s">
        <v>332</v>
      </c>
      <c r="BY21" s="299" t="s">
        <v>5067</v>
      </c>
    </row>
    <row r="22" spans="1:77" ht="15" customHeight="1">
      <c r="A22" s="643"/>
      <c r="B22" s="644"/>
      <c r="C22" s="569"/>
      <c r="D22" s="570"/>
      <c r="E22" s="570"/>
      <c r="F22" s="570"/>
      <c r="G22" s="570"/>
      <c r="H22" s="578"/>
      <c r="I22" s="593" t="s">
        <v>80</v>
      </c>
      <c r="J22" s="594"/>
      <c r="K22" s="888" t="str">
        <f>IF(Z22="","",IF(Z22&lt;39904,"無","有"))</f>
        <v/>
      </c>
      <c r="L22" s="773"/>
      <c r="M22" s="773"/>
      <c r="N22" s="773" t="str">
        <f>IF('(1) 一括申請情報入力シート'!C24=0,"",'(1) 一括申請情報入力シート'!C24)</f>
        <v/>
      </c>
      <c r="O22" s="773"/>
      <c r="P22" s="773"/>
      <c r="Q22" s="771" t="str">
        <f>IF(ISERROR(VLOOKUP(N22,BF:BG,2,0)),"",VLOOKUP(N22,BF:BG,2,0))</f>
        <v/>
      </c>
      <c r="R22" s="771"/>
      <c r="S22" s="771"/>
      <c r="T22" s="772" t="str">
        <f>IF('(1) 一括申請情報入力シート'!D24=0,"",'(1) 一括申請情報入力シート'!D24)</f>
        <v/>
      </c>
      <c r="U22" s="772"/>
      <c r="V22" s="772"/>
      <c r="W22" s="771" t="str">
        <f>IF(ISERROR(VLOOKUP(T22,BI:BJ,2,0)),"",VLOOKUP(T22,BI:BJ,2,0))</f>
        <v/>
      </c>
      <c r="X22" s="771"/>
      <c r="Y22" s="771"/>
      <c r="Z22" s="952" t="str">
        <f>IF('(1) 一括申請情報入力シート'!E24=0,"",'(1) 一括申請情報入力シート'!E24)</f>
        <v/>
      </c>
      <c r="AA22" s="952"/>
      <c r="AB22" s="952"/>
      <c r="AC22" s="952"/>
      <c r="AD22" s="952"/>
      <c r="AE22" s="772" t="str">
        <f>IF('(1) 一括申請情報入力シート'!F24=0,"",'(1) 一括申請情報入力シート'!F24)</f>
        <v/>
      </c>
      <c r="AF22" s="772"/>
      <c r="AG22" s="772"/>
      <c r="AH22" s="772"/>
      <c r="AI22" s="772"/>
      <c r="AJ22" s="772" t="str">
        <f>IF('(1) 一括申請情報入力シート'!G24=0,"",'(1) 一括申請情報入力シート'!G24)</f>
        <v/>
      </c>
      <c r="AK22" s="772"/>
      <c r="AL22" s="772"/>
      <c r="AM22" s="772"/>
      <c r="AN22" s="772"/>
      <c r="AO22" s="772"/>
      <c r="AP22" s="772"/>
      <c r="AQ22" s="773" t="str">
        <f>IF('(1) 一括申請情報入力シート'!G24=0,"",'(1) 一括申請情報入力シート'!H24)</f>
        <v/>
      </c>
      <c r="AR22" s="773"/>
      <c r="AS22" s="773"/>
      <c r="AT22" s="774"/>
      <c r="AU22" s="65"/>
      <c r="AY22" s="71"/>
      <c r="AZ22" s="71"/>
      <c r="BA22" s="71"/>
      <c r="BB22" s="50" t="s">
        <v>47</v>
      </c>
      <c r="BC22" s="55" t="s">
        <v>211</v>
      </c>
      <c r="BI22" s="54" t="s">
        <v>309</v>
      </c>
      <c r="BJ22" s="53" t="s">
        <v>324</v>
      </c>
      <c r="BK22" s="54" t="str">
        <f t="shared" si="0"/>
        <v>1桜美林大学</v>
      </c>
      <c r="BL22" s="256" t="s">
        <v>411</v>
      </c>
      <c r="BM22">
        <v>1</v>
      </c>
      <c r="BN22" s="256" t="s">
        <v>411</v>
      </c>
      <c r="BO22" s="290" t="s">
        <v>8357</v>
      </c>
      <c r="BR22" s="175" t="s">
        <v>796</v>
      </c>
      <c r="BS22" s="51" t="s">
        <v>797</v>
      </c>
      <c r="BU22" s="273" t="s">
        <v>333</v>
      </c>
      <c r="BV22" s="273" t="s">
        <v>2030</v>
      </c>
      <c r="BX22" s="299" t="s">
        <v>333</v>
      </c>
      <c r="BY22" s="299" t="s">
        <v>5068</v>
      </c>
    </row>
    <row r="23" spans="1:77" ht="15" customHeight="1">
      <c r="A23" s="643"/>
      <c r="B23" s="644"/>
      <c r="C23" s="579"/>
      <c r="D23" s="580"/>
      <c r="E23" s="580"/>
      <c r="F23" s="580"/>
      <c r="G23" s="580"/>
      <c r="H23" s="581"/>
      <c r="I23" s="553" t="s">
        <v>95</v>
      </c>
      <c r="J23" s="554"/>
      <c r="K23" s="889" t="str">
        <f>IF(Z23="","",IF(Z23&lt;39904,"無","有"))</f>
        <v/>
      </c>
      <c r="L23" s="789"/>
      <c r="M23" s="789"/>
      <c r="N23" s="789" t="str">
        <f>IF('(1) 一括申請情報入力シート'!C25=0,"",'(1) 一括申請情報入力シート'!C25)</f>
        <v/>
      </c>
      <c r="O23" s="789"/>
      <c r="P23" s="789"/>
      <c r="Q23" s="792" t="str">
        <f>IF(ISERROR(VLOOKUP(N23,BF:BG,2,0)),"",VLOOKUP(N23,BF:BG,2,0))</f>
        <v/>
      </c>
      <c r="R23" s="792"/>
      <c r="S23" s="792"/>
      <c r="T23" s="790" t="str">
        <f>IF('(1) 一括申請情報入力シート'!D25=0,"",'(1) 一括申請情報入力シート'!D25)</f>
        <v/>
      </c>
      <c r="U23" s="790"/>
      <c r="V23" s="790"/>
      <c r="W23" s="792" t="str">
        <f>IF(ISERROR(VLOOKUP(T23,BI:BJ,2,0)),"",VLOOKUP(T23,BI:BJ,2,0))</f>
        <v/>
      </c>
      <c r="X23" s="792"/>
      <c r="Y23" s="792"/>
      <c r="Z23" s="955" t="str">
        <f>IF('(1) 一括申請情報入力シート'!E25=0,"",'(1) 一括申請情報入力シート'!E25)</f>
        <v/>
      </c>
      <c r="AA23" s="955"/>
      <c r="AB23" s="955"/>
      <c r="AC23" s="955"/>
      <c r="AD23" s="955"/>
      <c r="AE23" s="790" t="str">
        <f>IF('(1) 一括申請情報入力シート'!F25=0,"",'(1) 一括申請情報入力シート'!F25)</f>
        <v/>
      </c>
      <c r="AF23" s="790"/>
      <c r="AG23" s="790"/>
      <c r="AH23" s="790"/>
      <c r="AI23" s="790"/>
      <c r="AJ23" s="790" t="str">
        <f>IF('(1) 一括申請情報入力シート'!G25=0,"",'(1) 一括申請情報入力シート'!G25)</f>
        <v/>
      </c>
      <c r="AK23" s="790"/>
      <c r="AL23" s="790"/>
      <c r="AM23" s="790"/>
      <c r="AN23" s="790"/>
      <c r="AO23" s="790"/>
      <c r="AP23" s="790"/>
      <c r="AQ23" s="789" t="str">
        <f>IF('(1) 一括申請情報入力シート'!G25=0,"",'(1) 一括申請情報入力シート'!H25)</f>
        <v/>
      </c>
      <c r="AR23" s="789"/>
      <c r="AS23" s="789"/>
      <c r="AT23" s="890"/>
      <c r="AU23" s="65"/>
      <c r="AY23" s="71"/>
      <c r="AZ23" s="71"/>
      <c r="BA23" s="71"/>
      <c r="BB23" s="50" t="s">
        <v>48</v>
      </c>
      <c r="BC23" s="55" t="s">
        <v>213</v>
      </c>
      <c r="BI23" s="54" t="s">
        <v>310</v>
      </c>
      <c r="BJ23" s="53" t="s">
        <v>302</v>
      </c>
      <c r="BK23" s="54" t="str">
        <f t="shared" si="0"/>
        <v>1学習院大学</v>
      </c>
      <c r="BL23" s="256" t="s">
        <v>412</v>
      </c>
      <c r="BM23">
        <v>1</v>
      </c>
      <c r="BN23" s="256" t="s">
        <v>412</v>
      </c>
      <c r="BO23" s="290" t="s">
        <v>8358</v>
      </c>
      <c r="BR23" s="175" t="s">
        <v>798</v>
      </c>
      <c r="BS23" s="51" t="s">
        <v>799</v>
      </c>
      <c r="BU23" s="273" t="s">
        <v>334</v>
      </c>
      <c r="BV23" s="273" t="s">
        <v>2031</v>
      </c>
      <c r="BX23" s="299" t="s">
        <v>334</v>
      </c>
      <c r="BY23" s="299" t="s">
        <v>5069</v>
      </c>
    </row>
    <row r="24" spans="1:77" ht="21" customHeight="1">
      <c r="A24" s="645"/>
      <c r="B24" s="646"/>
      <c r="C24" s="560" t="s">
        <v>200</v>
      </c>
      <c r="D24" s="561"/>
      <c r="E24" s="561"/>
      <c r="F24" s="561"/>
      <c r="G24" s="561"/>
      <c r="H24" s="562"/>
      <c r="I24" s="563"/>
      <c r="J24" s="564"/>
      <c r="K24" s="564"/>
      <c r="L24" s="565" t="s">
        <v>201</v>
      </c>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6"/>
      <c r="BB24" s="50" t="s">
        <v>49</v>
      </c>
      <c r="BC24" s="55" t="s">
        <v>216</v>
      </c>
      <c r="BI24" s="54" t="s">
        <v>311</v>
      </c>
      <c r="BJ24" s="53" t="s">
        <v>326</v>
      </c>
      <c r="BK24" s="54" t="str">
        <f>BM24&amp;BO24</f>
        <v>1北里大学</v>
      </c>
      <c r="BL24" s="262" t="s">
        <v>413</v>
      </c>
      <c r="BM24" s="197">
        <v>1</v>
      </c>
      <c r="BN24" s="262" t="s">
        <v>413</v>
      </c>
      <c r="BO24" s="295" t="s">
        <v>9634</v>
      </c>
      <c r="BR24" s="175" t="s">
        <v>800</v>
      </c>
      <c r="BS24" s="51" t="s">
        <v>801</v>
      </c>
      <c r="BU24" s="273" t="s">
        <v>335</v>
      </c>
      <c r="BV24" s="273" t="s">
        <v>2032</v>
      </c>
      <c r="BX24" s="299" t="s">
        <v>335</v>
      </c>
      <c r="BY24" s="299" t="s">
        <v>5070</v>
      </c>
    </row>
    <row r="25" spans="1:77" ht="21" customHeight="1">
      <c r="A25" s="641" t="s">
        <v>203</v>
      </c>
      <c r="B25" s="642"/>
      <c r="C25" s="534" t="s">
        <v>204</v>
      </c>
      <c r="D25" s="535"/>
      <c r="E25" s="535"/>
      <c r="F25" s="535"/>
      <c r="G25" s="535"/>
      <c r="H25" s="536"/>
      <c r="I25" s="864">
        <f>'(1) 一括申請情報入力シート'!C28</f>
        <v>0</v>
      </c>
      <c r="J25" s="865"/>
      <c r="K25" s="865"/>
      <c r="L25" s="865"/>
      <c r="M25" s="865"/>
      <c r="N25" s="865"/>
      <c r="O25" s="865"/>
      <c r="P25" s="865"/>
      <c r="Q25" s="865"/>
      <c r="R25" s="858" t="e">
        <f>VLOOKUP(BI1,BK3:BL384,2,FALSE)</f>
        <v>#N/A</v>
      </c>
      <c r="S25" s="859"/>
      <c r="T25" s="859"/>
      <c r="U25" s="859"/>
      <c r="V25" s="859"/>
      <c r="W25" s="859"/>
      <c r="X25" s="859"/>
      <c r="Y25" s="859"/>
      <c r="Z25" s="859"/>
      <c r="AA25" s="859"/>
      <c r="AB25" s="859"/>
      <c r="AC25" s="860"/>
      <c r="AD25" s="542" t="s">
        <v>8533</v>
      </c>
      <c r="AE25" s="543"/>
      <c r="AF25" s="543"/>
      <c r="AG25" s="543"/>
      <c r="AH25" s="543"/>
      <c r="AI25" s="543"/>
      <c r="AJ25" s="543"/>
      <c r="AK25" s="543"/>
      <c r="AL25" s="543"/>
      <c r="AM25" s="543"/>
      <c r="AN25" s="543"/>
      <c r="AO25" s="543"/>
      <c r="AP25" s="543"/>
      <c r="AQ25" s="543"/>
      <c r="AR25" s="543"/>
      <c r="AS25" s="543"/>
      <c r="AT25" s="544"/>
      <c r="BB25" s="50" t="s">
        <v>50</v>
      </c>
      <c r="BC25" s="55" t="s">
        <v>220</v>
      </c>
      <c r="BI25" s="54" t="s">
        <v>312</v>
      </c>
      <c r="BJ25" s="53" t="s">
        <v>327</v>
      </c>
      <c r="BK25" s="54" t="str">
        <f t="shared" si="0"/>
        <v>1共立女子大学</v>
      </c>
      <c r="BL25" s="256" t="s">
        <v>414</v>
      </c>
      <c r="BM25" s="197">
        <v>1</v>
      </c>
      <c r="BN25" s="256" t="s">
        <v>414</v>
      </c>
      <c r="BO25" s="290" t="s">
        <v>8359</v>
      </c>
      <c r="BR25" s="175" t="s">
        <v>802</v>
      </c>
      <c r="BS25" s="51" t="s">
        <v>803</v>
      </c>
      <c r="BU25" s="273" t="s">
        <v>336</v>
      </c>
      <c r="BV25" s="273" t="s">
        <v>2033</v>
      </c>
      <c r="BX25" s="299" t="s">
        <v>336</v>
      </c>
      <c r="BY25" s="299" t="s">
        <v>5071</v>
      </c>
    </row>
    <row r="26" spans="1:77" ht="21" customHeight="1">
      <c r="A26" s="643"/>
      <c r="B26" s="644"/>
      <c r="C26" s="501" t="s">
        <v>206</v>
      </c>
      <c r="D26" s="502"/>
      <c r="E26" s="502"/>
      <c r="F26" s="502"/>
      <c r="G26" s="502"/>
      <c r="H26" s="503"/>
      <c r="I26" s="948" t="str">
        <f>IF('(1) 一括申請情報入力シート'!E28="","",IF('(1) 一括申請情報入力シート'!E28="大学","1","2"))</f>
        <v/>
      </c>
      <c r="J26" s="949"/>
      <c r="K26" s="950"/>
      <c r="L26" s="548" t="s">
        <v>8527</v>
      </c>
      <c r="M26" s="549"/>
      <c r="N26" s="549"/>
      <c r="O26" s="549"/>
      <c r="P26" s="549"/>
      <c r="Q26" s="549"/>
      <c r="R26" s="549"/>
      <c r="S26" s="549"/>
      <c r="T26" s="549"/>
      <c r="U26" s="549"/>
      <c r="V26" s="549"/>
      <c r="W26" s="549"/>
      <c r="X26" s="548" t="s">
        <v>9004</v>
      </c>
      <c r="Y26" s="549"/>
      <c r="Z26" s="549"/>
      <c r="AA26" s="549"/>
      <c r="AB26" s="549"/>
      <c r="AC26" s="549"/>
      <c r="AD26" s="549"/>
      <c r="AE26" s="549"/>
      <c r="AF26" s="504"/>
      <c r="AG26" s="910" t="e">
        <f>VLOOKUP('(1) 一括申請情報入力シート'!C15,BF3:BH11,3,FALSE)</f>
        <v>#N/A</v>
      </c>
      <c r="AH26" s="911"/>
      <c r="AI26" s="911"/>
      <c r="AJ26" s="911"/>
      <c r="AK26" s="911"/>
      <c r="AL26" s="911"/>
      <c r="AM26" s="911"/>
      <c r="AN26" s="911"/>
      <c r="AO26" s="911"/>
      <c r="AP26" s="911"/>
      <c r="AQ26" s="911"/>
      <c r="AR26" s="911"/>
      <c r="AS26" s="911"/>
      <c r="AT26" s="912"/>
      <c r="BB26" s="50" t="s">
        <v>51</v>
      </c>
      <c r="BC26" s="55" t="s">
        <v>222</v>
      </c>
      <c r="BI26" s="54" t="s">
        <v>313</v>
      </c>
      <c r="BJ26" s="53" t="s">
        <v>331</v>
      </c>
      <c r="BK26" s="54" t="str">
        <f t="shared" si="0"/>
        <v>1杏林大学</v>
      </c>
      <c r="BL26" s="256" t="s">
        <v>415</v>
      </c>
      <c r="BM26">
        <v>1</v>
      </c>
      <c r="BN26" s="256" t="s">
        <v>415</v>
      </c>
      <c r="BO26" s="290" t="s">
        <v>8360</v>
      </c>
      <c r="BR26" s="175" t="s">
        <v>804</v>
      </c>
      <c r="BS26" s="51" t="s">
        <v>805</v>
      </c>
      <c r="BU26" s="273" t="s">
        <v>337</v>
      </c>
      <c r="BV26" s="273" t="s">
        <v>2034</v>
      </c>
      <c r="BX26" s="299" t="s">
        <v>337</v>
      </c>
      <c r="BY26" s="299" t="s">
        <v>5072</v>
      </c>
    </row>
    <row r="27" spans="1:77" ht="21" customHeight="1">
      <c r="A27" s="643"/>
      <c r="B27" s="644"/>
      <c r="C27" s="501" t="s">
        <v>208</v>
      </c>
      <c r="D27" s="502"/>
      <c r="E27" s="502"/>
      <c r="F27" s="502"/>
      <c r="G27" s="502"/>
      <c r="H27" s="503"/>
      <c r="I27" s="855">
        <f>'(1) 一括申請情報入力シート'!C30</f>
        <v>0</v>
      </c>
      <c r="J27" s="856"/>
      <c r="K27" s="856"/>
      <c r="L27" s="856"/>
      <c r="M27" s="856"/>
      <c r="N27" s="856"/>
      <c r="O27" s="856"/>
      <c r="P27" s="856"/>
      <c r="Q27" s="856"/>
      <c r="R27" s="856"/>
      <c r="S27" s="856"/>
      <c r="T27" s="856"/>
      <c r="U27" s="856"/>
      <c r="V27" s="856"/>
      <c r="W27" s="857"/>
      <c r="X27" s="531" t="s">
        <v>8305</v>
      </c>
      <c r="Y27" s="532"/>
      <c r="Z27" s="533"/>
      <c r="AA27" s="793" t="e">
        <f>'(1) 一括申請情報入力シート'!C31</f>
        <v>#N/A</v>
      </c>
      <c r="AB27" s="794"/>
      <c r="AC27" s="794"/>
      <c r="AD27" s="794"/>
      <c r="AE27" s="794"/>
      <c r="AF27" s="794"/>
      <c r="AG27" s="520"/>
      <c r="AH27" s="520"/>
      <c r="AI27" s="520"/>
      <c r="AJ27" s="520"/>
      <c r="AK27" s="520"/>
      <c r="AL27" s="520"/>
      <c r="AM27" s="520"/>
      <c r="AN27" s="520"/>
      <c r="AO27" s="520"/>
      <c r="AP27" s="520"/>
      <c r="AQ27" s="520"/>
      <c r="AR27" s="520"/>
      <c r="AS27" s="520"/>
      <c r="AT27" s="521"/>
      <c r="BB27" s="50" t="s">
        <v>52</v>
      </c>
      <c r="BC27" s="55" t="s">
        <v>223</v>
      </c>
      <c r="BI27" s="54" t="s">
        <v>314</v>
      </c>
      <c r="BJ27" s="53" t="s">
        <v>339</v>
      </c>
      <c r="BK27" s="54" t="str">
        <f t="shared" si="0"/>
        <v>1国立音楽大学</v>
      </c>
      <c r="BL27" s="256" t="s">
        <v>416</v>
      </c>
      <c r="BM27">
        <v>1</v>
      </c>
      <c r="BN27" s="256" t="s">
        <v>416</v>
      </c>
      <c r="BO27" s="290" t="s">
        <v>8361</v>
      </c>
      <c r="BR27" s="175" t="s">
        <v>806</v>
      </c>
      <c r="BS27" s="51" t="s">
        <v>807</v>
      </c>
      <c r="BU27" s="273" t="s">
        <v>338</v>
      </c>
      <c r="BV27" s="273" t="s">
        <v>2035</v>
      </c>
      <c r="BX27" s="299" t="s">
        <v>338</v>
      </c>
      <c r="BY27" s="299" t="s">
        <v>5073</v>
      </c>
    </row>
    <row r="28" spans="1:77" ht="21" customHeight="1">
      <c r="A28" s="643"/>
      <c r="B28" s="644"/>
      <c r="C28" s="501" t="s">
        <v>8306</v>
      </c>
      <c r="D28" s="502"/>
      <c r="E28" s="502"/>
      <c r="F28" s="502"/>
      <c r="G28" s="502"/>
      <c r="H28" s="503"/>
      <c r="I28" s="855">
        <f>'(1) 一括申請情報入力シート'!E30</f>
        <v>0</v>
      </c>
      <c r="J28" s="856"/>
      <c r="K28" s="856"/>
      <c r="L28" s="856"/>
      <c r="M28" s="856"/>
      <c r="N28" s="856"/>
      <c r="O28" s="856"/>
      <c r="P28" s="856"/>
      <c r="Q28" s="856"/>
      <c r="R28" s="856"/>
      <c r="S28" s="856"/>
      <c r="T28" s="856"/>
      <c r="U28" s="856"/>
      <c r="V28" s="856"/>
      <c r="W28" s="857"/>
      <c r="X28" s="522" t="s">
        <v>210</v>
      </c>
      <c r="Y28" s="502"/>
      <c r="Z28" s="502"/>
      <c r="AA28" s="793" t="e">
        <f>'(1) 一括申請情報入力シート'!E31</f>
        <v>#N/A</v>
      </c>
      <c r="AB28" s="794"/>
      <c r="AC28" s="794"/>
      <c r="AD28" s="794"/>
      <c r="AE28" s="794"/>
      <c r="AF28" s="794"/>
      <c r="AG28" s="520"/>
      <c r="AH28" s="520"/>
      <c r="AI28" s="520"/>
      <c r="AJ28" s="520"/>
      <c r="AK28" s="520"/>
      <c r="AL28" s="520"/>
      <c r="AM28" s="520"/>
      <c r="AN28" s="520"/>
      <c r="AO28" s="520"/>
      <c r="AP28" s="520"/>
      <c r="AQ28" s="520"/>
      <c r="AR28" s="520"/>
      <c r="AS28" s="520"/>
      <c r="AT28" s="521"/>
      <c r="BB28" s="50" t="s">
        <v>53</v>
      </c>
      <c r="BC28" s="55" t="s">
        <v>225</v>
      </c>
      <c r="BI28" s="54" t="s">
        <v>315</v>
      </c>
      <c r="BJ28" s="53" t="s">
        <v>343</v>
      </c>
      <c r="BK28" s="54" t="str">
        <f t="shared" si="0"/>
        <v>1慶應義塾大学</v>
      </c>
      <c r="BL28" s="256" t="s">
        <v>417</v>
      </c>
      <c r="BM28">
        <v>1</v>
      </c>
      <c r="BN28" s="256" t="s">
        <v>417</v>
      </c>
      <c r="BO28" s="290" t="s">
        <v>8362</v>
      </c>
      <c r="BR28" s="175" t="s">
        <v>808</v>
      </c>
      <c r="BS28" s="51" t="s">
        <v>809</v>
      </c>
      <c r="BU28" s="273" t="s">
        <v>339</v>
      </c>
      <c r="BV28" s="273" t="s">
        <v>2036</v>
      </c>
      <c r="BX28" s="299" t="s">
        <v>339</v>
      </c>
      <c r="BY28" s="299" t="s">
        <v>5074</v>
      </c>
    </row>
    <row r="29" spans="1:77" ht="21" customHeight="1">
      <c r="A29" s="643"/>
      <c r="B29" s="644"/>
      <c r="C29" s="501" t="s">
        <v>8307</v>
      </c>
      <c r="D29" s="502"/>
      <c r="E29" s="502"/>
      <c r="F29" s="502"/>
      <c r="G29" s="502"/>
      <c r="H29" s="503"/>
      <c r="I29" s="866">
        <f>'(1) 一括申請情報入力シート'!G30</f>
        <v>0</v>
      </c>
      <c r="J29" s="856"/>
      <c r="K29" s="856"/>
      <c r="L29" s="856"/>
      <c r="M29" s="856"/>
      <c r="N29" s="856"/>
      <c r="O29" s="856"/>
      <c r="P29" s="856"/>
      <c r="Q29" s="856"/>
      <c r="R29" s="856"/>
      <c r="S29" s="856"/>
      <c r="T29" s="856"/>
      <c r="U29" s="856"/>
      <c r="V29" s="856"/>
      <c r="W29" s="857"/>
      <c r="X29" s="522" t="s">
        <v>212</v>
      </c>
      <c r="Y29" s="502"/>
      <c r="Z29" s="502"/>
      <c r="AA29" s="793" t="e">
        <f>'(1) 一括申請情報入力シート'!G31</f>
        <v>#N/A</v>
      </c>
      <c r="AB29" s="794"/>
      <c r="AC29" s="794"/>
      <c r="AD29" s="794"/>
      <c r="AE29" s="794"/>
      <c r="AF29" s="794"/>
      <c r="AG29" s="520"/>
      <c r="AH29" s="520"/>
      <c r="AI29" s="520"/>
      <c r="AJ29" s="520"/>
      <c r="AK29" s="520"/>
      <c r="AL29" s="520"/>
      <c r="AM29" s="520"/>
      <c r="AN29" s="520"/>
      <c r="AO29" s="520"/>
      <c r="AP29" s="520"/>
      <c r="AQ29" s="520"/>
      <c r="AR29" s="520"/>
      <c r="AS29" s="520"/>
      <c r="AT29" s="521"/>
      <c r="BB29" s="50" t="s">
        <v>54</v>
      </c>
      <c r="BC29" s="55" t="s">
        <v>226</v>
      </c>
      <c r="BI29" s="54" t="s">
        <v>316</v>
      </c>
      <c r="BJ29" s="53" t="s">
        <v>345</v>
      </c>
      <c r="BK29" s="54" t="str">
        <f t="shared" si="0"/>
        <v>1工学院大学</v>
      </c>
      <c r="BL29" s="256" t="s">
        <v>418</v>
      </c>
      <c r="BM29">
        <v>1</v>
      </c>
      <c r="BN29" s="256" t="s">
        <v>418</v>
      </c>
      <c r="BO29" s="290" t="s">
        <v>8363</v>
      </c>
      <c r="BR29" s="175" t="s">
        <v>810</v>
      </c>
      <c r="BS29" s="51" t="s">
        <v>811</v>
      </c>
      <c r="BU29" s="273" t="s">
        <v>340</v>
      </c>
      <c r="BV29" s="273" t="s">
        <v>2037</v>
      </c>
      <c r="BX29" s="299" t="s">
        <v>340</v>
      </c>
      <c r="BY29" s="299" t="s">
        <v>5075</v>
      </c>
    </row>
    <row r="30" spans="1:77" ht="21" customHeight="1">
      <c r="A30" s="643"/>
      <c r="B30" s="644"/>
      <c r="C30" s="501" t="s">
        <v>214</v>
      </c>
      <c r="D30" s="502"/>
      <c r="E30" s="502"/>
      <c r="F30" s="502"/>
      <c r="G30" s="502"/>
      <c r="H30" s="503"/>
      <c r="I30" s="504" t="s">
        <v>215</v>
      </c>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20"/>
      <c r="AH30" s="520"/>
      <c r="AI30" s="520"/>
      <c r="AJ30" s="520"/>
      <c r="AK30" s="520"/>
      <c r="AL30" s="520"/>
      <c r="AM30" s="520"/>
      <c r="AN30" s="520"/>
      <c r="AO30" s="520"/>
      <c r="AP30" s="520"/>
      <c r="AQ30" s="520"/>
      <c r="AR30" s="520"/>
      <c r="AS30" s="520"/>
      <c r="AT30" s="521"/>
      <c r="BB30" s="50" t="s">
        <v>55</v>
      </c>
      <c r="BC30" s="55" t="s">
        <v>227</v>
      </c>
      <c r="BI30" s="58" t="s">
        <v>317</v>
      </c>
      <c r="BJ30" s="59" t="s">
        <v>308</v>
      </c>
      <c r="BK30" s="54" t="str">
        <f t="shared" si="0"/>
        <v>1國學院大學</v>
      </c>
      <c r="BL30" s="256" t="s">
        <v>419</v>
      </c>
      <c r="BM30">
        <v>1</v>
      </c>
      <c r="BN30" s="256" t="s">
        <v>419</v>
      </c>
      <c r="BO30" s="290" t="s">
        <v>8364</v>
      </c>
      <c r="BR30" s="175" t="s">
        <v>812</v>
      </c>
      <c r="BS30" s="51" t="s">
        <v>813</v>
      </c>
      <c r="BU30" s="273" t="s">
        <v>341</v>
      </c>
      <c r="BV30" s="273" t="s">
        <v>2038</v>
      </c>
      <c r="BX30" s="299" t="s">
        <v>341</v>
      </c>
      <c r="BY30" s="299" t="s">
        <v>5076</v>
      </c>
    </row>
    <row r="31" spans="1:77" ht="21" customHeight="1">
      <c r="A31" s="643"/>
      <c r="B31" s="644"/>
      <c r="C31" s="501" t="s">
        <v>217</v>
      </c>
      <c r="D31" s="502"/>
      <c r="E31" s="502"/>
      <c r="F31" s="502"/>
      <c r="G31" s="502"/>
      <c r="H31" s="503"/>
      <c r="I31" s="525" t="s">
        <v>8526</v>
      </c>
      <c r="J31" s="502"/>
      <c r="K31" s="502"/>
      <c r="L31" s="899" t="str">
        <f>IF('(1) 一括申請情報入力シート'!E28="","",IF('(1) 一括申請情報入力シート'!E28="大学","2","1"))</f>
        <v/>
      </c>
      <c r="M31" s="899"/>
      <c r="N31" s="899"/>
      <c r="O31" s="899"/>
      <c r="P31" s="523" t="s">
        <v>218</v>
      </c>
      <c r="Q31" s="523"/>
      <c r="R31" s="523"/>
      <c r="S31" s="523"/>
      <c r="T31" s="523"/>
      <c r="U31" s="527" t="s">
        <v>97</v>
      </c>
      <c r="V31" s="527"/>
      <c r="W31" s="527"/>
      <c r="X31" s="527"/>
      <c r="Y31" s="527"/>
      <c r="Z31" s="527"/>
      <c r="AA31" s="797">
        <f>A47</f>
        <v>0</v>
      </c>
      <c r="AB31" s="798"/>
      <c r="AC31" s="798"/>
      <c r="AD31" s="798"/>
      <c r="AE31" s="798"/>
      <c r="AF31" s="799"/>
      <c r="AG31" s="527" t="s">
        <v>219</v>
      </c>
      <c r="AH31" s="527"/>
      <c r="AI31" s="527"/>
      <c r="AJ31" s="527"/>
      <c r="AK31" s="527"/>
      <c r="AL31" s="527"/>
      <c r="AM31" s="797" t="str">
        <f>IF(OR(AA13="0009",AA13="0008",AA13="0001"),'(1) 一括申請情報入力シート'!C42,"-")</f>
        <v>-</v>
      </c>
      <c r="AN31" s="798"/>
      <c r="AO31" s="798"/>
      <c r="AP31" s="798"/>
      <c r="AQ31" s="798"/>
      <c r="AR31" s="798"/>
      <c r="AS31" s="798"/>
      <c r="AT31" s="947"/>
      <c r="BB31" s="50" t="s">
        <v>56</v>
      </c>
      <c r="BC31" s="55" t="s">
        <v>228</v>
      </c>
      <c r="BK31" s="54" t="str">
        <f t="shared" si="0"/>
        <v>1国際基督教大学</v>
      </c>
      <c r="BL31" s="256" t="s">
        <v>420</v>
      </c>
      <c r="BM31">
        <v>1</v>
      </c>
      <c r="BN31" s="256" t="s">
        <v>420</v>
      </c>
      <c r="BO31" s="290" t="s">
        <v>8365</v>
      </c>
      <c r="BR31" s="175" t="s">
        <v>814</v>
      </c>
      <c r="BS31" s="51" t="s">
        <v>815</v>
      </c>
      <c r="BU31" s="273" t="s">
        <v>342</v>
      </c>
      <c r="BV31" s="273" t="s">
        <v>2039</v>
      </c>
      <c r="BX31" s="299" t="s">
        <v>342</v>
      </c>
      <c r="BY31" s="299" t="s">
        <v>5077</v>
      </c>
    </row>
    <row r="32" spans="1:77" ht="21" customHeight="1">
      <c r="A32" s="643"/>
      <c r="B32" s="644"/>
      <c r="C32" s="631" t="s">
        <v>221</v>
      </c>
      <c r="D32" s="750"/>
      <c r="E32" s="750"/>
      <c r="F32" s="750"/>
      <c r="G32" s="750"/>
      <c r="H32" s="751"/>
      <c r="I32" s="906">
        <f>'(1) 一括申請情報入力シート'!C33</f>
        <v>0</v>
      </c>
      <c r="J32" s="907"/>
      <c r="K32" s="907"/>
      <c r="L32" s="907"/>
      <c r="M32" s="907"/>
      <c r="N32" s="907"/>
      <c r="O32" s="907"/>
      <c r="P32" s="907"/>
      <c r="Q32" s="907"/>
      <c r="R32" s="907"/>
      <c r="S32" s="907"/>
      <c r="T32" s="907"/>
      <c r="U32" s="907"/>
      <c r="V32" s="908"/>
      <c r="W32" s="509" t="s">
        <v>8308</v>
      </c>
      <c r="X32" s="510"/>
      <c r="Y32" s="510"/>
      <c r="Z32" s="510"/>
      <c r="AA32" s="511"/>
      <c r="AB32" s="909">
        <f>'(1) 一括申請情報入力シート'!E33</f>
        <v>0</v>
      </c>
      <c r="AC32" s="907"/>
      <c r="AD32" s="907"/>
      <c r="AE32" s="907"/>
      <c r="AF32" s="907"/>
      <c r="AG32" s="907"/>
      <c r="AH32" s="907"/>
      <c r="AI32" s="907"/>
      <c r="AJ32" s="907"/>
      <c r="AK32" s="907"/>
      <c r="AL32" s="907"/>
      <c r="AM32" s="907"/>
      <c r="AN32" s="907"/>
      <c r="AO32" s="908"/>
      <c r="AP32" s="515" t="str">
        <f>IF('(1) 一括申請情報入力シート'!E28="大学","卒業","修了")</f>
        <v>修了</v>
      </c>
      <c r="AQ32" s="516"/>
      <c r="AR32" s="516"/>
      <c r="AS32" s="516"/>
      <c r="AT32" s="517"/>
      <c r="BB32" s="50" t="s">
        <v>57</v>
      </c>
      <c r="BC32" s="55" t="s">
        <v>229</v>
      </c>
      <c r="BK32" s="54" t="str">
        <f t="shared" si="0"/>
        <v>1国士舘大学</v>
      </c>
      <c r="BL32" s="256" t="s">
        <v>421</v>
      </c>
      <c r="BM32">
        <v>1</v>
      </c>
      <c r="BN32" s="256" t="s">
        <v>421</v>
      </c>
      <c r="BO32" s="290" t="s">
        <v>8366</v>
      </c>
      <c r="BR32" s="175" t="s">
        <v>816</v>
      </c>
      <c r="BS32" s="51" t="s">
        <v>817</v>
      </c>
      <c r="BU32" s="273" t="s">
        <v>343</v>
      </c>
      <c r="BV32" s="273" t="s">
        <v>2040</v>
      </c>
      <c r="BX32" s="299" t="s">
        <v>343</v>
      </c>
      <c r="BY32" s="299" t="s">
        <v>5078</v>
      </c>
    </row>
    <row r="33" spans="1:80" ht="21" customHeight="1">
      <c r="A33" s="645"/>
      <c r="B33" s="646"/>
      <c r="C33" s="732" t="s">
        <v>8610</v>
      </c>
      <c r="D33" s="733"/>
      <c r="E33" s="733"/>
      <c r="F33" s="733"/>
      <c r="G33" s="733"/>
      <c r="H33" s="734"/>
      <c r="I33" s="896" t="str">
        <f>IF('(1) 一括申請情報入力シート'!E28="大学院",'(1) 一括申請情報入力シート'!C36,"　")</f>
        <v>　</v>
      </c>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7"/>
      <c r="AI33" s="897"/>
      <c r="AJ33" s="897"/>
      <c r="AK33" s="897"/>
      <c r="AL33" s="897"/>
      <c r="AM33" s="897"/>
      <c r="AN33" s="897"/>
      <c r="AO33" s="897"/>
      <c r="AP33" s="897"/>
      <c r="AQ33" s="897"/>
      <c r="AR33" s="897"/>
      <c r="AS33" s="897"/>
      <c r="AT33" s="898"/>
      <c r="BB33" s="50" t="s">
        <v>58</v>
      </c>
      <c r="BC33" s="55" t="s">
        <v>230</v>
      </c>
      <c r="BK33" s="54" t="str">
        <f t="shared" si="0"/>
        <v>1駒澤大学</v>
      </c>
      <c r="BL33" s="256" t="s">
        <v>422</v>
      </c>
      <c r="BM33">
        <v>1</v>
      </c>
      <c r="BN33" s="256" t="s">
        <v>422</v>
      </c>
      <c r="BO33" s="290" t="s">
        <v>8367</v>
      </c>
      <c r="BR33" s="175" t="s">
        <v>818</v>
      </c>
      <c r="BS33" s="51" t="s">
        <v>819</v>
      </c>
      <c r="BU33" s="273" t="s">
        <v>344</v>
      </c>
      <c r="BV33" s="273" t="s">
        <v>2041</v>
      </c>
      <c r="BX33" s="299" t="s">
        <v>344</v>
      </c>
      <c r="BY33" s="299" t="s">
        <v>5079</v>
      </c>
    </row>
    <row r="34" spans="1:80" ht="21" customHeight="1">
      <c r="A34" s="738" t="s">
        <v>224</v>
      </c>
      <c r="B34" s="738"/>
      <c r="C34" s="738"/>
      <c r="D34" s="738"/>
      <c r="E34" s="738"/>
      <c r="F34" s="738"/>
      <c r="G34" s="738"/>
      <c r="H34" s="738"/>
      <c r="I34" s="738"/>
      <c r="J34" s="738"/>
      <c r="K34" s="738"/>
      <c r="L34" s="738"/>
      <c r="M34" s="738"/>
      <c r="N34" s="738"/>
      <c r="O34" s="738"/>
      <c r="P34" s="738"/>
      <c r="Q34" s="738"/>
      <c r="R34" s="738"/>
      <c r="S34" s="603"/>
      <c r="T34" s="603"/>
      <c r="U34" s="603"/>
      <c r="V34" s="603"/>
      <c r="W34" s="603"/>
      <c r="X34" s="603"/>
      <c r="BB34" s="50" t="s">
        <v>59</v>
      </c>
      <c r="BC34" s="55" t="s">
        <v>231</v>
      </c>
      <c r="BK34" s="54" t="str">
        <f t="shared" si="0"/>
        <v>1実践女子大学</v>
      </c>
      <c r="BL34" s="256" t="s">
        <v>423</v>
      </c>
      <c r="BM34">
        <v>1</v>
      </c>
      <c r="BN34" s="256" t="s">
        <v>423</v>
      </c>
      <c r="BO34" s="290" t="s">
        <v>8368</v>
      </c>
      <c r="BR34" s="175" t="s">
        <v>400</v>
      </c>
      <c r="BS34" s="51" t="s">
        <v>820</v>
      </c>
      <c r="BU34" s="273" t="s">
        <v>345</v>
      </c>
      <c r="BV34" s="273" t="s">
        <v>2042</v>
      </c>
      <c r="BX34" s="299" t="s">
        <v>345</v>
      </c>
      <c r="BY34" s="299" t="s">
        <v>5080</v>
      </c>
    </row>
    <row r="35" spans="1:80" ht="21" customHeight="1">
      <c r="A35" s="739" t="s">
        <v>281</v>
      </c>
      <c r="B35" s="740"/>
      <c r="C35" s="740"/>
      <c r="D35" s="740"/>
      <c r="E35" s="740"/>
      <c r="F35" s="740"/>
      <c r="G35" s="740"/>
      <c r="H35" s="740"/>
      <c r="I35" s="740"/>
      <c r="J35" s="740"/>
      <c r="K35" s="941" t="str">
        <f>IF(OR(AA13="0008",AA13="0015",AA13="0001",AA13="0043"),'(1) 一括申請情報入力シート'!E15,"")</f>
        <v/>
      </c>
      <c r="L35" s="942"/>
      <c r="M35" s="942"/>
      <c r="N35" s="942"/>
      <c r="O35" s="942"/>
      <c r="P35" s="942"/>
      <c r="Q35" s="942"/>
      <c r="R35" s="943"/>
      <c r="S35" s="748"/>
      <c r="T35" s="749"/>
      <c r="U35" s="749"/>
      <c r="V35" s="749"/>
      <c r="W35" s="749"/>
      <c r="X35" s="749"/>
      <c r="Y35" s="749"/>
      <c r="Z35" s="749"/>
      <c r="AA35" s="749"/>
      <c r="AB35" s="749"/>
      <c r="AC35" s="749"/>
      <c r="AD35" s="749"/>
      <c r="AE35" s="749"/>
      <c r="AF35" s="749"/>
      <c r="AG35" s="749"/>
      <c r="AH35" s="603"/>
      <c r="AI35" s="603"/>
      <c r="AJ35" s="603"/>
      <c r="AK35" s="603"/>
      <c r="AL35" s="603"/>
      <c r="AM35" s="603"/>
      <c r="AN35" s="603"/>
      <c r="AO35" s="603"/>
      <c r="AP35" s="603"/>
      <c r="AQ35" s="603"/>
      <c r="AR35" s="603"/>
      <c r="AS35" s="603"/>
      <c r="AT35" s="603"/>
      <c r="BB35" s="50" t="s">
        <v>60</v>
      </c>
      <c r="BC35" s="55" t="s">
        <v>232</v>
      </c>
      <c r="BK35" s="54" t="str">
        <f t="shared" si="0"/>
        <v>1芝浦工業大学</v>
      </c>
      <c r="BL35" s="256" t="s">
        <v>424</v>
      </c>
      <c r="BM35">
        <v>1</v>
      </c>
      <c r="BN35" s="256" t="s">
        <v>424</v>
      </c>
      <c r="BO35" s="290" t="s">
        <v>8369</v>
      </c>
      <c r="BR35" s="175" t="s">
        <v>401</v>
      </c>
      <c r="BS35" s="51" t="s">
        <v>821</v>
      </c>
      <c r="BU35" s="273" t="s">
        <v>346</v>
      </c>
      <c r="BV35" s="273" t="s">
        <v>2043</v>
      </c>
      <c r="BX35" s="299" t="s">
        <v>346</v>
      </c>
      <c r="BY35" s="299" t="s">
        <v>5081</v>
      </c>
    </row>
    <row r="36" spans="1:80" ht="21" customHeight="1">
      <c r="A36" s="741"/>
      <c r="B36" s="738"/>
      <c r="C36" s="738"/>
      <c r="D36" s="738"/>
      <c r="E36" s="738"/>
      <c r="F36" s="738"/>
      <c r="G36" s="738"/>
      <c r="H36" s="738"/>
      <c r="I36" s="738"/>
      <c r="J36" s="738"/>
      <c r="K36" s="944"/>
      <c r="L36" s="945"/>
      <c r="M36" s="945"/>
      <c r="N36" s="945"/>
      <c r="O36" s="945"/>
      <c r="P36" s="945"/>
      <c r="Q36" s="945"/>
      <c r="R36" s="946"/>
      <c r="S36" s="748"/>
      <c r="T36" s="749"/>
      <c r="U36" s="749"/>
      <c r="V36" s="749"/>
      <c r="W36" s="749"/>
      <c r="X36" s="749"/>
      <c r="Y36" s="749"/>
      <c r="Z36" s="749"/>
      <c r="AA36" s="749"/>
      <c r="AB36" s="749"/>
      <c r="AC36" s="749"/>
      <c r="AD36" s="749"/>
      <c r="AE36" s="749"/>
      <c r="AF36" s="749"/>
      <c r="AG36" s="749"/>
      <c r="AH36" s="603"/>
      <c r="AI36" s="603"/>
      <c r="AJ36" s="603"/>
      <c r="AK36" s="603"/>
      <c r="AL36" s="603"/>
      <c r="AM36" s="603"/>
      <c r="AN36" s="603"/>
      <c r="AO36" s="603"/>
      <c r="AP36" s="603"/>
      <c r="AQ36" s="603"/>
      <c r="AR36" s="603"/>
      <c r="AS36" s="603"/>
      <c r="AT36" s="603"/>
      <c r="BB36" s="50" t="s">
        <v>61</v>
      </c>
      <c r="BC36" s="55" t="s">
        <v>290</v>
      </c>
      <c r="BK36" s="54" t="str">
        <f t="shared" si="0"/>
        <v>1順天堂大学</v>
      </c>
      <c r="BL36" s="256" t="s">
        <v>4535</v>
      </c>
      <c r="BM36">
        <v>1</v>
      </c>
      <c r="BN36" s="256" t="s">
        <v>4535</v>
      </c>
      <c r="BO36" s="290" t="s">
        <v>8734</v>
      </c>
      <c r="BR36" s="175" t="s">
        <v>402</v>
      </c>
      <c r="BS36" s="51" t="s">
        <v>822</v>
      </c>
      <c r="BU36" s="273" t="s">
        <v>347</v>
      </c>
      <c r="BV36" s="273" t="s">
        <v>2044</v>
      </c>
      <c r="BX36" s="299" t="s">
        <v>347</v>
      </c>
      <c r="BY36" s="299" t="s">
        <v>5082</v>
      </c>
    </row>
    <row r="37" spans="1:80" ht="21" customHeight="1">
      <c r="AI37" s="678"/>
      <c r="AJ37" s="678"/>
      <c r="AK37" s="678"/>
      <c r="AL37" s="678"/>
      <c r="AM37" s="678"/>
      <c r="AN37" s="678"/>
      <c r="AO37" s="678"/>
      <c r="AP37" s="678"/>
      <c r="AQ37" s="678"/>
      <c r="AR37" s="678"/>
      <c r="AS37" s="678"/>
      <c r="AT37" s="678"/>
      <c r="BB37" s="50" t="s">
        <v>62</v>
      </c>
      <c r="BC37" s="55" t="s">
        <v>233</v>
      </c>
      <c r="BK37" s="54" t="str">
        <f t="shared" si="0"/>
        <v>1上智大学</v>
      </c>
      <c r="BL37" s="256" t="s">
        <v>425</v>
      </c>
      <c r="BM37">
        <v>1</v>
      </c>
      <c r="BN37" s="256" t="s">
        <v>425</v>
      </c>
      <c r="BO37" s="290" t="s">
        <v>8370</v>
      </c>
      <c r="BR37" s="175" t="s">
        <v>823</v>
      </c>
      <c r="BS37" s="51" t="s">
        <v>824</v>
      </c>
      <c r="BU37" s="273" t="s">
        <v>348</v>
      </c>
      <c r="BV37" s="273" t="s">
        <v>2045</v>
      </c>
      <c r="BX37" s="299" t="s">
        <v>348</v>
      </c>
      <c r="BY37" s="299" t="s">
        <v>5083</v>
      </c>
    </row>
    <row r="38" spans="1:80" ht="21" customHeight="1">
      <c r="AQ38" s="603" t="s">
        <v>179</v>
      </c>
      <c r="AR38" s="603"/>
      <c r="AS38" s="603"/>
      <c r="AT38" s="603"/>
      <c r="BB38" s="50" t="s">
        <v>63</v>
      </c>
      <c r="BC38" s="55" t="s">
        <v>234</v>
      </c>
      <c r="BK38" s="54" t="str">
        <f t="shared" si="0"/>
        <v>1昭和女子大学</v>
      </c>
      <c r="BL38" s="256" t="s">
        <v>426</v>
      </c>
      <c r="BM38">
        <v>1</v>
      </c>
      <c r="BN38" s="256" t="s">
        <v>426</v>
      </c>
      <c r="BO38" s="290" t="s">
        <v>8371</v>
      </c>
      <c r="BR38" s="175" t="s">
        <v>825</v>
      </c>
      <c r="BS38" s="51" t="s">
        <v>826</v>
      </c>
      <c r="BU38" s="273" t="s">
        <v>349</v>
      </c>
      <c r="BV38" s="273" t="s">
        <v>2046</v>
      </c>
      <c r="BX38" s="299" t="s">
        <v>349</v>
      </c>
      <c r="BY38" s="299" t="s">
        <v>5084</v>
      </c>
    </row>
    <row r="39" spans="1:80" ht="21" customHeight="1">
      <c r="BB39" s="50" t="s">
        <v>64</v>
      </c>
      <c r="BC39" s="55" t="s">
        <v>235</v>
      </c>
      <c r="BK39" s="54" t="str">
        <f t="shared" si="0"/>
        <v>1昭和薬科大学</v>
      </c>
      <c r="BL39" s="256" t="s">
        <v>4541</v>
      </c>
      <c r="BM39">
        <v>1</v>
      </c>
      <c r="BN39" s="256" t="s">
        <v>4541</v>
      </c>
      <c r="BO39" s="290" t="s">
        <v>8735</v>
      </c>
      <c r="BR39" s="175" t="s">
        <v>827</v>
      </c>
      <c r="BS39" s="51" t="s">
        <v>828</v>
      </c>
      <c r="BU39" s="273" t="s">
        <v>350</v>
      </c>
      <c r="BV39" s="273" t="s">
        <v>2047</v>
      </c>
      <c r="BX39" s="299" t="s">
        <v>350</v>
      </c>
      <c r="BY39" s="299" t="s">
        <v>5085</v>
      </c>
    </row>
    <row r="40" spans="1:80" ht="21" customHeight="1">
      <c r="A40" s="49"/>
      <c r="B40" s="49"/>
      <c r="C40" s="49"/>
      <c r="D40" s="49"/>
      <c r="E40" s="49"/>
      <c r="F40" s="49"/>
      <c r="G40" s="49"/>
      <c r="H40" s="726" t="s">
        <v>8294</v>
      </c>
      <c r="I40" s="679"/>
      <c r="J40" s="679"/>
      <c r="K40" s="679"/>
      <c r="L40" s="679"/>
      <c r="M40" s="679"/>
      <c r="N40" s="680"/>
      <c r="O40" s="727">
        <v>0</v>
      </c>
      <c r="P40" s="727"/>
      <c r="Q40" s="728">
        <v>0</v>
      </c>
      <c r="R40" s="728"/>
      <c r="S40" s="729">
        <v>1</v>
      </c>
      <c r="T40" s="730"/>
      <c r="Y40" s="731" t="s">
        <v>8295</v>
      </c>
      <c r="Z40" s="731"/>
      <c r="AA40" s="731"/>
      <c r="AB40" s="731"/>
      <c r="AC40" s="731"/>
      <c r="AD40" s="731"/>
      <c r="AE40" s="731"/>
      <c r="AF40" s="731"/>
      <c r="AG40" s="731"/>
      <c r="AH40" s="731"/>
      <c r="AI40" s="731"/>
      <c r="AJ40" s="938">
        <f>'(1) 一括申請情報入力シート'!$G$15</f>
        <v>0</v>
      </c>
      <c r="AK40" s="939"/>
      <c r="AL40" s="939"/>
      <c r="AM40" s="939"/>
      <c r="AN40" s="939"/>
      <c r="AO40" s="939"/>
      <c r="AP40" s="939"/>
      <c r="AQ40" s="940"/>
      <c r="BB40" s="50" t="s">
        <v>9172</v>
      </c>
      <c r="BC40" s="55" t="s">
        <v>9173</v>
      </c>
      <c r="BK40" s="54" t="str">
        <f t="shared" si="0"/>
        <v>1女子栄養大学</v>
      </c>
      <c r="BL40" s="256" t="s">
        <v>427</v>
      </c>
      <c r="BM40">
        <v>1</v>
      </c>
      <c r="BN40" s="256" t="s">
        <v>427</v>
      </c>
      <c r="BO40" s="290" t="s">
        <v>8372</v>
      </c>
      <c r="BR40" s="175" t="s">
        <v>829</v>
      </c>
      <c r="BS40" s="51" t="s">
        <v>8640</v>
      </c>
      <c r="BU40" s="273" t="s">
        <v>8655</v>
      </c>
      <c r="BV40" s="273" t="s">
        <v>8648</v>
      </c>
      <c r="BX40" s="299" t="s">
        <v>8655</v>
      </c>
      <c r="BY40" s="299" t="s">
        <v>8675</v>
      </c>
      <c r="CA40" s="60"/>
    </row>
    <row r="41" spans="1:80" ht="21" customHeight="1">
      <c r="A41" s="498" t="s">
        <v>8296</v>
      </c>
      <c r="B41" s="499"/>
      <c r="C41" s="499"/>
      <c r="D41" s="499"/>
      <c r="E41" s="499"/>
      <c r="F41" s="499"/>
      <c r="G41" s="499"/>
      <c r="H41" s="500"/>
      <c r="I41" s="251">
        <f>'(1) 一括申請情報入力シート'!C5</f>
        <v>0</v>
      </c>
      <c r="J41" s="252"/>
      <c r="K41" s="252"/>
      <c r="L41" s="252"/>
      <c r="M41" s="252"/>
      <c r="N41" s="252"/>
      <c r="O41" s="252"/>
      <c r="P41" s="252"/>
      <c r="Q41" s="252"/>
      <c r="R41" s="252"/>
      <c r="S41" s="252"/>
      <c r="T41" s="252"/>
      <c r="U41" s="252"/>
      <c r="V41" s="252"/>
      <c r="W41" s="252"/>
      <c r="X41" s="252"/>
      <c r="Y41" s="252"/>
      <c r="Z41" s="841" t="s">
        <v>9240</v>
      </c>
      <c r="AA41" s="842"/>
      <c r="AB41" s="842"/>
      <c r="AC41" s="842"/>
      <c r="AD41" s="842"/>
      <c r="AE41" s="842"/>
      <c r="AF41" s="842"/>
      <c r="AG41" s="843"/>
      <c r="AH41" s="844" t="str">
        <f>IF($AE$5="有",'(1) 一括申請情報入力シート'!$H$7,"")</f>
        <v/>
      </c>
      <c r="AI41" s="845"/>
      <c r="AJ41" s="845"/>
      <c r="AK41" s="845"/>
      <c r="AL41" s="845"/>
      <c r="AM41" s="845"/>
      <c r="AN41" s="845"/>
      <c r="AO41" s="845"/>
      <c r="AP41" s="845"/>
      <c r="AQ41" s="845"/>
      <c r="AR41" s="845"/>
      <c r="AS41" s="845"/>
      <c r="AT41" s="846"/>
      <c r="BB41" s="50" t="s">
        <v>66</v>
      </c>
      <c r="BC41" s="55" t="s">
        <v>236</v>
      </c>
      <c r="BK41" s="54" t="str">
        <f t="shared" si="0"/>
        <v>1白百合女子大学</v>
      </c>
      <c r="BL41" s="256" t="s">
        <v>428</v>
      </c>
      <c r="BM41">
        <v>1</v>
      </c>
      <c r="BN41" s="256" t="s">
        <v>428</v>
      </c>
      <c r="BO41" s="290" t="s">
        <v>8373</v>
      </c>
      <c r="BR41" s="175" t="s">
        <v>830</v>
      </c>
      <c r="BS41" s="51" t="s">
        <v>831</v>
      </c>
      <c r="BU41" s="273" t="s">
        <v>351</v>
      </c>
      <c r="BV41" s="273" t="s">
        <v>2048</v>
      </c>
      <c r="BX41" s="299" t="s">
        <v>351</v>
      </c>
      <c r="BY41" s="299" t="s">
        <v>5086</v>
      </c>
      <c r="BZ41" s="60"/>
      <c r="CA41" s="60"/>
    </row>
    <row r="42" spans="1:80" ht="21" customHeight="1">
      <c r="A42" s="483" t="s">
        <v>8297</v>
      </c>
      <c r="B42" s="481"/>
      <c r="C42" s="481"/>
      <c r="D42" s="481"/>
      <c r="E42" s="481"/>
      <c r="F42" s="481"/>
      <c r="G42" s="481"/>
      <c r="H42" s="482"/>
      <c r="I42" s="847">
        <f>'(1) 一括申請情報入力シート'!C6</f>
        <v>0</v>
      </c>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9"/>
      <c r="BA42" s="60"/>
      <c r="BB42" s="50" t="s">
        <v>67</v>
      </c>
      <c r="BC42" s="55" t="s">
        <v>237</v>
      </c>
      <c r="BK42" s="54" t="str">
        <f t="shared" si="0"/>
        <v>1杉野女子大学</v>
      </c>
      <c r="BL42" s="256" t="s">
        <v>429</v>
      </c>
      <c r="BM42">
        <v>1</v>
      </c>
      <c r="BN42" s="256" t="s">
        <v>429</v>
      </c>
      <c r="BO42" s="290" t="s">
        <v>8374</v>
      </c>
      <c r="BR42" s="175" t="s">
        <v>832</v>
      </c>
      <c r="BS42" s="51" t="s">
        <v>833</v>
      </c>
      <c r="BU42" s="273" t="s">
        <v>352</v>
      </c>
      <c r="BV42" s="273" t="s">
        <v>2049</v>
      </c>
      <c r="BX42" s="299" t="s">
        <v>352</v>
      </c>
      <c r="BY42" s="299" t="s">
        <v>5087</v>
      </c>
      <c r="BZ42" s="60"/>
      <c r="CA42" s="60"/>
      <c r="CB42" s="60"/>
    </row>
    <row r="43" spans="1:80" ht="21" customHeight="1">
      <c r="BA43" s="60"/>
      <c r="BB43" s="61" t="s">
        <v>68</v>
      </c>
      <c r="BC43" s="55" t="s">
        <v>238</v>
      </c>
      <c r="BK43" s="54" t="str">
        <f t="shared" si="0"/>
        <v>1成蹊大学</v>
      </c>
      <c r="BL43" s="256" t="s">
        <v>430</v>
      </c>
      <c r="BM43">
        <v>1</v>
      </c>
      <c r="BN43" s="256" t="s">
        <v>430</v>
      </c>
      <c r="BO43" s="290" t="s">
        <v>8375</v>
      </c>
      <c r="BR43" s="175" t="s">
        <v>834</v>
      </c>
      <c r="BS43" s="51" t="s">
        <v>835</v>
      </c>
      <c r="BU43" s="273" t="s">
        <v>353</v>
      </c>
      <c r="BV43" s="273" t="s">
        <v>2050</v>
      </c>
      <c r="BX43" s="299" t="s">
        <v>353</v>
      </c>
      <c r="BY43" s="299" t="s">
        <v>5088</v>
      </c>
      <c r="BZ43" s="60"/>
      <c r="CA43" s="60"/>
      <c r="CB43" s="60"/>
    </row>
    <row r="44" spans="1:80" ht="21" customHeight="1" thickBot="1">
      <c r="BA44" s="60"/>
      <c r="BB44" s="61" t="s">
        <v>69</v>
      </c>
      <c r="BC44" s="55" t="s">
        <v>239</v>
      </c>
      <c r="BD44" s="60"/>
      <c r="BE44" s="60"/>
      <c r="BF44" s="60"/>
      <c r="BG44" s="62"/>
      <c r="BH44" s="62"/>
      <c r="BI44" s="60"/>
      <c r="BJ44" s="60"/>
      <c r="BK44" s="54" t="str">
        <f t="shared" si="0"/>
        <v>1成城大学</v>
      </c>
      <c r="BL44" s="256" t="s">
        <v>431</v>
      </c>
      <c r="BM44">
        <v>1</v>
      </c>
      <c r="BN44" s="256" t="s">
        <v>431</v>
      </c>
      <c r="BO44" s="290" t="s">
        <v>8376</v>
      </c>
      <c r="BP44" s="60"/>
      <c r="BQ44" s="60"/>
      <c r="BR44" s="175" t="s">
        <v>836</v>
      </c>
      <c r="BS44" s="176" t="s">
        <v>837</v>
      </c>
      <c r="BT44" s="60"/>
      <c r="BU44" s="273" t="s">
        <v>354</v>
      </c>
      <c r="BV44" s="273" t="s">
        <v>2051</v>
      </c>
      <c r="BW44" s="60"/>
      <c r="BX44" s="299" t="s">
        <v>354</v>
      </c>
      <c r="BY44" s="299" t="s">
        <v>5089</v>
      </c>
      <c r="BZ44" s="60"/>
      <c r="CA44" s="60"/>
      <c r="CB44" s="60"/>
    </row>
    <row r="45" spans="1:80" ht="21" customHeight="1">
      <c r="A45" s="916" t="s">
        <v>8528</v>
      </c>
      <c r="B45" s="917"/>
      <c r="C45" s="917"/>
      <c r="D45" s="917"/>
      <c r="E45" s="917"/>
      <c r="F45" s="917"/>
      <c r="G45" s="917"/>
      <c r="H45" s="917"/>
      <c r="I45" s="917"/>
      <c r="J45" s="918"/>
      <c r="K45" s="493" t="s">
        <v>8702</v>
      </c>
      <c r="L45" s="494"/>
      <c r="M45" s="494"/>
      <c r="N45" s="494"/>
      <c r="O45" s="494"/>
      <c r="P45" s="495"/>
      <c r="Q45" s="442" t="s">
        <v>8309</v>
      </c>
      <c r="R45" s="443"/>
      <c r="S45" s="443"/>
      <c r="T45" s="443"/>
      <c r="U45" s="443"/>
      <c r="V45" s="443"/>
      <c r="W45" s="444"/>
      <c r="X45" s="931" t="s">
        <v>8333</v>
      </c>
      <c r="Y45" s="932"/>
      <c r="Z45" s="933"/>
      <c r="AA45" s="934" t="s">
        <v>8310</v>
      </c>
      <c r="AB45" s="932"/>
      <c r="AC45" s="932"/>
      <c r="AD45" s="932"/>
      <c r="AE45" s="932"/>
      <c r="AF45" s="932"/>
      <c r="AG45" s="935"/>
      <c r="AH45" s="931" t="s">
        <v>8333</v>
      </c>
      <c r="AI45" s="932"/>
      <c r="AJ45" s="933"/>
      <c r="AK45" s="934" t="s">
        <v>8311</v>
      </c>
      <c r="AL45" s="932"/>
      <c r="AM45" s="932"/>
      <c r="AN45" s="932"/>
      <c r="AO45" s="932"/>
      <c r="AP45" s="932"/>
      <c r="AQ45" s="935"/>
      <c r="AR45" s="936" t="s">
        <v>8333</v>
      </c>
      <c r="AS45" s="936"/>
      <c r="AT45" s="937"/>
      <c r="BA45" s="60"/>
      <c r="BB45" s="61" t="s">
        <v>70</v>
      </c>
      <c r="BC45" s="55" t="s">
        <v>240</v>
      </c>
      <c r="BD45" s="60"/>
      <c r="BE45" s="60"/>
      <c r="BF45" s="60"/>
      <c r="BG45" s="62"/>
      <c r="BH45" s="62"/>
      <c r="BI45" s="60"/>
      <c r="BJ45" s="60"/>
      <c r="BK45" s="54" t="str">
        <f t="shared" si="0"/>
        <v>1聖心女子大学</v>
      </c>
      <c r="BL45" s="256" t="s">
        <v>432</v>
      </c>
      <c r="BM45">
        <v>1</v>
      </c>
      <c r="BN45" s="256" t="s">
        <v>432</v>
      </c>
      <c r="BO45" s="290" t="s">
        <v>8377</v>
      </c>
      <c r="BP45" s="60"/>
      <c r="BQ45" s="60"/>
      <c r="BR45" s="175" t="s">
        <v>838</v>
      </c>
      <c r="BS45" s="176" t="s">
        <v>839</v>
      </c>
      <c r="BT45" s="60"/>
      <c r="BU45" s="273" t="s">
        <v>308</v>
      </c>
      <c r="BV45" s="273" t="s">
        <v>2052</v>
      </c>
      <c r="BW45" s="60"/>
      <c r="BX45" s="299" t="s">
        <v>308</v>
      </c>
      <c r="BY45" s="299" t="s">
        <v>5090</v>
      </c>
      <c r="BZ45" s="60"/>
      <c r="CA45" s="60"/>
      <c r="CB45" s="60"/>
    </row>
    <row r="46" spans="1:80" ht="21" customHeight="1">
      <c r="A46" s="919"/>
      <c r="B46" s="920"/>
      <c r="C46" s="920"/>
      <c r="D46" s="920"/>
      <c r="E46" s="920"/>
      <c r="F46" s="920"/>
      <c r="G46" s="920"/>
      <c r="H46" s="920"/>
      <c r="I46" s="920"/>
      <c r="J46" s="921"/>
      <c r="K46" s="922" t="s">
        <v>204</v>
      </c>
      <c r="L46" s="922"/>
      <c r="M46" s="922"/>
      <c r="N46" s="922"/>
      <c r="O46" s="922"/>
      <c r="P46" s="923"/>
      <c r="Q46" s="821" t="str">
        <f>IF(ISERROR(VLOOKUP(X46,$BN:$BO,2,0)),"",(VLOOKUP(X46,$BN:$BO,2,0)))</f>
        <v/>
      </c>
      <c r="R46" s="822"/>
      <c r="S46" s="822"/>
      <c r="T46" s="822"/>
      <c r="U46" s="822"/>
      <c r="V46" s="822"/>
      <c r="W46" s="823"/>
      <c r="X46" s="814"/>
      <c r="Y46" s="815"/>
      <c r="Z46" s="816"/>
      <c r="AA46" s="821" t="str">
        <f>IF(ISERROR(VLOOKUP(AH46,$BN:$BO,2,0)),"",(VLOOKUP(AH46,$BN:$BO,2,0)))</f>
        <v/>
      </c>
      <c r="AB46" s="822"/>
      <c r="AC46" s="822"/>
      <c r="AD46" s="822"/>
      <c r="AE46" s="822"/>
      <c r="AF46" s="822"/>
      <c r="AG46" s="823"/>
      <c r="AH46" s="814"/>
      <c r="AI46" s="815"/>
      <c r="AJ46" s="816"/>
      <c r="AK46" s="821" t="str">
        <f>IF(ISERROR(VLOOKUP(AR46,$BN:$BO,2,0)),"",(VLOOKUP(AR46,$BN:$BO,2,0)))</f>
        <v/>
      </c>
      <c r="AL46" s="822"/>
      <c r="AM46" s="822"/>
      <c r="AN46" s="822"/>
      <c r="AO46" s="822"/>
      <c r="AP46" s="822"/>
      <c r="AQ46" s="823"/>
      <c r="AR46" s="814"/>
      <c r="AS46" s="815"/>
      <c r="AT46" s="816"/>
      <c r="BA46" s="60"/>
      <c r="BB46" s="61" t="s">
        <v>71</v>
      </c>
      <c r="BC46" s="55" t="s">
        <v>241</v>
      </c>
      <c r="BD46" s="60"/>
      <c r="BE46" s="60"/>
      <c r="BF46" s="60"/>
      <c r="BG46" s="62"/>
      <c r="BH46" s="62"/>
      <c r="BI46" s="60"/>
      <c r="BJ46" s="60"/>
      <c r="BK46" s="54" t="str">
        <f t="shared" si="0"/>
        <v>1清泉女子大学</v>
      </c>
      <c r="BL46" s="256" t="s">
        <v>433</v>
      </c>
      <c r="BM46">
        <v>1</v>
      </c>
      <c r="BN46" s="256" t="s">
        <v>433</v>
      </c>
      <c r="BO46" s="290" t="s">
        <v>8378</v>
      </c>
      <c r="BP46" s="60"/>
      <c r="BQ46" s="60"/>
      <c r="BR46" s="175" t="s">
        <v>840</v>
      </c>
      <c r="BS46" s="176" t="s">
        <v>841</v>
      </c>
      <c r="BT46" s="60"/>
      <c r="BU46" s="273" t="s">
        <v>307</v>
      </c>
      <c r="BV46" s="273" t="s">
        <v>2053</v>
      </c>
      <c r="BW46" s="60"/>
      <c r="BX46" s="299" t="s">
        <v>307</v>
      </c>
      <c r="BY46" s="299" t="s">
        <v>5091</v>
      </c>
      <c r="BZ46" s="60"/>
      <c r="CA46" s="60"/>
      <c r="CB46" s="60"/>
    </row>
    <row r="47" spans="1:80" ht="21" customHeight="1">
      <c r="A47" s="924">
        <f>'(1) 一括申請情報入力シート'!F15</f>
        <v>0</v>
      </c>
      <c r="B47" s="925"/>
      <c r="C47" s="925"/>
      <c r="D47" s="926" t="str">
        <f>IF(A47="","",IF(A47="有","9999","0000"))</f>
        <v>0000</v>
      </c>
      <c r="E47" s="927"/>
      <c r="F47" s="927"/>
      <c r="G47" s="927"/>
      <c r="H47" s="927"/>
      <c r="I47" s="927"/>
      <c r="J47" s="928"/>
      <c r="K47" s="929" t="s">
        <v>206</v>
      </c>
      <c r="L47" s="929"/>
      <c r="M47" s="929"/>
      <c r="N47" s="929"/>
      <c r="O47" s="929"/>
      <c r="P47" s="930"/>
      <c r="Q47" s="818" t="str">
        <f>IF(X47="","",IF(X47=1,"大学","大学院"))</f>
        <v/>
      </c>
      <c r="R47" s="819"/>
      <c r="S47" s="819"/>
      <c r="T47" s="819"/>
      <c r="U47" s="819"/>
      <c r="V47" s="819"/>
      <c r="W47" s="820"/>
      <c r="X47" s="817" t="str">
        <f>IF(ISERROR(VLOOKUP(X46,$BL:$BM,2,0)),"",VLOOKUP(X46,$BL:$BM,2,0))</f>
        <v/>
      </c>
      <c r="Y47" s="435"/>
      <c r="Z47" s="436"/>
      <c r="AA47" s="818" t="str">
        <f>IF(AH47="","",IF(AH47=1,"大学","大学院"))</f>
        <v/>
      </c>
      <c r="AB47" s="819"/>
      <c r="AC47" s="819"/>
      <c r="AD47" s="819"/>
      <c r="AE47" s="819"/>
      <c r="AF47" s="819"/>
      <c r="AG47" s="820"/>
      <c r="AH47" s="817" t="str">
        <f>IF(ISERROR(VLOOKUP(AH46,$BL:$BM,2,0)),"",VLOOKUP(AH46,$BL:$BM,2,0))</f>
        <v/>
      </c>
      <c r="AI47" s="435"/>
      <c r="AJ47" s="436"/>
      <c r="AK47" s="818" t="str">
        <f>IF(AR47="","",IF(AR47=1,"大学","大学院"))</f>
        <v/>
      </c>
      <c r="AL47" s="819"/>
      <c r="AM47" s="819"/>
      <c r="AN47" s="819"/>
      <c r="AO47" s="819"/>
      <c r="AP47" s="819"/>
      <c r="AQ47" s="820"/>
      <c r="AR47" s="817" t="str">
        <f>IF(ISERROR(VLOOKUP(AR46,$BL:$BM,2,0)),"",VLOOKUP(AR46,$BL:$BM,2,0))</f>
        <v/>
      </c>
      <c r="AS47" s="435"/>
      <c r="AT47" s="436"/>
      <c r="BA47" s="60"/>
      <c r="BB47" s="61" t="s">
        <v>72</v>
      </c>
      <c r="BC47" s="55" t="s">
        <v>242</v>
      </c>
      <c r="BD47" s="60"/>
      <c r="BE47" s="60"/>
      <c r="BF47" s="60"/>
      <c r="BG47" s="62"/>
      <c r="BH47" s="62"/>
      <c r="BI47" s="60"/>
      <c r="BJ47" s="60"/>
      <c r="BK47" s="54" t="str">
        <f t="shared" si="0"/>
        <v>1聖路加看護大学</v>
      </c>
      <c r="BL47" s="256" t="s">
        <v>434</v>
      </c>
      <c r="BM47">
        <v>1</v>
      </c>
      <c r="BN47" s="256" t="s">
        <v>434</v>
      </c>
      <c r="BO47" s="290" t="s">
        <v>8379</v>
      </c>
      <c r="BP47" s="60"/>
      <c r="BQ47" s="60"/>
      <c r="BR47" s="175" t="s">
        <v>842</v>
      </c>
      <c r="BS47" s="176" t="s">
        <v>843</v>
      </c>
      <c r="BT47" s="60"/>
      <c r="BU47" s="273" t="s">
        <v>355</v>
      </c>
      <c r="BV47" s="273" t="s">
        <v>2054</v>
      </c>
      <c r="BW47" s="60"/>
      <c r="BX47" s="299" t="s">
        <v>355</v>
      </c>
      <c r="BY47" s="299" t="s">
        <v>5092</v>
      </c>
      <c r="BZ47" s="60"/>
      <c r="CA47" s="60"/>
      <c r="CB47" s="60"/>
    </row>
    <row r="48" spans="1:80" ht="21" customHeight="1">
      <c r="A48" s="467" t="s">
        <v>8529</v>
      </c>
      <c r="B48" s="468"/>
      <c r="C48" s="468"/>
      <c r="D48" s="468"/>
      <c r="E48" s="468"/>
      <c r="F48" s="468"/>
      <c r="G48" s="468"/>
      <c r="H48" s="468"/>
      <c r="I48" s="468"/>
      <c r="J48" s="469"/>
      <c r="K48" s="427" t="s">
        <v>208</v>
      </c>
      <c r="L48" s="427"/>
      <c r="M48" s="427"/>
      <c r="N48" s="427"/>
      <c r="O48" s="427"/>
      <c r="P48" s="428"/>
      <c r="Q48" s="818" t="str">
        <f>IF(ISERROR(VLOOKUP(X48,$BR:$BS,2,0)),"",VLOOKUP(X48,$BR:$BS,2,0))</f>
        <v/>
      </c>
      <c r="R48" s="819"/>
      <c r="S48" s="819"/>
      <c r="T48" s="819"/>
      <c r="U48" s="819"/>
      <c r="V48" s="819"/>
      <c r="W48" s="820"/>
      <c r="X48" s="434"/>
      <c r="Y48" s="435"/>
      <c r="Z48" s="436"/>
      <c r="AA48" s="818" t="str">
        <f>IF(ISERROR(VLOOKUP(AH48,$BR:$BS,2,0)),"",VLOOKUP(AH48,$BR:$BS,2,0))</f>
        <v/>
      </c>
      <c r="AB48" s="819"/>
      <c r="AC48" s="819"/>
      <c r="AD48" s="819"/>
      <c r="AE48" s="819"/>
      <c r="AF48" s="819"/>
      <c r="AG48" s="820"/>
      <c r="AH48" s="434"/>
      <c r="AI48" s="435"/>
      <c r="AJ48" s="436"/>
      <c r="AK48" s="818" t="str">
        <f>IF(ISERROR(VLOOKUP(AR48,$BR:$BS,2,0)),"",VLOOKUP(AR48,$BR:$BS,2,0))</f>
        <v/>
      </c>
      <c r="AL48" s="819"/>
      <c r="AM48" s="819"/>
      <c r="AN48" s="819"/>
      <c r="AO48" s="819"/>
      <c r="AP48" s="819"/>
      <c r="AQ48" s="820"/>
      <c r="AR48" s="434"/>
      <c r="AS48" s="435"/>
      <c r="AT48" s="436"/>
      <c r="BA48" s="60"/>
      <c r="BB48" s="61" t="s">
        <v>73</v>
      </c>
      <c r="BC48" s="55" t="s">
        <v>243</v>
      </c>
      <c r="BD48" s="60"/>
      <c r="BE48" s="60"/>
      <c r="BF48" s="60"/>
      <c r="BG48" s="62"/>
      <c r="BH48" s="62"/>
      <c r="BI48" s="60"/>
      <c r="BJ48" s="60"/>
      <c r="BK48" s="54" t="str">
        <f t="shared" si="0"/>
        <v>1専修大学</v>
      </c>
      <c r="BL48" s="256" t="s">
        <v>435</v>
      </c>
      <c r="BM48">
        <v>1</v>
      </c>
      <c r="BN48" s="256" t="s">
        <v>435</v>
      </c>
      <c r="BO48" s="290" t="s">
        <v>8380</v>
      </c>
      <c r="BP48" s="60"/>
      <c r="BQ48" s="60"/>
      <c r="BR48" s="175" t="s">
        <v>844</v>
      </c>
      <c r="BS48" s="176" t="s">
        <v>845</v>
      </c>
      <c r="BT48" s="60"/>
      <c r="BU48" s="273" t="s">
        <v>356</v>
      </c>
      <c r="BV48" s="273" t="s">
        <v>2055</v>
      </c>
      <c r="BW48" s="60"/>
      <c r="BX48" s="299" t="s">
        <v>356</v>
      </c>
      <c r="BY48" s="299" t="s">
        <v>5093</v>
      </c>
      <c r="BZ48" s="60"/>
      <c r="CA48" s="60"/>
      <c r="CB48" s="60"/>
    </row>
    <row r="49" spans="1:80" ht="21" customHeight="1">
      <c r="A49" s="470"/>
      <c r="B49" s="471"/>
      <c r="C49" s="471"/>
      <c r="D49" s="471"/>
      <c r="E49" s="471"/>
      <c r="F49" s="471"/>
      <c r="G49" s="471"/>
      <c r="H49" s="471"/>
      <c r="I49" s="471"/>
      <c r="J49" s="472"/>
      <c r="K49" s="427" t="s">
        <v>8306</v>
      </c>
      <c r="L49" s="427"/>
      <c r="M49" s="427"/>
      <c r="N49" s="427"/>
      <c r="O49" s="427"/>
      <c r="P49" s="428"/>
      <c r="Q49" s="818" t="str">
        <f>IF(ISERROR(VLOOKUP(X49,$BU:$BV,2,0)),"",VLOOKUP(X49,$BU:$BV,2,0))</f>
        <v/>
      </c>
      <c r="R49" s="819"/>
      <c r="S49" s="819"/>
      <c r="T49" s="819"/>
      <c r="U49" s="819"/>
      <c r="V49" s="819"/>
      <c r="W49" s="820"/>
      <c r="X49" s="434"/>
      <c r="Y49" s="435"/>
      <c r="Z49" s="436"/>
      <c r="AA49" s="818" t="str">
        <f>IF(ISERROR(VLOOKUP(AH49,$BU:$BV,2,0)),"",VLOOKUP(AH49,$BU:$BV,2,0))</f>
        <v/>
      </c>
      <c r="AB49" s="819"/>
      <c r="AC49" s="819"/>
      <c r="AD49" s="819"/>
      <c r="AE49" s="819"/>
      <c r="AF49" s="819"/>
      <c r="AG49" s="820"/>
      <c r="AH49" s="434"/>
      <c r="AI49" s="435"/>
      <c r="AJ49" s="436"/>
      <c r="AK49" s="818" t="str">
        <f>IF(ISERROR(VLOOKUP(AR49,$BU:$BV,2,0)),"",VLOOKUP(AR49,$BU:$BV,2,0))</f>
        <v/>
      </c>
      <c r="AL49" s="819"/>
      <c r="AM49" s="819"/>
      <c r="AN49" s="819"/>
      <c r="AO49" s="819"/>
      <c r="AP49" s="819"/>
      <c r="AQ49" s="820"/>
      <c r="AR49" s="434"/>
      <c r="AS49" s="435"/>
      <c r="AT49" s="436"/>
      <c r="BA49" s="60"/>
      <c r="BB49" s="63" t="s">
        <v>74</v>
      </c>
      <c r="BC49" s="64" t="s">
        <v>244</v>
      </c>
      <c r="BD49" s="60"/>
      <c r="BE49" s="60"/>
      <c r="BF49" s="60"/>
      <c r="BG49" s="62"/>
      <c r="BH49" s="62"/>
      <c r="BI49" s="60"/>
      <c r="BJ49" s="60"/>
      <c r="BK49" s="54" t="str">
        <f t="shared" si="0"/>
        <v>1創価大学</v>
      </c>
      <c r="BL49" s="256" t="s">
        <v>436</v>
      </c>
      <c r="BM49">
        <v>1</v>
      </c>
      <c r="BN49" s="256" t="s">
        <v>436</v>
      </c>
      <c r="BO49" s="290" t="s">
        <v>8381</v>
      </c>
      <c r="BP49" s="60"/>
      <c r="BQ49" s="60"/>
      <c r="BR49" s="175" t="s">
        <v>846</v>
      </c>
      <c r="BS49" s="176" t="s">
        <v>847</v>
      </c>
      <c r="BT49" s="60"/>
      <c r="BU49" s="273" t="s">
        <v>357</v>
      </c>
      <c r="BV49" s="273" t="s">
        <v>2056</v>
      </c>
      <c r="BW49" s="60"/>
      <c r="BX49" s="299" t="s">
        <v>357</v>
      </c>
      <c r="BY49" s="299" t="s">
        <v>5094</v>
      </c>
      <c r="BZ49" s="60"/>
      <c r="CA49" s="60"/>
      <c r="CB49" s="60"/>
    </row>
    <row r="50" spans="1:80" ht="21" customHeight="1">
      <c r="A50" s="470"/>
      <c r="B50" s="471"/>
      <c r="C50" s="471"/>
      <c r="D50" s="471"/>
      <c r="E50" s="471"/>
      <c r="F50" s="471"/>
      <c r="G50" s="471"/>
      <c r="H50" s="471"/>
      <c r="I50" s="471"/>
      <c r="J50" s="472"/>
      <c r="K50" s="427" t="s">
        <v>8313</v>
      </c>
      <c r="L50" s="427"/>
      <c r="M50" s="427"/>
      <c r="N50" s="427"/>
      <c r="O50" s="427"/>
      <c r="P50" s="428"/>
      <c r="Q50" s="818" t="str">
        <f>IF(ISERROR(VLOOKUP(X50,$BX:$BY,2,0)),"",VLOOKUP(X50,$BX:$BY,2,0))</f>
        <v/>
      </c>
      <c r="R50" s="819"/>
      <c r="S50" s="819"/>
      <c r="T50" s="819"/>
      <c r="U50" s="819"/>
      <c r="V50" s="819"/>
      <c r="W50" s="820"/>
      <c r="X50" s="434"/>
      <c r="Y50" s="435"/>
      <c r="Z50" s="436"/>
      <c r="AA50" s="818" t="str">
        <f>IF(ISERROR(VLOOKUP(AH50,$BX:$BY,2,0)),"",VLOOKUP(AH50,$BX:$BY,2,0))</f>
        <v/>
      </c>
      <c r="AB50" s="819"/>
      <c r="AC50" s="819"/>
      <c r="AD50" s="819"/>
      <c r="AE50" s="819"/>
      <c r="AF50" s="819"/>
      <c r="AG50" s="820"/>
      <c r="AH50" s="434"/>
      <c r="AI50" s="435"/>
      <c r="AJ50" s="436"/>
      <c r="AK50" s="818" t="str">
        <f>IF(ISERROR(VLOOKUP(AR50,$BX:$BY,2,0)),"",VLOOKUP(AR50,$BX:$BY,2,0))</f>
        <v/>
      </c>
      <c r="AL50" s="819"/>
      <c r="AM50" s="819"/>
      <c r="AN50" s="819"/>
      <c r="AO50" s="819"/>
      <c r="AP50" s="819"/>
      <c r="AQ50" s="820"/>
      <c r="AR50" s="434"/>
      <c r="AS50" s="435"/>
      <c r="AT50" s="436"/>
      <c r="BA50" s="60"/>
      <c r="BB50" s="165"/>
      <c r="BC50" s="165"/>
      <c r="BD50" s="60"/>
      <c r="BE50" s="60"/>
      <c r="BF50" s="60"/>
      <c r="BG50" s="62"/>
      <c r="BH50" s="62"/>
      <c r="BI50" s="60"/>
      <c r="BJ50" s="60"/>
      <c r="BK50" s="54" t="str">
        <f t="shared" si="0"/>
        <v>1大正大学</v>
      </c>
      <c r="BL50" s="256" t="s">
        <v>437</v>
      </c>
      <c r="BM50">
        <v>1</v>
      </c>
      <c r="BN50" s="256" t="s">
        <v>437</v>
      </c>
      <c r="BO50" s="290" t="s">
        <v>8382</v>
      </c>
      <c r="BP50" s="60"/>
      <c r="BQ50" s="60"/>
      <c r="BR50" s="175" t="s">
        <v>848</v>
      </c>
      <c r="BS50" s="176" t="s">
        <v>849</v>
      </c>
      <c r="BT50" s="60"/>
      <c r="BU50" s="273" t="s">
        <v>358</v>
      </c>
      <c r="BV50" s="273" t="s">
        <v>2057</v>
      </c>
      <c r="BW50" s="60"/>
      <c r="BX50" s="299" t="s">
        <v>358</v>
      </c>
      <c r="BY50" s="299" t="s">
        <v>5095</v>
      </c>
      <c r="BZ50" s="60"/>
      <c r="CA50" s="60"/>
      <c r="CB50" s="60"/>
    </row>
    <row r="51" spans="1:80" ht="21" customHeight="1">
      <c r="A51" s="470"/>
      <c r="B51" s="471"/>
      <c r="C51" s="471"/>
      <c r="D51" s="471"/>
      <c r="E51" s="471"/>
      <c r="F51" s="471"/>
      <c r="G51" s="471"/>
      <c r="H51" s="471"/>
      <c r="I51" s="471"/>
      <c r="J51" s="472"/>
      <c r="K51" s="427" t="s">
        <v>214</v>
      </c>
      <c r="L51" s="427"/>
      <c r="M51" s="427"/>
      <c r="N51" s="427"/>
      <c r="O51" s="427"/>
      <c r="P51" s="428"/>
      <c r="Q51" s="818" t="str">
        <f>IF(X51="","",IF(X51="11","科目等履修生",""))</f>
        <v/>
      </c>
      <c r="R51" s="819"/>
      <c r="S51" s="819"/>
      <c r="T51" s="819"/>
      <c r="U51" s="819"/>
      <c r="V51" s="819"/>
      <c r="W51" s="820"/>
      <c r="X51" s="434"/>
      <c r="Y51" s="435"/>
      <c r="Z51" s="436"/>
      <c r="AA51" s="818" t="str">
        <f>IF(AH51="","",IF(AH51="11","科目等履修生",""))</f>
        <v/>
      </c>
      <c r="AB51" s="819"/>
      <c r="AC51" s="819"/>
      <c r="AD51" s="819"/>
      <c r="AE51" s="819"/>
      <c r="AF51" s="819"/>
      <c r="AG51" s="820"/>
      <c r="AH51" s="434"/>
      <c r="AI51" s="435"/>
      <c r="AJ51" s="436"/>
      <c r="AK51" s="818" t="str">
        <f>IF(AR51="","",IF(AR51="11","科目等履修生",""))</f>
        <v/>
      </c>
      <c r="AL51" s="819"/>
      <c r="AM51" s="819"/>
      <c r="AN51" s="819"/>
      <c r="AO51" s="819"/>
      <c r="AP51" s="819"/>
      <c r="AQ51" s="820"/>
      <c r="AR51" s="434"/>
      <c r="AS51" s="435"/>
      <c r="AT51" s="436"/>
      <c r="BA51" s="62"/>
      <c r="BB51" s="62"/>
      <c r="BC51" s="62"/>
      <c r="BD51" s="60"/>
      <c r="BE51" s="60"/>
      <c r="BF51" s="60"/>
      <c r="BG51" s="62"/>
      <c r="BH51" s="62"/>
      <c r="BI51" s="60"/>
      <c r="BJ51" s="60"/>
      <c r="BK51" s="54" t="str">
        <f t="shared" si="0"/>
        <v>1大東文化大学</v>
      </c>
      <c r="BL51" s="256" t="s">
        <v>438</v>
      </c>
      <c r="BM51">
        <v>1</v>
      </c>
      <c r="BN51" s="256" t="s">
        <v>438</v>
      </c>
      <c r="BO51" s="290" t="s">
        <v>8383</v>
      </c>
      <c r="BP51" s="60"/>
      <c r="BQ51" s="60"/>
      <c r="BR51" s="175" t="s">
        <v>850</v>
      </c>
      <c r="BS51" s="176" t="s">
        <v>851</v>
      </c>
      <c r="BT51" s="60"/>
      <c r="BU51" s="273" t="s">
        <v>359</v>
      </c>
      <c r="BV51" s="273" t="s">
        <v>2058</v>
      </c>
      <c r="BW51" s="60"/>
      <c r="BX51" s="299" t="s">
        <v>359</v>
      </c>
      <c r="BY51" s="299" t="s">
        <v>5096</v>
      </c>
      <c r="BZ51" s="60"/>
      <c r="CA51" s="60"/>
      <c r="CB51" s="60"/>
    </row>
    <row r="52" spans="1:80" ht="21" customHeight="1">
      <c r="A52" s="470"/>
      <c r="B52" s="471"/>
      <c r="C52" s="471"/>
      <c r="D52" s="471"/>
      <c r="E52" s="471"/>
      <c r="F52" s="471"/>
      <c r="G52" s="471"/>
      <c r="H52" s="471"/>
      <c r="I52" s="471"/>
      <c r="J52" s="472"/>
      <c r="K52" s="427" t="s">
        <v>8314</v>
      </c>
      <c r="L52" s="427"/>
      <c r="M52" s="427"/>
      <c r="N52" s="427"/>
      <c r="O52" s="427"/>
      <c r="P52" s="428"/>
      <c r="Q52" s="824"/>
      <c r="R52" s="825"/>
      <c r="S52" s="825"/>
      <c r="T52" s="825"/>
      <c r="U52" s="825"/>
      <c r="V52" s="825"/>
      <c r="W52" s="825"/>
      <c r="X52" s="825"/>
      <c r="Y52" s="825"/>
      <c r="Z52" s="826"/>
      <c r="AA52" s="824"/>
      <c r="AB52" s="825"/>
      <c r="AC52" s="825"/>
      <c r="AD52" s="825"/>
      <c r="AE52" s="825"/>
      <c r="AF52" s="825"/>
      <c r="AG52" s="825"/>
      <c r="AH52" s="825"/>
      <c r="AI52" s="825"/>
      <c r="AJ52" s="826"/>
      <c r="AK52" s="824"/>
      <c r="AL52" s="825"/>
      <c r="AM52" s="825"/>
      <c r="AN52" s="825"/>
      <c r="AO52" s="825"/>
      <c r="AP52" s="825"/>
      <c r="AQ52" s="825"/>
      <c r="AR52" s="825"/>
      <c r="AS52" s="825"/>
      <c r="AT52" s="826"/>
      <c r="BA52" s="62"/>
      <c r="BB52" s="62"/>
      <c r="BC52" s="62"/>
      <c r="BD52" s="60"/>
      <c r="BE52" s="60"/>
      <c r="BF52" s="60"/>
      <c r="BG52" s="62"/>
      <c r="BH52" s="62"/>
      <c r="BI52" s="60"/>
      <c r="BJ52" s="60"/>
      <c r="BK52" s="54" t="str">
        <f t="shared" si="0"/>
        <v>1高千穂商科大学</v>
      </c>
      <c r="BL52" s="256" t="s">
        <v>439</v>
      </c>
      <c r="BM52">
        <v>1</v>
      </c>
      <c r="BN52" s="256" t="s">
        <v>439</v>
      </c>
      <c r="BO52" s="290" t="s">
        <v>8384</v>
      </c>
      <c r="BP52" s="60"/>
      <c r="BQ52" s="60"/>
      <c r="BR52" s="175" t="s">
        <v>852</v>
      </c>
      <c r="BS52" s="176" t="s">
        <v>8641</v>
      </c>
      <c r="BT52" s="60"/>
      <c r="BU52" s="273" t="s">
        <v>8656</v>
      </c>
      <c r="BV52" s="273" t="s">
        <v>8649</v>
      </c>
      <c r="BW52" s="60"/>
      <c r="BX52" s="299" t="s">
        <v>8656</v>
      </c>
      <c r="BY52" s="299" t="s">
        <v>8676</v>
      </c>
      <c r="BZ52" s="60"/>
      <c r="CA52" s="60"/>
      <c r="CB52" s="60"/>
    </row>
    <row r="53" spans="1:80" ht="21" customHeight="1" thickBot="1">
      <c r="A53" s="473"/>
      <c r="B53" s="474"/>
      <c r="C53" s="474"/>
      <c r="D53" s="474"/>
      <c r="E53" s="474"/>
      <c r="F53" s="474"/>
      <c r="G53" s="474"/>
      <c r="H53" s="474"/>
      <c r="I53" s="474"/>
      <c r="J53" s="475"/>
      <c r="K53" s="914" t="s">
        <v>8315</v>
      </c>
      <c r="L53" s="914"/>
      <c r="M53" s="914"/>
      <c r="N53" s="914"/>
      <c r="O53" s="914"/>
      <c r="P53" s="915"/>
      <c r="Q53" s="827"/>
      <c r="R53" s="828"/>
      <c r="S53" s="828"/>
      <c r="T53" s="828"/>
      <c r="U53" s="828"/>
      <c r="V53" s="828"/>
      <c r="W53" s="828"/>
      <c r="X53" s="828"/>
      <c r="Y53" s="828"/>
      <c r="Z53" s="829"/>
      <c r="AA53" s="827"/>
      <c r="AB53" s="828"/>
      <c r="AC53" s="828"/>
      <c r="AD53" s="828"/>
      <c r="AE53" s="828"/>
      <c r="AF53" s="828"/>
      <c r="AG53" s="828"/>
      <c r="AH53" s="828"/>
      <c r="AI53" s="828"/>
      <c r="AJ53" s="829"/>
      <c r="AK53" s="827"/>
      <c r="AL53" s="828"/>
      <c r="AM53" s="828"/>
      <c r="AN53" s="828"/>
      <c r="AO53" s="828"/>
      <c r="AP53" s="828"/>
      <c r="AQ53" s="828"/>
      <c r="AR53" s="828"/>
      <c r="AS53" s="828"/>
      <c r="AT53" s="829"/>
      <c r="BA53" s="62"/>
      <c r="BB53" s="62"/>
      <c r="BC53" s="62"/>
      <c r="BD53" s="60"/>
      <c r="BE53" s="60"/>
      <c r="BF53" s="60"/>
      <c r="BG53" s="62"/>
      <c r="BH53" s="62"/>
      <c r="BI53" s="60"/>
      <c r="BJ53" s="60"/>
      <c r="BK53" s="54" t="str">
        <f t="shared" si="0"/>
        <v>1拓殖大学</v>
      </c>
      <c r="BL53" s="256" t="s">
        <v>440</v>
      </c>
      <c r="BM53">
        <v>1</v>
      </c>
      <c r="BN53" s="256" t="s">
        <v>440</v>
      </c>
      <c r="BO53" s="290" t="s">
        <v>8385</v>
      </c>
      <c r="BP53" s="60"/>
      <c r="BQ53" s="60"/>
      <c r="BR53" s="175" t="s">
        <v>853</v>
      </c>
      <c r="BS53" s="176" t="s">
        <v>8642</v>
      </c>
      <c r="BT53" s="60"/>
      <c r="BU53" s="273" t="s">
        <v>8657</v>
      </c>
      <c r="BV53" s="273" t="s">
        <v>8650</v>
      </c>
      <c r="BW53" s="60"/>
      <c r="BX53" s="299" t="s">
        <v>8657</v>
      </c>
      <c r="BY53" s="299" t="s">
        <v>8677</v>
      </c>
      <c r="BZ53" s="60"/>
      <c r="CA53" s="60"/>
      <c r="CB53" s="60"/>
    </row>
    <row r="54" spans="1:80" ht="21" customHeight="1">
      <c r="A54" s="913"/>
      <c r="B54" s="440"/>
      <c r="C54" s="440"/>
      <c r="D54" s="440"/>
      <c r="E54" s="440"/>
      <c r="F54" s="441"/>
      <c r="G54" s="442" t="s">
        <v>8312</v>
      </c>
      <c r="H54" s="443"/>
      <c r="I54" s="443"/>
      <c r="J54" s="443"/>
      <c r="K54" s="443"/>
      <c r="L54" s="443"/>
      <c r="M54" s="444"/>
      <c r="N54" s="461" t="s">
        <v>8333</v>
      </c>
      <c r="O54" s="461"/>
      <c r="P54" s="462"/>
      <c r="Q54" s="442" t="s">
        <v>8316</v>
      </c>
      <c r="R54" s="443"/>
      <c r="S54" s="443"/>
      <c r="T54" s="443"/>
      <c r="U54" s="443"/>
      <c r="V54" s="443"/>
      <c r="W54" s="444"/>
      <c r="X54" s="463" t="s">
        <v>8334</v>
      </c>
      <c r="Y54" s="443"/>
      <c r="Z54" s="464"/>
      <c r="AA54" s="442" t="s">
        <v>8317</v>
      </c>
      <c r="AB54" s="443"/>
      <c r="AC54" s="443"/>
      <c r="AD54" s="443"/>
      <c r="AE54" s="443"/>
      <c r="AF54" s="443"/>
      <c r="AG54" s="444"/>
      <c r="AH54" s="463" t="s">
        <v>8334</v>
      </c>
      <c r="AI54" s="443"/>
      <c r="AJ54" s="464"/>
      <c r="BA54" s="62"/>
      <c r="BB54" s="62"/>
      <c r="BC54" s="60"/>
      <c r="BD54" s="60"/>
      <c r="BE54" s="60"/>
      <c r="BF54" s="60"/>
      <c r="BG54" s="62"/>
      <c r="BH54" s="62"/>
      <c r="BI54" s="60"/>
      <c r="BJ54" s="60"/>
      <c r="BK54" s="54" t="str">
        <f t="shared" si="0"/>
        <v>1玉川大学</v>
      </c>
      <c r="BL54" s="256" t="s">
        <v>441</v>
      </c>
      <c r="BM54">
        <v>1</v>
      </c>
      <c r="BN54" s="256" t="s">
        <v>441</v>
      </c>
      <c r="BO54" s="290" t="s">
        <v>8386</v>
      </c>
      <c r="BP54" s="60"/>
      <c r="BQ54" s="60"/>
      <c r="BR54" s="175" t="s">
        <v>854</v>
      </c>
      <c r="BS54" s="176" t="s">
        <v>8643</v>
      </c>
      <c r="BT54" s="60"/>
      <c r="BU54" s="273" t="s">
        <v>8658</v>
      </c>
      <c r="BV54" s="273" t="s">
        <v>8651</v>
      </c>
      <c r="BW54" s="60"/>
      <c r="BX54" s="299" t="s">
        <v>8658</v>
      </c>
      <c r="BY54" s="299" t="s">
        <v>8678</v>
      </c>
      <c r="BZ54" s="60"/>
      <c r="CA54" s="60"/>
      <c r="CB54" s="60"/>
    </row>
    <row r="55" spans="1:80" ht="21" customHeight="1">
      <c r="A55" s="455" t="s">
        <v>204</v>
      </c>
      <c r="B55" s="456"/>
      <c r="C55" s="456"/>
      <c r="D55" s="456"/>
      <c r="E55" s="456"/>
      <c r="F55" s="457"/>
      <c r="G55" s="821" t="str">
        <f>IF(ISERROR(VLOOKUP(N55,$BN:$BO,2,0)),"",(VLOOKUP(N55,$BN:$BO,2,0)))</f>
        <v/>
      </c>
      <c r="H55" s="822"/>
      <c r="I55" s="822"/>
      <c r="J55" s="822"/>
      <c r="K55" s="822"/>
      <c r="L55" s="822"/>
      <c r="M55" s="823"/>
      <c r="N55" s="814"/>
      <c r="O55" s="815"/>
      <c r="P55" s="816"/>
      <c r="Q55" s="821" t="str">
        <f>IF(ISERROR(VLOOKUP(X55,$BN:$BO,2,0)),"",(VLOOKUP(X55,$BN:$BO,2,0)))</f>
        <v/>
      </c>
      <c r="R55" s="822"/>
      <c r="S55" s="822"/>
      <c r="T55" s="822"/>
      <c r="U55" s="822"/>
      <c r="V55" s="822"/>
      <c r="W55" s="823"/>
      <c r="X55" s="814"/>
      <c r="Y55" s="815"/>
      <c r="Z55" s="816"/>
      <c r="AA55" s="821" t="str">
        <f>IF(ISERROR(VLOOKUP(AH55,$BN:$BO,2,0)),"",(VLOOKUP(AH55,$BN:$BO,2,0)))</f>
        <v/>
      </c>
      <c r="AB55" s="822"/>
      <c r="AC55" s="822"/>
      <c r="AD55" s="822"/>
      <c r="AE55" s="822"/>
      <c r="AF55" s="822"/>
      <c r="AG55" s="823"/>
      <c r="AH55" s="814"/>
      <c r="AI55" s="815"/>
      <c r="AJ55" s="816"/>
      <c r="BA55" s="62"/>
      <c r="BB55" s="62"/>
      <c r="BC55" s="60"/>
      <c r="BD55" s="60"/>
      <c r="BE55" s="60"/>
      <c r="BF55" s="60"/>
      <c r="BG55" s="62"/>
      <c r="BH55" s="62"/>
      <c r="BI55" s="60"/>
      <c r="BJ55" s="60"/>
      <c r="BK55" s="54" t="str">
        <f t="shared" si="0"/>
        <v>1多摩美術大学</v>
      </c>
      <c r="BL55" s="256" t="s">
        <v>442</v>
      </c>
      <c r="BM55">
        <v>1</v>
      </c>
      <c r="BN55" s="256" t="s">
        <v>442</v>
      </c>
      <c r="BO55" s="290" t="s">
        <v>8387</v>
      </c>
      <c r="BP55" s="60"/>
      <c r="BQ55" s="60"/>
      <c r="BR55" s="175" t="s">
        <v>855</v>
      </c>
      <c r="BS55" s="176" t="s">
        <v>856</v>
      </c>
      <c r="BT55" s="60"/>
      <c r="BU55" s="273" t="s">
        <v>360</v>
      </c>
      <c r="BV55" s="273" t="s">
        <v>2059</v>
      </c>
      <c r="BW55" s="60"/>
      <c r="BX55" s="299" t="s">
        <v>360</v>
      </c>
      <c r="BY55" s="299" t="s">
        <v>5097</v>
      </c>
      <c r="BZ55" s="60"/>
      <c r="CA55" s="60"/>
      <c r="CB55" s="60"/>
    </row>
    <row r="56" spans="1:80" ht="21" customHeight="1">
      <c r="A56" s="426" t="s">
        <v>206</v>
      </c>
      <c r="B56" s="427"/>
      <c r="C56" s="427"/>
      <c r="D56" s="427"/>
      <c r="E56" s="427"/>
      <c r="F56" s="428"/>
      <c r="G56" s="818" t="str">
        <f>IF(N56="","",IF(N56=1,"大学","大学院"))</f>
        <v/>
      </c>
      <c r="H56" s="819"/>
      <c r="I56" s="819"/>
      <c r="J56" s="819"/>
      <c r="K56" s="819"/>
      <c r="L56" s="819"/>
      <c r="M56" s="820"/>
      <c r="N56" s="817" t="str">
        <f>IF(ISERROR(VLOOKUP(N55,$BL:$BM,2,0)),"",VLOOKUP(N55,$BL:$BM,2,0))</f>
        <v/>
      </c>
      <c r="O56" s="435"/>
      <c r="P56" s="436"/>
      <c r="Q56" s="818" t="str">
        <f>IF(X56="","",IF(X56=1,"大学","大学院"))</f>
        <v/>
      </c>
      <c r="R56" s="819"/>
      <c r="S56" s="819"/>
      <c r="T56" s="819"/>
      <c r="U56" s="819"/>
      <c r="V56" s="819"/>
      <c r="W56" s="820"/>
      <c r="X56" s="817" t="str">
        <f>IF(ISERROR(VLOOKUP(X55,$BL:$BM,2,0)),"",VLOOKUP(X55,$BL:$BM,2,0))</f>
        <v/>
      </c>
      <c r="Y56" s="435"/>
      <c r="Z56" s="436"/>
      <c r="AA56" s="818" t="str">
        <f>IF(AH56="","",IF(AH56=1,"大学","大学院"))</f>
        <v/>
      </c>
      <c r="AB56" s="819"/>
      <c r="AC56" s="819"/>
      <c r="AD56" s="819"/>
      <c r="AE56" s="819"/>
      <c r="AF56" s="819"/>
      <c r="AG56" s="820"/>
      <c r="AH56" s="817" t="str">
        <f>IF(ISERROR(VLOOKUP(AH55,$BL:$BM,2,0)),"",VLOOKUP(AH55,$BL:$BM,2,0))</f>
        <v/>
      </c>
      <c r="AI56" s="435"/>
      <c r="AJ56" s="436"/>
      <c r="BA56" s="62"/>
      <c r="BB56" s="62"/>
      <c r="BC56" s="60"/>
      <c r="BD56" s="60"/>
      <c r="BE56" s="60"/>
      <c r="BF56" s="60"/>
      <c r="BG56" s="62"/>
      <c r="BH56" s="62"/>
      <c r="BI56" s="60"/>
      <c r="BJ56" s="60"/>
      <c r="BK56" s="54" t="str">
        <f t="shared" si="0"/>
        <v>1中央大学</v>
      </c>
      <c r="BL56" s="256" t="s">
        <v>443</v>
      </c>
      <c r="BM56">
        <v>1</v>
      </c>
      <c r="BN56" s="256" t="s">
        <v>443</v>
      </c>
      <c r="BO56" s="290" t="s">
        <v>8388</v>
      </c>
      <c r="BP56" s="60"/>
      <c r="BQ56" s="60"/>
      <c r="BR56" s="175" t="s">
        <v>857</v>
      </c>
      <c r="BS56" s="176" t="s">
        <v>858</v>
      </c>
      <c r="BT56" s="60"/>
      <c r="BU56" s="273" t="s">
        <v>361</v>
      </c>
      <c r="BV56" s="273" t="s">
        <v>2060</v>
      </c>
      <c r="BW56" s="60"/>
      <c r="BX56" s="299" t="s">
        <v>361</v>
      </c>
      <c r="BY56" s="299" t="s">
        <v>5098</v>
      </c>
      <c r="BZ56" s="60"/>
      <c r="CA56" s="60"/>
      <c r="CB56" s="60"/>
    </row>
    <row r="57" spans="1:80" ht="21" customHeight="1">
      <c r="A57" s="426" t="s">
        <v>208</v>
      </c>
      <c r="B57" s="427"/>
      <c r="C57" s="427"/>
      <c r="D57" s="427"/>
      <c r="E57" s="427"/>
      <c r="F57" s="428"/>
      <c r="G57" s="818" t="str">
        <f>IF(ISERROR(VLOOKUP(N57,$BR:$BS,2,0)),"",VLOOKUP(N57,$BR:$BS,2,0))</f>
        <v/>
      </c>
      <c r="H57" s="819"/>
      <c r="I57" s="819"/>
      <c r="J57" s="819"/>
      <c r="K57" s="819"/>
      <c r="L57" s="819"/>
      <c r="M57" s="820"/>
      <c r="N57" s="434"/>
      <c r="O57" s="435"/>
      <c r="P57" s="436"/>
      <c r="Q57" s="818" t="str">
        <f>IF(ISERROR(VLOOKUP(X57,$BR:$BS,2,0)),"",VLOOKUP(X57,$BR:$BS,2,0))</f>
        <v/>
      </c>
      <c r="R57" s="819"/>
      <c r="S57" s="819"/>
      <c r="T57" s="819"/>
      <c r="U57" s="819"/>
      <c r="V57" s="819"/>
      <c r="W57" s="820"/>
      <c r="X57" s="434"/>
      <c r="Y57" s="435"/>
      <c r="Z57" s="436"/>
      <c r="AA57" s="818" t="str">
        <f>IF(ISERROR(VLOOKUP(AH57,$BR:$BS,2,0)),"",VLOOKUP(AH57,$BR:$BS,2,0))</f>
        <v/>
      </c>
      <c r="AB57" s="819"/>
      <c r="AC57" s="819"/>
      <c r="AD57" s="819"/>
      <c r="AE57" s="819"/>
      <c r="AF57" s="819"/>
      <c r="AG57" s="820"/>
      <c r="AH57" s="434"/>
      <c r="AI57" s="435"/>
      <c r="AJ57" s="436"/>
      <c r="BA57" s="62"/>
      <c r="BB57" s="62"/>
      <c r="BC57" s="60"/>
      <c r="BD57" s="60"/>
      <c r="BE57" s="60"/>
      <c r="BF57" s="60"/>
      <c r="BG57" s="62"/>
      <c r="BH57" s="62"/>
      <c r="BI57" s="60"/>
      <c r="BJ57" s="60"/>
      <c r="BK57" s="54" t="str">
        <f t="shared" si="0"/>
        <v>1津田塾大学</v>
      </c>
      <c r="BL57" s="256" t="s">
        <v>444</v>
      </c>
      <c r="BM57">
        <v>1</v>
      </c>
      <c r="BN57" s="256" t="s">
        <v>444</v>
      </c>
      <c r="BO57" s="290" t="s">
        <v>8389</v>
      </c>
      <c r="BP57" s="60"/>
      <c r="BQ57" s="60"/>
      <c r="BR57" s="175" t="s">
        <v>859</v>
      </c>
      <c r="BS57" s="176" t="s">
        <v>8644</v>
      </c>
      <c r="BT57" s="60"/>
      <c r="BU57" s="273" t="s">
        <v>8659</v>
      </c>
      <c r="BV57" s="273" t="s">
        <v>8652</v>
      </c>
      <c r="BW57" s="60"/>
      <c r="BX57" s="299" t="s">
        <v>8659</v>
      </c>
      <c r="BY57" s="299" t="s">
        <v>8679</v>
      </c>
      <c r="BZ57" s="60"/>
      <c r="CA57" s="60"/>
      <c r="CB57" s="60"/>
    </row>
    <row r="58" spans="1:80" ht="21" customHeight="1">
      <c r="A58" s="426" t="s">
        <v>8306</v>
      </c>
      <c r="B58" s="427"/>
      <c r="C58" s="427"/>
      <c r="D58" s="427"/>
      <c r="E58" s="427"/>
      <c r="F58" s="428"/>
      <c r="G58" s="818" t="str">
        <f>IF(ISERROR(VLOOKUP(N58,$BU:$BV,2,0)),"",VLOOKUP(N58,$BU:$BV,2,0))</f>
        <v/>
      </c>
      <c r="H58" s="819"/>
      <c r="I58" s="819"/>
      <c r="J58" s="819"/>
      <c r="K58" s="819"/>
      <c r="L58" s="819"/>
      <c r="M58" s="820"/>
      <c r="N58" s="434"/>
      <c r="O58" s="435"/>
      <c r="P58" s="436"/>
      <c r="Q58" s="818" t="str">
        <f>IF(ISERROR(VLOOKUP(X58,$BU:$BV,2,0)),"",VLOOKUP(X58,$BU:$BV,2,0))</f>
        <v/>
      </c>
      <c r="R58" s="819"/>
      <c r="S58" s="819"/>
      <c r="T58" s="819"/>
      <c r="U58" s="819"/>
      <c r="V58" s="819"/>
      <c r="W58" s="820"/>
      <c r="X58" s="434"/>
      <c r="Y58" s="435"/>
      <c r="Z58" s="436"/>
      <c r="AA58" s="818" t="str">
        <f>IF(ISERROR(VLOOKUP(AH58,$BU:$BV,2,0)),"",VLOOKUP(AH58,$BU:$BV,2,0))</f>
        <v/>
      </c>
      <c r="AB58" s="819"/>
      <c r="AC58" s="819"/>
      <c r="AD58" s="819"/>
      <c r="AE58" s="819"/>
      <c r="AF58" s="819"/>
      <c r="AG58" s="820"/>
      <c r="AH58" s="434"/>
      <c r="AI58" s="435"/>
      <c r="AJ58" s="436"/>
      <c r="BA58" s="62"/>
      <c r="BB58" s="62"/>
      <c r="BC58" s="60"/>
      <c r="BD58" s="60"/>
      <c r="BE58" s="60"/>
      <c r="BF58" s="60"/>
      <c r="BG58" s="62"/>
      <c r="BH58" s="62"/>
      <c r="BI58" s="60"/>
      <c r="BJ58" s="60"/>
      <c r="BK58" s="54" t="str">
        <f t="shared" si="0"/>
        <v>1帝京大学</v>
      </c>
      <c r="BL58" s="256" t="s">
        <v>445</v>
      </c>
      <c r="BM58">
        <v>1</v>
      </c>
      <c r="BN58" s="256" t="s">
        <v>445</v>
      </c>
      <c r="BO58" s="290" t="s">
        <v>8390</v>
      </c>
      <c r="BP58" s="60"/>
      <c r="BQ58" s="60"/>
      <c r="BR58" s="175" t="s">
        <v>860</v>
      </c>
      <c r="BS58" s="176" t="s">
        <v>861</v>
      </c>
      <c r="BT58" s="60"/>
      <c r="BU58" s="273" t="s">
        <v>362</v>
      </c>
      <c r="BV58" s="273" t="s">
        <v>2061</v>
      </c>
      <c r="BW58" s="60"/>
      <c r="BX58" s="299" t="s">
        <v>362</v>
      </c>
      <c r="BY58" s="299" t="s">
        <v>5099</v>
      </c>
      <c r="BZ58" s="60"/>
      <c r="CA58" s="60"/>
      <c r="CB58" s="60"/>
    </row>
    <row r="59" spans="1:80" ht="21" customHeight="1">
      <c r="A59" s="426" t="s">
        <v>8313</v>
      </c>
      <c r="B59" s="427"/>
      <c r="C59" s="427"/>
      <c r="D59" s="427"/>
      <c r="E59" s="427"/>
      <c r="F59" s="428"/>
      <c r="G59" s="818" t="str">
        <f>IF(ISERROR(VLOOKUP(N59,$BX:$BY,2,0)),"",VLOOKUP(N59,$BX:$BY,2,0))</f>
        <v/>
      </c>
      <c r="H59" s="819"/>
      <c r="I59" s="819"/>
      <c r="J59" s="819"/>
      <c r="K59" s="819"/>
      <c r="L59" s="819"/>
      <c r="M59" s="820"/>
      <c r="N59" s="434"/>
      <c r="O59" s="435"/>
      <c r="P59" s="436"/>
      <c r="Q59" s="818" t="str">
        <f>IF(ISERROR(VLOOKUP(X59,$BX:$BY,2,0)),"",VLOOKUP(X59,$BX:$BY,2,0))</f>
        <v/>
      </c>
      <c r="R59" s="819"/>
      <c r="S59" s="819"/>
      <c r="T59" s="819"/>
      <c r="U59" s="819"/>
      <c r="V59" s="819"/>
      <c r="W59" s="820"/>
      <c r="X59" s="434"/>
      <c r="Y59" s="435"/>
      <c r="Z59" s="436"/>
      <c r="AA59" s="818" t="str">
        <f>IF(ISERROR(VLOOKUP(AH59,$BX:$BY,2,0)),"",VLOOKUP(AH59,$BX:$BY,2,0))</f>
        <v/>
      </c>
      <c r="AB59" s="819"/>
      <c r="AC59" s="819"/>
      <c r="AD59" s="819"/>
      <c r="AE59" s="819"/>
      <c r="AF59" s="819"/>
      <c r="AG59" s="820"/>
      <c r="AH59" s="434"/>
      <c r="AI59" s="435"/>
      <c r="AJ59" s="436"/>
      <c r="BA59" s="62"/>
      <c r="BB59" s="62"/>
      <c r="BC59" s="60"/>
      <c r="BD59" s="60"/>
      <c r="BE59" s="60"/>
      <c r="BF59" s="60"/>
      <c r="BG59" s="62"/>
      <c r="BH59" s="62"/>
      <c r="BI59" s="60"/>
      <c r="BJ59" s="60"/>
      <c r="BK59" s="54" t="str">
        <f t="shared" si="0"/>
        <v>1東海大学</v>
      </c>
      <c r="BL59" s="256" t="s">
        <v>446</v>
      </c>
      <c r="BM59">
        <v>1</v>
      </c>
      <c r="BN59" s="256" t="s">
        <v>446</v>
      </c>
      <c r="BO59" s="290" t="s">
        <v>8391</v>
      </c>
      <c r="BP59" s="60"/>
      <c r="BQ59" s="60"/>
      <c r="BR59" s="175" t="s">
        <v>862</v>
      </c>
      <c r="BS59" s="176" t="s">
        <v>863</v>
      </c>
      <c r="BT59" s="60"/>
      <c r="BU59" s="273" t="s">
        <v>363</v>
      </c>
      <c r="BV59" s="273" t="s">
        <v>2062</v>
      </c>
      <c r="BW59" s="60"/>
      <c r="BX59" s="299" t="s">
        <v>363</v>
      </c>
      <c r="BY59" s="299" t="s">
        <v>5100</v>
      </c>
      <c r="BZ59" s="60"/>
      <c r="CA59" s="60"/>
      <c r="CB59" s="60"/>
    </row>
    <row r="60" spans="1:80" ht="21" customHeight="1">
      <c r="A60" s="426" t="s">
        <v>214</v>
      </c>
      <c r="B60" s="427"/>
      <c r="C60" s="427"/>
      <c r="D60" s="427"/>
      <c r="E60" s="427"/>
      <c r="F60" s="428"/>
      <c r="G60" s="818" t="str">
        <f>IF(N60="","",IF(N60="11","科目等履修生",""))</f>
        <v/>
      </c>
      <c r="H60" s="819"/>
      <c r="I60" s="819"/>
      <c r="J60" s="819"/>
      <c r="K60" s="819"/>
      <c r="L60" s="819"/>
      <c r="M60" s="820"/>
      <c r="N60" s="434"/>
      <c r="O60" s="435"/>
      <c r="P60" s="436"/>
      <c r="Q60" s="818" t="str">
        <f>IF(X60="","",IF(X60="11","科目等履修生",""))</f>
        <v/>
      </c>
      <c r="R60" s="819"/>
      <c r="S60" s="819"/>
      <c r="T60" s="819"/>
      <c r="U60" s="819"/>
      <c r="V60" s="819"/>
      <c r="W60" s="820"/>
      <c r="X60" s="434"/>
      <c r="Y60" s="435"/>
      <c r="Z60" s="436"/>
      <c r="AA60" s="818" t="str">
        <f>IF(AH60="","",IF(AH60="11","科目等履修生",""))</f>
        <v/>
      </c>
      <c r="AB60" s="819"/>
      <c r="AC60" s="819"/>
      <c r="AD60" s="819"/>
      <c r="AE60" s="819"/>
      <c r="AF60" s="819"/>
      <c r="AG60" s="820"/>
      <c r="AH60" s="434"/>
      <c r="AI60" s="435"/>
      <c r="AJ60" s="436"/>
      <c r="BA60" s="62"/>
      <c r="BB60" s="62"/>
      <c r="BC60" s="60"/>
      <c r="BD60" s="60"/>
      <c r="BE60" s="60"/>
      <c r="BF60" s="60"/>
      <c r="BG60" s="62"/>
      <c r="BH60" s="62"/>
      <c r="BI60" s="60"/>
      <c r="BJ60" s="60"/>
      <c r="BK60" s="54" t="str">
        <f t="shared" si="0"/>
        <v>1東京音楽大学</v>
      </c>
      <c r="BL60" s="256" t="s">
        <v>447</v>
      </c>
      <c r="BM60">
        <v>1</v>
      </c>
      <c r="BN60" s="256" t="s">
        <v>447</v>
      </c>
      <c r="BO60" s="290" t="s">
        <v>8392</v>
      </c>
      <c r="BP60" s="60"/>
      <c r="BQ60" s="60"/>
      <c r="BR60" s="175" t="s">
        <v>864</v>
      </c>
      <c r="BS60" s="176" t="s">
        <v>8645</v>
      </c>
      <c r="BT60" s="60"/>
      <c r="BU60" s="273" t="s">
        <v>8660</v>
      </c>
      <c r="BV60" s="273" t="s">
        <v>8653</v>
      </c>
      <c r="BW60" s="60"/>
      <c r="BX60" s="299" t="s">
        <v>8660</v>
      </c>
      <c r="BY60" s="299" t="s">
        <v>8680</v>
      </c>
      <c r="BZ60" s="60"/>
      <c r="CA60" s="60"/>
      <c r="CB60" s="60"/>
    </row>
    <row r="61" spans="1:80" ht="21" customHeight="1">
      <c r="A61" s="426" t="s">
        <v>8314</v>
      </c>
      <c r="B61" s="427"/>
      <c r="C61" s="427"/>
      <c r="D61" s="427"/>
      <c r="E61" s="427"/>
      <c r="F61" s="428"/>
      <c r="G61" s="824"/>
      <c r="H61" s="825"/>
      <c r="I61" s="825"/>
      <c r="J61" s="825"/>
      <c r="K61" s="825"/>
      <c r="L61" s="825"/>
      <c r="M61" s="825"/>
      <c r="N61" s="825"/>
      <c r="O61" s="825"/>
      <c r="P61" s="826"/>
      <c r="Q61" s="824"/>
      <c r="R61" s="825"/>
      <c r="S61" s="825"/>
      <c r="T61" s="825"/>
      <c r="U61" s="825"/>
      <c r="V61" s="825"/>
      <c r="W61" s="825"/>
      <c r="X61" s="825"/>
      <c r="Y61" s="825"/>
      <c r="Z61" s="826"/>
      <c r="AA61" s="824"/>
      <c r="AB61" s="825"/>
      <c r="AC61" s="825"/>
      <c r="AD61" s="825"/>
      <c r="AE61" s="825"/>
      <c r="AF61" s="825"/>
      <c r="AG61" s="825"/>
      <c r="AH61" s="825"/>
      <c r="AI61" s="825"/>
      <c r="AJ61" s="826"/>
      <c r="BA61" s="62"/>
      <c r="BB61" s="62"/>
      <c r="BC61" s="60"/>
      <c r="BD61" s="60"/>
      <c r="BE61" s="60"/>
      <c r="BF61" s="60"/>
      <c r="BG61" s="62"/>
      <c r="BH61" s="62"/>
      <c r="BI61" s="60"/>
      <c r="BJ61" s="60"/>
      <c r="BK61" s="54" t="str">
        <f t="shared" si="0"/>
        <v>1東京家政大学</v>
      </c>
      <c r="BL61" s="256" t="s">
        <v>448</v>
      </c>
      <c r="BM61">
        <v>1</v>
      </c>
      <c r="BN61" s="256" t="s">
        <v>448</v>
      </c>
      <c r="BO61" s="290" t="s">
        <v>8393</v>
      </c>
      <c r="BP61" s="60"/>
      <c r="BQ61" s="60"/>
      <c r="BR61" s="175" t="s">
        <v>865</v>
      </c>
      <c r="BS61" s="176" t="s">
        <v>866</v>
      </c>
      <c r="BT61" s="60"/>
      <c r="BU61" s="273" t="s">
        <v>364</v>
      </c>
      <c r="BV61" s="273" t="s">
        <v>2063</v>
      </c>
      <c r="BW61" s="60"/>
      <c r="BX61" s="299" t="s">
        <v>364</v>
      </c>
      <c r="BY61" s="299" t="s">
        <v>5101</v>
      </c>
      <c r="BZ61" s="60"/>
      <c r="CA61" s="60"/>
      <c r="CB61" s="60"/>
    </row>
    <row r="62" spans="1:80" ht="21" customHeight="1">
      <c r="A62" s="449" t="s">
        <v>8315</v>
      </c>
      <c r="B62" s="450"/>
      <c r="C62" s="450"/>
      <c r="D62" s="450"/>
      <c r="E62" s="450"/>
      <c r="F62" s="451"/>
      <c r="G62" s="827"/>
      <c r="H62" s="828"/>
      <c r="I62" s="828"/>
      <c r="J62" s="828"/>
      <c r="K62" s="828"/>
      <c r="L62" s="828"/>
      <c r="M62" s="828"/>
      <c r="N62" s="828"/>
      <c r="O62" s="828"/>
      <c r="P62" s="829"/>
      <c r="Q62" s="827"/>
      <c r="R62" s="828"/>
      <c r="S62" s="828"/>
      <c r="T62" s="828"/>
      <c r="U62" s="828"/>
      <c r="V62" s="828"/>
      <c r="W62" s="828"/>
      <c r="X62" s="828"/>
      <c r="Y62" s="828"/>
      <c r="Z62" s="829"/>
      <c r="AA62" s="827"/>
      <c r="AB62" s="828"/>
      <c r="AC62" s="828"/>
      <c r="AD62" s="828"/>
      <c r="AE62" s="828"/>
      <c r="AF62" s="828"/>
      <c r="AG62" s="828"/>
      <c r="AH62" s="828"/>
      <c r="AI62" s="828"/>
      <c r="AJ62" s="829"/>
      <c r="BA62" s="62"/>
      <c r="BB62" s="62"/>
      <c r="BC62" s="60"/>
      <c r="BD62" s="60"/>
      <c r="BE62" s="60"/>
      <c r="BF62" s="60"/>
      <c r="BG62" s="62"/>
      <c r="BH62" s="62"/>
      <c r="BI62" s="60"/>
      <c r="BJ62" s="60"/>
      <c r="BK62" s="54" t="str">
        <f t="shared" si="0"/>
        <v>1東京家政学院大学</v>
      </c>
      <c r="BL62" s="256" t="s">
        <v>449</v>
      </c>
      <c r="BM62">
        <v>1</v>
      </c>
      <c r="BN62" s="256" t="s">
        <v>449</v>
      </c>
      <c r="BO62" s="290" t="s">
        <v>8394</v>
      </c>
      <c r="BP62" s="60"/>
      <c r="BQ62" s="60"/>
      <c r="BR62" s="175" t="s">
        <v>867</v>
      </c>
      <c r="BS62" s="176" t="s">
        <v>868</v>
      </c>
      <c r="BT62" s="60"/>
      <c r="BU62" s="273" t="s">
        <v>365</v>
      </c>
      <c r="BV62" s="273" t="s">
        <v>2064</v>
      </c>
      <c r="BW62" s="60"/>
      <c r="BX62" s="299" t="s">
        <v>365</v>
      </c>
      <c r="BY62" s="299" t="s">
        <v>5102</v>
      </c>
      <c r="BZ62" s="60"/>
      <c r="CA62" s="60"/>
      <c r="CB62" s="60"/>
    </row>
    <row r="63" spans="1:80" ht="33" customHeight="1">
      <c r="A63" s="445" t="s">
        <v>9748</v>
      </c>
      <c r="B63" s="44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BA63" s="62"/>
      <c r="BB63" s="62"/>
      <c r="BC63" s="60"/>
      <c r="BD63" s="60"/>
      <c r="BE63" s="60"/>
      <c r="BF63" s="60"/>
      <c r="BG63" s="62"/>
      <c r="BH63" s="62"/>
      <c r="BI63" s="60"/>
      <c r="BJ63" s="60"/>
      <c r="BK63" s="54" t="str">
        <f t="shared" si="0"/>
        <v>1東京経済大学</v>
      </c>
      <c r="BL63" s="256" t="s">
        <v>450</v>
      </c>
      <c r="BM63">
        <v>1</v>
      </c>
      <c r="BN63" s="256" t="s">
        <v>450</v>
      </c>
      <c r="BO63" s="290" t="s">
        <v>8395</v>
      </c>
      <c r="BP63" s="60"/>
      <c r="BQ63" s="60"/>
      <c r="BR63" s="175" t="s">
        <v>869</v>
      </c>
      <c r="BS63" s="176" t="s">
        <v>870</v>
      </c>
      <c r="BT63" s="60"/>
      <c r="BU63" s="273" t="s">
        <v>366</v>
      </c>
      <c r="BV63" s="273" t="s">
        <v>2065</v>
      </c>
      <c r="BW63" s="60"/>
      <c r="BX63" s="299" t="s">
        <v>366</v>
      </c>
      <c r="BY63" s="299" t="s">
        <v>5103</v>
      </c>
      <c r="BZ63" s="60"/>
      <c r="CA63" s="60"/>
      <c r="CB63" s="60"/>
    </row>
    <row r="64" spans="1:80" ht="33" customHeight="1">
      <c r="A64" s="445"/>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BA64" s="62"/>
      <c r="BB64" s="62"/>
      <c r="BC64" s="60"/>
      <c r="BD64" s="60"/>
      <c r="BE64" s="60"/>
      <c r="BF64" s="60"/>
      <c r="BG64" s="62"/>
      <c r="BH64" s="62"/>
      <c r="BI64" s="60"/>
      <c r="BJ64" s="60"/>
      <c r="BK64" s="54" t="str">
        <f t="shared" si="0"/>
        <v>1東京女子大学</v>
      </c>
      <c r="BL64" s="256" t="s">
        <v>451</v>
      </c>
      <c r="BM64">
        <v>1</v>
      </c>
      <c r="BN64" s="256" t="s">
        <v>451</v>
      </c>
      <c r="BO64" s="290" t="s">
        <v>8396</v>
      </c>
      <c r="BP64" s="60"/>
      <c r="BQ64" s="60"/>
      <c r="BR64" s="175" t="s">
        <v>871</v>
      </c>
      <c r="BS64" s="176" t="s">
        <v>872</v>
      </c>
      <c r="BT64" s="60"/>
      <c r="BU64" s="273" t="s">
        <v>367</v>
      </c>
      <c r="BV64" s="273" t="s">
        <v>2066</v>
      </c>
      <c r="BW64" s="60"/>
      <c r="BX64" s="299" t="s">
        <v>367</v>
      </c>
      <c r="BY64" s="299" t="s">
        <v>5104</v>
      </c>
      <c r="BZ64" s="60"/>
      <c r="CA64" s="60"/>
      <c r="CB64" s="60"/>
    </row>
    <row r="65" spans="1:80" ht="33" customHeight="1">
      <c r="A65" s="445"/>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BA65" s="62"/>
      <c r="BB65" s="62"/>
      <c r="BC65" s="60"/>
      <c r="BD65" s="60"/>
      <c r="BE65" s="60"/>
      <c r="BF65" s="60"/>
      <c r="BG65" s="62"/>
      <c r="BH65" s="62"/>
      <c r="BI65" s="60"/>
      <c r="BJ65" s="60"/>
      <c r="BK65" s="54" t="str">
        <f t="shared" si="0"/>
        <v>1東京女子体育大学</v>
      </c>
      <c r="BL65" s="256" t="s">
        <v>452</v>
      </c>
      <c r="BM65">
        <v>1</v>
      </c>
      <c r="BN65" s="256" t="s">
        <v>452</v>
      </c>
      <c r="BO65" s="290" t="s">
        <v>8397</v>
      </c>
      <c r="BP65" s="60"/>
      <c r="BQ65" s="60"/>
      <c r="BR65" s="175" t="s">
        <v>873</v>
      </c>
      <c r="BS65" s="176" t="s">
        <v>874</v>
      </c>
      <c r="BT65" s="60"/>
      <c r="BU65" s="273" t="s">
        <v>368</v>
      </c>
      <c r="BV65" s="273" t="s">
        <v>2067</v>
      </c>
      <c r="BW65" s="60"/>
      <c r="BX65" s="299" t="s">
        <v>368</v>
      </c>
      <c r="BY65" s="299" t="s">
        <v>5105</v>
      </c>
      <c r="BZ65" s="60"/>
      <c r="CA65" s="60"/>
      <c r="CB65" s="60"/>
    </row>
    <row r="66" spans="1:80" ht="33" customHeight="1">
      <c r="A66" s="445"/>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BA66" s="62"/>
      <c r="BB66" s="62"/>
      <c r="BC66" s="60"/>
      <c r="BD66" s="60"/>
      <c r="BE66" s="60"/>
      <c r="BF66" s="60"/>
      <c r="BG66" s="62"/>
      <c r="BH66" s="62"/>
      <c r="BI66" s="60"/>
      <c r="BJ66" s="60"/>
      <c r="BK66" s="54" t="str">
        <f t="shared" si="0"/>
        <v>1東京神学大学</v>
      </c>
      <c r="BL66" s="256" t="s">
        <v>453</v>
      </c>
      <c r="BM66">
        <v>1</v>
      </c>
      <c r="BN66" s="256" t="s">
        <v>453</v>
      </c>
      <c r="BO66" s="290" t="s">
        <v>8398</v>
      </c>
      <c r="BP66" s="60"/>
      <c r="BQ66" s="60"/>
      <c r="BR66" s="175" t="s">
        <v>875</v>
      </c>
      <c r="BS66" s="176" t="s">
        <v>876</v>
      </c>
      <c r="BT66" s="60"/>
      <c r="BU66" s="273" t="s">
        <v>369</v>
      </c>
      <c r="BV66" s="273" t="s">
        <v>2068</v>
      </c>
      <c r="BW66" s="60"/>
      <c r="BX66" s="299" t="s">
        <v>369</v>
      </c>
      <c r="BY66" s="299" t="s">
        <v>5106</v>
      </c>
      <c r="BZ66" s="60"/>
      <c r="CA66" s="60"/>
      <c r="CB66" s="60"/>
    </row>
    <row r="67" spans="1:80" ht="33" customHeight="1">
      <c r="A67" s="445"/>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BA67" s="62"/>
      <c r="BB67" s="62"/>
      <c r="BC67" s="60"/>
      <c r="BD67" s="60"/>
      <c r="BE67" s="60"/>
      <c r="BF67" s="60"/>
      <c r="BG67" s="62"/>
      <c r="BH67" s="62"/>
      <c r="BI67" s="60"/>
      <c r="BJ67" s="60"/>
      <c r="BK67" s="54" t="str">
        <f t="shared" si="0"/>
        <v>1東京造形大学</v>
      </c>
      <c r="BL67" s="256" t="s">
        <v>454</v>
      </c>
      <c r="BM67">
        <v>1</v>
      </c>
      <c r="BN67" s="256" t="s">
        <v>454</v>
      </c>
      <c r="BO67" s="290" t="s">
        <v>8399</v>
      </c>
      <c r="BP67" s="60"/>
      <c r="BQ67" s="60"/>
      <c r="BR67" s="175" t="s">
        <v>877</v>
      </c>
      <c r="BS67" s="176" t="s">
        <v>878</v>
      </c>
      <c r="BT67" s="60"/>
      <c r="BU67" s="273" t="s">
        <v>370</v>
      </c>
      <c r="BV67" s="273" t="s">
        <v>2069</v>
      </c>
      <c r="BW67" s="60"/>
      <c r="BX67" s="299" t="s">
        <v>370</v>
      </c>
      <c r="BY67" s="299" t="s">
        <v>5107</v>
      </c>
      <c r="BZ67" s="60"/>
      <c r="CA67" s="60"/>
      <c r="CB67" s="60"/>
    </row>
    <row r="68" spans="1:80" ht="33" customHeight="1">
      <c r="A68" s="445"/>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BA68" s="62"/>
      <c r="BB68" s="62"/>
      <c r="BC68" s="60"/>
      <c r="BD68" s="60"/>
      <c r="BE68" s="60"/>
      <c r="BF68" s="60"/>
      <c r="BG68" s="62"/>
      <c r="BH68" s="62"/>
      <c r="BI68" s="60"/>
      <c r="BJ68" s="60"/>
      <c r="BK68" s="54" t="str">
        <f t="shared" ref="BK68:BK131" si="1">BM68&amp;BO68</f>
        <v>1東京電機大学</v>
      </c>
      <c r="BL68" s="256" t="s">
        <v>455</v>
      </c>
      <c r="BM68">
        <v>1</v>
      </c>
      <c r="BN68" s="256" t="s">
        <v>455</v>
      </c>
      <c r="BO68" s="290" t="s">
        <v>8400</v>
      </c>
      <c r="BP68" s="60"/>
      <c r="BQ68" s="60"/>
      <c r="BR68" s="175" t="s">
        <v>879</v>
      </c>
      <c r="BS68" s="176" t="s">
        <v>880</v>
      </c>
      <c r="BT68" s="60"/>
      <c r="BU68" s="273" t="s">
        <v>371</v>
      </c>
      <c r="BV68" s="273" t="s">
        <v>2070</v>
      </c>
      <c r="BW68" s="60"/>
      <c r="BX68" s="299" t="s">
        <v>371</v>
      </c>
      <c r="BY68" s="299" t="s">
        <v>5108</v>
      </c>
      <c r="BZ68" s="60"/>
      <c r="CA68" s="60"/>
      <c r="CB68" s="60"/>
    </row>
    <row r="69" spans="1:80" ht="21" customHeight="1">
      <c r="A69" s="410" t="s">
        <v>8723</v>
      </c>
      <c r="B69" s="410"/>
      <c r="C69" s="410"/>
      <c r="D69" s="410"/>
      <c r="E69" s="410"/>
      <c r="F69" s="410"/>
      <c r="G69" s="891" t="str">
        <f>IF('(1) 一括申請情報入力シート'!$F$2="必要","〇", "×")</f>
        <v>×</v>
      </c>
      <c r="H69" s="891"/>
      <c r="I69" s="891"/>
      <c r="J69" s="891"/>
      <c r="K69" s="159"/>
      <c r="L69" s="159"/>
      <c r="M69" s="412" t="s">
        <v>8724</v>
      </c>
      <c r="N69" s="412"/>
      <c r="O69" s="412"/>
      <c r="P69" s="412"/>
      <c r="Q69" s="412"/>
      <c r="R69" s="892" t="str">
        <f>'(1) 一括申請情報入力シート'!$F$3</f>
        <v/>
      </c>
      <c r="S69" s="892"/>
      <c r="T69" s="892"/>
      <c r="U69" s="892"/>
      <c r="V69" s="892"/>
      <c r="W69" s="892"/>
      <c r="X69" s="892"/>
      <c r="Y69" s="892"/>
      <c r="Z69" s="414" t="s">
        <v>9157</v>
      </c>
      <c r="AA69" s="414"/>
      <c r="AB69" s="414"/>
      <c r="AC69" s="414"/>
      <c r="AD69" s="414"/>
      <c r="AE69" s="414"/>
      <c r="AF69" s="414"/>
      <c r="AG69" s="414"/>
      <c r="AH69" s="414"/>
      <c r="AI69" s="414"/>
      <c r="AJ69" s="414"/>
      <c r="AK69" s="414"/>
      <c r="AL69" s="414"/>
      <c r="AM69" s="414"/>
      <c r="AN69" s="414"/>
      <c r="AO69" s="414"/>
      <c r="AP69" s="414"/>
      <c r="AQ69" s="414"/>
      <c r="AR69" s="414"/>
      <c r="AS69" s="414"/>
      <c r="AT69" s="414"/>
      <c r="AU69" s="414"/>
      <c r="BA69" s="62"/>
      <c r="BB69" s="62"/>
      <c r="BC69" s="60"/>
      <c r="BD69" s="60"/>
      <c r="BE69" s="60"/>
      <c r="BF69" s="60"/>
      <c r="BG69" s="62"/>
      <c r="BH69" s="62"/>
      <c r="BI69" s="60"/>
      <c r="BJ69" s="60"/>
      <c r="BK69" s="54" t="str">
        <f t="shared" si="1"/>
        <v>1東京農業大学</v>
      </c>
      <c r="BL69" s="256" t="s">
        <v>456</v>
      </c>
      <c r="BM69">
        <v>1</v>
      </c>
      <c r="BN69" s="256" t="s">
        <v>456</v>
      </c>
      <c r="BO69" s="290" t="s">
        <v>8401</v>
      </c>
      <c r="BP69" s="60"/>
      <c r="BQ69" s="60"/>
      <c r="BR69" s="175" t="s">
        <v>881</v>
      </c>
      <c r="BS69" s="176" t="s">
        <v>882</v>
      </c>
      <c r="BT69" s="60"/>
      <c r="BU69" s="273" t="s">
        <v>372</v>
      </c>
      <c r="BV69" s="273" t="s">
        <v>2071</v>
      </c>
      <c r="BW69" s="60"/>
      <c r="BX69" s="299" t="s">
        <v>372</v>
      </c>
      <c r="BY69" s="299" t="s">
        <v>5109</v>
      </c>
      <c r="BZ69" s="60"/>
      <c r="CA69" s="60"/>
      <c r="CB69" s="60"/>
    </row>
    <row r="70" spans="1:80" ht="18" customHeight="1">
      <c r="A70" s="159"/>
      <c r="B70" s="159"/>
      <c r="C70" s="415" t="s">
        <v>9005</v>
      </c>
      <c r="D70" s="415"/>
      <c r="E70" s="415"/>
      <c r="F70" s="416"/>
      <c r="G70" s="893">
        <f>'(1) 一括申請情報入力シート'!I15</f>
        <v>0</v>
      </c>
      <c r="H70" s="894"/>
      <c r="I70" s="894"/>
      <c r="J70" s="895"/>
      <c r="K70" s="159"/>
      <c r="L70" s="159"/>
      <c r="M70" s="159"/>
      <c r="N70" s="159"/>
      <c r="O70" s="159"/>
      <c r="P70" s="159"/>
      <c r="Q70" s="159"/>
      <c r="R70" s="420"/>
      <c r="S70" s="420"/>
      <c r="T70" s="420"/>
      <c r="U70" s="420"/>
      <c r="V70" s="420"/>
      <c r="W70" s="420"/>
      <c r="X70" s="420"/>
      <c r="Y70" s="420"/>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BA70" s="62"/>
      <c r="BB70" s="62"/>
      <c r="BC70" s="60"/>
      <c r="BD70" s="60"/>
      <c r="BE70" s="60"/>
      <c r="BF70" s="60"/>
      <c r="BG70" s="62"/>
      <c r="BH70" s="62"/>
      <c r="BI70" s="60"/>
      <c r="BJ70" s="60"/>
      <c r="BK70" s="54" t="str">
        <f t="shared" si="1"/>
        <v>1東京薬科大学</v>
      </c>
      <c r="BL70" s="256" t="s">
        <v>457</v>
      </c>
      <c r="BM70">
        <v>1</v>
      </c>
      <c r="BN70" s="256" t="s">
        <v>457</v>
      </c>
      <c r="BO70" s="290" t="s">
        <v>8402</v>
      </c>
      <c r="BP70" s="60"/>
      <c r="BQ70" s="60"/>
      <c r="BR70" s="175" t="s">
        <v>883</v>
      </c>
      <c r="BS70" s="176" t="s">
        <v>884</v>
      </c>
      <c r="BT70" s="60"/>
      <c r="BU70" s="273" t="s">
        <v>373</v>
      </c>
      <c r="BV70" s="273" t="s">
        <v>2072</v>
      </c>
      <c r="BW70" s="60"/>
      <c r="BX70" s="299" t="s">
        <v>373</v>
      </c>
      <c r="BY70" s="299" t="s">
        <v>5110</v>
      </c>
      <c r="BZ70" s="60"/>
      <c r="CA70" s="60"/>
      <c r="CB70" s="60"/>
    </row>
    <row r="71" spans="1:80" ht="21" customHeight="1">
      <c r="BA71" s="62"/>
      <c r="BB71" s="62"/>
      <c r="BC71" s="60"/>
      <c r="BD71" s="60"/>
      <c r="BE71" s="60"/>
      <c r="BF71" s="60"/>
      <c r="BG71" s="62"/>
      <c r="BH71" s="62"/>
      <c r="BI71" s="60"/>
      <c r="BJ71" s="60"/>
      <c r="BK71" s="54" t="str">
        <f t="shared" si="1"/>
        <v>1東京理科大学</v>
      </c>
      <c r="BL71" s="256" t="s">
        <v>458</v>
      </c>
      <c r="BM71">
        <v>1</v>
      </c>
      <c r="BN71" s="256" t="s">
        <v>458</v>
      </c>
      <c r="BO71" s="290" t="s">
        <v>8403</v>
      </c>
      <c r="BP71" s="60"/>
      <c r="BQ71" s="60"/>
      <c r="BR71" s="175" t="s">
        <v>885</v>
      </c>
      <c r="BS71" s="176" t="s">
        <v>886</v>
      </c>
      <c r="BT71" s="60"/>
      <c r="BU71" s="273" t="s">
        <v>374</v>
      </c>
      <c r="BV71" s="273" t="s">
        <v>2073</v>
      </c>
      <c r="BW71" s="60"/>
      <c r="BX71" s="299" t="s">
        <v>374</v>
      </c>
      <c r="BY71" s="299" t="s">
        <v>5111</v>
      </c>
      <c r="BZ71" s="60"/>
      <c r="CA71" s="60"/>
      <c r="CB71" s="60"/>
    </row>
    <row r="72" spans="1:80" ht="21" customHeight="1">
      <c r="BA72" s="62"/>
      <c r="BB72" s="62"/>
      <c r="BC72" s="60"/>
      <c r="BD72" s="60"/>
      <c r="BE72" s="60"/>
      <c r="BF72" s="60"/>
      <c r="BG72" s="62"/>
      <c r="BH72" s="62"/>
      <c r="BI72" s="60"/>
      <c r="BJ72" s="60"/>
      <c r="BK72" s="54" t="str">
        <f t="shared" si="1"/>
        <v>1東邦大学</v>
      </c>
      <c r="BL72" s="256" t="s">
        <v>4580</v>
      </c>
      <c r="BM72">
        <v>1</v>
      </c>
      <c r="BN72" s="256" t="s">
        <v>4580</v>
      </c>
      <c r="BO72" s="290" t="s">
        <v>8737</v>
      </c>
      <c r="BP72" s="60"/>
      <c r="BQ72" s="60"/>
      <c r="BR72" s="175" t="s">
        <v>887</v>
      </c>
      <c r="BS72" s="176" t="s">
        <v>888</v>
      </c>
      <c r="BT72" s="60"/>
      <c r="BU72" s="273" t="s">
        <v>375</v>
      </c>
      <c r="BV72" s="273" t="s">
        <v>2074</v>
      </c>
      <c r="BW72" s="60"/>
      <c r="BX72" s="299" t="s">
        <v>375</v>
      </c>
      <c r="BY72" s="299" t="s">
        <v>5112</v>
      </c>
      <c r="BZ72" s="60"/>
      <c r="CA72" s="60"/>
      <c r="CB72" s="60"/>
    </row>
    <row r="73" spans="1:80" ht="21" customHeight="1">
      <c r="BA73" s="62"/>
      <c r="BB73" s="62"/>
      <c r="BC73" s="60"/>
      <c r="BD73" s="60"/>
      <c r="BE73" s="60"/>
      <c r="BF73" s="60"/>
      <c r="BG73" s="62"/>
      <c r="BH73" s="62"/>
      <c r="BI73" s="60"/>
      <c r="BJ73" s="60"/>
      <c r="BK73" s="54" t="str">
        <f t="shared" si="1"/>
        <v>1桐朋学園大学</v>
      </c>
      <c r="BL73" s="256" t="s">
        <v>459</v>
      </c>
      <c r="BM73">
        <v>1</v>
      </c>
      <c r="BN73" s="256" t="s">
        <v>459</v>
      </c>
      <c r="BO73" s="290" t="s">
        <v>8404</v>
      </c>
      <c r="BP73" s="60"/>
      <c r="BQ73" s="60"/>
      <c r="BR73" s="175" t="s">
        <v>889</v>
      </c>
      <c r="BS73" s="176" t="s">
        <v>890</v>
      </c>
      <c r="BT73" s="60"/>
      <c r="BU73" s="273" t="s">
        <v>376</v>
      </c>
      <c r="BV73" s="273" t="s">
        <v>2075</v>
      </c>
      <c r="BW73" s="60"/>
      <c r="BX73" s="299" t="s">
        <v>376</v>
      </c>
      <c r="BY73" s="299" t="s">
        <v>5113</v>
      </c>
      <c r="BZ73" s="60"/>
      <c r="CA73" s="60"/>
      <c r="CB73" s="60"/>
    </row>
    <row r="74" spans="1:80" ht="21" customHeight="1">
      <c r="BA74" s="62"/>
      <c r="BB74" s="62"/>
      <c r="BC74" s="60"/>
      <c r="BD74" s="60"/>
      <c r="BE74" s="60"/>
      <c r="BF74" s="60"/>
      <c r="BG74" s="62"/>
      <c r="BH74" s="62"/>
      <c r="BI74" s="60"/>
      <c r="BJ74" s="60"/>
      <c r="BK74" s="54" t="str">
        <f t="shared" si="1"/>
        <v>1東洋大学</v>
      </c>
      <c r="BL74" s="256" t="s">
        <v>460</v>
      </c>
      <c r="BM74">
        <v>1</v>
      </c>
      <c r="BN74" s="256" t="s">
        <v>460</v>
      </c>
      <c r="BO74" s="290" t="s">
        <v>8405</v>
      </c>
      <c r="BP74" s="60"/>
      <c r="BQ74" s="60"/>
      <c r="BR74" s="175" t="s">
        <v>891</v>
      </c>
      <c r="BS74" s="176" t="s">
        <v>892</v>
      </c>
      <c r="BT74" s="60"/>
      <c r="BU74" s="273" t="s">
        <v>377</v>
      </c>
      <c r="BV74" s="273" t="s">
        <v>2076</v>
      </c>
      <c r="BW74" s="60"/>
      <c r="BX74" s="299" t="s">
        <v>377</v>
      </c>
      <c r="BY74" s="299" t="s">
        <v>5114</v>
      </c>
      <c r="BZ74" s="60"/>
      <c r="CA74" s="60"/>
      <c r="CB74" s="60"/>
    </row>
    <row r="75" spans="1:80" ht="21" customHeight="1">
      <c r="BA75" s="60"/>
      <c r="BB75" s="62"/>
      <c r="BC75" s="60"/>
      <c r="BD75" s="60"/>
      <c r="BE75" s="60"/>
      <c r="BF75" s="60"/>
      <c r="BG75" s="62"/>
      <c r="BH75" s="62"/>
      <c r="BI75" s="60"/>
      <c r="BJ75" s="60"/>
      <c r="BK75" s="54" t="str">
        <f t="shared" si="1"/>
        <v>1二松学舎大学</v>
      </c>
      <c r="BL75" s="256" t="s">
        <v>461</v>
      </c>
      <c r="BM75">
        <v>1</v>
      </c>
      <c r="BN75" s="256" t="s">
        <v>461</v>
      </c>
      <c r="BO75" s="290" t="s">
        <v>8406</v>
      </c>
      <c r="BP75" s="60"/>
      <c r="BQ75" s="60"/>
      <c r="BR75" s="175" t="s">
        <v>893</v>
      </c>
      <c r="BS75" s="176" t="s">
        <v>894</v>
      </c>
      <c r="BT75" s="60"/>
      <c r="BU75" s="273" t="s">
        <v>378</v>
      </c>
      <c r="BV75" s="273" t="s">
        <v>2077</v>
      </c>
      <c r="BW75" s="60"/>
      <c r="BX75" s="299" t="s">
        <v>378</v>
      </c>
      <c r="BY75" s="299" t="s">
        <v>5115</v>
      </c>
      <c r="BZ75" s="60"/>
      <c r="CA75" s="60"/>
      <c r="CB75" s="60"/>
    </row>
    <row r="76" spans="1:80" ht="21" customHeight="1">
      <c r="BA76" s="60"/>
      <c r="BB76" s="62"/>
      <c r="BC76" s="60"/>
      <c r="BD76" s="60"/>
      <c r="BE76" s="60"/>
      <c r="BF76" s="60"/>
      <c r="BG76" s="62"/>
      <c r="BH76" s="62"/>
      <c r="BI76" s="60"/>
      <c r="BJ76" s="60"/>
      <c r="BK76" s="54" t="str">
        <f t="shared" si="1"/>
        <v>1日本大学</v>
      </c>
      <c r="BL76" s="256" t="s">
        <v>462</v>
      </c>
      <c r="BM76">
        <v>1</v>
      </c>
      <c r="BN76" s="256" t="s">
        <v>462</v>
      </c>
      <c r="BO76" s="290" t="s">
        <v>8407</v>
      </c>
      <c r="BP76" s="60"/>
      <c r="BQ76" s="60"/>
      <c r="BR76" s="175" t="s">
        <v>895</v>
      </c>
      <c r="BS76" s="176" t="s">
        <v>896</v>
      </c>
      <c r="BT76" s="60"/>
      <c r="BU76" s="273" t="s">
        <v>379</v>
      </c>
      <c r="BV76" s="273" t="s">
        <v>2078</v>
      </c>
      <c r="BW76" s="60"/>
      <c r="BX76" s="299" t="s">
        <v>379</v>
      </c>
      <c r="BY76" s="299" t="s">
        <v>5116</v>
      </c>
      <c r="BZ76" s="60"/>
      <c r="CA76" s="60"/>
      <c r="CB76" s="60"/>
    </row>
    <row r="77" spans="1:80" ht="21" customHeight="1">
      <c r="BA77" s="60"/>
      <c r="BB77" s="62"/>
      <c r="BC77" s="60"/>
      <c r="BD77" s="60"/>
      <c r="BE77" s="60"/>
      <c r="BF77" s="60"/>
      <c r="BG77" s="62"/>
      <c r="BH77" s="62"/>
      <c r="BI77" s="60"/>
      <c r="BJ77" s="60"/>
      <c r="BK77" s="54" t="str">
        <f t="shared" si="1"/>
        <v>1日本社会事業大学</v>
      </c>
      <c r="BL77" s="256" t="s">
        <v>463</v>
      </c>
      <c r="BM77">
        <v>1</v>
      </c>
      <c r="BN77" s="256" t="s">
        <v>463</v>
      </c>
      <c r="BO77" s="290" t="s">
        <v>8408</v>
      </c>
      <c r="BP77" s="60"/>
      <c r="BQ77" s="60"/>
      <c r="BR77" s="175" t="s">
        <v>897</v>
      </c>
      <c r="BS77" s="176" t="s">
        <v>898</v>
      </c>
      <c r="BT77" s="60"/>
      <c r="BU77" s="273" t="s">
        <v>380</v>
      </c>
      <c r="BV77" s="273" t="s">
        <v>2079</v>
      </c>
      <c r="BW77" s="60"/>
      <c r="BX77" s="299" t="s">
        <v>380</v>
      </c>
      <c r="BY77" s="299" t="s">
        <v>5117</v>
      </c>
      <c r="BZ77" s="60"/>
      <c r="CA77" s="60"/>
      <c r="CB77" s="60"/>
    </row>
    <row r="78" spans="1:80" ht="21" customHeight="1">
      <c r="BA78" s="60"/>
      <c r="BB78" s="62"/>
      <c r="BC78" s="60"/>
      <c r="BD78" s="60"/>
      <c r="BE78" s="60"/>
      <c r="BF78" s="60"/>
      <c r="BG78" s="62"/>
      <c r="BH78" s="62"/>
      <c r="BI78" s="60"/>
      <c r="BJ78" s="60"/>
      <c r="BK78" s="54" t="str">
        <f t="shared" si="1"/>
        <v>1日本獣医畜産大学</v>
      </c>
      <c r="BL78" s="256" t="s">
        <v>464</v>
      </c>
      <c r="BM78">
        <v>1</v>
      </c>
      <c r="BN78" s="256" t="s">
        <v>464</v>
      </c>
      <c r="BO78" s="290" t="s">
        <v>8409</v>
      </c>
      <c r="BP78" s="60"/>
      <c r="BQ78" s="60"/>
      <c r="BR78" s="175" t="s">
        <v>899</v>
      </c>
      <c r="BS78" s="176" t="s">
        <v>900</v>
      </c>
      <c r="BT78" s="60"/>
      <c r="BU78" s="273" t="s">
        <v>381</v>
      </c>
      <c r="BV78" s="273" t="s">
        <v>2080</v>
      </c>
      <c r="BW78" s="60"/>
      <c r="BX78" s="299" t="s">
        <v>381</v>
      </c>
      <c r="BY78" s="299" t="s">
        <v>5118</v>
      </c>
      <c r="BZ78" s="60"/>
      <c r="CA78" s="60"/>
      <c r="CB78" s="60"/>
    </row>
    <row r="79" spans="1:80" ht="21" customHeight="1">
      <c r="BA79" s="60"/>
      <c r="BB79" s="62"/>
      <c r="BC79" s="60"/>
      <c r="BD79" s="60"/>
      <c r="BE79" s="60"/>
      <c r="BF79" s="60"/>
      <c r="BG79" s="62"/>
      <c r="BH79" s="62"/>
      <c r="BI79" s="60"/>
      <c r="BJ79" s="60"/>
      <c r="BK79" s="54" t="str">
        <f t="shared" si="1"/>
        <v>1日本女子大学</v>
      </c>
      <c r="BL79" s="256" t="s">
        <v>465</v>
      </c>
      <c r="BM79">
        <v>1</v>
      </c>
      <c r="BN79" s="256" t="s">
        <v>465</v>
      </c>
      <c r="BO79" s="290" t="s">
        <v>8411</v>
      </c>
      <c r="BP79" s="60"/>
      <c r="BQ79" s="60"/>
      <c r="BR79" s="175" t="s">
        <v>901</v>
      </c>
      <c r="BS79" s="176" t="s">
        <v>902</v>
      </c>
      <c r="BT79" s="60"/>
      <c r="BU79" s="273" t="s">
        <v>382</v>
      </c>
      <c r="BV79" s="273" t="s">
        <v>2081</v>
      </c>
      <c r="BW79" s="60"/>
      <c r="BX79" s="299" t="s">
        <v>382</v>
      </c>
      <c r="BY79" s="299" t="s">
        <v>5119</v>
      </c>
      <c r="BZ79" s="60"/>
      <c r="CA79" s="60"/>
      <c r="CB79" s="60"/>
    </row>
    <row r="80" spans="1:80" ht="21" customHeight="1">
      <c r="BA80" s="60"/>
      <c r="BB80" s="62"/>
      <c r="BC80" s="60"/>
      <c r="BD80" s="60"/>
      <c r="BE80" s="60"/>
      <c r="BF80" s="60"/>
      <c r="BG80" s="62"/>
      <c r="BH80" s="62"/>
      <c r="BI80" s="60"/>
      <c r="BJ80" s="60"/>
      <c r="BK80" s="54" t="str">
        <f t="shared" si="1"/>
        <v>1日本女子体育大学</v>
      </c>
      <c r="BL80" s="256" t="s">
        <v>466</v>
      </c>
      <c r="BM80">
        <v>1</v>
      </c>
      <c r="BN80" s="256" t="s">
        <v>466</v>
      </c>
      <c r="BO80" s="290" t="s">
        <v>8412</v>
      </c>
      <c r="BP80" s="60"/>
      <c r="BQ80" s="60"/>
      <c r="BR80" s="175" t="s">
        <v>903</v>
      </c>
      <c r="BS80" s="176" t="s">
        <v>904</v>
      </c>
      <c r="BT80" s="60"/>
      <c r="BU80" s="273" t="s">
        <v>383</v>
      </c>
      <c r="BV80" s="273" t="s">
        <v>2082</v>
      </c>
      <c r="BW80" s="60"/>
      <c r="BX80" s="299" t="s">
        <v>383</v>
      </c>
      <c r="BY80" s="299" t="s">
        <v>5120</v>
      </c>
      <c r="BZ80" s="60"/>
      <c r="CA80" s="60"/>
      <c r="CB80" s="60"/>
    </row>
    <row r="81" spans="53:80" ht="21" customHeight="1">
      <c r="BA81" s="60"/>
      <c r="BB81" s="62"/>
      <c r="BC81" s="60"/>
      <c r="BD81" s="60"/>
      <c r="BE81" s="60"/>
      <c r="BF81" s="60"/>
      <c r="BG81" s="62"/>
      <c r="BH81" s="62"/>
      <c r="BI81" s="60"/>
      <c r="BJ81" s="60"/>
      <c r="BK81" s="54" t="str">
        <f t="shared" si="1"/>
        <v>1日本体育大学</v>
      </c>
      <c r="BL81" s="256" t="s">
        <v>467</v>
      </c>
      <c r="BM81">
        <v>1</v>
      </c>
      <c r="BN81" s="256" t="s">
        <v>467</v>
      </c>
      <c r="BO81" s="290" t="s">
        <v>8413</v>
      </c>
      <c r="BP81" s="60"/>
      <c r="BQ81" s="60"/>
      <c r="BR81" s="175" t="s">
        <v>905</v>
      </c>
      <c r="BS81" s="176" t="s">
        <v>906</v>
      </c>
      <c r="BT81" s="60"/>
      <c r="BU81" s="273" t="s">
        <v>384</v>
      </c>
      <c r="BV81" s="273" t="s">
        <v>2083</v>
      </c>
      <c r="BW81" s="60"/>
      <c r="BX81" s="299" t="s">
        <v>384</v>
      </c>
      <c r="BY81" s="299" t="s">
        <v>5121</v>
      </c>
      <c r="BZ81" s="60"/>
      <c r="CA81" s="60"/>
      <c r="CB81" s="60"/>
    </row>
    <row r="82" spans="53:80" ht="21" customHeight="1">
      <c r="BA82" s="60"/>
      <c r="BB82" s="62"/>
      <c r="BC82" s="60"/>
      <c r="BD82" s="60"/>
      <c r="BE82" s="60"/>
      <c r="BF82" s="60"/>
      <c r="BG82" s="62"/>
      <c r="BH82" s="62"/>
      <c r="BI82" s="60"/>
      <c r="BJ82" s="60"/>
      <c r="BK82" s="54" t="str">
        <f t="shared" si="1"/>
        <v>1文化女子大学</v>
      </c>
      <c r="BL82" s="256" t="s">
        <v>468</v>
      </c>
      <c r="BM82">
        <v>1</v>
      </c>
      <c r="BN82" s="256" t="s">
        <v>468</v>
      </c>
      <c r="BO82" s="290" t="s">
        <v>8414</v>
      </c>
      <c r="BP82" s="60"/>
      <c r="BQ82" s="60"/>
      <c r="BR82" s="175" t="s">
        <v>907</v>
      </c>
      <c r="BS82" s="176" t="s">
        <v>908</v>
      </c>
      <c r="BT82" s="60"/>
      <c r="BU82" s="273" t="s">
        <v>385</v>
      </c>
      <c r="BV82" s="273" t="s">
        <v>2084</v>
      </c>
      <c r="BW82" s="60"/>
      <c r="BX82" s="299" t="s">
        <v>385</v>
      </c>
      <c r="BY82" s="299" t="s">
        <v>5122</v>
      </c>
      <c r="BZ82" s="60"/>
      <c r="CA82" s="60"/>
      <c r="CB82" s="60"/>
    </row>
    <row r="83" spans="53:80" ht="21" customHeight="1">
      <c r="BA83" s="60"/>
      <c r="BB83" s="62"/>
      <c r="BC83" s="60"/>
      <c r="BD83" s="60"/>
      <c r="BE83" s="60"/>
      <c r="BF83" s="60"/>
      <c r="BG83" s="62"/>
      <c r="BH83" s="62"/>
      <c r="BI83" s="60"/>
      <c r="BJ83" s="60"/>
      <c r="BK83" s="54" t="str">
        <f t="shared" si="1"/>
        <v>1法政大学</v>
      </c>
      <c r="BL83" s="256" t="s">
        <v>469</v>
      </c>
      <c r="BM83">
        <v>1</v>
      </c>
      <c r="BN83" s="256" t="s">
        <v>469</v>
      </c>
      <c r="BO83" s="290" t="s">
        <v>8415</v>
      </c>
      <c r="BP83" s="60"/>
      <c r="BQ83" s="60"/>
      <c r="BR83" s="175" t="s">
        <v>909</v>
      </c>
      <c r="BS83" s="176" t="s">
        <v>910</v>
      </c>
      <c r="BT83" s="60"/>
      <c r="BU83" s="273" t="s">
        <v>386</v>
      </c>
      <c r="BV83" s="273" t="s">
        <v>2085</v>
      </c>
      <c r="BW83" s="60"/>
      <c r="BX83" s="299" t="s">
        <v>386</v>
      </c>
      <c r="BY83" s="299" t="s">
        <v>5123</v>
      </c>
      <c r="BZ83" s="60"/>
      <c r="CA83" s="60"/>
      <c r="CB83" s="60"/>
    </row>
    <row r="84" spans="53:80" ht="21" customHeight="1">
      <c r="BA84" s="60"/>
      <c r="BB84" s="62"/>
      <c r="BC84" s="60"/>
      <c r="BD84" s="60"/>
      <c r="BE84" s="60"/>
      <c r="BF84" s="60"/>
      <c r="BG84" s="62"/>
      <c r="BH84" s="62"/>
      <c r="BI84" s="60"/>
      <c r="BJ84" s="60"/>
      <c r="BK84" s="54" t="str">
        <f t="shared" si="1"/>
        <v>1武蔵大学</v>
      </c>
      <c r="BL84" s="256" t="s">
        <v>470</v>
      </c>
      <c r="BM84">
        <v>1</v>
      </c>
      <c r="BN84" s="256" t="s">
        <v>470</v>
      </c>
      <c r="BO84" s="290" t="s">
        <v>8416</v>
      </c>
      <c r="BP84" s="60"/>
      <c r="BQ84" s="60"/>
      <c r="BR84" s="175" t="s">
        <v>911</v>
      </c>
      <c r="BS84" s="176" t="s">
        <v>912</v>
      </c>
      <c r="BT84" s="60"/>
      <c r="BU84" s="273" t="s">
        <v>387</v>
      </c>
      <c r="BV84" s="273" t="s">
        <v>2086</v>
      </c>
      <c r="BW84" s="60"/>
      <c r="BX84" s="299" t="s">
        <v>387</v>
      </c>
      <c r="BY84" s="299" t="s">
        <v>5124</v>
      </c>
      <c r="BZ84" s="60"/>
      <c r="CA84" s="60"/>
      <c r="CB84" s="60"/>
    </row>
    <row r="85" spans="53:80" ht="21" customHeight="1">
      <c r="BA85" s="60"/>
      <c r="BB85" s="62"/>
      <c r="BC85" s="60"/>
      <c r="BD85" s="60"/>
      <c r="BE85" s="60"/>
      <c r="BF85" s="60"/>
      <c r="BG85" s="62"/>
      <c r="BH85" s="62"/>
      <c r="BI85" s="60"/>
      <c r="BJ85" s="60"/>
      <c r="BK85" s="54" t="str">
        <f t="shared" si="1"/>
        <v>1武蔵工業大学</v>
      </c>
      <c r="BL85" s="256" t="s">
        <v>471</v>
      </c>
      <c r="BM85">
        <v>1</v>
      </c>
      <c r="BN85" s="256" t="s">
        <v>471</v>
      </c>
      <c r="BO85" s="290" t="s">
        <v>8417</v>
      </c>
      <c r="BP85" s="60"/>
      <c r="BQ85" s="60"/>
      <c r="BR85" s="175" t="s">
        <v>913</v>
      </c>
      <c r="BS85" s="176" t="s">
        <v>914</v>
      </c>
      <c r="BT85" s="60"/>
      <c r="BU85" s="273" t="s">
        <v>388</v>
      </c>
      <c r="BV85" s="273" t="s">
        <v>2087</v>
      </c>
      <c r="BW85" s="60"/>
      <c r="BX85" s="299" t="s">
        <v>388</v>
      </c>
      <c r="BY85" s="299" t="s">
        <v>5125</v>
      </c>
      <c r="BZ85" s="60"/>
      <c r="CA85" s="60"/>
      <c r="CB85" s="60"/>
    </row>
    <row r="86" spans="53:80" ht="21" customHeight="1">
      <c r="BA86" s="60"/>
      <c r="BB86" s="62"/>
      <c r="BC86" s="60"/>
      <c r="BD86" s="60"/>
      <c r="BE86" s="60"/>
      <c r="BF86" s="60"/>
      <c r="BG86" s="62"/>
      <c r="BH86" s="62"/>
      <c r="BI86" s="60"/>
      <c r="BJ86" s="60"/>
      <c r="BK86" s="54" t="str">
        <f t="shared" si="1"/>
        <v>1武蔵野音楽大学</v>
      </c>
      <c r="BL86" s="256" t="s">
        <v>472</v>
      </c>
      <c r="BM86">
        <v>1</v>
      </c>
      <c r="BN86" s="256" t="s">
        <v>472</v>
      </c>
      <c r="BO86" s="290" t="s">
        <v>8418</v>
      </c>
      <c r="BP86" s="60"/>
      <c r="BQ86" s="60"/>
      <c r="BR86" s="175" t="s">
        <v>915</v>
      </c>
      <c r="BS86" s="176" t="s">
        <v>916</v>
      </c>
      <c r="BT86" s="60"/>
      <c r="BU86" s="273" t="s">
        <v>389</v>
      </c>
      <c r="BV86" s="273" t="s">
        <v>2088</v>
      </c>
      <c r="BW86" s="60"/>
      <c r="BX86" s="299" t="s">
        <v>389</v>
      </c>
      <c r="BY86" s="299" t="s">
        <v>5126</v>
      </c>
      <c r="BZ86" s="60"/>
      <c r="CA86" s="60"/>
      <c r="CB86" s="60"/>
    </row>
    <row r="87" spans="53:80" ht="21" customHeight="1">
      <c r="BA87" s="60"/>
      <c r="BB87" s="62"/>
      <c r="BC87" s="60"/>
      <c r="BD87" s="60"/>
      <c r="BE87" s="60"/>
      <c r="BF87" s="60"/>
      <c r="BG87" s="62"/>
      <c r="BH87" s="62"/>
      <c r="BI87" s="60"/>
      <c r="BJ87" s="60"/>
      <c r="BK87" s="54" t="str">
        <f t="shared" si="1"/>
        <v>1武蔵野女子大学</v>
      </c>
      <c r="BL87" s="256" t="s">
        <v>473</v>
      </c>
      <c r="BM87">
        <v>1</v>
      </c>
      <c r="BN87" s="256" t="s">
        <v>473</v>
      </c>
      <c r="BO87" s="290" t="s">
        <v>8419</v>
      </c>
      <c r="BP87" s="60"/>
      <c r="BQ87" s="60"/>
      <c r="BR87" s="175" t="s">
        <v>917</v>
      </c>
      <c r="BS87" s="176" t="s">
        <v>918</v>
      </c>
      <c r="BT87" s="60"/>
      <c r="BU87" s="273" t="s">
        <v>390</v>
      </c>
      <c r="BV87" s="273" t="s">
        <v>2089</v>
      </c>
      <c r="BW87" s="60"/>
      <c r="BX87" s="299" t="s">
        <v>390</v>
      </c>
      <c r="BY87" s="299" t="s">
        <v>5127</v>
      </c>
      <c r="BZ87" s="60"/>
      <c r="CA87" s="60"/>
      <c r="CB87" s="60"/>
    </row>
    <row r="88" spans="53:80" ht="21" customHeight="1">
      <c r="BA88" s="60"/>
      <c r="BB88" s="62"/>
      <c r="BC88" s="60"/>
      <c r="BD88" s="60"/>
      <c r="BE88" s="60"/>
      <c r="BF88" s="60"/>
      <c r="BG88" s="62"/>
      <c r="BH88" s="62"/>
      <c r="BI88" s="60"/>
      <c r="BJ88" s="60"/>
      <c r="BK88" s="54" t="str">
        <f t="shared" si="1"/>
        <v>1武蔵野美術大学</v>
      </c>
      <c r="BL88" s="256" t="s">
        <v>474</v>
      </c>
      <c r="BM88">
        <v>1</v>
      </c>
      <c r="BN88" s="256" t="s">
        <v>474</v>
      </c>
      <c r="BO88" s="290" t="s">
        <v>8420</v>
      </c>
      <c r="BP88" s="60"/>
      <c r="BQ88" s="60"/>
      <c r="BR88" s="175" t="s">
        <v>919</v>
      </c>
      <c r="BS88" s="176" t="s">
        <v>920</v>
      </c>
      <c r="BT88" s="60"/>
      <c r="BU88" s="273" t="s">
        <v>391</v>
      </c>
      <c r="BV88" s="273" t="s">
        <v>2090</v>
      </c>
      <c r="BW88" s="60"/>
      <c r="BX88" s="299" t="s">
        <v>391</v>
      </c>
      <c r="BY88" s="299" t="s">
        <v>5128</v>
      </c>
      <c r="BZ88" s="60"/>
      <c r="CA88" s="60"/>
      <c r="CB88" s="60"/>
    </row>
    <row r="89" spans="53:80" ht="21" customHeight="1">
      <c r="BA89" s="60"/>
      <c r="BB89" s="62"/>
      <c r="BC89" s="60"/>
      <c r="BD89" s="60"/>
      <c r="BE89" s="60"/>
      <c r="BF89" s="60"/>
      <c r="BG89" s="62"/>
      <c r="BH89" s="62"/>
      <c r="BI89" s="60"/>
      <c r="BJ89" s="60"/>
      <c r="BK89" s="54" t="str">
        <f t="shared" si="1"/>
        <v>1明治大学</v>
      </c>
      <c r="BL89" s="256" t="s">
        <v>475</v>
      </c>
      <c r="BM89">
        <v>1</v>
      </c>
      <c r="BN89" s="256" t="s">
        <v>475</v>
      </c>
      <c r="BO89" s="290" t="s">
        <v>8421</v>
      </c>
      <c r="BP89" s="60"/>
      <c r="BQ89" s="60"/>
      <c r="BR89" s="175" t="s">
        <v>921</v>
      </c>
      <c r="BS89" s="176" t="s">
        <v>922</v>
      </c>
      <c r="BT89" s="60"/>
      <c r="BU89" s="273" t="s">
        <v>392</v>
      </c>
      <c r="BV89" s="273" t="s">
        <v>2091</v>
      </c>
      <c r="BW89" s="60"/>
      <c r="BX89" s="299" t="s">
        <v>392</v>
      </c>
      <c r="BY89" s="299" t="s">
        <v>5129</v>
      </c>
      <c r="BZ89" s="60"/>
      <c r="CA89" s="60"/>
      <c r="CB89" s="60"/>
    </row>
    <row r="90" spans="53:80" ht="21" customHeight="1">
      <c r="BA90" s="60"/>
      <c r="BB90" s="62"/>
      <c r="BC90" s="60"/>
      <c r="BD90" s="60"/>
      <c r="BE90" s="60"/>
      <c r="BF90" s="60"/>
      <c r="BG90" s="62"/>
      <c r="BH90" s="62"/>
      <c r="BI90" s="60"/>
      <c r="BJ90" s="60"/>
      <c r="BK90" s="54" t="str">
        <f t="shared" si="1"/>
        <v>1明治学院大学</v>
      </c>
      <c r="BL90" s="256" t="s">
        <v>476</v>
      </c>
      <c r="BM90">
        <v>1</v>
      </c>
      <c r="BN90" s="256" t="s">
        <v>476</v>
      </c>
      <c r="BO90" s="290" t="s">
        <v>8422</v>
      </c>
      <c r="BP90" s="60"/>
      <c r="BQ90" s="60"/>
      <c r="BR90" s="175" t="s">
        <v>923</v>
      </c>
      <c r="BS90" s="176" t="s">
        <v>924</v>
      </c>
      <c r="BT90" s="60"/>
      <c r="BU90" s="273" t="s">
        <v>393</v>
      </c>
      <c r="BV90" s="273" t="s">
        <v>2092</v>
      </c>
      <c r="BW90" s="60"/>
      <c r="BX90" s="299" t="s">
        <v>393</v>
      </c>
      <c r="BY90" s="299" t="s">
        <v>5130</v>
      </c>
      <c r="BZ90" s="60"/>
      <c r="CA90" s="60"/>
      <c r="CB90" s="60"/>
    </row>
    <row r="91" spans="53:80" ht="21" customHeight="1">
      <c r="BA91" s="60"/>
      <c r="BB91" s="62"/>
      <c r="BC91" s="60"/>
      <c r="BD91" s="60"/>
      <c r="BE91" s="60"/>
      <c r="BF91" s="60"/>
      <c r="BG91" s="62"/>
      <c r="BH91" s="62"/>
      <c r="BI91" s="60"/>
      <c r="BJ91" s="60"/>
      <c r="BK91" s="54" t="str">
        <f t="shared" si="1"/>
        <v>1明星大学</v>
      </c>
      <c r="BL91" s="256" t="s">
        <v>477</v>
      </c>
      <c r="BM91">
        <v>1</v>
      </c>
      <c r="BN91" s="256" t="s">
        <v>477</v>
      </c>
      <c r="BO91" s="290" t="s">
        <v>8423</v>
      </c>
      <c r="BP91" s="60"/>
      <c r="BQ91" s="60"/>
      <c r="BR91" s="175" t="s">
        <v>925</v>
      </c>
      <c r="BS91" s="176" t="s">
        <v>926</v>
      </c>
      <c r="BT91" s="60"/>
      <c r="BU91" s="273" t="s">
        <v>394</v>
      </c>
      <c r="BV91" s="273" t="s">
        <v>2093</v>
      </c>
      <c r="BW91" s="60"/>
      <c r="BX91" s="299" t="s">
        <v>394</v>
      </c>
      <c r="BY91" s="299" t="s">
        <v>5131</v>
      </c>
      <c r="BZ91" s="60"/>
      <c r="CA91" s="60"/>
      <c r="CB91" s="60"/>
    </row>
    <row r="92" spans="53:80" ht="21" customHeight="1">
      <c r="BA92" s="60"/>
      <c r="BB92" s="62"/>
      <c r="BC92" s="60"/>
      <c r="BD92" s="60"/>
      <c r="BE92" s="60"/>
      <c r="BF92" s="60"/>
      <c r="BG92" s="62"/>
      <c r="BH92" s="62"/>
      <c r="BI92" s="60"/>
      <c r="BJ92" s="60"/>
      <c r="BK92" s="54" t="str">
        <f t="shared" si="1"/>
        <v>1立教大学</v>
      </c>
      <c r="BL92" s="256" t="s">
        <v>478</v>
      </c>
      <c r="BM92">
        <v>1</v>
      </c>
      <c r="BN92" s="256" t="s">
        <v>478</v>
      </c>
      <c r="BO92" s="290" t="s">
        <v>8424</v>
      </c>
      <c r="BP92" s="60"/>
      <c r="BQ92" s="60"/>
      <c r="BR92" s="175" t="s">
        <v>927</v>
      </c>
      <c r="BS92" s="176" t="s">
        <v>928</v>
      </c>
      <c r="BT92" s="60"/>
      <c r="BU92" s="273" t="s">
        <v>395</v>
      </c>
      <c r="BV92" s="273" t="s">
        <v>2094</v>
      </c>
      <c r="BW92" s="60"/>
      <c r="BX92" s="299" t="s">
        <v>395</v>
      </c>
      <c r="BY92" s="299" t="s">
        <v>5132</v>
      </c>
      <c r="BZ92" s="60"/>
      <c r="CA92" s="60"/>
      <c r="CB92" s="60"/>
    </row>
    <row r="93" spans="53:80" ht="21" customHeight="1">
      <c r="BA93" s="60"/>
      <c r="BB93" s="62"/>
      <c r="BC93" s="60"/>
      <c r="BD93" s="60"/>
      <c r="BE93" s="60"/>
      <c r="BF93" s="60"/>
      <c r="BG93" s="62"/>
      <c r="BH93" s="62"/>
      <c r="BI93" s="60"/>
      <c r="BJ93" s="60"/>
      <c r="BK93" s="54" t="str">
        <f t="shared" si="1"/>
        <v>1立正大学</v>
      </c>
      <c r="BL93" s="256" t="s">
        <v>479</v>
      </c>
      <c r="BM93">
        <v>1</v>
      </c>
      <c r="BN93" s="256" t="s">
        <v>479</v>
      </c>
      <c r="BO93" s="290" t="s">
        <v>8425</v>
      </c>
      <c r="BP93" s="60"/>
      <c r="BQ93" s="60"/>
      <c r="BR93" s="175" t="s">
        <v>929</v>
      </c>
      <c r="BS93" s="176" t="s">
        <v>930</v>
      </c>
      <c r="BT93" s="60"/>
      <c r="BU93" s="273" t="s">
        <v>396</v>
      </c>
      <c r="BV93" s="273" t="s">
        <v>2095</v>
      </c>
      <c r="BW93" s="60"/>
      <c r="BX93" s="299" t="s">
        <v>396</v>
      </c>
      <c r="BY93" s="299" t="s">
        <v>5133</v>
      </c>
      <c r="BZ93" s="60"/>
      <c r="CA93" s="60"/>
      <c r="CB93" s="60"/>
    </row>
    <row r="94" spans="53:80" ht="21" customHeight="1">
      <c r="BA94" s="60"/>
      <c r="BB94" s="62"/>
      <c r="BC94" s="60"/>
      <c r="BD94" s="60"/>
      <c r="BE94" s="60"/>
      <c r="BF94" s="60"/>
      <c r="BG94" s="62"/>
      <c r="BH94" s="62"/>
      <c r="BI94" s="60"/>
      <c r="BJ94" s="60"/>
      <c r="BK94" s="54" t="str">
        <f t="shared" si="1"/>
        <v>1和光大学</v>
      </c>
      <c r="BL94" s="256" t="s">
        <v>480</v>
      </c>
      <c r="BM94">
        <v>1</v>
      </c>
      <c r="BN94" s="256" t="s">
        <v>480</v>
      </c>
      <c r="BO94" s="290" t="s">
        <v>8426</v>
      </c>
      <c r="BP94" s="60"/>
      <c r="BQ94" s="60"/>
      <c r="BR94" s="175" t="s">
        <v>931</v>
      </c>
      <c r="BS94" s="176" t="s">
        <v>932</v>
      </c>
      <c r="BT94" s="60"/>
      <c r="BU94" s="273" t="s">
        <v>397</v>
      </c>
      <c r="BV94" s="273" t="s">
        <v>2096</v>
      </c>
      <c r="BW94" s="60"/>
      <c r="BX94" s="299" t="s">
        <v>397</v>
      </c>
      <c r="BY94" s="299" t="s">
        <v>5134</v>
      </c>
      <c r="BZ94" s="60"/>
      <c r="CA94" s="60"/>
      <c r="CB94" s="60"/>
    </row>
    <row r="95" spans="53:80" ht="21" customHeight="1">
      <c r="BA95" s="60"/>
      <c r="BB95" s="62"/>
      <c r="BC95" s="60"/>
      <c r="BD95" s="60"/>
      <c r="BE95" s="60"/>
      <c r="BF95" s="60"/>
      <c r="BG95" s="62"/>
      <c r="BH95" s="62"/>
      <c r="BI95" s="60"/>
      <c r="BJ95" s="60"/>
      <c r="BK95" s="54" t="str">
        <f t="shared" si="1"/>
        <v>1早稲田大学</v>
      </c>
      <c r="BL95" s="256" t="s">
        <v>481</v>
      </c>
      <c r="BM95">
        <v>1</v>
      </c>
      <c r="BN95" s="256" t="s">
        <v>481</v>
      </c>
      <c r="BO95" s="290" t="s">
        <v>8427</v>
      </c>
      <c r="BP95" s="60"/>
      <c r="BQ95" s="60"/>
      <c r="BR95" s="175" t="s">
        <v>933</v>
      </c>
      <c r="BS95" s="176" t="s">
        <v>934</v>
      </c>
      <c r="BT95" s="60"/>
      <c r="BU95" s="273" t="s">
        <v>398</v>
      </c>
      <c r="BV95" s="273" t="s">
        <v>2097</v>
      </c>
      <c r="BW95" s="60"/>
      <c r="BX95" s="299" t="s">
        <v>398</v>
      </c>
      <c r="BY95" s="299" t="s">
        <v>5135</v>
      </c>
      <c r="BZ95" s="60"/>
      <c r="CA95" s="60"/>
      <c r="CB95" s="60"/>
    </row>
    <row r="96" spans="53:80" ht="21" customHeight="1">
      <c r="BA96" s="60"/>
      <c r="BB96" s="62"/>
      <c r="BC96" s="60"/>
      <c r="BD96" s="60"/>
      <c r="BE96" s="60"/>
      <c r="BF96" s="60"/>
      <c r="BG96" s="62"/>
      <c r="BH96" s="62"/>
      <c r="BI96" s="60"/>
      <c r="BJ96" s="60"/>
      <c r="BK96" s="54" t="str">
        <f t="shared" si="1"/>
        <v>1日本文化大学</v>
      </c>
      <c r="BL96" s="256" t="s">
        <v>482</v>
      </c>
      <c r="BM96">
        <v>1</v>
      </c>
      <c r="BN96" s="256" t="s">
        <v>482</v>
      </c>
      <c r="BO96" s="290" t="s">
        <v>8428</v>
      </c>
      <c r="BP96" s="60"/>
      <c r="BQ96" s="60"/>
      <c r="BR96" s="175" t="s">
        <v>935</v>
      </c>
      <c r="BS96" s="176" t="s">
        <v>936</v>
      </c>
      <c r="BT96" s="60"/>
      <c r="BU96" s="273" t="s">
        <v>399</v>
      </c>
      <c r="BV96" s="273" t="s">
        <v>2098</v>
      </c>
      <c r="BW96" s="60"/>
      <c r="BX96" s="299" t="s">
        <v>2099</v>
      </c>
      <c r="BY96" s="299" t="s">
        <v>5137</v>
      </c>
      <c r="BZ96" s="60"/>
      <c r="CA96" s="60"/>
      <c r="CB96" s="60"/>
    </row>
    <row r="97" spans="53:80" ht="21" customHeight="1">
      <c r="BA97" s="60"/>
      <c r="BB97" s="62"/>
      <c r="BC97" s="60"/>
      <c r="BD97" s="60"/>
      <c r="BE97" s="60"/>
      <c r="BF97" s="60"/>
      <c r="BG97" s="62"/>
      <c r="BH97" s="62"/>
      <c r="BI97" s="60"/>
      <c r="BJ97" s="60"/>
      <c r="BK97" s="54" t="str">
        <f t="shared" si="1"/>
        <v>1恵泉女学園大学</v>
      </c>
      <c r="BL97" s="256" t="s">
        <v>483</v>
      </c>
      <c r="BM97">
        <v>1</v>
      </c>
      <c r="BN97" s="256" t="s">
        <v>483</v>
      </c>
      <c r="BO97" s="290" t="s">
        <v>8429</v>
      </c>
      <c r="BP97" s="60"/>
      <c r="BQ97" s="60"/>
      <c r="BR97" s="175" t="s">
        <v>937</v>
      </c>
      <c r="BS97" s="176" t="s">
        <v>938</v>
      </c>
      <c r="BT97" s="60"/>
      <c r="BU97" s="273" t="s">
        <v>2099</v>
      </c>
      <c r="BV97" s="273" t="s">
        <v>2100</v>
      </c>
      <c r="BW97" s="60"/>
      <c r="BX97" s="299" t="s">
        <v>2101</v>
      </c>
      <c r="BY97" s="299" t="s">
        <v>5138</v>
      </c>
      <c r="BZ97" s="60"/>
      <c r="CA97" s="60"/>
      <c r="CB97" s="60"/>
    </row>
    <row r="98" spans="53:80" ht="21" customHeight="1">
      <c r="BA98" s="60"/>
      <c r="BB98" s="62"/>
      <c r="BC98" s="60"/>
      <c r="BD98" s="60"/>
      <c r="BE98" s="60"/>
      <c r="BF98" s="60"/>
      <c r="BG98" s="62"/>
      <c r="BH98" s="62"/>
      <c r="BI98" s="60"/>
      <c r="BJ98" s="60"/>
      <c r="BK98" s="54" t="str">
        <f t="shared" si="1"/>
        <v>1東洋学園大学</v>
      </c>
      <c r="BL98" s="256" t="s">
        <v>484</v>
      </c>
      <c r="BM98">
        <v>1</v>
      </c>
      <c r="BN98" s="256" t="s">
        <v>484</v>
      </c>
      <c r="BO98" s="290" t="s">
        <v>8430</v>
      </c>
      <c r="BP98" s="60"/>
      <c r="BQ98" s="60"/>
      <c r="BR98" s="175" t="s">
        <v>939</v>
      </c>
      <c r="BS98" s="176" t="s">
        <v>940</v>
      </c>
      <c r="BT98" s="60"/>
      <c r="BU98" s="273" t="s">
        <v>2101</v>
      </c>
      <c r="BV98" s="273" t="s">
        <v>2102</v>
      </c>
      <c r="BW98" s="60"/>
      <c r="BX98" s="299" t="s">
        <v>2103</v>
      </c>
      <c r="BY98" s="299" t="s">
        <v>5139</v>
      </c>
      <c r="BZ98" s="60"/>
      <c r="CA98" s="60"/>
      <c r="CB98" s="60"/>
    </row>
    <row r="99" spans="53:80" ht="21" customHeight="1">
      <c r="BA99" s="60"/>
      <c r="BB99" s="62"/>
      <c r="BC99" s="60"/>
      <c r="BD99" s="60"/>
      <c r="BE99" s="60"/>
      <c r="BF99" s="60"/>
      <c r="BG99" s="62"/>
      <c r="BH99" s="62"/>
      <c r="BI99" s="60"/>
      <c r="BJ99" s="60"/>
      <c r="BK99" s="54" t="str">
        <f t="shared" si="1"/>
        <v>1東京純心女子大学</v>
      </c>
      <c r="BL99" s="256" t="s">
        <v>485</v>
      </c>
      <c r="BM99">
        <v>1</v>
      </c>
      <c r="BN99" s="256" t="s">
        <v>485</v>
      </c>
      <c r="BO99" s="290" t="s">
        <v>8431</v>
      </c>
      <c r="BP99" s="60"/>
      <c r="BQ99" s="60"/>
      <c r="BR99" s="175" t="s">
        <v>941</v>
      </c>
      <c r="BS99" s="176" t="s">
        <v>942</v>
      </c>
      <c r="BT99" s="60"/>
      <c r="BU99" s="273" t="s">
        <v>2103</v>
      </c>
      <c r="BV99" s="273" t="s">
        <v>2104</v>
      </c>
      <c r="BW99" s="60"/>
      <c r="BX99" s="299" t="s">
        <v>2105</v>
      </c>
      <c r="BY99" s="299" t="s">
        <v>5140</v>
      </c>
      <c r="BZ99" s="60"/>
      <c r="CA99" s="60"/>
      <c r="CB99" s="60"/>
    </row>
    <row r="100" spans="53:80" ht="21" customHeight="1">
      <c r="BA100" s="60"/>
      <c r="BB100" s="62"/>
      <c r="BC100" s="60"/>
      <c r="BD100" s="60"/>
      <c r="BE100" s="60"/>
      <c r="BF100" s="60"/>
      <c r="BG100" s="62"/>
      <c r="BH100" s="62"/>
      <c r="BI100" s="60"/>
      <c r="BJ100" s="60"/>
      <c r="BK100" s="54" t="str">
        <f t="shared" si="1"/>
        <v>1東京成徳大学</v>
      </c>
      <c r="BL100" s="256" t="s">
        <v>486</v>
      </c>
      <c r="BM100">
        <v>1</v>
      </c>
      <c r="BN100" s="256" t="s">
        <v>486</v>
      </c>
      <c r="BO100" s="290" t="s">
        <v>8432</v>
      </c>
      <c r="BP100" s="60"/>
      <c r="BQ100" s="60"/>
      <c r="BR100" s="175" t="s">
        <v>943</v>
      </c>
      <c r="BS100" s="176" t="s">
        <v>944</v>
      </c>
      <c r="BT100" s="60"/>
      <c r="BU100" s="273" t="s">
        <v>2105</v>
      </c>
      <c r="BV100" s="273" t="s">
        <v>2106</v>
      </c>
      <c r="BW100" s="60"/>
      <c r="BX100" s="299" t="s">
        <v>2107</v>
      </c>
      <c r="BY100" s="299" t="s">
        <v>5141</v>
      </c>
      <c r="BZ100" s="60"/>
      <c r="CA100" s="60"/>
      <c r="CB100" s="60"/>
    </row>
    <row r="101" spans="53:80" ht="21" customHeight="1">
      <c r="BA101" s="60"/>
      <c r="BB101" s="62"/>
      <c r="BC101" s="60"/>
      <c r="BD101" s="60"/>
      <c r="BE101" s="60"/>
      <c r="BF101" s="60"/>
      <c r="BG101" s="62"/>
      <c r="BH101" s="62"/>
      <c r="BI101" s="60"/>
      <c r="BJ101" s="60"/>
      <c r="BK101" s="54" t="str">
        <f t="shared" si="1"/>
        <v>1ルーテル学院大学</v>
      </c>
      <c r="BL101" s="256" t="s">
        <v>487</v>
      </c>
      <c r="BM101">
        <v>1</v>
      </c>
      <c r="BN101" s="256" t="s">
        <v>487</v>
      </c>
      <c r="BO101" s="290" t="s">
        <v>8433</v>
      </c>
      <c r="BP101" s="60"/>
      <c r="BQ101" s="60"/>
      <c r="BR101" s="175" t="s">
        <v>945</v>
      </c>
      <c r="BS101" s="176" t="s">
        <v>946</v>
      </c>
      <c r="BT101" s="60"/>
      <c r="BU101" s="273" t="s">
        <v>2107</v>
      </c>
      <c r="BV101" s="273" t="s">
        <v>2108</v>
      </c>
      <c r="BW101" s="60"/>
      <c r="BX101" s="299" t="s">
        <v>2109</v>
      </c>
      <c r="BY101" s="299" t="s">
        <v>4803</v>
      </c>
      <c r="BZ101" s="60"/>
      <c r="CA101" s="60"/>
      <c r="CB101" s="60"/>
    </row>
    <row r="102" spans="53:80" ht="21" customHeight="1">
      <c r="BA102" s="60"/>
      <c r="BB102" s="62"/>
      <c r="BC102" s="60"/>
      <c r="BD102" s="60"/>
      <c r="BE102" s="60"/>
      <c r="BF102" s="60"/>
      <c r="BG102" s="62"/>
      <c r="BH102" s="62"/>
      <c r="BI102" s="60"/>
      <c r="BJ102" s="60"/>
      <c r="BK102" s="54" t="str">
        <f t="shared" si="1"/>
        <v>1帝京平成大学</v>
      </c>
      <c r="BL102" s="256" t="s">
        <v>488</v>
      </c>
      <c r="BM102">
        <v>1</v>
      </c>
      <c r="BN102" s="256" t="s">
        <v>488</v>
      </c>
      <c r="BO102" s="290" t="s">
        <v>8434</v>
      </c>
      <c r="BP102" s="60"/>
      <c r="BQ102" s="60"/>
      <c r="BR102" s="175" t="s">
        <v>947</v>
      </c>
      <c r="BS102" s="176" t="s">
        <v>948</v>
      </c>
      <c r="BT102" s="60"/>
      <c r="BU102" s="273" t="s">
        <v>2109</v>
      </c>
      <c r="BV102" s="273" t="s">
        <v>2110</v>
      </c>
      <c r="BW102" s="60"/>
      <c r="BX102" s="299" t="s">
        <v>404</v>
      </c>
      <c r="BY102" s="299" t="s">
        <v>5142</v>
      </c>
      <c r="BZ102" s="60"/>
      <c r="CA102" s="60"/>
      <c r="CB102" s="60"/>
    </row>
    <row r="103" spans="53:80" ht="21" customHeight="1">
      <c r="BA103" s="60"/>
      <c r="BB103" s="62"/>
      <c r="BC103" s="60"/>
      <c r="BD103" s="60"/>
      <c r="BE103" s="60"/>
      <c r="BF103" s="60"/>
      <c r="BG103" s="62"/>
      <c r="BH103" s="62"/>
      <c r="BI103" s="60"/>
      <c r="BJ103" s="60"/>
      <c r="BK103" s="54" t="str">
        <f t="shared" si="1"/>
        <v>1駒沢女子大学</v>
      </c>
      <c r="BL103" s="256" t="s">
        <v>489</v>
      </c>
      <c r="BM103">
        <v>1</v>
      </c>
      <c r="BN103" s="256" t="s">
        <v>489</v>
      </c>
      <c r="BO103" s="290" t="s">
        <v>8435</v>
      </c>
      <c r="BP103" s="60"/>
      <c r="BQ103" s="60"/>
      <c r="BR103" s="175" t="s">
        <v>949</v>
      </c>
      <c r="BS103" s="176" t="s">
        <v>950</v>
      </c>
      <c r="BT103" s="60"/>
      <c r="BU103" s="273" t="s">
        <v>404</v>
      </c>
      <c r="BV103" s="273" t="s">
        <v>2111</v>
      </c>
      <c r="BW103" s="60"/>
      <c r="BX103" s="299" t="s">
        <v>762</v>
      </c>
      <c r="BY103" s="299" t="s">
        <v>5143</v>
      </c>
      <c r="BZ103" s="60"/>
      <c r="CA103" s="60"/>
      <c r="CB103" s="60"/>
    </row>
    <row r="104" spans="53:80" ht="21" customHeight="1">
      <c r="BA104" s="60"/>
      <c r="BB104" s="62"/>
      <c r="BC104" s="60"/>
      <c r="BD104" s="60"/>
      <c r="BE104" s="60"/>
      <c r="BF104" s="60"/>
      <c r="BG104" s="62"/>
      <c r="BH104" s="62"/>
      <c r="BI104" s="60"/>
      <c r="BJ104" s="60"/>
      <c r="BK104" s="54" t="str">
        <f t="shared" si="1"/>
        <v>1文京女子大学</v>
      </c>
      <c r="BL104" s="256" t="s">
        <v>490</v>
      </c>
      <c r="BM104">
        <v>1</v>
      </c>
      <c r="BN104" s="256" t="s">
        <v>490</v>
      </c>
      <c r="BO104" s="290" t="s">
        <v>8436</v>
      </c>
      <c r="BP104" s="60"/>
      <c r="BQ104" s="60"/>
      <c r="BR104" s="175" t="s">
        <v>951</v>
      </c>
      <c r="BS104" s="176" t="s">
        <v>952</v>
      </c>
      <c r="BT104" s="60"/>
      <c r="BU104" s="273" t="s">
        <v>762</v>
      </c>
      <c r="BV104" s="273" t="s">
        <v>2112</v>
      </c>
      <c r="BW104" s="60"/>
      <c r="BX104" s="299" t="s">
        <v>764</v>
      </c>
      <c r="BY104" s="299" t="s">
        <v>5144</v>
      </c>
      <c r="BZ104" s="60"/>
      <c r="CA104" s="60"/>
      <c r="CB104" s="60"/>
    </row>
    <row r="105" spans="53:80" ht="21" customHeight="1">
      <c r="BA105" s="60"/>
      <c r="BB105" s="62"/>
      <c r="BC105" s="60"/>
      <c r="BD105" s="60"/>
      <c r="BE105" s="60"/>
      <c r="BF105" s="60"/>
      <c r="BG105" s="62"/>
      <c r="BH105" s="62"/>
      <c r="BI105" s="60"/>
      <c r="BJ105" s="60"/>
      <c r="BK105" s="54" t="str">
        <f t="shared" si="1"/>
        <v>1目白大学</v>
      </c>
      <c r="BL105" s="256" t="s">
        <v>491</v>
      </c>
      <c r="BM105">
        <v>1</v>
      </c>
      <c r="BN105" s="256" t="s">
        <v>491</v>
      </c>
      <c r="BO105" s="290" t="s">
        <v>8437</v>
      </c>
      <c r="BP105" s="60"/>
      <c r="BQ105" s="60"/>
      <c r="BR105" s="175" t="s">
        <v>953</v>
      </c>
      <c r="BS105" s="176" t="s">
        <v>954</v>
      </c>
      <c r="BT105" s="60"/>
      <c r="BU105" s="273" t="s">
        <v>764</v>
      </c>
      <c r="BV105" s="273" t="s">
        <v>2113</v>
      </c>
      <c r="BW105" s="60"/>
      <c r="BX105" s="299" t="s">
        <v>766</v>
      </c>
      <c r="BY105" s="299" t="s">
        <v>5145</v>
      </c>
      <c r="BZ105" s="60"/>
      <c r="CA105" s="60"/>
      <c r="CB105" s="60"/>
    </row>
    <row r="106" spans="53:80" ht="21" customHeight="1">
      <c r="BA106" s="60"/>
      <c r="BB106" s="62"/>
      <c r="BC106" s="60"/>
      <c r="BD106" s="60"/>
      <c r="BE106" s="60"/>
      <c r="BF106" s="60"/>
      <c r="BG106" s="62"/>
      <c r="BH106" s="62"/>
      <c r="BI106" s="60"/>
      <c r="BJ106" s="60"/>
      <c r="BK106" s="54" t="str">
        <f t="shared" si="1"/>
        <v>1杉野服飾大学</v>
      </c>
      <c r="BL106" s="256" t="s">
        <v>492</v>
      </c>
      <c r="BM106">
        <v>1</v>
      </c>
      <c r="BN106" s="256" t="s">
        <v>492</v>
      </c>
      <c r="BO106" s="290" t="s">
        <v>8438</v>
      </c>
      <c r="BP106" s="60"/>
      <c r="BQ106" s="60"/>
      <c r="BR106" s="175" t="s">
        <v>955</v>
      </c>
      <c r="BS106" s="176" t="s">
        <v>956</v>
      </c>
      <c r="BT106" s="60"/>
      <c r="BU106" s="273" t="s">
        <v>766</v>
      </c>
      <c r="BV106" s="273" t="s">
        <v>2114</v>
      </c>
      <c r="BW106" s="60"/>
      <c r="BX106" s="299" t="s">
        <v>768</v>
      </c>
      <c r="BY106" s="299" t="s">
        <v>5146</v>
      </c>
      <c r="BZ106" s="60"/>
      <c r="CA106" s="60"/>
      <c r="CB106" s="60"/>
    </row>
    <row r="107" spans="53:80" ht="21" customHeight="1">
      <c r="BA107" s="60"/>
      <c r="BB107" s="62"/>
      <c r="BC107" s="60"/>
      <c r="BD107" s="60"/>
      <c r="BE107" s="60"/>
      <c r="BF107" s="60"/>
      <c r="BG107" s="62"/>
      <c r="BH107" s="62"/>
      <c r="BI107" s="60"/>
      <c r="BJ107" s="60"/>
      <c r="BK107" s="54" t="str">
        <f t="shared" si="1"/>
        <v>1文京学院大学</v>
      </c>
      <c r="BL107" s="256" t="s">
        <v>493</v>
      </c>
      <c r="BM107">
        <v>1</v>
      </c>
      <c r="BN107" s="256" t="s">
        <v>493</v>
      </c>
      <c r="BO107" s="290" t="s">
        <v>8439</v>
      </c>
      <c r="BP107" s="60"/>
      <c r="BQ107" s="60"/>
      <c r="BR107" s="175" t="s">
        <v>957</v>
      </c>
      <c r="BS107" s="176" t="s">
        <v>958</v>
      </c>
      <c r="BT107" s="60"/>
      <c r="BU107" s="273" t="s">
        <v>768</v>
      </c>
      <c r="BV107" s="273" t="s">
        <v>2115</v>
      </c>
      <c r="BW107" s="60"/>
      <c r="BX107" s="299" t="s">
        <v>770</v>
      </c>
      <c r="BY107" s="299" t="s">
        <v>5147</v>
      </c>
      <c r="BZ107" s="60"/>
      <c r="CA107" s="60"/>
      <c r="CB107" s="60"/>
    </row>
    <row r="108" spans="53:80" ht="21" customHeight="1">
      <c r="BA108" s="60"/>
      <c r="BB108" s="62"/>
      <c r="BC108" s="60"/>
      <c r="BD108" s="60"/>
      <c r="BE108" s="60"/>
      <c r="BF108" s="60"/>
      <c r="BG108" s="62"/>
      <c r="BH108" s="62"/>
      <c r="BI108" s="60"/>
      <c r="BJ108" s="60"/>
      <c r="BK108" s="54" t="str">
        <f t="shared" si="1"/>
        <v>1東京福祉大学</v>
      </c>
      <c r="BL108" s="256" t="s">
        <v>7883</v>
      </c>
      <c r="BM108">
        <v>1</v>
      </c>
      <c r="BN108" s="256" t="s">
        <v>7883</v>
      </c>
      <c r="BO108" s="290" t="s">
        <v>8738</v>
      </c>
      <c r="BP108" s="60"/>
      <c r="BQ108" s="60"/>
      <c r="BR108" s="175" t="s">
        <v>959</v>
      </c>
      <c r="BS108" s="176" t="s">
        <v>960</v>
      </c>
      <c r="BT108" s="60"/>
      <c r="BU108" s="273" t="s">
        <v>770</v>
      </c>
      <c r="BV108" s="273" t="s">
        <v>2116</v>
      </c>
      <c r="BW108" s="60"/>
      <c r="BX108" s="299" t="s">
        <v>772</v>
      </c>
      <c r="BY108" s="299" t="s">
        <v>5148</v>
      </c>
      <c r="BZ108" s="60"/>
      <c r="CA108" s="60"/>
      <c r="CB108" s="60"/>
    </row>
    <row r="109" spans="53:80" ht="21" customHeight="1">
      <c r="BA109" s="60"/>
      <c r="BB109" s="62"/>
      <c r="BC109" s="60"/>
      <c r="BD109" s="60"/>
      <c r="BE109" s="60"/>
      <c r="BF109" s="60"/>
      <c r="BG109" s="62"/>
      <c r="BH109" s="62"/>
      <c r="BI109" s="60"/>
      <c r="BJ109" s="60"/>
      <c r="BK109" s="54" t="str">
        <f t="shared" si="1"/>
        <v>1武蔵野大学</v>
      </c>
      <c r="BL109" s="256" t="s">
        <v>494</v>
      </c>
      <c r="BM109">
        <v>1</v>
      </c>
      <c r="BN109" s="256" t="s">
        <v>494</v>
      </c>
      <c r="BO109" s="290" t="s">
        <v>8440</v>
      </c>
      <c r="BP109" s="60"/>
      <c r="BQ109" s="60"/>
      <c r="BR109" s="175" t="s">
        <v>961</v>
      </c>
      <c r="BS109" s="176" t="s">
        <v>962</v>
      </c>
      <c r="BT109" s="60"/>
      <c r="BU109" s="273" t="s">
        <v>772</v>
      </c>
      <c r="BV109" s="273" t="s">
        <v>2117</v>
      </c>
      <c r="BW109" s="60"/>
      <c r="BX109" s="299" t="s">
        <v>774</v>
      </c>
      <c r="BY109" s="299" t="s">
        <v>5149</v>
      </c>
      <c r="BZ109" s="60"/>
      <c r="CA109" s="60"/>
      <c r="CB109" s="60"/>
    </row>
    <row r="110" spans="53:80" ht="21" customHeight="1">
      <c r="BA110" s="60"/>
      <c r="BB110" s="62"/>
      <c r="BC110" s="60"/>
      <c r="BD110" s="60"/>
      <c r="BE110" s="60"/>
      <c r="BF110" s="60"/>
      <c r="BG110" s="62"/>
      <c r="BH110" s="62"/>
      <c r="BI110" s="60"/>
      <c r="BJ110" s="60"/>
      <c r="BK110" s="54" t="str">
        <f t="shared" si="1"/>
        <v>1聖母大学</v>
      </c>
      <c r="BL110" s="256" t="s">
        <v>495</v>
      </c>
      <c r="BM110">
        <v>1</v>
      </c>
      <c r="BN110" s="256" t="s">
        <v>495</v>
      </c>
      <c r="BO110" s="290" t="s">
        <v>8441</v>
      </c>
      <c r="BP110" s="60"/>
      <c r="BQ110" s="60"/>
      <c r="BR110" s="175" t="s">
        <v>963</v>
      </c>
      <c r="BS110" s="176" t="s">
        <v>964</v>
      </c>
      <c r="BT110" s="60"/>
      <c r="BU110" s="273" t="s">
        <v>774</v>
      </c>
      <c r="BV110" s="273" t="s">
        <v>2118</v>
      </c>
      <c r="BW110" s="60"/>
      <c r="BX110" s="299" t="s">
        <v>776</v>
      </c>
      <c r="BY110" s="299" t="s">
        <v>5150</v>
      </c>
      <c r="BZ110" s="60"/>
      <c r="CA110" s="60"/>
      <c r="CB110" s="60"/>
    </row>
    <row r="111" spans="53:80" ht="21" customHeight="1">
      <c r="BA111" s="60"/>
      <c r="BB111" s="62"/>
      <c r="BC111" s="60"/>
      <c r="BD111" s="60"/>
      <c r="BE111" s="60"/>
      <c r="BF111" s="60"/>
      <c r="BG111" s="62"/>
      <c r="BH111" s="62"/>
      <c r="BI111" s="60"/>
      <c r="BJ111" s="60"/>
      <c r="BK111" s="54" t="str">
        <f t="shared" si="1"/>
        <v>1日本獣医生命科学大学</v>
      </c>
      <c r="BL111" s="256" t="s">
        <v>496</v>
      </c>
      <c r="BM111">
        <v>1</v>
      </c>
      <c r="BN111" s="256" t="s">
        <v>496</v>
      </c>
      <c r="BO111" s="290" t="s">
        <v>8410</v>
      </c>
      <c r="BP111" s="60"/>
      <c r="BQ111" s="60"/>
      <c r="BR111" s="175" t="s">
        <v>965</v>
      </c>
      <c r="BS111" s="176" t="s">
        <v>966</v>
      </c>
      <c r="BT111" s="60"/>
      <c r="BU111" s="273" t="s">
        <v>776</v>
      </c>
      <c r="BV111" s="273" t="s">
        <v>2119</v>
      </c>
      <c r="BW111" s="60"/>
      <c r="BX111" s="299" t="s">
        <v>778</v>
      </c>
      <c r="BY111" s="299" t="s">
        <v>5151</v>
      </c>
      <c r="BZ111" s="60"/>
      <c r="CA111" s="60"/>
      <c r="CB111" s="60"/>
    </row>
    <row r="112" spans="53:80" ht="21" customHeight="1">
      <c r="BA112" s="60"/>
      <c r="BB112" s="62"/>
      <c r="BC112" s="60"/>
      <c r="BD112" s="60"/>
      <c r="BE112" s="60"/>
      <c r="BF112" s="60"/>
      <c r="BG112" s="62"/>
      <c r="BH112" s="62"/>
      <c r="BI112" s="60"/>
      <c r="BJ112" s="60"/>
      <c r="BK112" s="54" t="str">
        <f t="shared" si="1"/>
        <v>1白梅学園大学</v>
      </c>
      <c r="BL112" s="256" t="s">
        <v>497</v>
      </c>
      <c r="BM112">
        <v>1</v>
      </c>
      <c r="BN112" s="256" t="s">
        <v>497</v>
      </c>
      <c r="BO112" s="290" t="s">
        <v>8442</v>
      </c>
      <c r="BP112" s="60"/>
      <c r="BQ112" s="60"/>
      <c r="BR112" s="175" t="s">
        <v>967</v>
      </c>
      <c r="BS112" s="176" t="s">
        <v>968</v>
      </c>
      <c r="BT112" s="60"/>
      <c r="BU112" s="273" t="s">
        <v>778</v>
      </c>
      <c r="BV112" s="273" t="s">
        <v>2120</v>
      </c>
      <c r="BW112" s="60"/>
      <c r="BX112" s="299" t="s">
        <v>780</v>
      </c>
      <c r="BY112" s="299" t="s">
        <v>5152</v>
      </c>
      <c r="BZ112" s="60"/>
      <c r="CB112" s="60"/>
    </row>
    <row r="113" spans="53:80" ht="21" customHeight="1">
      <c r="BA113" s="60"/>
      <c r="BB113" s="62"/>
      <c r="BC113" s="60"/>
      <c r="BD113" s="60"/>
      <c r="BE113" s="60"/>
      <c r="BF113" s="60"/>
      <c r="BG113" s="62"/>
      <c r="BH113" s="62"/>
      <c r="BI113" s="60"/>
      <c r="BJ113" s="60"/>
      <c r="BK113" s="54" t="str">
        <f t="shared" si="1"/>
        <v>1東京女学館大学</v>
      </c>
      <c r="BL113" s="256" t="s">
        <v>498</v>
      </c>
      <c r="BM113">
        <v>1</v>
      </c>
      <c r="BN113" s="256" t="s">
        <v>498</v>
      </c>
      <c r="BO113" s="290" t="s">
        <v>8443</v>
      </c>
      <c r="BP113" s="60"/>
      <c r="BQ113" s="60"/>
      <c r="BR113" s="175" t="s">
        <v>969</v>
      </c>
      <c r="BS113" s="176" t="s">
        <v>970</v>
      </c>
      <c r="BT113" s="60"/>
      <c r="BU113" s="273" t="s">
        <v>780</v>
      </c>
      <c r="BV113" s="273" t="s">
        <v>2121</v>
      </c>
      <c r="BW113" s="60"/>
      <c r="BX113" s="299" t="s">
        <v>782</v>
      </c>
      <c r="BY113" s="299" t="s">
        <v>5153</v>
      </c>
      <c r="CB113" s="60"/>
    </row>
    <row r="114" spans="53:80" ht="21" customHeight="1">
      <c r="BB114" s="62"/>
      <c r="BC114" s="60"/>
      <c r="BD114" s="60"/>
      <c r="BE114" s="60"/>
      <c r="BF114" s="60"/>
      <c r="BG114" s="62"/>
      <c r="BH114" s="62"/>
      <c r="BI114" s="60"/>
      <c r="BJ114" s="60"/>
      <c r="BK114" s="54" t="str">
        <f t="shared" si="1"/>
        <v>1東京医療保健大学</v>
      </c>
      <c r="BL114" s="256" t="s">
        <v>499</v>
      </c>
      <c r="BM114">
        <v>1</v>
      </c>
      <c r="BN114" s="256" t="s">
        <v>499</v>
      </c>
      <c r="BO114" s="290" t="s">
        <v>8444</v>
      </c>
      <c r="BP114" s="60"/>
      <c r="BQ114" s="60"/>
      <c r="BR114" s="175" t="s">
        <v>971</v>
      </c>
      <c r="BS114" s="176" t="s">
        <v>972</v>
      </c>
      <c r="BT114" s="60"/>
      <c r="BU114" s="273" t="s">
        <v>782</v>
      </c>
      <c r="BV114" s="273" t="s">
        <v>2122</v>
      </c>
      <c r="BW114" s="60"/>
      <c r="BX114" s="299" t="s">
        <v>784</v>
      </c>
      <c r="BY114" s="299" t="s">
        <v>5154</v>
      </c>
    </row>
    <row r="115" spans="53:80" ht="21" customHeight="1">
      <c r="BB115" s="62"/>
      <c r="BC115" s="60"/>
      <c r="BD115" s="60"/>
      <c r="BE115" s="60"/>
      <c r="BF115" s="60"/>
      <c r="BG115" s="62"/>
      <c r="BH115" s="62"/>
      <c r="BI115" s="60"/>
      <c r="BJ115" s="60"/>
      <c r="BK115" s="54" t="str">
        <f t="shared" si="1"/>
        <v>1東京都市大学</v>
      </c>
      <c r="BL115" s="256" t="s">
        <v>500</v>
      </c>
      <c r="BM115">
        <v>1</v>
      </c>
      <c r="BN115" s="256" t="s">
        <v>500</v>
      </c>
      <c r="BO115" s="290" t="s">
        <v>8445</v>
      </c>
      <c r="BP115" s="60"/>
      <c r="BQ115" s="60"/>
      <c r="BR115" s="175" t="s">
        <v>973</v>
      </c>
      <c r="BS115" s="176" t="s">
        <v>974</v>
      </c>
      <c r="BT115" s="60"/>
      <c r="BU115" s="273" t="s">
        <v>784</v>
      </c>
      <c r="BV115" s="273" t="s">
        <v>2123</v>
      </c>
      <c r="BW115" s="60"/>
      <c r="BX115" s="299" t="s">
        <v>786</v>
      </c>
      <c r="BY115" s="299" t="s">
        <v>5155</v>
      </c>
    </row>
    <row r="116" spans="53:80" ht="21" customHeight="1">
      <c r="BB116" s="62"/>
      <c r="BC116" s="60"/>
      <c r="BK116" s="54" t="str">
        <f t="shared" si="1"/>
        <v>1貞静学園短期大学</v>
      </c>
      <c r="BL116" s="256" t="s">
        <v>501</v>
      </c>
      <c r="BM116">
        <v>1</v>
      </c>
      <c r="BN116" s="256" t="s">
        <v>501</v>
      </c>
      <c r="BO116" s="290" t="s">
        <v>8446</v>
      </c>
      <c r="BR116" s="175" t="s">
        <v>975</v>
      </c>
      <c r="BS116" s="51" t="s">
        <v>976</v>
      </c>
      <c r="BU116" s="273" t="s">
        <v>786</v>
      </c>
      <c r="BV116" s="273" t="s">
        <v>2124</v>
      </c>
      <c r="BX116" s="299" t="s">
        <v>788</v>
      </c>
      <c r="BY116" s="299" t="s">
        <v>5156</v>
      </c>
    </row>
    <row r="117" spans="53:80" ht="21" customHeight="1">
      <c r="BK117" s="54" t="str">
        <f t="shared" si="1"/>
        <v>1東京未来大学</v>
      </c>
      <c r="BL117" s="256" t="s">
        <v>574</v>
      </c>
      <c r="BM117">
        <v>1</v>
      </c>
      <c r="BN117" s="256" t="s">
        <v>574</v>
      </c>
      <c r="BO117" s="290" t="s">
        <v>8739</v>
      </c>
      <c r="BR117" s="175" t="s">
        <v>977</v>
      </c>
      <c r="BS117" s="51" t="s">
        <v>978</v>
      </c>
      <c r="BU117" s="273" t="s">
        <v>788</v>
      </c>
      <c r="BV117" s="273" t="s">
        <v>2125</v>
      </c>
      <c r="BX117" s="299" t="s">
        <v>790</v>
      </c>
      <c r="BY117" s="299" t="s">
        <v>5157</v>
      </c>
    </row>
    <row r="118" spans="53:80" ht="21" customHeight="1">
      <c r="BK118" s="54" t="str">
        <f t="shared" si="1"/>
        <v>1こども教育宝仙大学</v>
      </c>
      <c r="BL118" s="256" t="s">
        <v>575</v>
      </c>
      <c r="BM118">
        <v>1</v>
      </c>
      <c r="BN118" s="256" t="s">
        <v>575</v>
      </c>
      <c r="BO118" s="290" t="s">
        <v>8740</v>
      </c>
      <c r="BR118" s="175" t="s">
        <v>979</v>
      </c>
      <c r="BS118" s="51" t="s">
        <v>980</v>
      </c>
      <c r="BU118" s="273" t="s">
        <v>790</v>
      </c>
      <c r="BV118" s="273" t="s">
        <v>2126</v>
      </c>
      <c r="BX118" s="299" t="s">
        <v>792</v>
      </c>
      <c r="BY118" s="299" t="s">
        <v>5158</v>
      </c>
    </row>
    <row r="119" spans="53:80" ht="21" customHeight="1">
      <c r="BK119" s="54" t="str">
        <f t="shared" si="1"/>
        <v>1女子美術大学</v>
      </c>
      <c r="BL119" s="256" t="s">
        <v>502</v>
      </c>
      <c r="BM119">
        <v>1</v>
      </c>
      <c r="BN119" s="256" t="s">
        <v>502</v>
      </c>
      <c r="BO119" s="290" t="s">
        <v>8736</v>
      </c>
      <c r="BR119" s="175" t="s">
        <v>981</v>
      </c>
      <c r="BS119" s="51" t="s">
        <v>982</v>
      </c>
      <c r="BU119" s="273" t="s">
        <v>792</v>
      </c>
      <c r="BV119" s="273" t="s">
        <v>2127</v>
      </c>
      <c r="BX119" s="299" t="s">
        <v>794</v>
      </c>
      <c r="BY119" s="299" t="s">
        <v>5159</v>
      </c>
    </row>
    <row r="120" spans="53:80" ht="21" customHeight="1">
      <c r="BK120" s="54" t="str">
        <f t="shared" si="1"/>
        <v>1東京女子医科大学</v>
      </c>
      <c r="BL120" s="256" t="s">
        <v>503</v>
      </c>
      <c r="BM120">
        <v>1</v>
      </c>
      <c r="BN120" s="256" t="s">
        <v>503</v>
      </c>
      <c r="BO120" s="290" t="s">
        <v>8741</v>
      </c>
      <c r="BR120" s="175" t="s">
        <v>983</v>
      </c>
      <c r="BS120" s="51" t="s">
        <v>984</v>
      </c>
      <c r="BU120" s="273" t="s">
        <v>794</v>
      </c>
      <c r="BV120" s="273" t="s">
        <v>2128</v>
      </c>
      <c r="BX120" s="299" t="s">
        <v>796</v>
      </c>
      <c r="BY120" s="299" t="s">
        <v>5160</v>
      </c>
    </row>
    <row r="121" spans="53:80" ht="21" customHeight="1">
      <c r="BK121" s="54" t="str">
        <f t="shared" si="1"/>
        <v>1文化学園大学</v>
      </c>
      <c r="BL121" s="256" t="s">
        <v>504</v>
      </c>
      <c r="BM121">
        <v>1</v>
      </c>
      <c r="BN121" s="256" t="s">
        <v>504</v>
      </c>
      <c r="BO121" s="290" t="s">
        <v>8742</v>
      </c>
      <c r="BR121" s="175" t="s">
        <v>985</v>
      </c>
      <c r="BS121" s="51" t="s">
        <v>986</v>
      </c>
      <c r="BU121" s="273" t="s">
        <v>796</v>
      </c>
      <c r="BV121" s="273" t="s">
        <v>2129</v>
      </c>
      <c r="BX121" s="299" t="s">
        <v>798</v>
      </c>
      <c r="BY121" s="299" t="s">
        <v>5161</v>
      </c>
    </row>
    <row r="122" spans="53:80" ht="21" customHeight="1">
      <c r="BK122" s="54" t="str">
        <f t="shared" si="1"/>
        <v>1帝京科学大学</v>
      </c>
      <c r="BL122" s="256" t="s">
        <v>505</v>
      </c>
      <c r="BM122">
        <v>1</v>
      </c>
      <c r="BN122" s="256" t="s">
        <v>505</v>
      </c>
      <c r="BO122" s="290" t="s">
        <v>8743</v>
      </c>
      <c r="BR122" s="175" t="s">
        <v>987</v>
      </c>
      <c r="BS122" s="51" t="s">
        <v>988</v>
      </c>
      <c r="BU122" s="273" t="s">
        <v>798</v>
      </c>
      <c r="BV122" s="273" t="s">
        <v>2130</v>
      </c>
      <c r="BX122" s="299" t="s">
        <v>800</v>
      </c>
      <c r="BY122" s="299" t="s">
        <v>5162</v>
      </c>
    </row>
    <row r="123" spans="53:80" ht="21" customHeight="1">
      <c r="BK123" s="54" t="str">
        <f t="shared" si="1"/>
        <v>1東京都立立川短期大学</v>
      </c>
      <c r="BL123" s="256" t="s">
        <v>8744</v>
      </c>
      <c r="BM123">
        <v>1</v>
      </c>
      <c r="BN123" s="256" t="s">
        <v>8744</v>
      </c>
      <c r="BO123" s="290" t="s">
        <v>8745</v>
      </c>
      <c r="BR123" s="175" t="s">
        <v>989</v>
      </c>
      <c r="BS123" s="51" t="s">
        <v>990</v>
      </c>
      <c r="BU123" s="273" t="s">
        <v>800</v>
      </c>
      <c r="BV123" s="273" t="s">
        <v>2131</v>
      </c>
      <c r="BX123" s="299" t="s">
        <v>802</v>
      </c>
      <c r="BY123" s="299" t="s">
        <v>5163</v>
      </c>
    </row>
    <row r="124" spans="53:80" ht="21" customHeight="1">
      <c r="BK124" s="54" t="str">
        <f t="shared" si="1"/>
        <v>1愛国学園短期大学</v>
      </c>
      <c r="BL124" s="256" t="s">
        <v>506</v>
      </c>
      <c r="BM124">
        <v>1</v>
      </c>
      <c r="BN124" s="256" t="s">
        <v>506</v>
      </c>
      <c r="BO124" s="290" t="s">
        <v>8447</v>
      </c>
      <c r="BR124" s="175" t="s">
        <v>991</v>
      </c>
      <c r="BS124" s="51" t="s">
        <v>992</v>
      </c>
      <c r="BU124" s="273" t="s">
        <v>802</v>
      </c>
      <c r="BV124" s="273" t="s">
        <v>2132</v>
      </c>
      <c r="BX124" s="299" t="s">
        <v>804</v>
      </c>
      <c r="BY124" s="299" t="s">
        <v>3474</v>
      </c>
    </row>
    <row r="125" spans="53:80" ht="21" customHeight="1">
      <c r="BK125" s="54" t="str">
        <f t="shared" si="1"/>
        <v>1青葉学園短期大学</v>
      </c>
      <c r="BL125" s="256" t="s">
        <v>8746</v>
      </c>
      <c r="BM125">
        <v>1</v>
      </c>
      <c r="BN125" s="256" t="s">
        <v>8746</v>
      </c>
      <c r="BO125" s="290" t="s">
        <v>8747</v>
      </c>
      <c r="BR125" s="175" t="s">
        <v>993</v>
      </c>
      <c r="BS125" s="51" t="s">
        <v>994</v>
      </c>
      <c r="BU125" s="273" t="s">
        <v>804</v>
      </c>
      <c r="BV125" s="273" t="s">
        <v>2133</v>
      </c>
      <c r="BX125" s="299" t="s">
        <v>806</v>
      </c>
      <c r="BY125" s="299" t="s">
        <v>5164</v>
      </c>
    </row>
    <row r="126" spans="53:80" ht="21" customHeight="1">
      <c r="BK126" s="54" t="str">
        <f t="shared" si="1"/>
        <v>1青山学院女子短期大学</v>
      </c>
      <c r="BL126" s="256" t="s">
        <v>507</v>
      </c>
      <c r="BM126">
        <v>1</v>
      </c>
      <c r="BN126" s="256" t="s">
        <v>507</v>
      </c>
      <c r="BO126" s="290" t="s">
        <v>8448</v>
      </c>
      <c r="BR126" s="175" t="s">
        <v>995</v>
      </c>
      <c r="BS126" s="51" t="s">
        <v>996</v>
      </c>
      <c r="BU126" s="273" t="s">
        <v>806</v>
      </c>
      <c r="BV126" s="273" t="s">
        <v>2134</v>
      </c>
      <c r="BX126" s="299" t="s">
        <v>808</v>
      </c>
      <c r="BY126" s="299" t="s">
        <v>5165</v>
      </c>
    </row>
    <row r="127" spans="53:80" ht="21" customHeight="1">
      <c r="BK127" s="54" t="str">
        <f t="shared" si="1"/>
        <v>1跡見学園短期大学</v>
      </c>
      <c r="BL127" s="256" t="s">
        <v>8748</v>
      </c>
      <c r="BM127">
        <v>1</v>
      </c>
      <c r="BN127" s="256" t="s">
        <v>8748</v>
      </c>
      <c r="BO127" s="290" t="s">
        <v>8749</v>
      </c>
      <c r="BR127" s="175" t="s">
        <v>997</v>
      </c>
      <c r="BS127" s="51" t="s">
        <v>998</v>
      </c>
      <c r="BU127" s="273" t="s">
        <v>808</v>
      </c>
      <c r="BV127" s="273" t="s">
        <v>2135</v>
      </c>
      <c r="BX127" s="299" t="s">
        <v>810</v>
      </c>
      <c r="BY127" s="299" t="s">
        <v>5166</v>
      </c>
    </row>
    <row r="128" spans="53:80" ht="21" customHeight="1">
      <c r="BK128" s="54" t="str">
        <f t="shared" si="1"/>
        <v>1上野学園大学短期大学部</v>
      </c>
      <c r="BL128" s="256" t="s">
        <v>508</v>
      </c>
      <c r="BM128">
        <v>1</v>
      </c>
      <c r="BN128" s="256" t="s">
        <v>508</v>
      </c>
      <c r="BO128" s="290" t="s">
        <v>8449</v>
      </c>
      <c r="BR128" s="175" t="s">
        <v>999</v>
      </c>
      <c r="BS128" s="51" t="s">
        <v>1000</v>
      </c>
      <c r="BU128" s="273" t="s">
        <v>810</v>
      </c>
      <c r="BV128" s="273" t="s">
        <v>2136</v>
      </c>
      <c r="BX128" s="299" t="s">
        <v>812</v>
      </c>
      <c r="BY128" s="299" t="s">
        <v>5167</v>
      </c>
    </row>
    <row r="129" spans="63:77" ht="21" customHeight="1">
      <c r="BK129" s="54" t="str">
        <f t="shared" si="1"/>
        <v>1大妻女子大学短期大学部</v>
      </c>
      <c r="BL129" s="256" t="s">
        <v>8750</v>
      </c>
      <c r="BM129">
        <v>1</v>
      </c>
      <c r="BN129" s="256" t="s">
        <v>8750</v>
      </c>
      <c r="BO129" s="290" t="s">
        <v>8751</v>
      </c>
      <c r="BR129" s="175" t="s">
        <v>1001</v>
      </c>
      <c r="BS129" s="51" t="s">
        <v>1002</v>
      </c>
      <c r="BU129" s="273" t="s">
        <v>812</v>
      </c>
      <c r="BV129" s="273" t="s">
        <v>2137</v>
      </c>
      <c r="BX129" s="299" t="s">
        <v>814</v>
      </c>
      <c r="BY129" s="299" t="s">
        <v>5168</v>
      </c>
    </row>
    <row r="130" spans="63:77" ht="21" customHeight="1">
      <c r="BK130" s="54" t="str">
        <f t="shared" si="1"/>
        <v>1桜美林短期大学</v>
      </c>
      <c r="BL130" s="256" t="s">
        <v>509</v>
      </c>
      <c r="BM130">
        <v>1</v>
      </c>
      <c r="BN130" s="256" t="s">
        <v>509</v>
      </c>
      <c r="BO130" s="290" t="s">
        <v>8450</v>
      </c>
      <c r="BR130" s="175" t="s">
        <v>1003</v>
      </c>
      <c r="BS130" s="51" t="s">
        <v>1004</v>
      </c>
      <c r="BU130" s="273" t="s">
        <v>814</v>
      </c>
      <c r="BV130" s="273" t="s">
        <v>2138</v>
      </c>
      <c r="BX130" s="299" t="s">
        <v>816</v>
      </c>
      <c r="BY130" s="299" t="s">
        <v>5169</v>
      </c>
    </row>
    <row r="131" spans="63:77" ht="21" customHeight="1">
      <c r="BK131" s="54" t="str">
        <f t="shared" si="1"/>
        <v>1学習院女子短期大学</v>
      </c>
      <c r="BL131" s="256" t="s">
        <v>8752</v>
      </c>
      <c r="BM131">
        <v>1</v>
      </c>
      <c r="BN131" s="256" t="s">
        <v>8752</v>
      </c>
      <c r="BO131" s="290" t="s">
        <v>8753</v>
      </c>
      <c r="BR131" s="175" t="s">
        <v>1005</v>
      </c>
      <c r="BS131" s="51" t="s">
        <v>1006</v>
      </c>
      <c r="BU131" s="273" t="s">
        <v>816</v>
      </c>
      <c r="BV131" s="273" t="s">
        <v>2139</v>
      </c>
      <c r="BX131" s="299" t="s">
        <v>818</v>
      </c>
      <c r="BY131" s="299" t="s">
        <v>5170</v>
      </c>
    </row>
    <row r="132" spans="63:77" ht="21" customHeight="1">
      <c r="BK132" s="54" t="str">
        <f t="shared" ref="BK132:BK195" si="2">BM132&amp;BO132</f>
        <v>1川村短期大学</v>
      </c>
      <c r="BL132" s="256" t="s">
        <v>8754</v>
      </c>
      <c r="BM132">
        <v>1</v>
      </c>
      <c r="BN132" s="256" t="s">
        <v>8754</v>
      </c>
      <c r="BO132" s="290" t="s">
        <v>8755</v>
      </c>
      <c r="BR132" s="175" t="s">
        <v>1007</v>
      </c>
      <c r="BS132" s="51" t="s">
        <v>1008</v>
      </c>
      <c r="BU132" s="273" t="s">
        <v>818</v>
      </c>
      <c r="BV132" s="273" t="s">
        <v>2140</v>
      </c>
      <c r="BX132" s="299" t="s">
        <v>400</v>
      </c>
      <c r="BY132" s="299" t="s">
        <v>5171</v>
      </c>
    </row>
    <row r="133" spans="63:77" ht="21" customHeight="1">
      <c r="BK133" s="54" t="str">
        <f t="shared" si="2"/>
        <v>1共立女子短期大学</v>
      </c>
      <c r="BL133" s="256" t="s">
        <v>8756</v>
      </c>
      <c r="BM133">
        <v>1</v>
      </c>
      <c r="BN133" s="256" t="s">
        <v>8756</v>
      </c>
      <c r="BO133" s="290" t="s">
        <v>8757</v>
      </c>
      <c r="BR133" s="175" t="s">
        <v>1009</v>
      </c>
      <c r="BS133" s="51" t="s">
        <v>1010</v>
      </c>
      <c r="BU133" s="273" t="s">
        <v>400</v>
      </c>
      <c r="BV133" s="273" t="s">
        <v>2141</v>
      </c>
      <c r="BX133" s="299" t="s">
        <v>401</v>
      </c>
      <c r="BY133" s="299" t="s">
        <v>5172</v>
      </c>
    </row>
    <row r="134" spans="63:77" ht="21" customHeight="1">
      <c r="BK134" s="54" t="str">
        <f t="shared" si="2"/>
        <v>1恵泉女学園短期大学</v>
      </c>
      <c r="BL134" s="256" t="s">
        <v>8758</v>
      </c>
      <c r="BM134">
        <v>1</v>
      </c>
      <c r="BN134" s="256" t="s">
        <v>8758</v>
      </c>
      <c r="BO134" s="290" t="s">
        <v>8759</v>
      </c>
      <c r="BR134" s="175" t="s">
        <v>1011</v>
      </c>
      <c r="BS134" s="51" t="s">
        <v>1012</v>
      </c>
      <c r="BU134" s="273" t="s">
        <v>401</v>
      </c>
      <c r="BV134" s="273" t="s">
        <v>2142</v>
      </c>
      <c r="BX134" s="299" t="s">
        <v>402</v>
      </c>
      <c r="BY134" s="299" t="s">
        <v>5173</v>
      </c>
    </row>
    <row r="135" spans="63:77" ht="21" customHeight="1">
      <c r="BK135" s="54" t="str">
        <f t="shared" si="2"/>
        <v>1国際短期大学</v>
      </c>
      <c r="BL135" s="256" t="s">
        <v>8760</v>
      </c>
      <c r="BM135">
        <v>1</v>
      </c>
      <c r="BN135" s="256" t="s">
        <v>8760</v>
      </c>
      <c r="BO135" s="290" t="s">
        <v>8761</v>
      </c>
      <c r="BR135" s="175" t="s">
        <v>1013</v>
      </c>
      <c r="BS135" s="51" t="s">
        <v>1014</v>
      </c>
      <c r="BU135" s="273" t="s">
        <v>402</v>
      </c>
      <c r="BV135" s="273" t="s">
        <v>2143</v>
      </c>
      <c r="BX135" s="299" t="s">
        <v>825</v>
      </c>
      <c r="BY135" s="299" t="s">
        <v>5175</v>
      </c>
    </row>
    <row r="136" spans="63:77" ht="21" customHeight="1">
      <c r="BK136" s="54" t="str">
        <f t="shared" si="2"/>
        <v>1国士舘短期大学</v>
      </c>
      <c r="BL136" s="256" t="s">
        <v>8762</v>
      </c>
      <c r="BM136">
        <v>1</v>
      </c>
      <c r="BN136" s="256" t="s">
        <v>8762</v>
      </c>
      <c r="BO136" s="290" t="s">
        <v>8763</v>
      </c>
      <c r="BR136" s="175" t="s">
        <v>1015</v>
      </c>
      <c r="BS136" s="51" t="s">
        <v>1016</v>
      </c>
      <c r="BU136" s="273" t="s">
        <v>823</v>
      </c>
      <c r="BV136" s="273" t="s">
        <v>2144</v>
      </c>
      <c r="BX136" s="299" t="s">
        <v>827</v>
      </c>
      <c r="BY136" s="299" t="s">
        <v>5176</v>
      </c>
    </row>
    <row r="137" spans="63:77" ht="21" customHeight="1">
      <c r="BK137" s="54" t="str">
        <f t="shared" si="2"/>
        <v>1駒沢女子短期大学</v>
      </c>
      <c r="BL137" s="256" t="s">
        <v>510</v>
      </c>
      <c r="BM137">
        <v>1</v>
      </c>
      <c r="BN137" s="256" t="s">
        <v>510</v>
      </c>
      <c r="BO137" s="290" t="s">
        <v>8451</v>
      </c>
      <c r="BR137" s="175" t="s">
        <v>1017</v>
      </c>
      <c r="BS137" s="51" t="s">
        <v>1018</v>
      </c>
      <c r="BU137" s="273" t="s">
        <v>825</v>
      </c>
      <c r="BV137" s="273" t="s">
        <v>2145</v>
      </c>
      <c r="BX137" s="299" t="s">
        <v>829</v>
      </c>
      <c r="BY137" s="299" t="s">
        <v>5177</v>
      </c>
    </row>
    <row r="138" spans="63:77" ht="21" customHeight="1">
      <c r="BK138" s="54" t="str">
        <f t="shared" si="2"/>
        <v>1駒澤短期大学</v>
      </c>
      <c r="BL138" s="256" t="s">
        <v>511</v>
      </c>
      <c r="BM138">
        <v>1</v>
      </c>
      <c r="BN138" s="256" t="s">
        <v>511</v>
      </c>
      <c r="BO138" s="290" t="s">
        <v>8452</v>
      </c>
      <c r="BR138" s="175" t="s">
        <v>1019</v>
      </c>
      <c r="BS138" s="51" t="s">
        <v>1020</v>
      </c>
      <c r="BU138" s="273" t="s">
        <v>827</v>
      </c>
      <c r="BV138" s="273" t="s">
        <v>2146</v>
      </c>
      <c r="BX138" s="299" t="s">
        <v>830</v>
      </c>
      <c r="BY138" s="299" t="s">
        <v>5178</v>
      </c>
    </row>
    <row r="139" spans="63:77" ht="21" customHeight="1">
      <c r="BK139" s="54" t="str">
        <f t="shared" si="2"/>
        <v>1実践女子短期大学</v>
      </c>
      <c r="BL139" s="256" t="s">
        <v>512</v>
      </c>
      <c r="BM139">
        <v>1</v>
      </c>
      <c r="BN139" s="256" t="s">
        <v>512</v>
      </c>
      <c r="BO139" s="290" t="s">
        <v>8453</v>
      </c>
      <c r="BR139" s="175" t="s">
        <v>1021</v>
      </c>
      <c r="BS139" s="51" t="s">
        <v>1022</v>
      </c>
      <c r="BU139" s="273" t="s">
        <v>829</v>
      </c>
      <c r="BV139" s="273" t="s">
        <v>2147</v>
      </c>
      <c r="BX139" s="299" t="s">
        <v>832</v>
      </c>
      <c r="BY139" s="299" t="s">
        <v>5179</v>
      </c>
    </row>
    <row r="140" spans="63:77" ht="21" customHeight="1">
      <c r="BK140" s="54" t="str">
        <f t="shared" si="2"/>
        <v>1淑徳短期大学</v>
      </c>
      <c r="BL140" s="256" t="s">
        <v>513</v>
      </c>
      <c r="BM140">
        <v>1</v>
      </c>
      <c r="BN140" s="256" t="s">
        <v>513</v>
      </c>
      <c r="BO140" s="290" t="s">
        <v>8454</v>
      </c>
      <c r="BR140" s="175" t="s">
        <v>1023</v>
      </c>
      <c r="BS140" s="51" t="s">
        <v>1024</v>
      </c>
      <c r="BU140" s="273" t="s">
        <v>830</v>
      </c>
      <c r="BV140" s="273" t="s">
        <v>2148</v>
      </c>
      <c r="BX140" s="299" t="s">
        <v>834</v>
      </c>
      <c r="BY140" s="299" t="s">
        <v>5180</v>
      </c>
    </row>
    <row r="141" spans="63:77" ht="21" customHeight="1">
      <c r="BK141" s="54" t="str">
        <f t="shared" si="2"/>
        <v>1昭和女子大学短期大学部</v>
      </c>
      <c r="BL141" s="256" t="s">
        <v>514</v>
      </c>
      <c r="BM141">
        <v>1</v>
      </c>
      <c r="BN141" s="256" t="s">
        <v>514</v>
      </c>
      <c r="BO141" s="290" t="s">
        <v>8455</v>
      </c>
      <c r="BR141" s="175" t="s">
        <v>1025</v>
      </c>
      <c r="BS141" s="51" t="s">
        <v>1026</v>
      </c>
      <c r="BU141" s="273" t="s">
        <v>832</v>
      </c>
      <c r="BV141" s="273" t="s">
        <v>2149</v>
      </c>
      <c r="BX141" s="299" t="s">
        <v>836</v>
      </c>
      <c r="BY141" s="299" t="s">
        <v>5181</v>
      </c>
    </row>
    <row r="142" spans="63:77" ht="21" customHeight="1">
      <c r="BK142" s="54" t="str">
        <f t="shared" si="2"/>
        <v>1女子栄養短期大学</v>
      </c>
      <c r="BL142" s="256" t="s">
        <v>8764</v>
      </c>
      <c r="BM142">
        <v>1</v>
      </c>
      <c r="BN142" s="256" t="s">
        <v>8764</v>
      </c>
      <c r="BO142" s="290" t="s">
        <v>8765</v>
      </c>
      <c r="BR142" s="175" t="s">
        <v>1027</v>
      </c>
      <c r="BS142" s="51" t="s">
        <v>1028</v>
      </c>
      <c r="BU142" s="273" t="s">
        <v>834</v>
      </c>
      <c r="BV142" s="273" t="s">
        <v>2150</v>
      </c>
      <c r="BX142" s="299" t="s">
        <v>838</v>
      </c>
      <c r="BY142" s="299" t="s">
        <v>5182</v>
      </c>
    </row>
    <row r="143" spans="63:77" ht="21" customHeight="1">
      <c r="BK143" s="54" t="str">
        <f t="shared" si="2"/>
        <v>1女子美術短期大学</v>
      </c>
      <c r="BL143" s="256" t="s">
        <v>515</v>
      </c>
      <c r="BM143">
        <v>1</v>
      </c>
      <c r="BN143" s="256" t="s">
        <v>515</v>
      </c>
      <c r="BO143" s="290" t="s">
        <v>8456</v>
      </c>
      <c r="BR143" s="175" t="s">
        <v>1029</v>
      </c>
      <c r="BS143" s="51" t="s">
        <v>1030</v>
      </c>
      <c r="BU143" s="273" t="s">
        <v>836</v>
      </c>
      <c r="BV143" s="273" t="s">
        <v>2151</v>
      </c>
      <c r="BX143" s="299" t="s">
        <v>840</v>
      </c>
      <c r="BY143" s="299" t="s">
        <v>5183</v>
      </c>
    </row>
    <row r="144" spans="63:77" ht="21" customHeight="1">
      <c r="BK144" s="54" t="str">
        <f t="shared" si="2"/>
        <v>1白梅学園短期大学</v>
      </c>
      <c r="BL144" s="256" t="s">
        <v>516</v>
      </c>
      <c r="BM144">
        <v>1</v>
      </c>
      <c r="BN144" s="256" t="s">
        <v>516</v>
      </c>
      <c r="BO144" s="290" t="s">
        <v>8457</v>
      </c>
      <c r="BR144" s="175" t="s">
        <v>1031</v>
      </c>
      <c r="BS144" s="51" t="s">
        <v>1032</v>
      </c>
      <c r="BU144" s="273" t="s">
        <v>838</v>
      </c>
      <c r="BV144" s="273" t="s">
        <v>2152</v>
      </c>
      <c r="BX144" s="299" t="s">
        <v>842</v>
      </c>
      <c r="BY144" s="299" t="s">
        <v>5184</v>
      </c>
    </row>
    <row r="145" spans="63:77" ht="21" customHeight="1">
      <c r="BK145" s="54" t="str">
        <f t="shared" si="2"/>
        <v>1杉野女子大学短期大学部</v>
      </c>
      <c r="BL145" s="256" t="s">
        <v>8766</v>
      </c>
      <c r="BM145">
        <v>1</v>
      </c>
      <c r="BN145" s="256" t="s">
        <v>8766</v>
      </c>
      <c r="BO145" s="290" t="s">
        <v>8767</v>
      </c>
      <c r="BR145" s="175" t="s">
        <v>1033</v>
      </c>
      <c r="BS145" s="51" t="s">
        <v>1034</v>
      </c>
      <c r="BU145" s="273" t="s">
        <v>840</v>
      </c>
      <c r="BV145" s="273" t="s">
        <v>2153</v>
      </c>
      <c r="BX145" s="299" t="s">
        <v>844</v>
      </c>
      <c r="BY145" s="299" t="s">
        <v>5185</v>
      </c>
    </row>
    <row r="146" spans="63:77" ht="21" customHeight="1">
      <c r="BK146" s="54" t="str">
        <f t="shared" si="2"/>
        <v>1成城短期大学</v>
      </c>
      <c r="BL146" s="256" t="s">
        <v>8768</v>
      </c>
      <c r="BM146">
        <v>1</v>
      </c>
      <c r="BN146" s="256" t="s">
        <v>8768</v>
      </c>
      <c r="BO146" s="290" t="s">
        <v>8769</v>
      </c>
      <c r="BR146" s="175" t="s">
        <v>1035</v>
      </c>
      <c r="BS146" s="51" t="s">
        <v>1036</v>
      </c>
      <c r="BU146" s="273" t="s">
        <v>842</v>
      </c>
      <c r="BV146" s="273" t="s">
        <v>2154</v>
      </c>
      <c r="BX146" s="299" t="s">
        <v>846</v>
      </c>
      <c r="BY146" s="299" t="s">
        <v>5186</v>
      </c>
    </row>
    <row r="147" spans="63:77" ht="21" customHeight="1">
      <c r="BK147" s="54" t="str">
        <f t="shared" si="2"/>
        <v>1聖徳栄養短期大学</v>
      </c>
      <c r="BL147" s="256" t="s">
        <v>8770</v>
      </c>
      <c r="BM147">
        <v>1</v>
      </c>
      <c r="BN147" s="256" t="s">
        <v>8770</v>
      </c>
      <c r="BO147" s="290" t="s">
        <v>8771</v>
      </c>
      <c r="BR147" s="175" t="s">
        <v>1037</v>
      </c>
      <c r="BS147" s="51" t="s">
        <v>1038</v>
      </c>
      <c r="BU147" s="273" t="s">
        <v>844</v>
      </c>
      <c r="BV147" s="273" t="s">
        <v>2155</v>
      </c>
      <c r="BX147" s="299" t="s">
        <v>848</v>
      </c>
      <c r="BY147" s="299" t="s">
        <v>5187</v>
      </c>
    </row>
    <row r="148" spans="63:77" ht="21" customHeight="1">
      <c r="BK148" s="54" t="str">
        <f t="shared" si="2"/>
        <v>1星美学園短期大学</v>
      </c>
      <c r="BL148" s="256" t="s">
        <v>517</v>
      </c>
      <c r="BM148">
        <v>1</v>
      </c>
      <c r="BN148" s="256" t="s">
        <v>517</v>
      </c>
      <c r="BO148" s="290" t="s">
        <v>8458</v>
      </c>
      <c r="BR148" s="175" t="s">
        <v>1039</v>
      </c>
      <c r="BS148" s="51" t="s">
        <v>1040</v>
      </c>
      <c r="BU148" s="273" t="s">
        <v>846</v>
      </c>
      <c r="BV148" s="273" t="s">
        <v>2156</v>
      </c>
      <c r="BX148" s="299" t="s">
        <v>850</v>
      </c>
      <c r="BY148" s="299" t="s">
        <v>5188</v>
      </c>
    </row>
    <row r="149" spans="63:77" ht="21" customHeight="1">
      <c r="BK149" s="54" t="str">
        <f t="shared" si="2"/>
        <v>1聖母女子短期大学</v>
      </c>
      <c r="BL149" s="256" t="s">
        <v>518</v>
      </c>
      <c r="BM149">
        <v>1</v>
      </c>
      <c r="BN149" s="256" t="s">
        <v>518</v>
      </c>
      <c r="BO149" s="290" t="s">
        <v>8459</v>
      </c>
      <c r="BR149" s="175" t="s">
        <v>1041</v>
      </c>
      <c r="BS149" s="51" t="s">
        <v>1042</v>
      </c>
      <c r="BU149" s="273" t="s">
        <v>848</v>
      </c>
      <c r="BV149" s="273" t="s">
        <v>2157</v>
      </c>
      <c r="BX149" s="299" t="s">
        <v>852</v>
      </c>
      <c r="BY149" s="299" t="s">
        <v>5189</v>
      </c>
    </row>
    <row r="150" spans="63:77" ht="21" customHeight="1">
      <c r="BK150" s="54" t="str">
        <f t="shared" si="2"/>
        <v>1玉川学園女子短期大学</v>
      </c>
      <c r="BL150" s="256" t="s">
        <v>519</v>
      </c>
      <c r="BM150">
        <v>1</v>
      </c>
      <c r="BN150" s="256" t="s">
        <v>519</v>
      </c>
      <c r="BO150" s="290" t="s">
        <v>8460</v>
      </c>
      <c r="BR150" s="175" t="s">
        <v>1043</v>
      </c>
      <c r="BS150" s="51" t="s">
        <v>1044</v>
      </c>
      <c r="BU150" s="273" t="s">
        <v>850</v>
      </c>
      <c r="BV150" s="273" t="s">
        <v>2158</v>
      </c>
      <c r="BX150" s="299" t="s">
        <v>853</v>
      </c>
      <c r="BY150" s="299" t="s">
        <v>5190</v>
      </c>
    </row>
    <row r="151" spans="63:77" ht="21" customHeight="1">
      <c r="BK151" s="54" t="str">
        <f t="shared" si="2"/>
        <v>1鶴川女子短期大学</v>
      </c>
      <c r="BL151" s="256" t="s">
        <v>520</v>
      </c>
      <c r="BM151">
        <v>1</v>
      </c>
      <c r="BN151" s="256" t="s">
        <v>520</v>
      </c>
      <c r="BO151" s="290" t="s">
        <v>8461</v>
      </c>
      <c r="BR151" s="175" t="s">
        <v>1045</v>
      </c>
      <c r="BS151" s="51" t="s">
        <v>1046</v>
      </c>
      <c r="BU151" s="273" t="s">
        <v>852</v>
      </c>
      <c r="BV151" s="273" t="s">
        <v>2159</v>
      </c>
      <c r="BX151" s="299" t="s">
        <v>854</v>
      </c>
      <c r="BY151" s="299" t="s">
        <v>5191</v>
      </c>
    </row>
    <row r="152" spans="63:77" ht="21" customHeight="1">
      <c r="BK152" s="54" t="str">
        <f t="shared" si="2"/>
        <v>1帝京女子短期大学</v>
      </c>
      <c r="BL152" s="256" t="s">
        <v>8772</v>
      </c>
      <c r="BM152">
        <v>1</v>
      </c>
      <c r="BN152" s="256" t="s">
        <v>8772</v>
      </c>
      <c r="BO152" s="290" t="s">
        <v>8773</v>
      </c>
      <c r="BR152" s="175" t="s">
        <v>1047</v>
      </c>
      <c r="BS152" s="51" t="s">
        <v>1048</v>
      </c>
      <c r="BU152" s="273" t="s">
        <v>853</v>
      </c>
      <c r="BV152" s="273" t="s">
        <v>2160</v>
      </c>
      <c r="BX152" s="299" t="s">
        <v>855</v>
      </c>
      <c r="BY152" s="299" t="s">
        <v>5192</v>
      </c>
    </row>
    <row r="153" spans="63:77" ht="21" customHeight="1">
      <c r="BK153" s="54" t="str">
        <f t="shared" si="2"/>
        <v>1帝京短期大学</v>
      </c>
      <c r="BL153" s="256" t="s">
        <v>521</v>
      </c>
      <c r="BM153">
        <v>1</v>
      </c>
      <c r="BN153" s="256" t="s">
        <v>521</v>
      </c>
      <c r="BO153" s="290" t="s">
        <v>8462</v>
      </c>
      <c r="BR153" s="175" t="s">
        <v>1049</v>
      </c>
      <c r="BS153" s="51" t="s">
        <v>1050</v>
      </c>
      <c r="BU153" s="273" t="s">
        <v>854</v>
      </c>
      <c r="BV153" s="273" t="s">
        <v>2161</v>
      </c>
      <c r="BX153" s="299" t="s">
        <v>857</v>
      </c>
      <c r="BY153" s="299" t="s">
        <v>5193</v>
      </c>
    </row>
    <row r="154" spans="63:77" ht="21" customHeight="1">
      <c r="BK154" s="54" t="str">
        <f t="shared" si="2"/>
        <v>1戸板女子短期大学</v>
      </c>
      <c r="BL154" s="256" t="s">
        <v>8774</v>
      </c>
      <c r="BM154">
        <v>1</v>
      </c>
      <c r="BN154" s="256" t="s">
        <v>8774</v>
      </c>
      <c r="BO154" s="290" t="s">
        <v>8775</v>
      </c>
      <c r="BR154" s="175" t="s">
        <v>1051</v>
      </c>
      <c r="BS154" s="51" t="s">
        <v>1052</v>
      </c>
      <c r="BU154" s="273" t="s">
        <v>855</v>
      </c>
      <c r="BV154" s="273" t="s">
        <v>2162</v>
      </c>
      <c r="BX154" s="299" t="s">
        <v>859</v>
      </c>
      <c r="BY154" s="299" t="s">
        <v>5194</v>
      </c>
    </row>
    <row r="155" spans="63:77" ht="21" customHeight="1">
      <c r="BK155" s="54" t="str">
        <f t="shared" si="2"/>
        <v>1東京家政学院短期大学</v>
      </c>
      <c r="BL155" s="256" t="s">
        <v>522</v>
      </c>
      <c r="BM155">
        <v>1</v>
      </c>
      <c r="BN155" s="256" t="s">
        <v>522</v>
      </c>
      <c r="BO155" s="290" t="s">
        <v>8463</v>
      </c>
      <c r="BR155" s="175" t="s">
        <v>1053</v>
      </c>
      <c r="BS155" s="51" t="s">
        <v>1054</v>
      </c>
      <c r="BU155" s="273" t="s">
        <v>857</v>
      </c>
      <c r="BV155" s="273" t="s">
        <v>2163</v>
      </c>
      <c r="BX155" s="299" t="s">
        <v>860</v>
      </c>
      <c r="BY155" s="299" t="s">
        <v>5195</v>
      </c>
    </row>
    <row r="156" spans="63:77" ht="21" customHeight="1">
      <c r="BK156" s="54" t="str">
        <f t="shared" si="2"/>
        <v>1東京家政大学短期大学部</v>
      </c>
      <c r="BL156" s="256" t="s">
        <v>523</v>
      </c>
      <c r="BM156">
        <v>1</v>
      </c>
      <c r="BN156" s="256" t="s">
        <v>523</v>
      </c>
      <c r="BO156" s="290" t="s">
        <v>8464</v>
      </c>
      <c r="BR156" s="175" t="s">
        <v>1055</v>
      </c>
      <c r="BS156" s="51" t="s">
        <v>1056</v>
      </c>
      <c r="BU156" s="273" t="s">
        <v>859</v>
      </c>
      <c r="BV156" s="273" t="s">
        <v>2164</v>
      </c>
      <c r="BX156" s="299" t="s">
        <v>862</v>
      </c>
      <c r="BY156" s="299" t="s">
        <v>5196</v>
      </c>
    </row>
    <row r="157" spans="63:77" ht="21" customHeight="1">
      <c r="BK157" s="54" t="str">
        <f t="shared" si="2"/>
        <v>1東京経済大学短期大学部</v>
      </c>
      <c r="BL157" s="256" t="s">
        <v>8776</v>
      </c>
      <c r="BM157">
        <v>1</v>
      </c>
      <c r="BN157" s="256" t="s">
        <v>8776</v>
      </c>
      <c r="BO157" s="290" t="s">
        <v>8777</v>
      </c>
      <c r="BR157" s="175" t="s">
        <v>1057</v>
      </c>
      <c r="BS157" s="51" t="s">
        <v>1058</v>
      </c>
      <c r="BU157" s="273" t="s">
        <v>860</v>
      </c>
      <c r="BV157" s="273" t="s">
        <v>2165</v>
      </c>
      <c r="BX157" s="299" t="s">
        <v>864</v>
      </c>
      <c r="BY157" s="299" t="s">
        <v>5197</v>
      </c>
    </row>
    <row r="158" spans="63:77" ht="21" customHeight="1">
      <c r="BK158" s="54" t="str">
        <f t="shared" si="2"/>
        <v>1東京純心女子短期大学</v>
      </c>
      <c r="BL158" s="256" t="s">
        <v>8778</v>
      </c>
      <c r="BM158">
        <v>1</v>
      </c>
      <c r="BN158" s="256" t="s">
        <v>8778</v>
      </c>
      <c r="BO158" s="290" t="s">
        <v>8779</v>
      </c>
      <c r="BR158" s="175" t="s">
        <v>1059</v>
      </c>
      <c r="BS158" s="51" t="s">
        <v>1060</v>
      </c>
      <c r="BU158" s="273" t="s">
        <v>862</v>
      </c>
      <c r="BV158" s="273" t="s">
        <v>2166</v>
      </c>
      <c r="BX158" s="299" t="s">
        <v>865</v>
      </c>
      <c r="BY158" s="299" t="s">
        <v>5198</v>
      </c>
    </row>
    <row r="159" spans="63:77" ht="21" customHeight="1">
      <c r="BK159" s="54" t="str">
        <f t="shared" si="2"/>
        <v>1東京女学館短期大学</v>
      </c>
      <c r="BL159" s="256" t="s">
        <v>8780</v>
      </c>
      <c r="BM159">
        <v>1</v>
      </c>
      <c r="BN159" s="256" t="s">
        <v>8780</v>
      </c>
      <c r="BO159" s="290" t="s">
        <v>8781</v>
      </c>
      <c r="BR159" s="175" t="s">
        <v>1061</v>
      </c>
      <c r="BS159" s="51" t="s">
        <v>1062</v>
      </c>
      <c r="BU159" s="273" t="s">
        <v>864</v>
      </c>
      <c r="BV159" s="273" t="s">
        <v>2167</v>
      </c>
      <c r="BX159" s="299" t="s">
        <v>867</v>
      </c>
      <c r="BY159" s="299" t="s">
        <v>5199</v>
      </c>
    </row>
    <row r="160" spans="63:77" ht="21" customHeight="1">
      <c r="BK160" s="54" t="str">
        <f t="shared" si="2"/>
        <v>1東京女子体育短期大学</v>
      </c>
      <c r="BL160" s="256" t="s">
        <v>524</v>
      </c>
      <c r="BM160">
        <v>1</v>
      </c>
      <c r="BN160" s="256" t="s">
        <v>524</v>
      </c>
      <c r="BO160" s="290" t="s">
        <v>8465</v>
      </c>
      <c r="BR160" s="175" t="s">
        <v>1063</v>
      </c>
      <c r="BS160" s="51" t="s">
        <v>1064</v>
      </c>
      <c r="BU160" s="273" t="s">
        <v>865</v>
      </c>
      <c r="BV160" s="273" t="s">
        <v>2168</v>
      </c>
      <c r="BX160" s="299" t="s">
        <v>869</v>
      </c>
      <c r="BY160" s="299" t="s">
        <v>5200</v>
      </c>
    </row>
    <row r="161" spans="63:77" ht="21" customHeight="1">
      <c r="BK161" s="54" t="str">
        <f t="shared" si="2"/>
        <v>1東京女子大学短期大学部</v>
      </c>
      <c r="BL161" s="256" t="s">
        <v>8782</v>
      </c>
      <c r="BM161">
        <v>1</v>
      </c>
      <c r="BN161" s="256" t="s">
        <v>8782</v>
      </c>
      <c r="BO161" s="290" t="s">
        <v>8783</v>
      </c>
      <c r="BR161" s="175" t="s">
        <v>1065</v>
      </c>
      <c r="BS161" s="51" t="s">
        <v>1066</v>
      </c>
      <c r="BU161" s="273" t="s">
        <v>867</v>
      </c>
      <c r="BV161" s="273" t="s">
        <v>2169</v>
      </c>
      <c r="BX161" s="299" t="s">
        <v>871</v>
      </c>
      <c r="BY161" s="299" t="s">
        <v>5201</v>
      </c>
    </row>
    <row r="162" spans="63:77" ht="21" customHeight="1">
      <c r="BK162" s="54" t="str">
        <f t="shared" si="2"/>
        <v>1東京成徳短期大学</v>
      </c>
      <c r="BL162" s="256" t="s">
        <v>525</v>
      </c>
      <c r="BM162">
        <v>1</v>
      </c>
      <c r="BN162" s="256" t="s">
        <v>525</v>
      </c>
      <c r="BO162" s="290" t="s">
        <v>8466</v>
      </c>
      <c r="BR162" s="175" t="s">
        <v>1067</v>
      </c>
      <c r="BS162" s="51" t="s">
        <v>1068</v>
      </c>
      <c r="BU162" s="273" t="s">
        <v>869</v>
      </c>
      <c r="BV162" s="273" t="s">
        <v>2170</v>
      </c>
      <c r="BX162" s="299" t="s">
        <v>873</v>
      </c>
      <c r="BY162" s="299" t="s">
        <v>5202</v>
      </c>
    </row>
    <row r="163" spans="63:77" ht="21" customHeight="1">
      <c r="BK163" s="54" t="str">
        <f t="shared" si="2"/>
        <v>1東京農業大学短期大学</v>
      </c>
      <c r="BL163" s="256" t="s">
        <v>8784</v>
      </c>
      <c r="BM163">
        <v>1</v>
      </c>
      <c r="BN163" s="256" t="s">
        <v>8784</v>
      </c>
      <c r="BO163" s="290" t="s">
        <v>8785</v>
      </c>
      <c r="BR163" s="175" t="s">
        <v>1069</v>
      </c>
      <c r="BS163" s="51" t="s">
        <v>1070</v>
      </c>
      <c r="BU163" s="273" t="s">
        <v>871</v>
      </c>
      <c r="BV163" s="273" t="s">
        <v>2171</v>
      </c>
      <c r="BX163" s="299" t="s">
        <v>875</v>
      </c>
      <c r="BY163" s="299" t="s">
        <v>5203</v>
      </c>
    </row>
    <row r="164" spans="63:77" ht="21" customHeight="1">
      <c r="BK164" s="54" t="str">
        <f t="shared" si="2"/>
        <v>1東京文化短期大学</v>
      </c>
      <c r="BL164" s="256" t="s">
        <v>526</v>
      </c>
      <c r="BM164">
        <v>1</v>
      </c>
      <c r="BN164" s="256" t="s">
        <v>526</v>
      </c>
      <c r="BO164" s="290" t="s">
        <v>8467</v>
      </c>
      <c r="BR164" s="175" t="s">
        <v>1071</v>
      </c>
      <c r="BS164" s="51" t="s">
        <v>1072</v>
      </c>
      <c r="BU164" s="273" t="s">
        <v>873</v>
      </c>
      <c r="BV164" s="273" t="s">
        <v>2172</v>
      </c>
      <c r="BX164" s="299" t="s">
        <v>877</v>
      </c>
      <c r="BY164" s="299" t="s">
        <v>5204</v>
      </c>
    </row>
    <row r="165" spans="63:77" ht="21" customHeight="1">
      <c r="BK165" s="54" t="str">
        <f t="shared" si="2"/>
        <v>1東京立正女子短期大学</v>
      </c>
      <c r="BL165" s="256" t="s">
        <v>8786</v>
      </c>
      <c r="BM165">
        <v>1</v>
      </c>
      <c r="BN165" s="256" t="s">
        <v>8786</v>
      </c>
      <c r="BO165" s="290" t="s">
        <v>8787</v>
      </c>
      <c r="BR165" s="175" t="s">
        <v>1073</v>
      </c>
      <c r="BS165" s="51" t="s">
        <v>1074</v>
      </c>
      <c r="BU165" s="273" t="s">
        <v>875</v>
      </c>
      <c r="BV165" s="273" t="s">
        <v>2173</v>
      </c>
      <c r="BX165" s="299" t="s">
        <v>879</v>
      </c>
      <c r="BY165" s="299" t="s">
        <v>5205</v>
      </c>
    </row>
    <row r="166" spans="63:77" ht="21" customHeight="1">
      <c r="BK166" s="54" t="str">
        <f t="shared" si="2"/>
        <v>1東邦音楽短期大学</v>
      </c>
      <c r="BL166" s="256" t="s">
        <v>8788</v>
      </c>
      <c r="BM166">
        <v>1</v>
      </c>
      <c r="BN166" s="256" t="s">
        <v>8788</v>
      </c>
      <c r="BO166" s="290" t="s">
        <v>8789</v>
      </c>
      <c r="BR166" s="175" t="s">
        <v>1075</v>
      </c>
      <c r="BS166" s="51" t="s">
        <v>1076</v>
      </c>
      <c r="BU166" s="273" t="s">
        <v>877</v>
      </c>
      <c r="BV166" s="273" t="s">
        <v>2174</v>
      </c>
      <c r="BX166" s="299" t="s">
        <v>881</v>
      </c>
      <c r="BY166" s="299" t="s">
        <v>5206</v>
      </c>
    </row>
    <row r="167" spans="63:77" ht="21" customHeight="1">
      <c r="BK167" s="54" t="str">
        <f t="shared" si="2"/>
        <v>1桐朋学園大学短期大学部</v>
      </c>
      <c r="BL167" s="256" t="s">
        <v>527</v>
      </c>
      <c r="BM167">
        <v>1</v>
      </c>
      <c r="BN167" s="256" t="s">
        <v>527</v>
      </c>
      <c r="BO167" s="290" t="s">
        <v>8468</v>
      </c>
      <c r="BR167" s="175" t="s">
        <v>1077</v>
      </c>
      <c r="BS167" s="51" t="s">
        <v>1078</v>
      </c>
      <c r="BU167" s="273" t="s">
        <v>879</v>
      </c>
      <c r="BV167" s="273" t="s">
        <v>2175</v>
      </c>
      <c r="BX167" s="299" t="s">
        <v>883</v>
      </c>
      <c r="BY167" s="299" t="s">
        <v>5207</v>
      </c>
    </row>
    <row r="168" spans="63:77" ht="21" customHeight="1">
      <c r="BK168" s="54" t="str">
        <f t="shared" si="2"/>
        <v>1東洋女子短期大学</v>
      </c>
      <c r="BL168" s="256" t="s">
        <v>8790</v>
      </c>
      <c r="BM168">
        <v>1</v>
      </c>
      <c r="BN168" s="256" t="s">
        <v>8790</v>
      </c>
      <c r="BO168" s="290" t="s">
        <v>8791</v>
      </c>
      <c r="BR168" s="175" t="s">
        <v>1079</v>
      </c>
      <c r="BS168" s="51" t="s">
        <v>1080</v>
      </c>
      <c r="BU168" s="273" t="s">
        <v>881</v>
      </c>
      <c r="BV168" s="273" t="s">
        <v>2176</v>
      </c>
      <c r="BX168" s="299" t="s">
        <v>885</v>
      </c>
      <c r="BY168" s="299" t="s">
        <v>5208</v>
      </c>
    </row>
    <row r="169" spans="63:77" ht="21" customHeight="1">
      <c r="BK169" s="54" t="str">
        <f t="shared" si="2"/>
        <v>1東洋大学短期大学</v>
      </c>
      <c r="BL169" s="256" t="s">
        <v>528</v>
      </c>
      <c r="BM169">
        <v>1</v>
      </c>
      <c r="BN169" s="256" t="s">
        <v>528</v>
      </c>
      <c r="BO169" s="290" t="s">
        <v>8469</v>
      </c>
      <c r="BR169" s="175" t="s">
        <v>1081</v>
      </c>
      <c r="BS169" s="51" t="s">
        <v>1082</v>
      </c>
      <c r="BU169" s="273" t="s">
        <v>883</v>
      </c>
      <c r="BV169" s="273" t="s">
        <v>2177</v>
      </c>
      <c r="BX169" s="299" t="s">
        <v>887</v>
      </c>
      <c r="BY169" s="299" t="s">
        <v>3490</v>
      </c>
    </row>
    <row r="170" spans="63:77" ht="21" customHeight="1">
      <c r="BK170" s="54" t="str">
        <f t="shared" si="2"/>
        <v>1東横学園女子短期大学</v>
      </c>
      <c r="BL170" s="256" t="s">
        <v>529</v>
      </c>
      <c r="BM170">
        <v>1</v>
      </c>
      <c r="BN170" s="256" t="s">
        <v>529</v>
      </c>
      <c r="BO170" s="290" t="s">
        <v>8470</v>
      </c>
      <c r="BR170" s="175" t="s">
        <v>1083</v>
      </c>
      <c r="BS170" s="51" t="s">
        <v>1084</v>
      </c>
      <c r="BU170" s="273" t="s">
        <v>885</v>
      </c>
      <c r="BV170" s="273" t="s">
        <v>2178</v>
      </c>
      <c r="BX170" s="299" t="s">
        <v>889</v>
      </c>
      <c r="BY170" s="299" t="s">
        <v>5209</v>
      </c>
    </row>
    <row r="171" spans="63:77" ht="21" customHeight="1">
      <c r="BK171" s="54" t="str">
        <f t="shared" si="2"/>
        <v>1日本経済短期大学</v>
      </c>
      <c r="BL171" s="256" t="s">
        <v>8792</v>
      </c>
      <c r="BM171">
        <v>1</v>
      </c>
      <c r="BN171" s="256" t="s">
        <v>8792</v>
      </c>
      <c r="BO171" s="290" t="s">
        <v>8793</v>
      </c>
      <c r="BR171" s="175" t="s">
        <v>1085</v>
      </c>
      <c r="BS171" s="51" t="s">
        <v>1086</v>
      </c>
      <c r="BU171" s="273" t="s">
        <v>887</v>
      </c>
      <c r="BV171" s="273" t="s">
        <v>2179</v>
      </c>
      <c r="BX171" s="299" t="s">
        <v>891</v>
      </c>
      <c r="BY171" s="299" t="s">
        <v>5210</v>
      </c>
    </row>
    <row r="172" spans="63:77" ht="21" customHeight="1">
      <c r="BK172" s="54" t="str">
        <f t="shared" si="2"/>
        <v>1嘉悦女子短期大学</v>
      </c>
      <c r="BL172" s="256" t="s">
        <v>8794</v>
      </c>
      <c r="BM172">
        <v>1</v>
      </c>
      <c r="BN172" s="256" t="s">
        <v>8794</v>
      </c>
      <c r="BO172" s="290" t="s">
        <v>8795</v>
      </c>
      <c r="BR172" s="175" t="s">
        <v>1087</v>
      </c>
      <c r="BS172" s="51" t="s">
        <v>1088</v>
      </c>
      <c r="BU172" s="273" t="s">
        <v>889</v>
      </c>
      <c r="BV172" s="273" t="s">
        <v>2180</v>
      </c>
      <c r="BX172" s="299" t="s">
        <v>893</v>
      </c>
      <c r="BY172" s="299" t="s">
        <v>5211</v>
      </c>
    </row>
    <row r="173" spans="63:77" ht="21" customHeight="1">
      <c r="BK173" s="54" t="str">
        <f t="shared" si="2"/>
        <v>1日本女子体育短期大学</v>
      </c>
      <c r="BL173" s="256" t="s">
        <v>8796</v>
      </c>
      <c r="BM173">
        <v>1</v>
      </c>
      <c r="BN173" s="256" t="s">
        <v>8796</v>
      </c>
      <c r="BO173" s="290" t="s">
        <v>8797</v>
      </c>
      <c r="BR173" s="175" t="s">
        <v>1089</v>
      </c>
      <c r="BS173" s="51" t="s">
        <v>1090</v>
      </c>
      <c r="BU173" s="273" t="s">
        <v>891</v>
      </c>
      <c r="BV173" s="273" t="s">
        <v>2181</v>
      </c>
      <c r="BX173" s="299" t="s">
        <v>895</v>
      </c>
      <c r="BY173" s="299" t="s">
        <v>5212</v>
      </c>
    </row>
    <row r="174" spans="63:77" ht="21" customHeight="1">
      <c r="BK174" s="54" t="str">
        <f t="shared" si="2"/>
        <v>1日本体育大学女子短期大学</v>
      </c>
      <c r="BL174" s="256" t="s">
        <v>530</v>
      </c>
      <c r="BM174">
        <v>1</v>
      </c>
      <c r="BN174" s="256" t="s">
        <v>530</v>
      </c>
      <c r="BO174" s="290" t="s">
        <v>8471</v>
      </c>
      <c r="BR174" s="175" t="s">
        <v>1091</v>
      </c>
      <c r="BS174" s="51" t="s">
        <v>1092</v>
      </c>
      <c r="BU174" s="273" t="s">
        <v>893</v>
      </c>
      <c r="BV174" s="273" t="s">
        <v>2182</v>
      </c>
      <c r="BX174" s="299" t="s">
        <v>897</v>
      </c>
      <c r="BY174" s="299" t="s">
        <v>5213</v>
      </c>
    </row>
    <row r="175" spans="63:77" ht="21" customHeight="1">
      <c r="BK175" s="54" t="str">
        <f t="shared" si="2"/>
        <v>1日本大学短期大学部</v>
      </c>
      <c r="BL175" s="256" t="s">
        <v>8798</v>
      </c>
      <c r="BM175">
        <v>1</v>
      </c>
      <c r="BN175" s="256" t="s">
        <v>8798</v>
      </c>
      <c r="BO175" s="290" t="s">
        <v>8799</v>
      </c>
      <c r="BR175" s="175" t="s">
        <v>1093</v>
      </c>
      <c r="BS175" s="51" t="s">
        <v>1094</v>
      </c>
      <c r="BU175" s="273" t="s">
        <v>895</v>
      </c>
      <c r="BV175" s="273" t="s">
        <v>2183</v>
      </c>
      <c r="BX175" s="299" t="s">
        <v>899</v>
      </c>
      <c r="BY175" s="299" t="s">
        <v>5214</v>
      </c>
    </row>
    <row r="176" spans="63:77" ht="21" customHeight="1">
      <c r="BK176" s="54" t="str">
        <f t="shared" si="2"/>
        <v>1文化女子大学短期大学部</v>
      </c>
      <c r="BL176" s="256" t="s">
        <v>531</v>
      </c>
      <c r="BM176">
        <v>1</v>
      </c>
      <c r="BN176" s="256" t="s">
        <v>531</v>
      </c>
      <c r="BO176" s="290" t="s">
        <v>8472</v>
      </c>
      <c r="BR176" s="175" t="s">
        <v>1095</v>
      </c>
      <c r="BS176" s="51" t="s">
        <v>1096</v>
      </c>
      <c r="BU176" s="273" t="s">
        <v>897</v>
      </c>
      <c r="BV176" s="273" t="s">
        <v>2184</v>
      </c>
      <c r="BX176" s="299" t="s">
        <v>901</v>
      </c>
      <c r="BY176" s="299" t="s">
        <v>5215</v>
      </c>
    </row>
    <row r="177" spans="63:77" ht="21" customHeight="1">
      <c r="BK177" s="54" t="str">
        <f t="shared" si="2"/>
        <v>1文京女子短期大学</v>
      </c>
      <c r="BL177" s="256" t="s">
        <v>8800</v>
      </c>
      <c r="BM177">
        <v>1</v>
      </c>
      <c r="BN177" s="256" t="s">
        <v>8800</v>
      </c>
      <c r="BO177" s="290" t="s">
        <v>8801</v>
      </c>
      <c r="BR177" s="175" t="s">
        <v>1097</v>
      </c>
      <c r="BS177" s="51" t="s">
        <v>1098</v>
      </c>
      <c r="BU177" s="273" t="s">
        <v>899</v>
      </c>
      <c r="BV177" s="273" t="s">
        <v>2185</v>
      </c>
      <c r="BX177" s="299" t="s">
        <v>903</v>
      </c>
      <c r="BY177" s="299" t="s">
        <v>5216</v>
      </c>
    </row>
    <row r="178" spans="63:77" ht="21" customHeight="1">
      <c r="BK178" s="54" t="str">
        <f t="shared" si="2"/>
        <v>1宝仙学園短期大学</v>
      </c>
      <c r="BL178" s="256" t="s">
        <v>532</v>
      </c>
      <c r="BM178">
        <v>1</v>
      </c>
      <c r="BN178" s="256" t="s">
        <v>532</v>
      </c>
      <c r="BO178" s="290" t="s">
        <v>8473</v>
      </c>
      <c r="BR178" s="175" t="s">
        <v>1099</v>
      </c>
      <c r="BS178" s="51" t="s">
        <v>1100</v>
      </c>
      <c r="BU178" s="273" t="s">
        <v>901</v>
      </c>
      <c r="BV178" s="273" t="s">
        <v>2186</v>
      </c>
      <c r="BX178" s="299" t="s">
        <v>905</v>
      </c>
      <c r="BY178" s="299" t="s">
        <v>5217</v>
      </c>
    </row>
    <row r="179" spans="63:77" ht="21" customHeight="1">
      <c r="BK179" s="54" t="str">
        <f t="shared" si="2"/>
        <v>1武蔵野女子大学短期大学部</v>
      </c>
      <c r="BL179" s="256" t="s">
        <v>8802</v>
      </c>
      <c r="BM179">
        <v>1</v>
      </c>
      <c r="BN179" s="256" t="s">
        <v>8802</v>
      </c>
      <c r="BO179" s="290" t="s">
        <v>8803</v>
      </c>
      <c r="BR179" s="175" t="s">
        <v>1101</v>
      </c>
      <c r="BS179" s="51" t="s">
        <v>1102</v>
      </c>
      <c r="BU179" s="273" t="s">
        <v>903</v>
      </c>
      <c r="BV179" s="273" t="s">
        <v>2187</v>
      </c>
      <c r="BX179" s="299" t="s">
        <v>907</v>
      </c>
      <c r="BY179" s="299" t="s">
        <v>5218</v>
      </c>
    </row>
    <row r="180" spans="63:77" ht="21" customHeight="1">
      <c r="BK180" s="54" t="str">
        <f t="shared" si="2"/>
        <v>1武蔵野美術短期大学</v>
      </c>
      <c r="BL180" s="256" t="s">
        <v>8804</v>
      </c>
      <c r="BM180">
        <v>1</v>
      </c>
      <c r="BN180" s="256" t="s">
        <v>8804</v>
      </c>
      <c r="BO180" s="290" t="s">
        <v>8805</v>
      </c>
      <c r="BR180" s="175" t="s">
        <v>1103</v>
      </c>
      <c r="BS180" s="51" t="s">
        <v>1104</v>
      </c>
      <c r="BU180" s="273" t="s">
        <v>905</v>
      </c>
      <c r="BV180" s="273" t="s">
        <v>2188</v>
      </c>
      <c r="BX180" s="299" t="s">
        <v>909</v>
      </c>
      <c r="BY180" s="299" t="s">
        <v>5219</v>
      </c>
    </row>
    <row r="181" spans="63:77" ht="21" customHeight="1">
      <c r="BK181" s="54" t="str">
        <f t="shared" si="2"/>
        <v>1明治大学短期大学</v>
      </c>
      <c r="BL181" s="256" t="s">
        <v>8806</v>
      </c>
      <c r="BM181">
        <v>1</v>
      </c>
      <c r="BN181" s="256" t="s">
        <v>8806</v>
      </c>
      <c r="BO181" s="290" t="s">
        <v>8807</v>
      </c>
      <c r="BR181" s="175" t="s">
        <v>1105</v>
      </c>
      <c r="BS181" s="51" t="s">
        <v>1106</v>
      </c>
      <c r="BU181" s="273" t="s">
        <v>907</v>
      </c>
      <c r="BV181" s="273" t="s">
        <v>2189</v>
      </c>
      <c r="BX181" s="299" t="s">
        <v>911</v>
      </c>
      <c r="BY181" s="299" t="s">
        <v>5220</v>
      </c>
    </row>
    <row r="182" spans="63:77" ht="21" customHeight="1">
      <c r="BK182" s="54" t="str">
        <f t="shared" si="2"/>
        <v>1目白学園女子短期大学</v>
      </c>
      <c r="BL182" s="256" t="s">
        <v>8808</v>
      </c>
      <c r="BM182">
        <v>1</v>
      </c>
      <c r="BN182" s="256" t="s">
        <v>8808</v>
      </c>
      <c r="BO182" s="290" t="s">
        <v>8809</v>
      </c>
      <c r="BR182" s="175" t="s">
        <v>1107</v>
      </c>
      <c r="BS182" s="51" t="s">
        <v>1108</v>
      </c>
      <c r="BU182" s="273" t="s">
        <v>909</v>
      </c>
      <c r="BV182" s="273" t="s">
        <v>2190</v>
      </c>
      <c r="BX182" s="299" t="s">
        <v>913</v>
      </c>
      <c r="BY182" s="299" t="s">
        <v>5221</v>
      </c>
    </row>
    <row r="183" spans="63:77" ht="21" customHeight="1">
      <c r="BK183" s="54" t="str">
        <f t="shared" si="2"/>
        <v>1山脇学園短期大学</v>
      </c>
      <c r="BL183" s="256" t="s">
        <v>533</v>
      </c>
      <c r="BM183">
        <v>1</v>
      </c>
      <c r="BN183" s="256" t="s">
        <v>533</v>
      </c>
      <c r="BO183" s="290" t="s">
        <v>8474</v>
      </c>
      <c r="BR183" s="175" t="s">
        <v>1109</v>
      </c>
      <c r="BS183" s="51" t="s">
        <v>1110</v>
      </c>
      <c r="BU183" s="273" t="s">
        <v>911</v>
      </c>
      <c r="BV183" s="273" t="s">
        <v>2191</v>
      </c>
      <c r="BX183" s="299" t="s">
        <v>915</v>
      </c>
      <c r="BY183" s="299" t="s">
        <v>5222</v>
      </c>
    </row>
    <row r="184" spans="63:77" ht="21" customHeight="1">
      <c r="BK184" s="54" t="str">
        <f t="shared" si="2"/>
        <v>1立教女学院短期大学</v>
      </c>
      <c r="BL184" s="256" t="s">
        <v>534</v>
      </c>
      <c r="BM184">
        <v>1</v>
      </c>
      <c r="BN184" s="256" t="s">
        <v>534</v>
      </c>
      <c r="BO184" s="290" t="s">
        <v>8475</v>
      </c>
      <c r="BR184" s="175" t="s">
        <v>1111</v>
      </c>
      <c r="BS184" s="51" t="s">
        <v>1112</v>
      </c>
      <c r="BU184" s="273" t="s">
        <v>913</v>
      </c>
      <c r="BV184" s="273" t="s">
        <v>2192</v>
      </c>
      <c r="BX184" s="299" t="s">
        <v>917</v>
      </c>
      <c r="BY184" s="299" t="s">
        <v>5223</v>
      </c>
    </row>
    <row r="185" spans="63:77" ht="21" customHeight="1">
      <c r="BK185" s="54" t="str">
        <f t="shared" si="2"/>
        <v>1帝京大学短期大学</v>
      </c>
      <c r="BL185" s="256" t="s">
        <v>535</v>
      </c>
      <c r="BM185">
        <v>1</v>
      </c>
      <c r="BN185" s="256" t="s">
        <v>535</v>
      </c>
      <c r="BO185" s="290" t="s">
        <v>8476</v>
      </c>
      <c r="BR185" s="175" t="s">
        <v>1113</v>
      </c>
      <c r="BS185" s="51" t="s">
        <v>1114</v>
      </c>
      <c r="BU185" s="273" t="s">
        <v>915</v>
      </c>
      <c r="BV185" s="273" t="s">
        <v>2193</v>
      </c>
      <c r="BX185" s="299" t="s">
        <v>919</v>
      </c>
      <c r="BY185" s="299" t="s">
        <v>5224</v>
      </c>
    </row>
    <row r="186" spans="63:77" ht="21" customHeight="1">
      <c r="BK186" s="54" t="str">
        <f t="shared" si="2"/>
        <v>1武蔵野美術大学短期大学部</v>
      </c>
      <c r="BL186" s="256" t="s">
        <v>8810</v>
      </c>
      <c r="BM186">
        <v>1</v>
      </c>
      <c r="BN186" s="256" t="s">
        <v>8810</v>
      </c>
      <c r="BO186" s="290" t="s">
        <v>8811</v>
      </c>
      <c r="BR186" s="175" t="s">
        <v>1115</v>
      </c>
      <c r="BS186" s="51" t="s">
        <v>1116</v>
      </c>
      <c r="BU186" s="273" t="s">
        <v>917</v>
      </c>
      <c r="BV186" s="273" t="s">
        <v>2194</v>
      </c>
      <c r="BX186" s="299" t="s">
        <v>921</v>
      </c>
      <c r="BY186" s="299" t="s">
        <v>5225</v>
      </c>
    </row>
    <row r="187" spans="63:77" ht="21" customHeight="1">
      <c r="BK187" s="54" t="str">
        <f t="shared" si="2"/>
        <v>1女子栄養大学短期大学部</v>
      </c>
      <c r="BL187" s="256" t="s">
        <v>536</v>
      </c>
      <c r="BM187">
        <v>1</v>
      </c>
      <c r="BN187" s="256" t="s">
        <v>536</v>
      </c>
      <c r="BO187" s="290" t="s">
        <v>8477</v>
      </c>
      <c r="BR187" s="175" t="s">
        <v>1117</v>
      </c>
      <c r="BS187" s="51" t="s">
        <v>1118</v>
      </c>
      <c r="BU187" s="273" t="s">
        <v>919</v>
      </c>
      <c r="BV187" s="273" t="s">
        <v>2195</v>
      </c>
      <c r="BX187" s="299" t="s">
        <v>923</v>
      </c>
      <c r="BY187" s="299" t="s">
        <v>5226</v>
      </c>
    </row>
    <row r="188" spans="63:77" ht="21" customHeight="1">
      <c r="BK188" s="54" t="str">
        <f t="shared" si="2"/>
        <v>1桐朋学園芸術短期大学</v>
      </c>
      <c r="BL188" s="256" t="s">
        <v>537</v>
      </c>
      <c r="BM188">
        <v>1</v>
      </c>
      <c r="BN188" s="256" t="s">
        <v>537</v>
      </c>
      <c r="BO188" s="290" t="s">
        <v>8478</v>
      </c>
      <c r="BR188" s="175" t="s">
        <v>1119</v>
      </c>
      <c r="BS188" s="51" t="s">
        <v>1120</v>
      </c>
      <c r="BU188" s="273" t="s">
        <v>921</v>
      </c>
      <c r="BV188" s="273" t="s">
        <v>2196</v>
      </c>
      <c r="BX188" s="299" t="s">
        <v>925</v>
      </c>
      <c r="BY188" s="299" t="s">
        <v>5227</v>
      </c>
    </row>
    <row r="189" spans="63:77" ht="21" customHeight="1">
      <c r="BK189" s="54" t="str">
        <f t="shared" si="2"/>
        <v>1日本体育大学女子短期大学部</v>
      </c>
      <c r="BL189" s="256" t="s">
        <v>538</v>
      </c>
      <c r="BM189">
        <v>1</v>
      </c>
      <c r="BN189" s="256" t="s">
        <v>538</v>
      </c>
      <c r="BO189" s="290" t="s">
        <v>8479</v>
      </c>
      <c r="BR189" s="175" t="s">
        <v>1121</v>
      </c>
      <c r="BS189" s="51" t="s">
        <v>1122</v>
      </c>
      <c r="BU189" s="273" t="s">
        <v>923</v>
      </c>
      <c r="BV189" s="273" t="s">
        <v>2197</v>
      </c>
      <c r="BX189" s="299" t="s">
        <v>927</v>
      </c>
      <c r="BY189" s="299" t="s">
        <v>5228</v>
      </c>
    </row>
    <row r="190" spans="63:77" ht="21" customHeight="1">
      <c r="BK190" s="54" t="str">
        <f t="shared" si="2"/>
        <v>1東京田中短期大学</v>
      </c>
      <c r="BL190" s="256" t="s">
        <v>539</v>
      </c>
      <c r="BM190">
        <v>1</v>
      </c>
      <c r="BN190" s="256" t="s">
        <v>539</v>
      </c>
      <c r="BO190" s="290" t="s">
        <v>8480</v>
      </c>
      <c r="BR190" s="175" t="s">
        <v>1123</v>
      </c>
      <c r="BS190" s="51" t="s">
        <v>1124</v>
      </c>
      <c r="BU190" s="273" t="s">
        <v>925</v>
      </c>
      <c r="BV190" s="273" t="s">
        <v>2198</v>
      </c>
      <c r="BX190" s="299" t="s">
        <v>929</v>
      </c>
      <c r="BY190" s="299" t="s">
        <v>5229</v>
      </c>
    </row>
    <row r="191" spans="63:77" ht="21" customHeight="1">
      <c r="BK191" s="54" t="str">
        <f t="shared" si="2"/>
        <v>1目白大学短期大学部</v>
      </c>
      <c r="BL191" s="256" t="s">
        <v>540</v>
      </c>
      <c r="BM191">
        <v>1</v>
      </c>
      <c r="BN191" s="256" t="s">
        <v>540</v>
      </c>
      <c r="BO191" s="290" t="s">
        <v>8481</v>
      </c>
      <c r="BR191" s="175" t="s">
        <v>1125</v>
      </c>
      <c r="BS191" s="51" t="s">
        <v>1126</v>
      </c>
      <c r="BU191" s="273" t="s">
        <v>927</v>
      </c>
      <c r="BV191" s="273" t="s">
        <v>2199</v>
      </c>
      <c r="BX191" s="299" t="s">
        <v>931</v>
      </c>
      <c r="BY191" s="299" t="s">
        <v>5230</v>
      </c>
    </row>
    <row r="192" spans="63:77" ht="21" customHeight="1">
      <c r="BK192" s="54" t="str">
        <f t="shared" si="2"/>
        <v>1高千穂大学</v>
      </c>
      <c r="BL192" s="256" t="s">
        <v>541</v>
      </c>
      <c r="BM192">
        <v>1</v>
      </c>
      <c r="BN192" s="256" t="s">
        <v>541</v>
      </c>
      <c r="BO192" s="290" t="s">
        <v>8482</v>
      </c>
      <c r="BR192" s="175" t="s">
        <v>1127</v>
      </c>
      <c r="BS192" s="51" t="s">
        <v>1128</v>
      </c>
      <c r="BU192" s="273" t="s">
        <v>929</v>
      </c>
      <c r="BV192" s="273" t="s">
        <v>2200</v>
      </c>
      <c r="BX192" s="299" t="s">
        <v>933</v>
      </c>
      <c r="BY192" s="299" t="s">
        <v>5231</v>
      </c>
    </row>
    <row r="193" spans="63:77" ht="21" customHeight="1">
      <c r="BK193" s="54" t="str">
        <f t="shared" si="2"/>
        <v>1桜美林大学短期大学部</v>
      </c>
      <c r="BL193" s="256" t="s">
        <v>542</v>
      </c>
      <c r="BM193">
        <v>1</v>
      </c>
      <c r="BN193" s="256" t="s">
        <v>542</v>
      </c>
      <c r="BO193" s="290" t="s">
        <v>8483</v>
      </c>
      <c r="BR193" s="175" t="s">
        <v>1129</v>
      </c>
      <c r="BS193" s="51" t="s">
        <v>1130</v>
      </c>
      <c r="BU193" s="273" t="s">
        <v>931</v>
      </c>
      <c r="BV193" s="273" t="s">
        <v>2201</v>
      </c>
      <c r="BX193" s="299" t="s">
        <v>935</v>
      </c>
      <c r="BY193" s="299" t="s">
        <v>5232</v>
      </c>
    </row>
    <row r="194" spans="63:77" ht="21" customHeight="1">
      <c r="BK194" s="54" t="str">
        <f t="shared" si="2"/>
        <v>1有明教育芸術短期大学</v>
      </c>
      <c r="BL194" s="256" t="s">
        <v>543</v>
      </c>
      <c r="BM194">
        <v>1</v>
      </c>
      <c r="BN194" s="256" t="s">
        <v>543</v>
      </c>
      <c r="BO194" s="290" t="s">
        <v>8484</v>
      </c>
      <c r="BR194" s="175" t="s">
        <v>1131</v>
      </c>
      <c r="BS194" s="51" t="s">
        <v>1132</v>
      </c>
      <c r="BU194" s="273" t="s">
        <v>933</v>
      </c>
      <c r="BV194" s="273" t="s">
        <v>2202</v>
      </c>
      <c r="BX194" s="299" t="s">
        <v>937</v>
      </c>
      <c r="BY194" s="299" t="s">
        <v>5233</v>
      </c>
    </row>
    <row r="195" spans="63:77" ht="21" customHeight="1">
      <c r="BK195" s="54" t="str">
        <f t="shared" si="2"/>
        <v>1新渡戸文化短期大学</v>
      </c>
      <c r="BL195" s="256" t="s">
        <v>8812</v>
      </c>
      <c r="BM195">
        <v>1</v>
      </c>
      <c r="BN195" s="256" t="s">
        <v>8812</v>
      </c>
      <c r="BO195" s="290" t="s">
        <v>8813</v>
      </c>
      <c r="BR195" s="175" t="s">
        <v>1133</v>
      </c>
      <c r="BS195" s="51" t="s">
        <v>1134</v>
      </c>
      <c r="BU195" s="273" t="s">
        <v>935</v>
      </c>
      <c r="BV195" s="273" t="s">
        <v>2203</v>
      </c>
      <c r="BX195" s="299" t="s">
        <v>939</v>
      </c>
      <c r="BY195" s="299" t="s">
        <v>5234</v>
      </c>
    </row>
    <row r="196" spans="63:77" ht="21" customHeight="1">
      <c r="BK196" s="54" t="str">
        <f t="shared" ref="BK196:BK259" si="3">BM196&amp;BO196</f>
        <v>1東京立正短期大学</v>
      </c>
      <c r="BL196" s="256" t="s">
        <v>544</v>
      </c>
      <c r="BM196">
        <v>1</v>
      </c>
      <c r="BN196" s="256" t="s">
        <v>544</v>
      </c>
      <c r="BO196" s="290" t="s">
        <v>8485</v>
      </c>
      <c r="BR196" s="175" t="s">
        <v>1135</v>
      </c>
      <c r="BS196" s="51" t="s">
        <v>1136</v>
      </c>
      <c r="BU196" s="273" t="s">
        <v>937</v>
      </c>
      <c r="BV196" s="273" t="s">
        <v>2204</v>
      </c>
      <c r="BX196" s="299" t="s">
        <v>941</v>
      </c>
      <c r="BY196" s="299" t="s">
        <v>5235</v>
      </c>
    </row>
    <row r="197" spans="63:77" ht="21" customHeight="1">
      <c r="BK197" s="54" t="str">
        <f t="shared" si="3"/>
        <v>1国立音楽大学教職特別課程</v>
      </c>
      <c r="BL197" s="256" t="s">
        <v>545</v>
      </c>
      <c r="BM197">
        <v>1</v>
      </c>
      <c r="BN197" s="256" t="s">
        <v>545</v>
      </c>
      <c r="BO197" s="290" t="s">
        <v>8336</v>
      </c>
      <c r="BR197" s="175" t="s">
        <v>1137</v>
      </c>
      <c r="BS197" s="51" t="s">
        <v>1138</v>
      </c>
      <c r="BU197" s="273" t="s">
        <v>939</v>
      </c>
      <c r="BV197" s="273" t="s">
        <v>2205</v>
      </c>
      <c r="BX197" s="299" t="s">
        <v>943</v>
      </c>
      <c r="BY197" s="299" t="s">
        <v>5236</v>
      </c>
    </row>
    <row r="198" spans="63:77" ht="21" customHeight="1">
      <c r="BK198" s="54" t="str">
        <f t="shared" si="3"/>
        <v>1工学院大学教職特別課程</v>
      </c>
      <c r="BL198" s="256" t="s">
        <v>546</v>
      </c>
      <c r="BM198">
        <v>1</v>
      </c>
      <c r="BN198" s="256" t="s">
        <v>546</v>
      </c>
      <c r="BO198" s="290" t="s">
        <v>8337</v>
      </c>
      <c r="BR198" s="175" t="s">
        <v>1139</v>
      </c>
      <c r="BS198" s="51" t="s">
        <v>1140</v>
      </c>
      <c r="BU198" s="273" t="s">
        <v>941</v>
      </c>
      <c r="BV198" s="273" t="s">
        <v>2206</v>
      </c>
      <c r="BX198" s="299" t="s">
        <v>945</v>
      </c>
      <c r="BY198" s="299" t="s">
        <v>5237</v>
      </c>
    </row>
    <row r="199" spans="63:77" ht="21" customHeight="1">
      <c r="BK199" s="54" t="str">
        <f t="shared" si="3"/>
        <v>1慶應義塾大学教職特別課程</v>
      </c>
      <c r="BL199" s="256" t="s">
        <v>547</v>
      </c>
      <c r="BM199">
        <v>1</v>
      </c>
      <c r="BN199" s="256" t="s">
        <v>547</v>
      </c>
      <c r="BO199" s="290" t="s">
        <v>8338</v>
      </c>
      <c r="BR199" s="175" t="s">
        <v>1141</v>
      </c>
      <c r="BS199" s="51" t="s">
        <v>1142</v>
      </c>
      <c r="BU199" s="273" t="s">
        <v>943</v>
      </c>
      <c r="BV199" s="273" t="s">
        <v>2207</v>
      </c>
      <c r="BX199" s="299" t="s">
        <v>947</v>
      </c>
      <c r="BY199" s="299" t="s">
        <v>5238</v>
      </c>
    </row>
    <row r="200" spans="63:77" ht="21" customHeight="1">
      <c r="BK200" s="54" t="str">
        <f t="shared" si="3"/>
        <v>1大正大学教職特別課程</v>
      </c>
      <c r="BL200" s="256" t="s">
        <v>548</v>
      </c>
      <c r="BM200">
        <v>1</v>
      </c>
      <c r="BN200" s="256" t="s">
        <v>548</v>
      </c>
      <c r="BO200" s="290" t="s">
        <v>8486</v>
      </c>
      <c r="BR200" s="175" t="s">
        <v>1143</v>
      </c>
      <c r="BS200" s="51" t="s">
        <v>1144</v>
      </c>
      <c r="BU200" s="273" t="s">
        <v>945</v>
      </c>
      <c r="BV200" s="273" t="s">
        <v>2208</v>
      </c>
      <c r="BX200" s="299" t="s">
        <v>949</v>
      </c>
      <c r="BY200" s="299" t="s">
        <v>5239</v>
      </c>
    </row>
    <row r="201" spans="63:77" ht="21" customHeight="1">
      <c r="BK201" s="54" t="str">
        <f t="shared" si="3"/>
        <v>1愛国学園保育専門学校</v>
      </c>
      <c r="BL201" s="256" t="s">
        <v>549</v>
      </c>
      <c r="BM201">
        <v>1</v>
      </c>
      <c r="BN201" s="256" t="s">
        <v>549</v>
      </c>
      <c r="BO201" s="290" t="s">
        <v>8487</v>
      </c>
      <c r="BR201" s="175" t="s">
        <v>1145</v>
      </c>
      <c r="BS201" s="51" t="s">
        <v>1146</v>
      </c>
      <c r="BU201" s="273" t="s">
        <v>947</v>
      </c>
      <c r="BV201" s="273" t="s">
        <v>2209</v>
      </c>
      <c r="BX201" s="299" t="s">
        <v>951</v>
      </c>
      <c r="BY201" s="299" t="s">
        <v>5240</v>
      </c>
    </row>
    <row r="202" spans="63:77" ht="21" customHeight="1">
      <c r="BK202" s="54" t="str">
        <f t="shared" si="3"/>
        <v>1国際音楽学校</v>
      </c>
      <c r="BL202" s="256" t="s">
        <v>8814</v>
      </c>
      <c r="BM202">
        <v>1</v>
      </c>
      <c r="BN202" s="256" t="s">
        <v>8814</v>
      </c>
      <c r="BO202" s="290" t="s">
        <v>8815</v>
      </c>
      <c r="BR202" s="175" t="s">
        <v>1147</v>
      </c>
      <c r="BS202" s="51" t="s">
        <v>1148</v>
      </c>
      <c r="BU202" s="273" t="s">
        <v>949</v>
      </c>
      <c r="BV202" s="273" t="s">
        <v>2210</v>
      </c>
      <c r="BX202" s="299" t="s">
        <v>953</v>
      </c>
      <c r="BY202" s="299" t="s">
        <v>5241</v>
      </c>
    </row>
    <row r="203" spans="63:77" ht="21" customHeight="1">
      <c r="BK203" s="54" t="str">
        <f t="shared" si="3"/>
        <v>1聖心女子専門学校</v>
      </c>
      <c r="BL203" s="256" t="s">
        <v>550</v>
      </c>
      <c r="BM203">
        <v>1</v>
      </c>
      <c r="BN203" s="256" t="s">
        <v>550</v>
      </c>
      <c r="BO203" s="290" t="s">
        <v>8488</v>
      </c>
      <c r="BR203" s="175" t="s">
        <v>1149</v>
      </c>
      <c r="BS203" s="51" t="s">
        <v>1150</v>
      </c>
      <c r="BU203" s="273" t="s">
        <v>951</v>
      </c>
      <c r="BV203" s="273" t="s">
        <v>2211</v>
      </c>
      <c r="BX203" s="299" t="s">
        <v>955</v>
      </c>
      <c r="BY203" s="299" t="s">
        <v>5242</v>
      </c>
    </row>
    <row r="204" spans="63:77" ht="21" customHeight="1">
      <c r="BK204" s="54" t="str">
        <f t="shared" si="3"/>
        <v>1草苑保育専門学校</v>
      </c>
      <c r="BL204" s="256" t="s">
        <v>551</v>
      </c>
      <c r="BM204">
        <v>1</v>
      </c>
      <c r="BN204" s="256" t="s">
        <v>551</v>
      </c>
      <c r="BO204" s="290" t="s">
        <v>8489</v>
      </c>
      <c r="BR204" s="175" t="s">
        <v>1151</v>
      </c>
      <c r="BS204" s="51" t="s">
        <v>1152</v>
      </c>
      <c r="BU204" s="273" t="s">
        <v>953</v>
      </c>
      <c r="BV204" s="273" t="s">
        <v>2212</v>
      </c>
      <c r="BX204" s="299" t="s">
        <v>957</v>
      </c>
      <c r="BY204" s="299" t="s">
        <v>5243</v>
      </c>
    </row>
    <row r="205" spans="63:77" ht="21" customHeight="1">
      <c r="BK205" s="54" t="str">
        <f t="shared" si="3"/>
        <v>1竹早教員養成所</v>
      </c>
      <c r="BL205" s="256" t="s">
        <v>552</v>
      </c>
      <c r="BM205">
        <v>1</v>
      </c>
      <c r="BN205" s="256" t="s">
        <v>552</v>
      </c>
      <c r="BO205" s="290" t="s">
        <v>8490</v>
      </c>
      <c r="BR205" s="175" t="s">
        <v>1153</v>
      </c>
      <c r="BS205" s="51" t="s">
        <v>1154</v>
      </c>
      <c r="BU205" s="273" t="s">
        <v>955</v>
      </c>
      <c r="BV205" s="273" t="s">
        <v>2213</v>
      </c>
      <c r="BX205" s="299" t="s">
        <v>959</v>
      </c>
      <c r="BY205" s="299" t="s">
        <v>5244</v>
      </c>
    </row>
    <row r="206" spans="63:77" ht="21" customHeight="1">
      <c r="BK206" s="54" t="str">
        <f t="shared" si="3"/>
        <v>1道灌山学園保育専門学校</v>
      </c>
      <c r="BL206" s="256" t="s">
        <v>553</v>
      </c>
      <c r="BM206">
        <v>1</v>
      </c>
      <c r="BN206" s="256" t="s">
        <v>553</v>
      </c>
      <c r="BO206" s="290" t="s">
        <v>8491</v>
      </c>
      <c r="BR206" s="175" t="s">
        <v>1155</v>
      </c>
      <c r="BS206" s="51" t="s">
        <v>1156</v>
      </c>
      <c r="BU206" s="273" t="s">
        <v>957</v>
      </c>
      <c r="BV206" s="273" t="s">
        <v>2214</v>
      </c>
      <c r="BX206" s="299" t="s">
        <v>961</v>
      </c>
      <c r="BY206" s="299" t="s">
        <v>5245</v>
      </c>
    </row>
    <row r="207" spans="63:77" ht="21" customHeight="1">
      <c r="BK207" s="54" t="str">
        <f t="shared" si="3"/>
        <v>1貞静学園保育専門学校</v>
      </c>
      <c r="BL207" s="256" t="s">
        <v>554</v>
      </c>
      <c r="BM207">
        <v>1</v>
      </c>
      <c r="BN207" s="256" t="s">
        <v>554</v>
      </c>
      <c r="BO207" s="290" t="s">
        <v>8492</v>
      </c>
      <c r="BR207" s="175" t="s">
        <v>1157</v>
      </c>
      <c r="BS207" s="51" t="s">
        <v>1158</v>
      </c>
      <c r="BU207" s="273" t="s">
        <v>959</v>
      </c>
      <c r="BV207" s="273" t="s">
        <v>2215</v>
      </c>
      <c r="BX207" s="299" t="s">
        <v>963</v>
      </c>
      <c r="BY207" s="299" t="s">
        <v>5246</v>
      </c>
    </row>
    <row r="208" spans="63:77" ht="21" customHeight="1">
      <c r="BK208" s="54" t="str">
        <f t="shared" si="3"/>
        <v>1東京保育専門学校</v>
      </c>
      <c r="BL208" s="256" t="s">
        <v>555</v>
      </c>
      <c r="BM208">
        <v>1</v>
      </c>
      <c r="BN208" s="256" t="s">
        <v>555</v>
      </c>
      <c r="BO208" s="290" t="s">
        <v>8493</v>
      </c>
      <c r="BR208" s="175" t="s">
        <v>1159</v>
      </c>
      <c r="BS208" s="51" t="s">
        <v>1160</v>
      </c>
      <c r="BU208" s="273" t="s">
        <v>961</v>
      </c>
      <c r="BV208" s="273" t="s">
        <v>2216</v>
      </c>
      <c r="BX208" s="299" t="s">
        <v>965</v>
      </c>
      <c r="BY208" s="299" t="s">
        <v>5247</v>
      </c>
    </row>
    <row r="209" spans="63:77" ht="21" customHeight="1">
      <c r="BK209" s="54" t="str">
        <f t="shared" si="3"/>
        <v>1玉成保育専門学校</v>
      </c>
      <c r="BL209" s="256" t="s">
        <v>556</v>
      </c>
      <c r="BM209">
        <v>1</v>
      </c>
      <c r="BN209" s="256" t="s">
        <v>556</v>
      </c>
      <c r="BO209" s="290" t="s">
        <v>8494</v>
      </c>
      <c r="BR209" s="175" t="s">
        <v>1161</v>
      </c>
      <c r="BS209" s="51" t="s">
        <v>1162</v>
      </c>
      <c r="BU209" s="273" t="s">
        <v>963</v>
      </c>
      <c r="BV209" s="273" t="s">
        <v>2217</v>
      </c>
      <c r="BX209" s="299" t="s">
        <v>967</v>
      </c>
      <c r="BY209" s="299" t="s">
        <v>5248</v>
      </c>
    </row>
    <row r="210" spans="63:77" ht="21" customHeight="1">
      <c r="BK210" s="54" t="str">
        <f t="shared" si="3"/>
        <v>1淑徳保育生活文化専門学校</v>
      </c>
      <c r="BL210" s="256" t="s">
        <v>557</v>
      </c>
      <c r="BM210">
        <v>1</v>
      </c>
      <c r="BN210" s="256" t="s">
        <v>557</v>
      </c>
      <c r="BO210" s="290" t="s">
        <v>8495</v>
      </c>
      <c r="BR210" s="175" t="s">
        <v>1163</v>
      </c>
      <c r="BS210" s="51" t="s">
        <v>1164</v>
      </c>
      <c r="BU210" s="273" t="s">
        <v>965</v>
      </c>
      <c r="BV210" s="273" t="s">
        <v>2218</v>
      </c>
      <c r="BX210" s="299" t="s">
        <v>969</v>
      </c>
      <c r="BY210" s="299" t="s">
        <v>5249</v>
      </c>
    </row>
    <row r="211" spans="63:77" ht="21" customHeight="1">
      <c r="BK211" s="54" t="str">
        <f t="shared" si="3"/>
        <v>1蒲田保育専門学校</v>
      </c>
      <c r="BL211" s="256" t="s">
        <v>558</v>
      </c>
      <c r="BM211">
        <v>1</v>
      </c>
      <c r="BN211" s="256" t="s">
        <v>558</v>
      </c>
      <c r="BO211" s="290" t="s">
        <v>8496</v>
      </c>
      <c r="BR211" s="175" t="s">
        <v>1165</v>
      </c>
      <c r="BS211" s="51" t="s">
        <v>1166</v>
      </c>
      <c r="BU211" s="273" t="s">
        <v>967</v>
      </c>
      <c r="BV211" s="273" t="s">
        <v>2219</v>
      </c>
      <c r="BX211" s="299" t="s">
        <v>971</v>
      </c>
      <c r="BY211" s="299" t="s">
        <v>5250</v>
      </c>
    </row>
    <row r="212" spans="63:77" ht="21" customHeight="1">
      <c r="BK212" s="54" t="str">
        <f t="shared" si="3"/>
        <v>1彰栄保育専門学校</v>
      </c>
      <c r="BL212" s="256" t="s">
        <v>559</v>
      </c>
      <c r="BM212">
        <v>1</v>
      </c>
      <c r="BN212" s="256" t="s">
        <v>559</v>
      </c>
      <c r="BO212" s="290" t="s">
        <v>8497</v>
      </c>
      <c r="BR212" s="175" t="s">
        <v>1167</v>
      </c>
      <c r="BS212" s="51" t="s">
        <v>1168</v>
      </c>
      <c r="BU212" s="273" t="s">
        <v>969</v>
      </c>
      <c r="BV212" s="273" t="s">
        <v>2220</v>
      </c>
      <c r="BX212" s="299" t="s">
        <v>973</v>
      </c>
      <c r="BY212" s="299" t="s">
        <v>5251</v>
      </c>
    </row>
    <row r="213" spans="63:77" ht="21" customHeight="1">
      <c r="BK213" s="54" t="str">
        <f t="shared" si="3"/>
        <v>1東京教育専門学校</v>
      </c>
      <c r="BL213" s="256" t="s">
        <v>560</v>
      </c>
      <c r="BM213">
        <v>1</v>
      </c>
      <c r="BN213" s="256" t="s">
        <v>560</v>
      </c>
      <c r="BO213" s="290" t="s">
        <v>8498</v>
      </c>
      <c r="BR213" s="175" t="s">
        <v>1169</v>
      </c>
      <c r="BS213" s="51" t="s">
        <v>1170</v>
      </c>
      <c r="BU213" s="273" t="s">
        <v>971</v>
      </c>
      <c r="BV213" s="273" t="s">
        <v>2221</v>
      </c>
      <c r="BX213" s="299" t="s">
        <v>975</v>
      </c>
      <c r="BY213" s="299" t="s">
        <v>5252</v>
      </c>
    </row>
    <row r="214" spans="63:77" ht="21" customHeight="1">
      <c r="BK214" s="54" t="str">
        <f t="shared" si="3"/>
        <v>1聖徳学園短期大学附属教員保母養成所</v>
      </c>
      <c r="BL214" s="256" t="s">
        <v>8816</v>
      </c>
      <c r="BM214">
        <v>1</v>
      </c>
      <c r="BN214" s="256" t="s">
        <v>8816</v>
      </c>
      <c r="BO214" s="290" t="s">
        <v>8817</v>
      </c>
      <c r="BR214" s="175" t="s">
        <v>1171</v>
      </c>
      <c r="BS214" s="51" t="s">
        <v>1172</v>
      </c>
      <c r="BU214" s="273" t="s">
        <v>973</v>
      </c>
      <c r="BV214" s="273" t="s">
        <v>2222</v>
      </c>
      <c r="BX214" s="299" t="s">
        <v>977</v>
      </c>
      <c r="BY214" s="299" t="s">
        <v>5253</v>
      </c>
    </row>
    <row r="215" spans="63:77" ht="21" customHeight="1">
      <c r="BK215" s="54" t="str">
        <f t="shared" si="3"/>
        <v>1日本音楽学校</v>
      </c>
      <c r="BL215" s="256" t="s">
        <v>561</v>
      </c>
      <c r="BM215">
        <v>1</v>
      </c>
      <c r="BN215" s="256" t="s">
        <v>561</v>
      </c>
      <c r="BO215" s="290" t="s">
        <v>8499</v>
      </c>
      <c r="BR215" s="175" t="s">
        <v>1173</v>
      </c>
      <c r="BS215" s="51" t="s">
        <v>1174</v>
      </c>
      <c r="BU215" s="273" t="s">
        <v>975</v>
      </c>
      <c r="BV215" s="273" t="s">
        <v>2223</v>
      </c>
      <c r="BX215" s="299" t="s">
        <v>979</v>
      </c>
      <c r="BY215" s="299" t="s">
        <v>5254</v>
      </c>
    </row>
    <row r="216" spans="63:77" ht="21" customHeight="1">
      <c r="BK216" s="54" t="str">
        <f t="shared" si="3"/>
        <v>1東京声専音楽学校</v>
      </c>
      <c r="BL216" s="256" t="s">
        <v>8818</v>
      </c>
      <c r="BM216">
        <v>1</v>
      </c>
      <c r="BN216" s="256" t="s">
        <v>8818</v>
      </c>
      <c r="BO216" s="290" t="s">
        <v>8819</v>
      </c>
      <c r="BR216" s="175" t="s">
        <v>1175</v>
      </c>
      <c r="BS216" s="51" t="s">
        <v>1176</v>
      </c>
      <c r="BU216" s="273" t="s">
        <v>977</v>
      </c>
      <c r="BV216" s="273" t="s">
        <v>2224</v>
      </c>
      <c r="BX216" s="299" t="s">
        <v>981</v>
      </c>
      <c r="BY216" s="299" t="s">
        <v>5255</v>
      </c>
    </row>
    <row r="217" spans="63:77" ht="21" customHeight="1">
      <c r="BK217" s="54" t="str">
        <f t="shared" si="3"/>
        <v>1彰栄保育福祉専門学校</v>
      </c>
      <c r="BL217" s="256" t="s">
        <v>562</v>
      </c>
      <c r="BM217">
        <v>1</v>
      </c>
      <c r="BN217" s="256" t="s">
        <v>562</v>
      </c>
      <c r="BO217" s="290" t="s">
        <v>8500</v>
      </c>
      <c r="BR217" s="175" t="s">
        <v>1177</v>
      </c>
      <c r="BS217" s="51" t="s">
        <v>1178</v>
      </c>
      <c r="BU217" s="273" t="s">
        <v>979</v>
      </c>
      <c r="BV217" s="273" t="s">
        <v>2225</v>
      </c>
      <c r="BX217" s="299" t="s">
        <v>983</v>
      </c>
      <c r="BY217" s="299" t="s">
        <v>5256</v>
      </c>
    </row>
    <row r="218" spans="63:77" ht="21" customHeight="1">
      <c r="BK218" s="54" t="str">
        <f t="shared" si="3"/>
        <v>1國學院大學幼児教育専門学校</v>
      </c>
      <c r="BL218" s="256" t="s">
        <v>8820</v>
      </c>
      <c r="BM218">
        <v>1</v>
      </c>
      <c r="BN218" s="256" t="s">
        <v>8820</v>
      </c>
      <c r="BO218" s="290" t="s">
        <v>8821</v>
      </c>
      <c r="BR218" s="175" t="s">
        <v>1179</v>
      </c>
      <c r="BS218" s="51" t="s">
        <v>1180</v>
      </c>
      <c r="BU218" s="273" t="s">
        <v>981</v>
      </c>
      <c r="BV218" s="273" t="s">
        <v>2226</v>
      </c>
      <c r="BX218" s="299" t="s">
        <v>985</v>
      </c>
      <c r="BY218" s="299" t="s">
        <v>5257</v>
      </c>
    </row>
    <row r="219" spans="63:77" ht="21" customHeight="1">
      <c r="BK219" s="54" t="str">
        <f t="shared" si="3"/>
        <v>1淑徳文化専門学校</v>
      </c>
      <c r="BL219" s="256" t="s">
        <v>563</v>
      </c>
      <c r="BM219">
        <v>1</v>
      </c>
      <c r="BN219" s="256" t="s">
        <v>563</v>
      </c>
      <c r="BO219" s="290" t="s">
        <v>8501</v>
      </c>
      <c r="BR219" s="175" t="s">
        <v>1181</v>
      </c>
      <c r="BS219" s="51" t="s">
        <v>1182</v>
      </c>
      <c r="BU219" s="273" t="s">
        <v>983</v>
      </c>
      <c r="BV219" s="273" t="s">
        <v>2227</v>
      </c>
      <c r="BX219" s="299" t="s">
        <v>987</v>
      </c>
      <c r="BY219" s="299" t="s">
        <v>5258</v>
      </c>
    </row>
    <row r="220" spans="63:77" ht="21" customHeight="1">
      <c r="BK220" s="54" t="str">
        <f t="shared" si="3"/>
        <v>1都立公衆衛生看護専門学校</v>
      </c>
      <c r="BL220" s="256" t="s">
        <v>8822</v>
      </c>
      <c r="BM220">
        <v>1</v>
      </c>
      <c r="BN220" s="256" t="s">
        <v>8822</v>
      </c>
      <c r="BO220" s="290" t="s">
        <v>8823</v>
      </c>
      <c r="BR220" s="175" t="s">
        <v>1183</v>
      </c>
      <c r="BS220" s="51" t="s">
        <v>1184</v>
      </c>
      <c r="BU220" s="273" t="s">
        <v>985</v>
      </c>
      <c r="BV220" s="273" t="s">
        <v>2228</v>
      </c>
      <c r="BX220" s="299" t="s">
        <v>989</v>
      </c>
      <c r="BY220" s="299" t="s">
        <v>5259</v>
      </c>
    </row>
    <row r="221" spans="63:77" ht="21" customHeight="1">
      <c r="BK221" s="54" t="str">
        <f t="shared" si="3"/>
        <v>1筑波大学理療科教員養成施設</v>
      </c>
      <c r="BL221" s="256" t="s">
        <v>564</v>
      </c>
      <c r="BM221">
        <v>1</v>
      </c>
      <c r="BN221" s="256" t="s">
        <v>564</v>
      </c>
      <c r="BO221" s="290" t="s">
        <v>8339</v>
      </c>
      <c r="BR221" s="175" t="s">
        <v>1185</v>
      </c>
      <c r="BS221" s="51" t="s">
        <v>1186</v>
      </c>
      <c r="BU221" s="273" t="s">
        <v>987</v>
      </c>
      <c r="BV221" s="273" t="s">
        <v>2229</v>
      </c>
      <c r="BX221" s="299" t="s">
        <v>991</v>
      </c>
      <c r="BY221" s="299" t="s">
        <v>5260</v>
      </c>
    </row>
    <row r="222" spans="63:77" ht="21" customHeight="1">
      <c r="BK222" s="54" t="str">
        <f t="shared" si="3"/>
        <v>1帝京大学保母・幼稚園教員養成所</v>
      </c>
      <c r="BL222" s="256" t="s">
        <v>8824</v>
      </c>
      <c r="BM222">
        <v>1</v>
      </c>
      <c r="BN222" s="256" t="s">
        <v>8824</v>
      </c>
      <c r="BO222" s="290" t="s">
        <v>8825</v>
      </c>
      <c r="BR222" s="175" t="s">
        <v>1187</v>
      </c>
      <c r="BS222" s="51" t="s">
        <v>1188</v>
      </c>
      <c r="BU222" s="273" t="s">
        <v>989</v>
      </c>
      <c r="BV222" s="273" t="s">
        <v>2230</v>
      </c>
      <c r="BX222" s="299" t="s">
        <v>993</v>
      </c>
      <c r="BY222" s="299" t="s">
        <v>5261</v>
      </c>
    </row>
    <row r="223" spans="63:77" ht="21" customHeight="1">
      <c r="BK223" s="54" t="str">
        <f t="shared" si="3"/>
        <v>1帝京大学福祉・保育専門学校</v>
      </c>
      <c r="BL223" s="256" t="s">
        <v>565</v>
      </c>
      <c r="BM223">
        <v>1</v>
      </c>
      <c r="BN223" s="256" t="s">
        <v>565</v>
      </c>
      <c r="BO223" s="290" t="s">
        <v>8502</v>
      </c>
      <c r="BR223" s="175" t="s">
        <v>1189</v>
      </c>
      <c r="BS223" s="51" t="s">
        <v>1190</v>
      </c>
      <c r="BU223" s="273" t="s">
        <v>991</v>
      </c>
      <c r="BV223" s="273" t="s">
        <v>2231</v>
      </c>
      <c r="BX223" s="299" t="s">
        <v>995</v>
      </c>
      <c r="BY223" s="299" t="s">
        <v>5262</v>
      </c>
    </row>
    <row r="224" spans="63:77" ht="21" customHeight="1">
      <c r="BK224" s="54" t="str">
        <f t="shared" si="3"/>
        <v>1女子美術大学短期大学部</v>
      </c>
      <c r="BL224" s="256" t="s">
        <v>566</v>
      </c>
      <c r="BM224">
        <v>1</v>
      </c>
      <c r="BN224" s="256" t="s">
        <v>566</v>
      </c>
      <c r="BO224" s="290" t="s">
        <v>8503</v>
      </c>
      <c r="BR224" s="175" t="s">
        <v>1191</v>
      </c>
      <c r="BS224" s="51" t="s">
        <v>1192</v>
      </c>
      <c r="BU224" s="273" t="s">
        <v>993</v>
      </c>
      <c r="BV224" s="273" t="s">
        <v>2232</v>
      </c>
      <c r="BX224" s="299" t="s">
        <v>997</v>
      </c>
      <c r="BY224" s="299" t="s">
        <v>5263</v>
      </c>
    </row>
    <row r="225" spans="63:77" ht="21" customHeight="1">
      <c r="BK225" s="54" t="str">
        <f t="shared" si="3"/>
        <v>1聖徳大学幼児教育専門学校</v>
      </c>
      <c r="BL225" s="256" t="s">
        <v>567</v>
      </c>
      <c r="BM225">
        <v>1</v>
      </c>
      <c r="BN225" s="256" t="s">
        <v>567</v>
      </c>
      <c r="BO225" s="290" t="s">
        <v>8504</v>
      </c>
      <c r="BR225" s="175" t="s">
        <v>1193</v>
      </c>
      <c r="BS225" s="51" t="s">
        <v>1194</v>
      </c>
      <c r="BU225" s="273" t="s">
        <v>995</v>
      </c>
      <c r="BV225" s="273" t="s">
        <v>2233</v>
      </c>
      <c r="BX225" s="299" t="s">
        <v>2235</v>
      </c>
      <c r="BY225" s="299" t="s">
        <v>5264</v>
      </c>
    </row>
    <row r="226" spans="63:77" ht="21" customHeight="1">
      <c r="BK226" s="54" t="str">
        <f t="shared" si="3"/>
        <v>1竹早教員保母養成所</v>
      </c>
      <c r="BL226" s="256" t="s">
        <v>568</v>
      </c>
      <c r="BM226">
        <v>1</v>
      </c>
      <c r="BN226" s="256" t="s">
        <v>568</v>
      </c>
      <c r="BO226" s="290" t="s">
        <v>8505</v>
      </c>
      <c r="BR226" s="175" t="s">
        <v>1195</v>
      </c>
      <c r="BS226" s="51" t="s">
        <v>1196</v>
      </c>
      <c r="BU226" s="273" t="s">
        <v>997</v>
      </c>
      <c r="BV226" s="273" t="s">
        <v>2234</v>
      </c>
      <c r="BX226" s="299" t="s">
        <v>999</v>
      </c>
      <c r="BY226" s="299" t="s">
        <v>5265</v>
      </c>
    </row>
    <row r="227" spans="63:77" ht="21" customHeight="1">
      <c r="BK227" s="54" t="str">
        <f t="shared" si="3"/>
        <v>1竹早教員保育士養成所</v>
      </c>
      <c r="BL227" s="256" t="s">
        <v>569</v>
      </c>
      <c r="BM227">
        <v>1</v>
      </c>
      <c r="BN227" s="256" t="s">
        <v>569</v>
      </c>
      <c r="BO227" s="290" t="s">
        <v>8506</v>
      </c>
      <c r="BR227" s="175" t="s">
        <v>1197</v>
      </c>
      <c r="BS227" s="51" t="s">
        <v>1198</v>
      </c>
      <c r="BU227" s="273" t="s">
        <v>2235</v>
      </c>
      <c r="BV227" s="273" t="s">
        <v>2236</v>
      </c>
      <c r="BX227" s="299" t="s">
        <v>1001</v>
      </c>
      <c r="BY227" s="299" t="s">
        <v>5266</v>
      </c>
    </row>
    <row r="228" spans="63:77" ht="21" customHeight="1">
      <c r="BK228" s="54" t="str">
        <f t="shared" si="3"/>
        <v>1貞静学園保育福祉専門学校</v>
      </c>
      <c r="BL228" s="256" t="s">
        <v>570</v>
      </c>
      <c r="BM228">
        <v>1</v>
      </c>
      <c r="BN228" s="256" t="s">
        <v>570</v>
      </c>
      <c r="BO228" s="290" t="s">
        <v>8507</v>
      </c>
      <c r="BR228" s="175" t="s">
        <v>1199</v>
      </c>
      <c r="BS228" s="51" t="s">
        <v>1200</v>
      </c>
      <c r="BU228" s="273" t="s">
        <v>999</v>
      </c>
      <c r="BV228" s="273" t="s">
        <v>2237</v>
      </c>
      <c r="BX228" s="299" t="s">
        <v>1003</v>
      </c>
      <c r="BY228" s="299" t="s">
        <v>5267</v>
      </c>
    </row>
    <row r="229" spans="63:77" ht="21" customHeight="1">
      <c r="BK229" s="54" t="str">
        <f t="shared" si="3"/>
        <v>1道灌山学園保育福祉専門学校</v>
      </c>
      <c r="BL229" s="256" t="s">
        <v>571</v>
      </c>
      <c r="BM229">
        <v>1</v>
      </c>
      <c r="BN229" s="256" t="s">
        <v>571</v>
      </c>
      <c r="BO229" s="290" t="s">
        <v>8508</v>
      </c>
      <c r="BR229" s="175" t="s">
        <v>1201</v>
      </c>
      <c r="BS229" s="51" t="s">
        <v>1202</v>
      </c>
      <c r="BU229" s="273" t="s">
        <v>1001</v>
      </c>
      <c r="BV229" s="273" t="s">
        <v>2238</v>
      </c>
      <c r="BX229" s="299" t="s">
        <v>1005</v>
      </c>
      <c r="BY229" s="299" t="s">
        <v>5268</v>
      </c>
    </row>
    <row r="230" spans="63:77" ht="21" customHeight="1">
      <c r="BK230" s="54" t="str">
        <f t="shared" si="3"/>
        <v>1淑徳幼児教育専門学校</v>
      </c>
      <c r="BL230" s="256" t="s">
        <v>572</v>
      </c>
      <c r="BM230">
        <v>1</v>
      </c>
      <c r="BN230" s="256" t="s">
        <v>572</v>
      </c>
      <c r="BO230" s="290" t="s">
        <v>8509</v>
      </c>
      <c r="BR230" s="175" t="s">
        <v>1203</v>
      </c>
      <c r="BS230" s="51" t="s">
        <v>1204</v>
      </c>
      <c r="BU230" s="273" t="s">
        <v>1003</v>
      </c>
      <c r="BV230" s="273" t="s">
        <v>2239</v>
      </c>
      <c r="BX230" s="299" t="s">
        <v>1007</v>
      </c>
      <c r="BY230" s="299" t="s">
        <v>5269</v>
      </c>
    </row>
    <row r="231" spans="63:77" ht="21" customHeight="1">
      <c r="BK231" s="54" t="str">
        <f t="shared" si="3"/>
        <v>1東京栄養食糧専門学校</v>
      </c>
      <c r="BL231" s="256" t="s">
        <v>573</v>
      </c>
      <c r="BM231">
        <v>1</v>
      </c>
      <c r="BN231" s="256" t="s">
        <v>573</v>
      </c>
      <c r="BO231" s="290" t="s">
        <v>8510</v>
      </c>
      <c r="BR231" s="175" t="s">
        <v>1205</v>
      </c>
      <c r="BS231" s="51" t="s">
        <v>1206</v>
      </c>
      <c r="BU231" s="273" t="s">
        <v>1005</v>
      </c>
      <c r="BV231" s="273" t="s">
        <v>2240</v>
      </c>
      <c r="BX231" s="299" t="s">
        <v>1009</v>
      </c>
      <c r="BY231" s="299" t="s">
        <v>5270</v>
      </c>
    </row>
    <row r="232" spans="63:77" ht="21" customHeight="1">
      <c r="BK232" s="54" t="str">
        <f t="shared" si="3"/>
        <v>1二葉栄養専門学校</v>
      </c>
      <c r="BL232" s="259" t="s">
        <v>9637</v>
      </c>
      <c r="BM232">
        <v>1</v>
      </c>
      <c r="BN232" s="254" t="s">
        <v>9637</v>
      </c>
      <c r="BO232" s="290" t="s">
        <v>8826</v>
      </c>
      <c r="BR232" s="175" t="s">
        <v>1207</v>
      </c>
      <c r="BS232" s="51" t="s">
        <v>1208</v>
      </c>
      <c r="BU232" s="273" t="s">
        <v>1007</v>
      </c>
      <c r="BV232" s="273" t="s">
        <v>2241</v>
      </c>
      <c r="BX232" s="299" t="s">
        <v>1011</v>
      </c>
      <c r="BY232" s="299" t="s">
        <v>5271</v>
      </c>
    </row>
    <row r="233" spans="63:77" ht="21" customHeight="1">
      <c r="BK233" s="54" t="str">
        <f t="shared" si="3"/>
        <v>1聖路加国際大学</v>
      </c>
      <c r="BL233" s="292" t="s">
        <v>9635</v>
      </c>
      <c r="BM233">
        <v>1</v>
      </c>
      <c r="BN233" s="292" t="s">
        <v>9635</v>
      </c>
      <c r="BO233" s="296" t="s">
        <v>8827</v>
      </c>
      <c r="BR233" s="175" t="s">
        <v>1209</v>
      </c>
      <c r="BS233" s="51" t="s">
        <v>1210</v>
      </c>
      <c r="BU233" s="273" t="s">
        <v>1009</v>
      </c>
      <c r="BV233" s="273" t="s">
        <v>2242</v>
      </c>
      <c r="BX233" s="299" t="s">
        <v>1013</v>
      </c>
      <c r="BY233" s="299" t="s">
        <v>5272</v>
      </c>
    </row>
    <row r="234" spans="63:77" ht="21" customHeight="1">
      <c r="BK234" s="54" t="str">
        <f t="shared" si="3"/>
        <v>1淑徳大学短期大学部</v>
      </c>
      <c r="BL234" s="292" t="s">
        <v>9636</v>
      </c>
      <c r="BM234">
        <v>1</v>
      </c>
      <c r="BN234" s="292" t="s">
        <v>9636</v>
      </c>
      <c r="BO234" s="296" t="s">
        <v>8828</v>
      </c>
      <c r="BR234" s="175" t="s">
        <v>1211</v>
      </c>
      <c r="BS234" s="51" t="s">
        <v>1212</v>
      </c>
      <c r="BU234" s="273" t="s">
        <v>1011</v>
      </c>
      <c r="BV234" s="273" t="s">
        <v>2243</v>
      </c>
      <c r="BX234" s="299" t="s">
        <v>1015</v>
      </c>
      <c r="BY234" s="299" t="s">
        <v>5273</v>
      </c>
    </row>
    <row r="235" spans="63:77" ht="21" customHeight="1">
      <c r="BK235" s="54" t="str">
        <f t="shared" si="3"/>
        <v>1淑徳大学</v>
      </c>
      <c r="BL235" s="292" t="s">
        <v>9638</v>
      </c>
      <c r="BM235">
        <v>1</v>
      </c>
      <c r="BN235" s="292" t="s">
        <v>9638</v>
      </c>
      <c r="BO235" s="294" t="s">
        <v>8829</v>
      </c>
      <c r="BP235" s="196"/>
      <c r="BQ235" s="196"/>
      <c r="BR235" s="175" t="s">
        <v>1213</v>
      </c>
      <c r="BS235" s="51" t="s">
        <v>1214</v>
      </c>
      <c r="BU235" s="273" t="s">
        <v>1013</v>
      </c>
      <c r="BV235" s="273" t="s">
        <v>2244</v>
      </c>
      <c r="BX235" s="299" t="s">
        <v>1017</v>
      </c>
      <c r="BY235" s="299" t="s">
        <v>5274</v>
      </c>
    </row>
    <row r="236" spans="63:77" ht="21" customHeight="1">
      <c r="BK236" s="54" t="str">
        <f t="shared" si="3"/>
        <v>1東京純心大学</v>
      </c>
      <c r="BL236" s="292" t="s">
        <v>9639</v>
      </c>
      <c r="BM236">
        <v>1</v>
      </c>
      <c r="BN236" s="292" t="s">
        <v>9639</v>
      </c>
      <c r="BO236" s="297" t="s">
        <v>8830</v>
      </c>
      <c r="BP236" s="196"/>
      <c r="BQ236" s="196"/>
      <c r="BR236" s="175" t="s">
        <v>1215</v>
      </c>
      <c r="BS236" s="51" t="s">
        <v>1216</v>
      </c>
      <c r="BU236" s="273" t="s">
        <v>1015</v>
      </c>
      <c r="BV236" s="273" t="s">
        <v>2245</v>
      </c>
      <c r="BX236" s="299" t="s">
        <v>1019</v>
      </c>
      <c r="BY236" s="299" t="s">
        <v>5275</v>
      </c>
    </row>
    <row r="237" spans="63:77" ht="21" customHeight="1">
      <c r="BK237" s="54" t="str">
        <f t="shared" si="3"/>
        <v>1多摩大学</v>
      </c>
      <c r="BL237" s="292" t="s">
        <v>9640</v>
      </c>
      <c r="BM237">
        <v>1</v>
      </c>
      <c r="BN237" s="292" t="s">
        <v>9640</v>
      </c>
      <c r="BO237" s="297" t="s">
        <v>8831</v>
      </c>
      <c r="BR237" s="175" t="s">
        <v>1217</v>
      </c>
      <c r="BS237" s="51" t="s">
        <v>1218</v>
      </c>
      <c r="BU237" s="273" t="s">
        <v>1017</v>
      </c>
      <c r="BV237" s="273" t="s">
        <v>2246</v>
      </c>
      <c r="BX237" s="299" t="s">
        <v>1021</v>
      </c>
      <c r="BY237" s="299" t="s">
        <v>5276</v>
      </c>
    </row>
    <row r="238" spans="63:77" ht="21" customHeight="1">
      <c r="BK238" s="54" t="str">
        <f t="shared" si="3"/>
        <v>1城西大学</v>
      </c>
      <c r="BL238" s="292" t="s">
        <v>9641</v>
      </c>
      <c r="BM238">
        <v>1</v>
      </c>
      <c r="BN238" s="292" t="s">
        <v>9641</v>
      </c>
      <c r="BO238" s="297" t="s">
        <v>8832</v>
      </c>
      <c r="BR238" s="175" t="s">
        <v>1219</v>
      </c>
      <c r="BS238" s="51" t="s">
        <v>1220</v>
      </c>
      <c r="BU238" s="273" t="s">
        <v>1019</v>
      </c>
      <c r="BV238" s="273" t="s">
        <v>2247</v>
      </c>
      <c r="BX238" s="299" t="s">
        <v>1023</v>
      </c>
      <c r="BY238" s="299" t="s">
        <v>5277</v>
      </c>
    </row>
    <row r="239" spans="63:77" ht="21" customHeight="1">
      <c r="BK239" s="54" t="str">
        <f t="shared" si="3"/>
        <v>1東京聖栄大学</v>
      </c>
      <c r="BL239" s="292" t="s">
        <v>9642</v>
      </c>
      <c r="BM239">
        <v>1</v>
      </c>
      <c r="BN239" s="292" t="s">
        <v>9642</v>
      </c>
      <c r="BO239" s="297" t="s">
        <v>8833</v>
      </c>
      <c r="BR239" s="175" t="s">
        <v>1221</v>
      </c>
      <c r="BS239" s="51" t="s">
        <v>1222</v>
      </c>
      <c r="BU239" s="273" t="s">
        <v>1021</v>
      </c>
      <c r="BV239" s="273" t="s">
        <v>2248</v>
      </c>
      <c r="BX239" s="299" t="s">
        <v>1025</v>
      </c>
      <c r="BY239" s="299" t="s">
        <v>5278</v>
      </c>
    </row>
    <row r="240" spans="63:77" ht="21" customHeight="1">
      <c r="BK240" s="54" t="str">
        <f t="shared" si="3"/>
        <v>1川村学園女子大学</v>
      </c>
      <c r="BL240" s="292" t="s">
        <v>9643</v>
      </c>
      <c r="BM240">
        <v>1</v>
      </c>
      <c r="BN240" s="292" t="s">
        <v>9643</v>
      </c>
      <c r="BO240" s="293" t="s">
        <v>9021</v>
      </c>
      <c r="BR240" s="175" t="s">
        <v>1223</v>
      </c>
      <c r="BS240" s="51" t="s">
        <v>1224</v>
      </c>
      <c r="BU240" s="273" t="s">
        <v>1023</v>
      </c>
      <c r="BV240" s="273" t="s">
        <v>2249</v>
      </c>
      <c r="BX240" s="299" t="s">
        <v>1027</v>
      </c>
      <c r="BY240" s="299" t="s">
        <v>5279</v>
      </c>
    </row>
    <row r="241" spans="63:77" ht="21" customHeight="1">
      <c r="BK241" s="54" t="str">
        <f t="shared" si="3"/>
        <v>1日本経済大学</v>
      </c>
      <c r="BL241" s="292" t="s">
        <v>9644</v>
      </c>
      <c r="BM241">
        <v>1</v>
      </c>
      <c r="BN241" s="292" t="s">
        <v>9644</v>
      </c>
      <c r="BO241" s="293" t="s">
        <v>9022</v>
      </c>
      <c r="BR241" s="175" t="s">
        <v>1225</v>
      </c>
      <c r="BS241" s="51" t="s">
        <v>1226</v>
      </c>
      <c r="BU241" s="273" t="s">
        <v>1025</v>
      </c>
      <c r="BV241" s="273" t="s">
        <v>2250</v>
      </c>
      <c r="BX241" s="299" t="s">
        <v>1029</v>
      </c>
      <c r="BY241" s="299" t="s">
        <v>5280</v>
      </c>
    </row>
    <row r="242" spans="63:77" ht="21" customHeight="1">
      <c r="BK242" s="54" t="str">
        <f t="shared" si="3"/>
        <v>1東京工芸大学</v>
      </c>
      <c r="BL242" s="292" t="s">
        <v>9645</v>
      </c>
      <c r="BM242">
        <v>1</v>
      </c>
      <c r="BN242" s="292" t="s">
        <v>9645</v>
      </c>
      <c r="BO242" s="293" t="s">
        <v>9023</v>
      </c>
      <c r="BR242" s="175" t="s">
        <v>1227</v>
      </c>
      <c r="BS242" s="51" t="s">
        <v>1228</v>
      </c>
      <c r="BU242" s="273" t="s">
        <v>1027</v>
      </c>
      <c r="BV242" s="273" t="s">
        <v>2251</v>
      </c>
      <c r="BX242" s="299" t="s">
        <v>1031</v>
      </c>
      <c r="BY242" s="299" t="s">
        <v>5281</v>
      </c>
    </row>
    <row r="243" spans="63:77" ht="21" customHeight="1">
      <c r="BK243" s="54" t="str">
        <f t="shared" si="3"/>
        <v>1フェリシアこども短期大学</v>
      </c>
      <c r="BL243" s="292" t="s">
        <v>9646</v>
      </c>
      <c r="BM243">
        <v>1</v>
      </c>
      <c r="BN243" s="292" t="s">
        <v>9646</v>
      </c>
      <c r="BO243" s="293" t="s">
        <v>9024</v>
      </c>
      <c r="BR243" s="175" t="s">
        <v>1229</v>
      </c>
      <c r="BS243" s="51" t="s">
        <v>1230</v>
      </c>
      <c r="BU243" s="273" t="s">
        <v>1029</v>
      </c>
      <c r="BV243" s="273" t="s">
        <v>2252</v>
      </c>
      <c r="BX243" s="299" t="s">
        <v>1033</v>
      </c>
      <c r="BY243" s="299" t="s">
        <v>5282</v>
      </c>
    </row>
    <row r="244" spans="63:77" ht="21" customHeight="1">
      <c r="BK244" s="54" t="str">
        <f t="shared" si="3"/>
        <v>1学習院女子大学</v>
      </c>
      <c r="BL244" s="292" t="s">
        <v>9647</v>
      </c>
      <c r="BM244">
        <v>1</v>
      </c>
      <c r="BN244" s="292" t="s">
        <v>9647</v>
      </c>
      <c r="BO244" s="296" t="s">
        <v>9025</v>
      </c>
      <c r="BR244" s="175" t="s">
        <v>1231</v>
      </c>
      <c r="BS244" s="51" t="s">
        <v>1232</v>
      </c>
      <c r="BU244" s="273" t="s">
        <v>1031</v>
      </c>
      <c r="BV244" s="273" t="s">
        <v>2253</v>
      </c>
      <c r="BX244" s="299" t="s">
        <v>1035</v>
      </c>
      <c r="BY244" s="299" t="s">
        <v>5283</v>
      </c>
    </row>
    <row r="245" spans="63:77" ht="21" customHeight="1">
      <c r="BK245" s="54" t="str">
        <f t="shared" si="3"/>
        <v>1文教大学</v>
      </c>
      <c r="BL245" s="292" t="s">
        <v>9648</v>
      </c>
      <c r="BM245">
        <v>1</v>
      </c>
      <c r="BN245" s="292" t="s">
        <v>9648</v>
      </c>
      <c r="BO245" s="296" t="s">
        <v>9026</v>
      </c>
      <c r="BR245" s="175" t="s">
        <v>1233</v>
      </c>
      <c r="BS245" s="51" t="s">
        <v>1234</v>
      </c>
      <c r="BU245" s="273" t="s">
        <v>1033</v>
      </c>
      <c r="BV245" s="273" t="s">
        <v>2254</v>
      </c>
      <c r="BX245" s="299" t="s">
        <v>1037</v>
      </c>
      <c r="BY245" s="299" t="s">
        <v>5284</v>
      </c>
    </row>
    <row r="246" spans="63:77" ht="21" customHeight="1">
      <c r="BK246" s="54" t="str">
        <f t="shared" si="3"/>
        <v>2東京大学大学院</v>
      </c>
      <c r="BL246" s="256" t="s">
        <v>576</v>
      </c>
      <c r="BM246">
        <v>2</v>
      </c>
      <c r="BN246" s="256" t="s">
        <v>576</v>
      </c>
      <c r="BO246" s="290" t="s">
        <v>577</v>
      </c>
      <c r="BR246" s="175" t="s">
        <v>1235</v>
      </c>
      <c r="BS246" s="51" t="s">
        <v>1236</v>
      </c>
      <c r="BU246" s="273" t="s">
        <v>1035</v>
      </c>
      <c r="BV246" s="273" t="s">
        <v>2255</v>
      </c>
      <c r="BX246" s="299" t="s">
        <v>2257</v>
      </c>
      <c r="BY246" s="299" t="s">
        <v>5285</v>
      </c>
    </row>
    <row r="247" spans="63:77" ht="21" customHeight="1">
      <c r="BK247" s="54" t="str">
        <f t="shared" si="3"/>
        <v>2東京外国語大学大学院</v>
      </c>
      <c r="BL247" s="256" t="s">
        <v>578</v>
      </c>
      <c r="BM247">
        <v>2</v>
      </c>
      <c r="BN247" s="256" t="s">
        <v>578</v>
      </c>
      <c r="BO247" s="290" t="s">
        <v>579</v>
      </c>
      <c r="BR247" s="175" t="s">
        <v>1237</v>
      </c>
      <c r="BS247" s="51" t="s">
        <v>1238</v>
      </c>
      <c r="BU247" s="273" t="s">
        <v>1037</v>
      </c>
      <c r="BV247" s="273" t="s">
        <v>2256</v>
      </c>
      <c r="BX247" s="299" t="s">
        <v>1039</v>
      </c>
      <c r="BY247" s="299" t="s">
        <v>5286</v>
      </c>
    </row>
    <row r="248" spans="63:77" ht="21" customHeight="1">
      <c r="BK248" s="54" t="str">
        <f t="shared" si="3"/>
        <v>2東京学芸大学大学院</v>
      </c>
      <c r="BL248" s="256" t="s">
        <v>580</v>
      </c>
      <c r="BM248">
        <v>2</v>
      </c>
      <c r="BN248" s="256" t="s">
        <v>580</v>
      </c>
      <c r="BO248" s="290" t="s">
        <v>581</v>
      </c>
      <c r="BR248" s="175" t="s">
        <v>1239</v>
      </c>
      <c r="BS248" s="51" t="s">
        <v>1240</v>
      </c>
      <c r="BU248" s="273" t="s">
        <v>2257</v>
      </c>
      <c r="BV248" s="273" t="s">
        <v>2258</v>
      </c>
      <c r="BX248" s="299" t="s">
        <v>1041</v>
      </c>
      <c r="BY248" s="299" t="s">
        <v>5287</v>
      </c>
    </row>
    <row r="249" spans="63:77" ht="21" customHeight="1">
      <c r="BK249" s="54" t="str">
        <f t="shared" si="3"/>
        <v>2東京農工大学大学院</v>
      </c>
      <c r="BL249" s="256" t="s">
        <v>582</v>
      </c>
      <c r="BM249">
        <v>2</v>
      </c>
      <c r="BN249" s="256" t="s">
        <v>582</v>
      </c>
      <c r="BO249" s="290" t="s">
        <v>583</v>
      </c>
      <c r="BR249" s="175" t="s">
        <v>1241</v>
      </c>
      <c r="BS249" s="51" t="s">
        <v>1242</v>
      </c>
      <c r="BU249" s="273" t="s">
        <v>1039</v>
      </c>
      <c r="BV249" s="273" t="s">
        <v>2259</v>
      </c>
      <c r="BX249" s="299" t="s">
        <v>1043</v>
      </c>
      <c r="BY249" s="299" t="s">
        <v>5288</v>
      </c>
    </row>
    <row r="250" spans="63:77" ht="21" customHeight="1">
      <c r="BK250" s="54" t="str">
        <f t="shared" si="3"/>
        <v>2東京芸術大学大学院</v>
      </c>
      <c r="BL250" s="256" t="s">
        <v>584</v>
      </c>
      <c r="BM250">
        <v>2</v>
      </c>
      <c r="BN250" s="256" t="s">
        <v>584</v>
      </c>
      <c r="BO250" s="290" t="s">
        <v>585</v>
      </c>
      <c r="BR250" s="175" t="s">
        <v>1243</v>
      </c>
      <c r="BS250" s="51" t="s">
        <v>1244</v>
      </c>
      <c r="BU250" s="273" t="s">
        <v>1041</v>
      </c>
      <c r="BV250" s="273" t="s">
        <v>2260</v>
      </c>
      <c r="BX250" s="299" t="s">
        <v>1045</v>
      </c>
      <c r="BY250" s="299" t="s">
        <v>5289</v>
      </c>
    </row>
    <row r="251" spans="63:77" ht="21" customHeight="1">
      <c r="BK251" s="54" t="str">
        <f t="shared" si="3"/>
        <v>2東京工業大学大学院</v>
      </c>
      <c r="BL251" s="256" t="s">
        <v>586</v>
      </c>
      <c r="BM251">
        <v>2</v>
      </c>
      <c r="BN251" s="256" t="s">
        <v>586</v>
      </c>
      <c r="BO251" s="290" t="s">
        <v>587</v>
      </c>
      <c r="BR251" s="175" t="s">
        <v>1245</v>
      </c>
      <c r="BS251" s="51" t="s">
        <v>1246</v>
      </c>
      <c r="BU251" s="273" t="s">
        <v>1043</v>
      </c>
      <c r="BV251" s="273" t="s">
        <v>2261</v>
      </c>
      <c r="BX251" s="299" t="s">
        <v>1047</v>
      </c>
      <c r="BY251" s="299" t="s">
        <v>5290</v>
      </c>
    </row>
    <row r="252" spans="63:77" ht="21" customHeight="1">
      <c r="BK252" s="54" t="str">
        <f t="shared" si="3"/>
        <v>2東京商船大学大学院</v>
      </c>
      <c r="BL252" s="256" t="s">
        <v>588</v>
      </c>
      <c r="BM252">
        <v>2</v>
      </c>
      <c r="BN252" s="256" t="s">
        <v>588</v>
      </c>
      <c r="BO252" s="290" t="s">
        <v>589</v>
      </c>
      <c r="BR252" s="175" t="s">
        <v>1247</v>
      </c>
      <c r="BS252" s="51" t="s">
        <v>1248</v>
      </c>
      <c r="BU252" s="273" t="s">
        <v>1045</v>
      </c>
      <c r="BV252" s="273" t="s">
        <v>2262</v>
      </c>
      <c r="BX252" s="299" t="s">
        <v>1049</v>
      </c>
      <c r="BY252" s="299" t="s">
        <v>5291</v>
      </c>
    </row>
    <row r="253" spans="63:77" ht="21" customHeight="1">
      <c r="BK253" s="54" t="str">
        <f t="shared" si="3"/>
        <v>2東京水産大学大学院</v>
      </c>
      <c r="BL253" s="256" t="s">
        <v>590</v>
      </c>
      <c r="BM253">
        <v>2</v>
      </c>
      <c r="BN253" s="256" t="s">
        <v>590</v>
      </c>
      <c r="BO253" s="290" t="s">
        <v>591</v>
      </c>
      <c r="BR253" s="175" t="s">
        <v>1249</v>
      </c>
      <c r="BS253" s="51" t="s">
        <v>1250</v>
      </c>
      <c r="BU253" s="273" t="s">
        <v>1047</v>
      </c>
      <c r="BV253" s="273" t="s">
        <v>2263</v>
      </c>
      <c r="BX253" s="299" t="s">
        <v>1051</v>
      </c>
      <c r="BY253" s="299" t="s">
        <v>5292</v>
      </c>
    </row>
    <row r="254" spans="63:77" ht="21" customHeight="1">
      <c r="BK254" s="54" t="str">
        <f t="shared" si="3"/>
        <v>2お茶の水女子大学大学院</v>
      </c>
      <c r="BL254" s="256" t="s">
        <v>592</v>
      </c>
      <c r="BM254">
        <v>2</v>
      </c>
      <c r="BN254" s="256" t="s">
        <v>592</v>
      </c>
      <c r="BO254" s="290" t="s">
        <v>593</v>
      </c>
      <c r="BR254" s="175" t="s">
        <v>1251</v>
      </c>
      <c r="BS254" s="51" t="s">
        <v>1252</v>
      </c>
      <c r="BU254" s="273" t="s">
        <v>1049</v>
      </c>
      <c r="BV254" s="273" t="s">
        <v>2264</v>
      </c>
      <c r="BX254" s="299" t="s">
        <v>1053</v>
      </c>
      <c r="BY254" s="299" t="s">
        <v>5293</v>
      </c>
    </row>
    <row r="255" spans="63:77" ht="21" customHeight="1">
      <c r="BK255" s="54" t="str">
        <f t="shared" si="3"/>
        <v>2電気通信大学大学院</v>
      </c>
      <c r="BL255" s="256" t="s">
        <v>594</v>
      </c>
      <c r="BM255">
        <v>2</v>
      </c>
      <c r="BN255" s="256" t="s">
        <v>594</v>
      </c>
      <c r="BO255" s="290" t="s">
        <v>595</v>
      </c>
      <c r="BR255" s="175" t="s">
        <v>1253</v>
      </c>
      <c r="BS255" s="51" t="s">
        <v>1254</v>
      </c>
      <c r="BU255" s="273" t="s">
        <v>1051</v>
      </c>
      <c r="BV255" s="273" t="s">
        <v>2265</v>
      </c>
      <c r="BX255" s="299" t="s">
        <v>1055</v>
      </c>
      <c r="BY255" s="299" t="s">
        <v>5294</v>
      </c>
    </row>
    <row r="256" spans="63:77" ht="21" customHeight="1">
      <c r="BK256" s="54" t="str">
        <f t="shared" si="3"/>
        <v>2一橋大学大学院</v>
      </c>
      <c r="BL256" s="256" t="s">
        <v>596</v>
      </c>
      <c r="BM256">
        <v>2</v>
      </c>
      <c r="BN256" s="256" t="s">
        <v>596</v>
      </c>
      <c r="BO256" s="290" t="s">
        <v>597</v>
      </c>
      <c r="BR256" s="175" t="s">
        <v>1255</v>
      </c>
      <c r="BS256" s="51" t="s">
        <v>1256</v>
      </c>
      <c r="BU256" s="273" t="s">
        <v>1053</v>
      </c>
      <c r="BV256" s="273" t="s">
        <v>2266</v>
      </c>
      <c r="BX256" s="299" t="s">
        <v>1057</v>
      </c>
      <c r="BY256" s="299" t="s">
        <v>5295</v>
      </c>
    </row>
    <row r="257" spans="63:77" ht="21" customHeight="1">
      <c r="BK257" s="54" t="str">
        <f t="shared" si="3"/>
        <v>2東京海洋大学大学院</v>
      </c>
      <c r="BL257" s="256" t="s">
        <v>598</v>
      </c>
      <c r="BM257">
        <v>2</v>
      </c>
      <c r="BN257" s="256" t="s">
        <v>598</v>
      </c>
      <c r="BO257" s="290" t="s">
        <v>599</v>
      </c>
      <c r="BR257" s="175" t="s">
        <v>1257</v>
      </c>
      <c r="BS257" s="51" t="s">
        <v>1258</v>
      </c>
      <c r="BU257" s="273" t="s">
        <v>1055</v>
      </c>
      <c r="BV257" s="273" t="s">
        <v>2267</v>
      </c>
      <c r="BX257" s="299" t="s">
        <v>1059</v>
      </c>
      <c r="BY257" s="299" t="s">
        <v>5296</v>
      </c>
    </row>
    <row r="258" spans="63:77" ht="21" customHeight="1">
      <c r="BK258" s="54" t="str">
        <f t="shared" si="3"/>
        <v>2東京都立大学大学院</v>
      </c>
      <c r="BL258" s="256" t="s">
        <v>600</v>
      </c>
      <c r="BM258">
        <v>2</v>
      </c>
      <c r="BN258" s="256" t="s">
        <v>600</v>
      </c>
      <c r="BO258" s="290" t="s">
        <v>601</v>
      </c>
      <c r="BR258" s="175" t="s">
        <v>1259</v>
      </c>
      <c r="BS258" s="51" t="s">
        <v>1260</v>
      </c>
      <c r="BU258" s="273" t="s">
        <v>1057</v>
      </c>
      <c r="BV258" s="273" t="s">
        <v>2268</v>
      </c>
      <c r="BX258" s="299" t="s">
        <v>1061</v>
      </c>
      <c r="BY258" s="299" t="s">
        <v>5297</v>
      </c>
    </row>
    <row r="259" spans="63:77" ht="21" customHeight="1">
      <c r="BK259" s="54" t="str">
        <f t="shared" si="3"/>
        <v>2首都大学東京大学院</v>
      </c>
      <c r="BL259" s="256" t="s">
        <v>602</v>
      </c>
      <c r="BM259">
        <v>2</v>
      </c>
      <c r="BN259" s="256" t="s">
        <v>602</v>
      </c>
      <c r="BO259" s="290" t="s">
        <v>603</v>
      </c>
      <c r="BR259" s="175" t="s">
        <v>1261</v>
      </c>
      <c r="BS259" s="51" t="s">
        <v>1262</v>
      </c>
      <c r="BU259" s="273" t="s">
        <v>1059</v>
      </c>
      <c r="BV259" s="273" t="s">
        <v>2269</v>
      </c>
      <c r="BX259" s="299" t="s">
        <v>1063</v>
      </c>
      <c r="BY259" s="299" t="s">
        <v>5298</v>
      </c>
    </row>
    <row r="260" spans="63:77" ht="21" customHeight="1">
      <c r="BK260" s="54" t="str">
        <f t="shared" ref="BK260:BK323" si="4">BM260&amp;BO260</f>
        <v>2青山学院大学大学院</v>
      </c>
      <c r="BL260" s="256" t="s">
        <v>604</v>
      </c>
      <c r="BM260">
        <v>2</v>
      </c>
      <c r="BN260" s="256" t="s">
        <v>604</v>
      </c>
      <c r="BO260" s="290" t="s">
        <v>605</v>
      </c>
      <c r="BR260" s="175" t="s">
        <v>1263</v>
      </c>
      <c r="BS260" s="51" t="s">
        <v>1264</v>
      </c>
      <c r="BU260" s="273" t="s">
        <v>1061</v>
      </c>
      <c r="BV260" s="273" t="s">
        <v>2270</v>
      </c>
      <c r="BX260" s="299" t="s">
        <v>1065</v>
      </c>
      <c r="BY260" s="299" t="s">
        <v>5299</v>
      </c>
    </row>
    <row r="261" spans="63:77" ht="21" customHeight="1">
      <c r="BK261" s="54" t="str">
        <f t="shared" si="4"/>
        <v>2亜細亜大学大学院</v>
      </c>
      <c r="BL261" s="256" t="s">
        <v>606</v>
      </c>
      <c r="BM261">
        <v>2</v>
      </c>
      <c r="BN261" s="256" t="s">
        <v>606</v>
      </c>
      <c r="BO261" s="290" t="s">
        <v>607</v>
      </c>
      <c r="BR261" s="175" t="s">
        <v>1265</v>
      </c>
      <c r="BS261" s="51" t="s">
        <v>1266</v>
      </c>
      <c r="BU261" s="273" t="s">
        <v>1063</v>
      </c>
      <c r="BV261" s="273" t="s">
        <v>2271</v>
      </c>
      <c r="BX261" s="299" t="s">
        <v>1067</v>
      </c>
      <c r="BY261" s="299" t="s">
        <v>5300</v>
      </c>
    </row>
    <row r="262" spans="63:77" ht="21" customHeight="1">
      <c r="BK262" s="54" t="str">
        <f t="shared" si="4"/>
        <v>2大妻女子大学大学院</v>
      </c>
      <c r="BL262" s="256" t="s">
        <v>608</v>
      </c>
      <c r="BM262">
        <v>2</v>
      </c>
      <c r="BN262" s="256" t="s">
        <v>608</v>
      </c>
      <c r="BO262" s="290" t="s">
        <v>609</v>
      </c>
      <c r="BR262" s="175" t="s">
        <v>1267</v>
      </c>
      <c r="BS262" s="51" t="s">
        <v>1268</v>
      </c>
      <c r="BU262" s="273" t="s">
        <v>1065</v>
      </c>
      <c r="BV262" s="273" t="s">
        <v>2272</v>
      </c>
      <c r="BX262" s="299" t="s">
        <v>1069</v>
      </c>
      <c r="BY262" s="299" t="s">
        <v>3488</v>
      </c>
    </row>
    <row r="263" spans="63:77" ht="21" customHeight="1">
      <c r="BK263" s="54" t="str">
        <f t="shared" si="4"/>
        <v>2桜美林大学大学院</v>
      </c>
      <c r="BL263" s="256" t="s">
        <v>610</v>
      </c>
      <c r="BM263">
        <v>2</v>
      </c>
      <c r="BN263" s="256" t="s">
        <v>610</v>
      </c>
      <c r="BO263" s="290" t="s">
        <v>611</v>
      </c>
      <c r="BR263" s="175" t="s">
        <v>1269</v>
      </c>
      <c r="BS263" s="51" t="s">
        <v>1270</v>
      </c>
      <c r="BU263" s="273" t="s">
        <v>1067</v>
      </c>
      <c r="BV263" s="273" t="s">
        <v>2273</v>
      </c>
      <c r="BX263" s="299" t="s">
        <v>1071</v>
      </c>
      <c r="BY263" s="299" t="s">
        <v>5301</v>
      </c>
    </row>
    <row r="264" spans="63:77" ht="21" customHeight="1">
      <c r="BK264" s="54" t="str">
        <f t="shared" si="4"/>
        <v>2学習院大学大学院</v>
      </c>
      <c r="BL264" s="256" t="s">
        <v>612</v>
      </c>
      <c r="BM264">
        <v>2</v>
      </c>
      <c r="BN264" s="256" t="s">
        <v>612</v>
      </c>
      <c r="BO264" s="290" t="s">
        <v>613</v>
      </c>
      <c r="BR264" s="175" t="s">
        <v>1271</v>
      </c>
      <c r="BS264" s="51" t="s">
        <v>1272</v>
      </c>
      <c r="BU264" s="273" t="s">
        <v>1069</v>
      </c>
      <c r="BV264" s="273" t="s">
        <v>2274</v>
      </c>
      <c r="BX264" s="299" t="s">
        <v>2276</v>
      </c>
      <c r="BY264" s="299" t="s">
        <v>5302</v>
      </c>
    </row>
    <row r="265" spans="63:77" ht="21" customHeight="1">
      <c r="BK265" s="54" t="str">
        <f t="shared" si="4"/>
        <v>2北里大学大学院</v>
      </c>
      <c r="BL265" s="256" t="s">
        <v>614</v>
      </c>
      <c r="BM265">
        <v>2</v>
      </c>
      <c r="BN265" s="256" t="s">
        <v>614</v>
      </c>
      <c r="BO265" s="290" t="s">
        <v>615</v>
      </c>
      <c r="BR265" s="175" t="s">
        <v>1273</v>
      </c>
      <c r="BS265" s="51" t="s">
        <v>1274</v>
      </c>
      <c r="BU265" s="273" t="s">
        <v>1071</v>
      </c>
      <c r="BV265" s="273" t="s">
        <v>2275</v>
      </c>
      <c r="BX265" s="299" t="s">
        <v>2278</v>
      </c>
      <c r="BY265" s="299" t="s">
        <v>5303</v>
      </c>
    </row>
    <row r="266" spans="63:77" ht="21" customHeight="1">
      <c r="BK266" s="54" t="str">
        <f t="shared" si="4"/>
        <v>2共立女子大学大学院</v>
      </c>
      <c r="BL266" s="256" t="s">
        <v>616</v>
      </c>
      <c r="BM266">
        <v>2</v>
      </c>
      <c r="BN266" s="256" t="s">
        <v>616</v>
      </c>
      <c r="BO266" s="290" t="s">
        <v>617</v>
      </c>
      <c r="BR266" s="175" t="s">
        <v>1275</v>
      </c>
      <c r="BS266" s="51" t="s">
        <v>1276</v>
      </c>
      <c r="BU266" s="273" t="s">
        <v>2276</v>
      </c>
      <c r="BV266" s="273" t="s">
        <v>2277</v>
      </c>
      <c r="BX266" s="299" t="s">
        <v>2280</v>
      </c>
      <c r="BY266" s="299" t="s">
        <v>5304</v>
      </c>
    </row>
    <row r="267" spans="63:77" ht="21" customHeight="1">
      <c r="BK267" s="54" t="str">
        <f t="shared" si="4"/>
        <v>2杏林大学大学院</v>
      </c>
      <c r="BL267" s="256" t="s">
        <v>618</v>
      </c>
      <c r="BM267">
        <v>2</v>
      </c>
      <c r="BN267" s="256" t="s">
        <v>618</v>
      </c>
      <c r="BO267" s="290" t="s">
        <v>619</v>
      </c>
      <c r="BR267" s="175" t="s">
        <v>1277</v>
      </c>
      <c r="BS267" s="51" t="s">
        <v>1278</v>
      </c>
      <c r="BU267" s="273" t="s">
        <v>2278</v>
      </c>
      <c r="BV267" s="273" t="s">
        <v>2279</v>
      </c>
      <c r="BX267" s="299" t="s">
        <v>2282</v>
      </c>
      <c r="BY267" s="299" t="s">
        <v>5305</v>
      </c>
    </row>
    <row r="268" spans="63:77" ht="21" customHeight="1">
      <c r="BK268" s="54" t="str">
        <f t="shared" si="4"/>
        <v>2国立音楽大学大学院</v>
      </c>
      <c r="BL268" s="256" t="s">
        <v>620</v>
      </c>
      <c r="BM268">
        <v>2</v>
      </c>
      <c r="BN268" s="256" t="s">
        <v>620</v>
      </c>
      <c r="BO268" s="290" t="s">
        <v>621</v>
      </c>
      <c r="BR268" s="175" t="s">
        <v>1279</v>
      </c>
      <c r="BS268" s="51" t="s">
        <v>1280</v>
      </c>
      <c r="BU268" s="273" t="s">
        <v>2280</v>
      </c>
      <c r="BV268" s="273" t="s">
        <v>2281</v>
      </c>
      <c r="BX268" s="299" t="s">
        <v>2284</v>
      </c>
      <c r="BY268" s="299" t="s">
        <v>5306</v>
      </c>
    </row>
    <row r="269" spans="63:77" ht="21" customHeight="1">
      <c r="BK269" s="54" t="str">
        <f t="shared" si="4"/>
        <v>2慶應義塾大学大学院</v>
      </c>
      <c r="BL269" s="256" t="s">
        <v>622</v>
      </c>
      <c r="BM269">
        <v>2</v>
      </c>
      <c r="BN269" s="256" t="s">
        <v>622</v>
      </c>
      <c r="BO269" s="290" t="s">
        <v>623</v>
      </c>
      <c r="BR269" s="175" t="s">
        <v>1281</v>
      </c>
      <c r="BS269" s="51" t="s">
        <v>1282</v>
      </c>
      <c r="BU269" s="273" t="s">
        <v>2282</v>
      </c>
      <c r="BV269" s="273" t="s">
        <v>2283</v>
      </c>
      <c r="BX269" s="299" t="s">
        <v>2286</v>
      </c>
      <c r="BY269" s="299" t="s">
        <v>5307</v>
      </c>
    </row>
    <row r="270" spans="63:77" ht="21" customHeight="1">
      <c r="BK270" s="54" t="str">
        <f t="shared" si="4"/>
        <v>2工学院大学大学院</v>
      </c>
      <c r="BL270" s="256" t="s">
        <v>624</v>
      </c>
      <c r="BM270">
        <v>2</v>
      </c>
      <c r="BN270" s="256" t="s">
        <v>624</v>
      </c>
      <c r="BO270" s="290" t="s">
        <v>625</v>
      </c>
      <c r="BR270" s="175" t="s">
        <v>1283</v>
      </c>
      <c r="BS270" s="51" t="s">
        <v>1284</v>
      </c>
      <c r="BU270" s="273" t="s">
        <v>2284</v>
      </c>
      <c r="BV270" s="273" t="s">
        <v>2285</v>
      </c>
      <c r="BX270" s="299" t="s">
        <v>2288</v>
      </c>
      <c r="BY270" s="299" t="s">
        <v>5308</v>
      </c>
    </row>
    <row r="271" spans="63:77" ht="21" customHeight="1">
      <c r="BK271" s="54" t="str">
        <f t="shared" si="4"/>
        <v>2國學院大學大学院</v>
      </c>
      <c r="BL271" s="256" t="s">
        <v>626</v>
      </c>
      <c r="BM271">
        <v>2</v>
      </c>
      <c r="BN271" s="256" t="s">
        <v>626</v>
      </c>
      <c r="BO271" s="290" t="s">
        <v>627</v>
      </c>
      <c r="BR271" s="175" t="s">
        <v>1285</v>
      </c>
      <c r="BS271" s="51" t="s">
        <v>1286</v>
      </c>
      <c r="BU271" s="273" t="s">
        <v>2286</v>
      </c>
      <c r="BV271" s="273" t="s">
        <v>2287</v>
      </c>
      <c r="BX271" s="299" t="s">
        <v>2290</v>
      </c>
      <c r="BY271" s="299" t="s">
        <v>5309</v>
      </c>
    </row>
    <row r="272" spans="63:77" ht="21" customHeight="1">
      <c r="BK272" s="54" t="str">
        <f t="shared" si="4"/>
        <v>2国際基督教大学大学院</v>
      </c>
      <c r="BL272" s="256" t="s">
        <v>628</v>
      </c>
      <c r="BM272">
        <v>2</v>
      </c>
      <c r="BN272" s="256" t="s">
        <v>628</v>
      </c>
      <c r="BO272" s="290" t="s">
        <v>629</v>
      </c>
      <c r="BR272" s="175" t="s">
        <v>1287</v>
      </c>
      <c r="BS272" s="51" t="s">
        <v>1288</v>
      </c>
      <c r="BU272" s="273" t="s">
        <v>2288</v>
      </c>
      <c r="BV272" s="273" t="s">
        <v>2289</v>
      </c>
      <c r="BX272" s="299" t="s">
        <v>2292</v>
      </c>
      <c r="BY272" s="299" t="s">
        <v>5310</v>
      </c>
    </row>
    <row r="273" spans="63:77" ht="21" customHeight="1">
      <c r="BK273" s="54" t="str">
        <f t="shared" si="4"/>
        <v>2国士舘大学大学院</v>
      </c>
      <c r="BL273" s="256" t="s">
        <v>630</v>
      </c>
      <c r="BM273">
        <v>2</v>
      </c>
      <c r="BN273" s="256" t="s">
        <v>630</v>
      </c>
      <c r="BO273" s="290" t="s">
        <v>631</v>
      </c>
      <c r="BR273" s="175" t="s">
        <v>1289</v>
      </c>
      <c r="BS273" s="51" t="s">
        <v>1290</v>
      </c>
      <c r="BU273" s="273" t="s">
        <v>2290</v>
      </c>
      <c r="BV273" s="273" t="s">
        <v>2291</v>
      </c>
      <c r="BX273" s="299" t="s">
        <v>1073</v>
      </c>
      <c r="BY273" s="299" t="s">
        <v>5311</v>
      </c>
    </row>
    <row r="274" spans="63:77" ht="21" customHeight="1">
      <c r="BK274" s="54" t="str">
        <f t="shared" si="4"/>
        <v>2駒澤大学大学院</v>
      </c>
      <c r="BL274" s="256" t="s">
        <v>632</v>
      </c>
      <c r="BM274">
        <v>2</v>
      </c>
      <c r="BN274" s="256" t="s">
        <v>632</v>
      </c>
      <c r="BO274" s="290" t="s">
        <v>633</v>
      </c>
      <c r="BR274" s="175" t="s">
        <v>1291</v>
      </c>
      <c r="BS274" s="51" t="s">
        <v>1292</v>
      </c>
      <c r="BU274" s="273" t="s">
        <v>2292</v>
      </c>
      <c r="BV274" s="273" t="s">
        <v>2293</v>
      </c>
      <c r="BX274" s="299" t="s">
        <v>1075</v>
      </c>
      <c r="BY274" s="299" t="s">
        <v>5312</v>
      </c>
    </row>
    <row r="275" spans="63:77" ht="21" customHeight="1">
      <c r="BK275" s="54" t="str">
        <f t="shared" si="4"/>
        <v>2実践女子大学大学院</v>
      </c>
      <c r="BL275" s="256" t="s">
        <v>634</v>
      </c>
      <c r="BM275">
        <v>2</v>
      </c>
      <c r="BN275" s="256" t="s">
        <v>634</v>
      </c>
      <c r="BO275" s="290" t="s">
        <v>635</v>
      </c>
      <c r="BR275" s="175" t="s">
        <v>1293</v>
      </c>
      <c r="BS275" s="51" t="s">
        <v>1294</v>
      </c>
      <c r="BU275" s="273" t="s">
        <v>1073</v>
      </c>
      <c r="BV275" s="273" t="s">
        <v>2294</v>
      </c>
      <c r="BX275" s="299" t="s">
        <v>1077</v>
      </c>
      <c r="BY275" s="299" t="s">
        <v>5313</v>
      </c>
    </row>
    <row r="276" spans="63:77" ht="21" customHeight="1">
      <c r="BK276" s="54" t="str">
        <f t="shared" si="4"/>
        <v>2上智大学大学院</v>
      </c>
      <c r="BL276" s="256" t="s">
        <v>636</v>
      </c>
      <c r="BM276">
        <v>2</v>
      </c>
      <c r="BN276" s="256" t="s">
        <v>636</v>
      </c>
      <c r="BO276" s="290" t="s">
        <v>637</v>
      </c>
      <c r="BR276" s="175" t="s">
        <v>1295</v>
      </c>
      <c r="BS276" s="51" t="s">
        <v>1296</v>
      </c>
      <c r="BU276" s="273" t="s">
        <v>1075</v>
      </c>
      <c r="BV276" s="273" t="s">
        <v>2295</v>
      </c>
      <c r="BX276" s="299" t="s">
        <v>1079</v>
      </c>
      <c r="BY276" s="299" t="s">
        <v>5314</v>
      </c>
    </row>
    <row r="277" spans="63:77" ht="21" customHeight="1">
      <c r="BK277" s="54" t="str">
        <f t="shared" si="4"/>
        <v>2昭和女子大学大学院</v>
      </c>
      <c r="BL277" s="256" t="s">
        <v>638</v>
      </c>
      <c r="BM277">
        <v>2</v>
      </c>
      <c r="BN277" s="256" t="s">
        <v>638</v>
      </c>
      <c r="BO277" s="290" t="s">
        <v>639</v>
      </c>
      <c r="BR277" s="175" t="s">
        <v>1297</v>
      </c>
      <c r="BS277" s="51" t="s">
        <v>1298</v>
      </c>
      <c r="BU277" s="273" t="s">
        <v>1077</v>
      </c>
      <c r="BV277" s="273" t="s">
        <v>2296</v>
      </c>
      <c r="BX277" s="299" t="s">
        <v>1081</v>
      </c>
      <c r="BY277" s="299" t="s">
        <v>5315</v>
      </c>
    </row>
    <row r="278" spans="63:77" ht="21" customHeight="1">
      <c r="BK278" s="54" t="str">
        <f t="shared" si="4"/>
        <v>2女子栄養大学大学院</v>
      </c>
      <c r="BL278" s="256" t="s">
        <v>640</v>
      </c>
      <c r="BM278">
        <v>2</v>
      </c>
      <c r="BN278" s="256" t="s">
        <v>640</v>
      </c>
      <c r="BO278" s="290" t="s">
        <v>641</v>
      </c>
      <c r="BR278" s="175" t="s">
        <v>1299</v>
      </c>
      <c r="BS278" s="51" t="s">
        <v>1300</v>
      </c>
      <c r="BU278" s="273" t="s">
        <v>1079</v>
      </c>
      <c r="BV278" s="273" t="s">
        <v>2297</v>
      </c>
      <c r="BX278" s="299" t="s">
        <v>1083</v>
      </c>
      <c r="BY278" s="299" t="s">
        <v>5316</v>
      </c>
    </row>
    <row r="279" spans="63:77" ht="21" customHeight="1">
      <c r="BK279" s="54" t="str">
        <f t="shared" si="4"/>
        <v>2白百合女子大学大学院</v>
      </c>
      <c r="BL279" s="256" t="s">
        <v>642</v>
      </c>
      <c r="BM279">
        <v>2</v>
      </c>
      <c r="BN279" s="256" t="s">
        <v>642</v>
      </c>
      <c r="BO279" s="290" t="s">
        <v>643</v>
      </c>
      <c r="BR279" s="175" t="s">
        <v>1301</v>
      </c>
      <c r="BS279" s="51" t="s">
        <v>1302</v>
      </c>
      <c r="BU279" s="273" t="s">
        <v>1081</v>
      </c>
      <c r="BV279" s="273" t="s">
        <v>2298</v>
      </c>
      <c r="BX279" s="299" t="s">
        <v>1085</v>
      </c>
      <c r="BY279" s="299" t="s">
        <v>5317</v>
      </c>
    </row>
    <row r="280" spans="63:77" ht="21" customHeight="1">
      <c r="BK280" s="54" t="str">
        <f t="shared" si="4"/>
        <v>2成蹊大学大学院</v>
      </c>
      <c r="BL280" s="256" t="s">
        <v>644</v>
      </c>
      <c r="BM280">
        <v>2</v>
      </c>
      <c r="BN280" s="256" t="s">
        <v>644</v>
      </c>
      <c r="BO280" s="290" t="s">
        <v>645</v>
      </c>
      <c r="BR280" s="175" t="s">
        <v>1303</v>
      </c>
      <c r="BS280" s="51" t="s">
        <v>1304</v>
      </c>
      <c r="BU280" s="273" t="s">
        <v>1083</v>
      </c>
      <c r="BV280" s="273" t="s">
        <v>2299</v>
      </c>
      <c r="BX280" s="299" t="s">
        <v>1087</v>
      </c>
      <c r="BY280" s="299" t="s">
        <v>5318</v>
      </c>
    </row>
    <row r="281" spans="63:77" ht="21" customHeight="1">
      <c r="BK281" s="54" t="str">
        <f t="shared" si="4"/>
        <v>2成城大学大学院</v>
      </c>
      <c r="BL281" s="256" t="s">
        <v>646</v>
      </c>
      <c r="BM281">
        <v>2</v>
      </c>
      <c r="BN281" s="256" t="s">
        <v>646</v>
      </c>
      <c r="BO281" s="290" t="s">
        <v>647</v>
      </c>
      <c r="BR281" s="175" t="s">
        <v>1305</v>
      </c>
      <c r="BS281" s="51" t="s">
        <v>1306</v>
      </c>
      <c r="BU281" s="273" t="s">
        <v>1085</v>
      </c>
      <c r="BV281" s="273" t="s">
        <v>2300</v>
      </c>
      <c r="BX281" s="299" t="s">
        <v>1089</v>
      </c>
      <c r="BY281" s="299" t="s">
        <v>5319</v>
      </c>
    </row>
    <row r="282" spans="63:77" ht="21" customHeight="1">
      <c r="BK282" s="54" t="str">
        <f t="shared" si="4"/>
        <v>2聖心女子大学大学院</v>
      </c>
      <c r="BL282" s="256" t="s">
        <v>648</v>
      </c>
      <c r="BM282">
        <v>2</v>
      </c>
      <c r="BN282" s="256" t="s">
        <v>648</v>
      </c>
      <c r="BO282" s="290" t="s">
        <v>649</v>
      </c>
      <c r="BR282" s="175" t="s">
        <v>1307</v>
      </c>
      <c r="BS282" s="51" t="s">
        <v>1308</v>
      </c>
      <c r="BU282" s="273" t="s">
        <v>1087</v>
      </c>
      <c r="BV282" s="273" t="s">
        <v>2301</v>
      </c>
      <c r="BX282" s="299" t="s">
        <v>1091</v>
      </c>
      <c r="BY282" s="299" t="s">
        <v>5320</v>
      </c>
    </row>
    <row r="283" spans="63:77" ht="21" customHeight="1">
      <c r="BK283" s="54" t="str">
        <f t="shared" si="4"/>
        <v>2清泉女子大学大学院</v>
      </c>
      <c r="BL283" s="256" t="s">
        <v>650</v>
      </c>
      <c r="BM283">
        <v>2</v>
      </c>
      <c r="BN283" s="256" t="s">
        <v>650</v>
      </c>
      <c r="BO283" s="290" t="s">
        <v>651</v>
      </c>
      <c r="BR283" s="175" t="s">
        <v>1309</v>
      </c>
      <c r="BS283" s="51" t="s">
        <v>1310</v>
      </c>
      <c r="BU283" s="273" t="s">
        <v>1089</v>
      </c>
      <c r="BV283" s="273" t="s">
        <v>2302</v>
      </c>
      <c r="BX283" s="299" t="s">
        <v>1093</v>
      </c>
      <c r="BY283" s="299" t="s">
        <v>5321</v>
      </c>
    </row>
    <row r="284" spans="63:77" ht="21" customHeight="1">
      <c r="BK284" s="54" t="str">
        <f t="shared" si="4"/>
        <v>2専修大学大学院</v>
      </c>
      <c r="BL284" s="256" t="s">
        <v>652</v>
      </c>
      <c r="BM284">
        <v>2</v>
      </c>
      <c r="BN284" s="256" t="s">
        <v>652</v>
      </c>
      <c r="BO284" s="290" t="s">
        <v>653</v>
      </c>
      <c r="BR284" s="175" t="s">
        <v>1312</v>
      </c>
      <c r="BS284" s="51" t="s">
        <v>1313</v>
      </c>
      <c r="BU284" s="273" t="s">
        <v>1091</v>
      </c>
      <c r="BV284" s="273" t="s">
        <v>2303</v>
      </c>
      <c r="BX284" s="299" t="s">
        <v>1095</v>
      </c>
      <c r="BY284" s="299" t="s">
        <v>5322</v>
      </c>
    </row>
    <row r="285" spans="63:77" ht="21" customHeight="1">
      <c r="BK285" s="54" t="str">
        <f t="shared" si="4"/>
        <v>2創価大学大学院</v>
      </c>
      <c r="BL285" s="256" t="s">
        <v>654</v>
      </c>
      <c r="BM285">
        <v>2</v>
      </c>
      <c r="BN285" s="256" t="s">
        <v>654</v>
      </c>
      <c r="BO285" s="290" t="s">
        <v>655</v>
      </c>
      <c r="BR285" s="175" t="s">
        <v>1314</v>
      </c>
      <c r="BS285" s="51" t="s">
        <v>1315</v>
      </c>
      <c r="BU285" s="273" t="s">
        <v>1093</v>
      </c>
      <c r="BV285" s="273" t="s">
        <v>2304</v>
      </c>
      <c r="BX285" s="299" t="s">
        <v>1097</v>
      </c>
      <c r="BY285" s="299" t="s">
        <v>5323</v>
      </c>
    </row>
    <row r="286" spans="63:77" ht="21" customHeight="1">
      <c r="BK286" s="54" t="str">
        <f t="shared" si="4"/>
        <v>2大正大学大学院</v>
      </c>
      <c r="BL286" s="256" t="s">
        <v>656</v>
      </c>
      <c r="BM286">
        <v>2</v>
      </c>
      <c r="BN286" s="256" t="s">
        <v>656</v>
      </c>
      <c r="BO286" s="290" t="s">
        <v>657</v>
      </c>
      <c r="BR286" s="175" t="s">
        <v>1316</v>
      </c>
      <c r="BS286" s="51" t="s">
        <v>1317</v>
      </c>
      <c r="BU286" s="273" t="s">
        <v>1095</v>
      </c>
      <c r="BV286" s="273" t="s">
        <v>2305</v>
      </c>
      <c r="BX286" s="299" t="s">
        <v>1099</v>
      </c>
      <c r="BY286" s="299" t="s">
        <v>5324</v>
      </c>
    </row>
    <row r="287" spans="63:77" ht="21" customHeight="1">
      <c r="BK287" s="54" t="str">
        <f t="shared" si="4"/>
        <v>2大東文化大学大学院</v>
      </c>
      <c r="BL287" s="256" t="s">
        <v>658</v>
      </c>
      <c r="BM287">
        <v>2</v>
      </c>
      <c r="BN287" s="256" t="s">
        <v>658</v>
      </c>
      <c r="BO287" s="290" t="s">
        <v>659</v>
      </c>
      <c r="BR287" s="175" t="s">
        <v>1318</v>
      </c>
      <c r="BS287" s="51" t="s">
        <v>1319</v>
      </c>
      <c r="BU287" s="273" t="s">
        <v>1097</v>
      </c>
      <c r="BV287" s="273" t="s">
        <v>2306</v>
      </c>
      <c r="BX287" s="299" t="s">
        <v>1101</v>
      </c>
      <c r="BY287" s="299" t="s">
        <v>5325</v>
      </c>
    </row>
    <row r="288" spans="63:77" ht="21" customHeight="1">
      <c r="BK288" s="54" t="str">
        <f t="shared" si="4"/>
        <v>2高千穂商科大学大学院</v>
      </c>
      <c r="BL288" s="256" t="s">
        <v>660</v>
      </c>
      <c r="BM288">
        <v>2</v>
      </c>
      <c r="BN288" s="256" t="s">
        <v>660</v>
      </c>
      <c r="BO288" s="290" t="s">
        <v>661</v>
      </c>
      <c r="BR288" s="175" t="s">
        <v>1320</v>
      </c>
      <c r="BS288" s="51" t="s">
        <v>1321</v>
      </c>
      <c r="BU288" s="273" t="s">
        <v>1099</v>
      </c>
      <c r="BV288" s="273" t="s">
        <v>2307</v>
      </c>
      <c r="BX288" s="299" t="s">
        <v>1103</v>
      </c>
      <c r="BY288" s="299" t="s">
        <v>5326</v>
      </c>
    </row>
    <row r="289" spans="63:77" ht="21" customHeight="1">
      <c r="BK289" s="54" t="str">
        <f t="shared" si="4"/>
        <v>2拓殖大学大学院</v>
      </c>
      <c r="BL289" s="256" t="s">
        <v>662</v>
      </c>
      <c r="BM289">
        <v>2</v>
      </c>
      <c r="BN289" s="256" t="s">
        <v>662</v>
      </c>
      <c r="BO289" s="290" t="s">
        <v>663</v>
      </c>
      <c r="BR289" s="175" t="s">
        <v>1322</v>
      </c>
      <c r="BS289" s="51" t="s">
        <v>1323</v>
      </c>
      <c r="BU289" s="273" t="s">
        <v>1101</v>
      </c>
      <c r="BV289" s="273" t="s">
        <v>2308</v>
      </c>
      <c r="BX289" s="299" t="s">
        <v>1105</v>
      </c>
      <c r="BY289" s="299" t="s">
        <v>5327</v>
      </c>
    </row>
    <row r="290" spans="63:77" ht="21" customHeight="1">
      <c r="BK290" s="54" t="str">
        <f t="shared" si="4"/>
        <v>2玉川大学大学院</v>
      </c>
      <c r="BL290" s="256" t="s">
        <v>664</v>
      </c>
      <c r="BM290">
        <v>2</v>
      </c>
      <c r="BN290" s="256" t="s">
        <v>664</v>
      </c>
      <c r="BO290" s="290" t="s">
        <v>665</v>
      </c>
      <c r="BR290" s="175" t="s">
        <v>1324</v>
      </c>
      <c r="BS290" s="51" t="s">
        <v>1325</v>
      </c>
      <c r="BU290" s="273" t="s">
        <v>1103</v>
      </c>
      <c r="BV290" s="273" t="s">
        <v>2309</v>
      </c>
      <c r="BX290" s="299" t="s">
        <v>1107</v>
      </c>
      <c r="BY290" s="299" t="s">
        <v>4027</v>
      </c>
    </row>
    <row r="291" spans="63:77" ht="21" customHeight="1">
      <c r="BK291" s="54" t="str">
        <f t="shared" si="4"/>
        <v>2多摩美術大学大学院</v>
      </c>
      <c r="BL291" s="256" t="s">
        <v>666</v>
      </c>
      <c r="BM291">
        <v>2</v>
      </c>
      <c r="BN291" s="256" t="s">
        <v>666</v>
      </c>
      <c r="BO291" s="290" t="s">
        <v>667</v>
      </c>
      <c r="BR291" s="175" t="s">
        <v>1326</v>
      </c>
      <c r="BS291" s="51" t="s">
        <v>1327</v>
      </c>
      <c r="BU291" s="273" t="s">
        <v>1105</v>
      </c>
      <c r="BV291" s="273" t="s">
        <v>2310</v>
      </c>
      <c r="BX291" s="299" t="s">
        <v>1109</v>
      </c>
      <c r="BY291" s="299" t="s">
        <v>5328</v>
      </c>
    </row>
    <row r="292" spans="63:77" ht="21" customHeight="1">
      <c r="BK292" s="54" t="str">
        <f t="shared" si="4"/>
        <v>2中央大学大学院</v>
      </c>
      <c r="BL292" s="256" t="s">
        <v>668</v>
      </c>
      <c r="BM292">
        <v>2</v>
      </c>
      <c r="BN292" s="256" t="s">
        <v>668</v>
      </c>
      <c r="BO292" s="290" t="s">
        <v>669</v>
      </c>
      <c r="BR292" s="175" t="s">
        <v>1328</v>
      </c>
      <c r="BS292" s="51" t="s">
        <v>1329</v>
      </c>
      <c r="BU292" s="273" t="s">
        <v>1107</v>
      </c>
      <c r="BV292" s="273" t="s">
        <v>2311</v>
      </c>
      <c r="BX292" s="299" t="s">
        <v>1111</v>
      </c>
      <c r="BY292" s="299" t="s">
        <v>5329</v>
      </c>
    </row>
    <row r="293" spans="63:77" ht="21" customHeight="1">
      <c r="BK293" s="54" t="str">
        <f t="shared" si="4"/>
        <v>2津田塾大学大学院</v>
      </c>
      <c r="BL293" s="256" t="s">
        <v>670</v>
      </c>
      <c r="BM293">
        <v>2</v>
      </c>
      <c r="BN293" s="256" t="s">
        <v>670</v>
      </c>
      <c r="BO293" s="290" t="s">
        <v>671</v>
      </c>
      <c r="BR293" s="175" t="s">
        <v>1330</v>
      </c>
      <c r="BS293" s="51" t="s">
        <v>1331</v>
      </c>
      <c r="BU293" s="273" t="s">
        <v>1109</v>
      </c>
      <c r="BV293" s="273" t="s">
        <v>2312</v>
      </c>
      <c r="BX293" s="299" t="s">
        <v>1113</v>
      </c>
      <c r="BY293" s="299" t="s">
        <v>5330</v>
      </c>
    </row>
    <row r="294" spans="63:77" ht="21" customHeight="1">
      <c r="BK294" s="54" t="str">
        <f t="shared" si="4"/>
        <v>2帝京大学大学院</v>
      </c>
      <c r="BL294" s="256" t="s">
        <v>672</v>
      </c>
      <c r="BM294">
        <v>2</v>
      </c>
      <c r="BN294" s="256" t="s">
        <v>672</v>
      </c>
      <c r="BO294" s="290" t="s">
        <v>673</v>
      </c>
      <c r="BR294" s="175" t="s">
        <v>1332</v>
      </c>
      <c r="BS294" s="51" t="s">
        <v>1333</v>
      </c>
      <c r="BU294" s="273" t="s">
        <v>1111</v>
      </c>
      <c r="BV294" s="273" t="s">
        <v>2313</v>
      </c>
      <c r="BX294" s="299" t="s">
        <v>1115</v>
      </c>
      <c r="BY294" s="299" t="s">
        <v>5331</v>
      </c>
    </row>
    <row r="295" spans="63:77" ht="21" customHeight="1">
      <c r="BK295" s="54" t="str">
        <f t="shared" si="4"/>
        <v>2東海大学大学院</v>
      </c>
      <c r="BL295" s="256" t="s">
        <v>674</v>
      </c>
      <c r="BM295">
        <v>2</v>
      </c>
      <c r="BN295" s="256" t="s">
        <v>674</v>
      </c>
      <c r="BO295" s="290" t="s">
        <v>675</v>
      </c>
      <c r="BR295" s="175" t="s">
        <v>1334</v>
      </c>
      <c r="BS295" s="51" t="s">
        <v>1335</v>
      </c>
      <c r="BU295" s="273" t="s">
        <v>1113</v>
      </c>
      <c r="BV295" s="273" t="s">
        <v>2314</v>
      </c>
      <c r="BX295" s="299" t="s">
        <v>1117</v>
      </c>
      <c r="BY295" s="299" t="s">
        <v>5332</v>
      </c>
    </row>
    <row r="296" spans="63:77" ht="21" customHeight="1">
      <c r="BK296" s="54" t="str">
        <f t="shared" si="4"/>
        <v>2東京音楽大学大学院</v>
      </c>
      <c r="BL296" s="256" t="s">
        <v>676</v>
      </c>
      <c r="BM296">
        <v>2</v>
      </c>
      <c r="BN296" s="256" t="s">
        <v>676</v>
      </c>
      <c r="BO296" s="290" t="s">
        <v>677</v>
      </c>
      <c r="BR296" s="175" t="s">
        <v>1336</v>
      </c>
      <c r="BS296" s="51" t="s">
        <v>1337</v>
      </c>
      <c r="BU296" s="273" t="s">
        <v>1115</v>
      </c>
      <c r="BV296" s="273" t="s">
        <v>2315</v>
      </c>
      <c r="BX296" s="299" t="s">
        <v>1119</v>
      </c>
      <c r="BY296" s="299" t="s">
        <v>5333</v>
      </c>
    </row>
    <row r="297" spans="63:77" ht="21" customHeight="1">
      <c r="BK297" s="54" t="str">
        <f t="shared" si="4"/>
        <v>2東京家政大学大学院</v>
      </c>
      <c r="BL297" s="256" t="s">
        <v>678</v>
      </c>
      <c r="BM297">
        <v>2</v>
      </c>
      <c r="BN297" s="256" t="s">
        <v>678</v>
      </c>
      <c r="BO297" s="290" t="s">
        <v>679</v>
      </c>
      <c r="BR297" s="175" t="s">
        <v>1338</v>
      </c>
      <c r="BS297" s="51" t="s">
        <v>1339</v>
      </c>
      <c r="BU297" s="273" t="s">
        <v>1117</v>
      </c>
      <c r="BV297" s="273" t="s">
        <v>2316</v>
      </c>
      <c r="BX297" s="299" t="s">
        <v>1121</v>
      </c>
      <c r="BY297" s="299" t="s">
        <v>5334</v>
      </c>
    </row>
    <row r="298" spans="63:77" ht="21" customHeight="1">
      <c r="BK298" s="54" t="str">
        <f t="shared" si="4"/>
        <v>2東京家政学院大学大学院</v>
      </c>
      <c r="BL298" s="256" t="s">
        <v>680</v>
      </c>
      <c r="BM298">
        <v>2</v>
      </c>
      <c r="BN298" s="256" t="s">
        <v>680</v>
      </c>
      <c r="BO298" s="290" t="s">
        <v>681</v>
      </c>
      <c r="BR298" s="175" t="s">
        <v>1340</v>
      </c>
      <c r="BS298" s="51" t="s">
        <v>1341</v>
      </c>
      <c r="BU298" s="273" t="s">
        <v>1119</v>
      </c>
      <c r="BV298" s="273" t="s">
        <v>2317</v>
      </c>
      <c r="BX298" s="299" t="s">
        <v>1123</v>
      </c>
      <c r="BY298" s="299" t="s">
        <v>5335</v>
      </c>
    </row>
    <row r="299" spans="63:77" ht="21" customHeight="1">
      <c r="BK299" s="54" t="str">
        <f t="shared" si="4"/>
        <v>2東京経済大学大学院</v>
      </c>
      <c r="BL299" s="256" t="s">
        <v>682</v>
      </c>
      <c r="BM299">
        <v>2</v>
      </c>
      <c r="BN299" s="256" t="s">
        <v>682</v>
      </c>
      <c r="BO299" s="290" t="s">
        <v>683</v>
      </c>
      <c r="BR299" s="175" t="s">
        <v>1343</v>
      </c>
      <c r="BS299" s="51" t="s">
        <v>1344</v>
      </c>
      <c r="BU299" s="273" t="s">
        <v>1121</v>
      </c>
      <c r="BV299" s="273" t="s">
        <v>2318</v>
      </c>
      <c r="BX299" s="299" t="s">
        <v>2320</v>
      </c>
      <c r="BY299" s="299" t="s">
        <v>5336</v>
      </c>
    </row>
    <row r="300" spans="63:77" ht="21" customHeight="1">
      <c r="BK300" s="54" t="str">
        <f t="shared" si="4"/>
        <v>2東京女子大学大学院</v>
      </c>
      <c r="BL300" s="256" t="s">
        <v>684</v>
      </c>
      <c r="BM300">
        <v>2</v>
      </c>
      <c r="BN300" s="256" t="s">
        <v>684</v>
      </c>
      <c r="BO300" s="290" t="s">
        <v>685</v>
      </c>
      <c r="BR300" s="175" t="s">
        <v>1345</v>
      </c>
      <c r="BS300" s="51" t="s">
        <v>1346</v>
      </c>
      <c r="BU300" s="273" t="s">
        <v>1123</v>
      </c>
      <c r="BV300" s="273" t="s">
        <v>2319</v>
      </c>
      <c r="BX300" s="299" t="s">
        <v>2322</v>
      </c>
      <c r="BY300" s="299" t="s">
        <v>5337</v>
      </c>
    </row>
    <row r="301" spans="63:77" ht="21" customHeight="1">
      <c r="BK301" s="54" t="str">
        <f t="shared" si="4"/>
        <v>2東京神学大学大学院</v>
      </c>
      <c r="BL301" s="256" t="s">
        <v>686</v>
      </c>
      <c r="BM301">
        <v>2</v>
      </c>
      <c r="BN301" s="256" t="s">
        <v>686</v>
      </c>
      <c r="BO301" s="290" t="s">
        <v>687</v>
      </c>
      <c r="BR301" s="175" t="s">
        <v>1347</v>
      </c>
      <c r="BS301" s="51" t="s">
        <v>1348</v>
      </c>
      <c r="BU301" s="273" t="s">
        <v>2320</v>
      </c>
      <c r="BV301" s="273" t="s">
        <v>2321</v>
      </c>
      <c r="BX301" s="299" t="s">
        <v>1125</v>
      </c>
      <c r="BY301" s="299" t="s">
        <v>5338</v>
      </c>
    </row>
    <row r="302" spans="63:77" ht="21" customHeight="1">
      <c r="BK302" s="54" t="str">
        <f t="shared" si="4"/>
        <v>2東京造形大学大学院</v>
      </c>
      <c r="BL302" s="256" t="s">
        <v>688</v>
      </c>
      <c r="BM302">
        <v>2</v>
      </c>
      <c r="BN302" s="256" t="s">
        <v>688</v>
      </c>
      <c r="BO302" s="290" t="s">
        <v>689</v>
      </c>
      <c r="BR302" s="175" t="s">
        <v>1349</v>
      </c>
      <c r="BS302" s="51" t="s">
        <v>1350</v>
      </c>
      <c r="BU302" s="273" t="s">
        <v>2322</v>
      </c>
      <c r="BV302" s="273" t="s">
        <v>2323</v>
      </c>
      <c r="BX302" s="299" t="s">
        <v>1127</v>
      </c>
      <c r="BY302" s="299" t="s">
        <v>5339</v>
      </c>
    </row>
    <row r="303" spans="63:77" ht="21" customHeight="1">
      <c r="BK303" s="54" t="str">
        <f t="shared" si="4"/>
        <v>2東京電機大学大学院</v>
      </c>
      <c r="BL303" s="256" t="s">
        <v>690</v>
      </c>
      <c r="BM303">
        <v>2</v>
      </c>
      <c r="BN303" s="256" t="s">
        <v>690</v>
      </c>
      <c r="BO303" s="290" t="s">
        <v>691</v>
      </c>
      <c r="BR303" s="175" t="s">
        <v>1351</v>
      </c>
      <c r="BS303" s="51" t="s">
        <v>1352</v>
      </c>
      <c r="BU303" s="273" t="s">
        <v>1125</v>
      </c>
      <c r="BV303" s="273" t="s">
        <v>2324</v>
      </c>
      <c r="BX303" s="299" t="s">
        <v>1129</v>
      </c>
      <c r="BY303" s="299" t="s">
        <v>5340</v>
      </c>
    </row>
    <row r="304" spans="63:77" ht="21" customHeight="1">
      <c r="BK304" s="54" t="str">
        <f t="shared" si="4"/>
        <v>2東京農業大学大学院</v>
      </c>
      <c r="BL304" s="256" t="s">
        <v>692</v>
      </c>
      <c r="BM304">
        <v>2</v>
      </c>
      <c r="BN304" s="256" t="s">
        <v>692</v>
      </c>
      <c r="BO304" s="290" t="s">
        <v>693</v>
      </c>
      <c r="BR304" s="175" t="s">
        <v>1353</v>
      </c>
      <c r="BS304" s="51" t="s">
        <v>1354</v>
      </c>
      <c r="BU304" s="273" t="s">
        <v>1127</v>
      </c>
      <c r="BV304" s="273" t="s">
        <v>2325</v>
      </c>
      <c r="BX304" s="299" t="s">
        <v>1131</v>
      </c>
      <c r="BY304" s="299" t="s">
        <v>5341</v>
      </c>
    </row>
    <row r="305" spans="63:77" ht="21" customHeight="1">
      <c r="BK305" s="54" t="str">
        <f t="shared" si="4"/>
        <v>2東京薬科大学大学院</v>
      </c>
      <c r="BL305" s="256" t="s">
        <v>694</v>
      </c>
      <c r="BM305">
        <v>2</v>
      </c>
      <c r="BN305" s="256" t="s">
        <v>694</v>
      </c>
      <c r="BO305" s="290" t="s">
        <v>695</v>
      </c>
      <c r="BR305" s="175" t="s">
        <v>1355</v>
      </c>
      <c r="BS305" s="51" t="s">
        <v>1356</v>
      </c>
      <c r="BU305" s="273" t="s">
        <v>1129</v>
      </c>
      <c r="BV305" s="273" t="s">
        <v>2326</v>
      </c>
      <c r="BX305" s="299" t="s">
        <v>1133</v>
      </c>
      <c r="BY305" s="299" t="s">
        <v>5342</v>
      </c>
    </row>
    <row r="306" spans="63:77" ht="21" customHeight="1">
      <c r="BK306" s="54" t="str">
        <f t="shared" si="4"/>
        <v>2東京理科大学大学院</v>
      </c>
      <c r="BL306" s="256" t="s">
        <v>696</v>
      </c>
      <c r="BM306">
        <v>2</v>
      </c>
      <c r="BN306" s="256" t="s">
        <v>696</v>
      </c>
      <c r="BO306" s="290" t="s">
        <v>697</v>
      </c>
      <c r="BR306" s="175" t="s">
        <v>1357</v>
      </c>
      <c r="BS306" s="51" t="s">
        <v>1358</v>
      </c>
      <c r="BU306" s="273" t="s">
        <v>1131</v>
      </c>
      <c r="BV306" s="273" t="s">
        <v>2327</v>
      </c>
      <c r="BX306" s="299" t="s">
        <v>1135</v>
      </c>
      <c r="BY306" s="299" t="s">
        <v>5343</v>
      </c>
    </row>
    <row r="307" spans="63:77" ht="21" customHeight="1">
      <c r="BK307" s="54" t="str">
        <f t="shared" si="4"/>
        <v>2東洋大学大学院</v>
      </c>
      <c r="BL307" s="256" t="s">
        <v>698</v>
      </c>
      <c r="BM307">
        <v>2</v>
      </c>
      <c r="BN307" s="256" t="s">
        <v>698</v>
      </c>
      <c r="BO307" s="290" t="s">
        <v>699</v>
      </c>
      <c r="BR307" s="175" t="s">
        <v>1359</v>
      </c>
      <c r="BS307" s="51" t="s">
        <v>1360</v>
      </c>
      <c r="BU307" s="273" t="s">
        <v>1133</v>
      </c>
      <c r="BV307" s="273" t="s">
        <v>2328</v>
      </c>
      <c r="BX307" s="299" t="s">
        <v>1137</v>
      </c>
      <c r="BY307" s="299" t="s">
        <v>5344</v>
      </c>
    </row>
    <row r="308" spans="63:77" ht="21" customHeight="1">
      <c r="BK308" s="54" t="str">
        <f t="shared" si="4"/>
        <v>2二松学舎大学大学院</v>
      </c>
      <c r="BL308" s="256" t="s">
        <v>700</v>
      </c>
      <c r="BM308">
        <v>2</v>
      </c>
      <c r="BN308" s="256" t="s">
        <v>700</v>
      </c>
      <c r="BO308" s="290" t="s">
        <v>701</v>
      </c>
      <c r="BR308" s="175" t="s">
        <v>1361</v>
      </c>
      <c r="BS308" s="51" t="s">
        <v>1362</v>
      </c>
      <c r="BU308" s="273" t="s">
        <v>1135</v>
      </c>
      <c r="BV308" s="273" t="s">
        <v>2329</v>
      </c>
      <c r="BX308" s="299" t="s">
        <v>1139</v>
      </c>
      <c r="BY308" s="299" t="s">
        <v>5345</v>
      </c>
    </row>
    <row r="309" spans="63:77" ht="21" customHeight="1">
      <c r="BK309" s="54" t="str">
        <f t="shared" si="4"/>
        <v>2日本大学大学院</v>
      </c>
      <c r="BL309" s="256" t="s">
        <v>702</v>
      </c>
      <c r="BM309">
        <v>2</v>
      </c>
      <c r="BN309" s="256" t="s">
        <v>702</v>
      </c>
      <c r="BO309" s="290" t="s">
        <v>703</v>
      </c>
      <c r="BR309" s="175" t="s">
        <v>1363</v>
      </c>
      <c r="BS309" s="51" t="s">
        <v>1364</v>
      </c>
      <c r="BU309" s="273" t="s">
        <v>1137</v>
      </c>
      <c r="BV309" s="273" t="s">
        <v>2330</v>
      </c>
      <c r="BX309" s="299" t="s">
        <v>1141</v>
      </c>
      <c r="BY309" s="299" t="s">
        <v>5346</v>
      </c>
    </row>
    <row r="310" spans="63:77" ht="21" customHeight="1">
      <c r="BK310" s="54" t="str">
        <f t="shared" si="4"/>
        <v>2日本女子大学大学院</v>
      </c>
      <c r="BL310" s="256" t="s">
        <v>704</v>
      </c>
      <c r="BM310">
        <v>2</v>
      </c>
      <c r="BN310" s="256" t="s">
        <v>704</v>
      </c>
      <c r="BO310" s="290" t="s">
        <v>705</v>
      </c>
      <c r="BR310" s="175" t="s">
        <v>1365</v>
      </c>
      <c r="BS310" s="51" t="s">
        <v>1366</v>
      </c>
      <c r="BU310" s="273" t="s">
        <v>1139</v>
      </c>
      <c r="BV310" s="273" t="s">
        <v>2331</v>
      </c>
      <c r="BX310" s="299" t="s">
        <v>1143</v>
      </c>
      <c r="BY310" s="299" t="s">
        <v>5347</v>
      </c>
    </row>
    <row r="311" spans="63:77" ht="21" customHeight="1">
      <c r="BK311" s="54" t="str">
        <f t="shared" si="4"/>
        <v>2日本女子体育大学大学院</v>
      </c>
      <c r="BL311" s="256" t="s">
        <v>706</v>
      </c>
      <c r="BM311">
        <v>2</v>
      </c>
      <c r="BN311" s="256" t="s">
        <v>706</v>
      </c>
      <c r="BO311" s="290" t="s">
        <v>707</v>
      </c>
      <c r="BR311" s="175" t="s">
        <v>1367</v>
      </c>
      <c r="BS311" s="51" t="s">
        <v>1368</v>
      </c>
      <c r="BU311" s="273" t="s">
        <v>1141</v>
      </c>
      <c r="BV311" s="273" t="s">
        <v>2332</v>
      </c>
      <c r="BX311" s="299" t="s">
        <v>1145</v>
      </c>
      <c r="BY311" s="299" t="s">
        <v>5348</v>
      </c>
    </row>
    <row r="312" spans="63:77" ht="21" customHeight="1">
      <c r="BK312" s="54" t="str">
        <f t="shared" si="4"/>
        <v>2日本体育大学大学院</v>
      </c>
      <c r="BL312" s="256" t="s">
        <v>708</v>
      </c>
      <c r="BM312">
        <v>2</v>
      </c>
      <c r="BN312" s="256" t="s">
        <v>708</v>
      </c>
      <c r="BO312" s="290" t="s">
        <v>709</v>
      </c>
      <c r="BR312" s="175" t="s">
        <v>1369</v>
      </c>
      <c r="BS312" s="51" t="s">
        <v>1370</v>
      </c>
      <c r="BU312" s="273" t="s">
        <v>1143</v>
      </c>
      <c r="BV312" s="273" t="s">
        <v>2333</v>
      </c>
      <c r="BX312" s="299" t="s">
        <v>1147</v>
      </c>
      <c r="BY312" s="299" t="s">
        <v>5349</v>
      </c>
    </row>
    <row r="313" spans="63:77" ht="21" customHeight="1">
      <c r="BK313" s="54" t="str">
        <f t="shared" si="4"/>
        <v>2文化女子大学大学院</v>
      </c>
      <c r="BL313" s="256" t="s">
        <v>710</v>
      </c>
      <c r="BM313">
        <v>2</v>
      </c>
      <c r="BN313" s="256" t="s">
        <v>710</v>
      </c>
      <c r="BO313" s="290" t="s">
        <v>711</v>
      </c>
      <c r="BR313" s="175" t="s">
        <v>1371</v>
      </c>
      <c r="BS313" s="51" t="s">
        <v>1372</v>
      </c>
      <c r="BU313" s="273" t="s">
        <v>1145</v>
      </c>
      <c r="BV313" s="273" t="s">
        <v>2334</v>
      </c>
      <c r="BX313" s="299" t="s">
        <v>1149</v>
      </c>
      <c r="BY313" s="299" t="s">
        <v>5350</v>
      </c>
    </row>
    <row r="314" spans="63:77" ht="21" customHeight="1">
      <c r="BK314" s="54" t="str">
        <f t="shared" si="4"/>
        <v>2法政大学大学院</v>
      </c>
      <c r="BL314" s="256" t="s">
        <v>712</v>
      </c>
      <c r="BM314">
        <v>2</v>
      </c>
      <c r="BN314" s="256" t="s">
        <v>712</v>
      </c>
      <c r="BO314" s="290" t="s">
        <v>713</v>
      </c>
      <c r="BR314" s="175" t="s">
        <v>1373</v>
      </c>
      <c r="BS314" s="51" t="s">
        <v>1374</v>
      </c>
      <c r="BU314" s="273" t="s">
        <v>1147</v>
      </c>
      <c r="BV314" s="273" t="s">
        <v>2335</v>
      </c>
      <c r="BX314" s="299" t="s">
        <v>1151</v>
      </c>
      <c r="BY314" s="299" t="s">
        <v>5351</v>
      </c>
    </row>
    <row r="315" spans="63:77" ht="21" customHeight="1">
      <c r="BK315" s="54" t="str">
        <f t="shared" si="4"/>
        <v>2武蔵大学大学院</v>
      </c>
      <c r="BL315" s="256" t="s">
        <v>714</v>
      </c>
      <c r="BM315">
        <v>2</v>
      </c>
      <c r="BN315" s="256" t="s">
        <v>714</v>
      </c>
      <c r="BO315" s="290" t="s">
        <v>715</v>
      </c>
      <c r="BR315" s="175" t="s">
        <v>1375</v>
      </c>
      <c r="BS315" s="51" t="s">
        <v>1376</v>
      </c>
      <c r="BU315" s="273" t="s">
        <v>1149</v>
      </c>
      <c r="BV315" s="273" t="s">
        <v>2336</v>
      </c>
      <c r="BX315" s="299" t="s">
        <v>1153</v>
      </c>
      <c r="BY315" s="299" t="s">
        <v>5352</v>
      </c>
    </row>
    <row r="316" spans="63:77" ht="21" customHeight="1">
      <c r="BK316" s="54" t="str">
        <f t="shared" si="4"/>
        <v>2武蔵工業大学大学院</v>
      </c>
      <c r="BL316" s="256" t="s">
        <v>716</v>
      </c>
      <c r="BM316">
        <v>2</v>
      </c>
      <c r="BN316" s="256" t="s">
        <v>716</v>
      </c>
      <c r="BO316" s="290" t="s">
        <v>717</v>
      </c>
      <c r="BR316" s="175" t="s">
        <v>1377</v>
      </c>
      <c r="BS316" s="51" t="s">
        <v>1378</v>
      </c>
      <c r="BU316" s="273" t="s">
        <v>1151</v>
      </c>
      <c r="BV316" s="273" t="s">
        <v>2337</v>
      </c>
      <c r="BX316" s="299" t="s">
        <v>1155</v>
      </c>
      <c r="BY316" s="299" t="s">
        <v>5353</v>
      </c>
    </row>
    <row r="317" spans="63:77" ht="21" customHeight="1">
      <c r="BK317" s="54" t="str">
        <f t="shared" si="4"/>
        <v>2武蔵野音楽大学大学院</v>
      </c>
      <c r="BL317" s="256" t="s">
        <v>718</v>
      </c>
      <c r="BM317">
        <v>2</v>
      </c>
      <c r="BN317" s="256" t="s">
        <v>718</v>
      </c>
      <c r="BO317" s="290" t="s">
        <v>719</v>
      </c>
      <c r="BR317" s="175" t="s">
        <v>1379</v>
      </c>
      <c r="BS317" s="51" t="s">
        <v>1380</v>
      </c>
      <c r="BU317" s="273" t="s">
        <v>1153</v>
      </c>
      <c r="BV317" s="273" t="s">
        <v>2338</v>
      </c>
      <c r="BX317" s="299" t="s">
        <v>1157</v>
      </c>
      <c r="BY317" s="299" t="s">
        <v>5354</v>
      </c>
    </row>
    <row r="318" spans="63:77" ht="21" customHeight="1">
      <c r="BK318" s="54" t="str">
        <f t="shared" si="4"/>
        <v>2武蔵野女子大学大学院</v>
      </c>
      <c r="BL318" s="256" t="s">
        <v>720</v>
      </c>
      <c r="BM318">
        <v>2</v>
      </c>
      <c r="BN318" s="256" t="s">
        <v>720</v>
      </c>
      <c r="BO318" s="290" t="s">
        <v>721</v>
      </c>
      <c r="BR318" s="175" t="s">
        <v>1381</v>
      </c>
      <c r="BS318" s="51" t="s">
        <v>1382</v>
      </c>
      <c r="BU318" s="273" t="s">
        <v>1155</v>
      </c>
      <c r="BV318" s="273" t="s">
        <v>2339</v>
      </c>
      <c r="BX318" s="299" t="s">
        <v>1159</v>
      </c>
      <c r="BY318" s="299" t="s">
        <v>5355</v>
      </c>
    </row>
    <row r="319" spans="63:77" ht="21" customHeight="1">
      <c r="BK319" s="54" t="str">
        <f t="shared" si="4"/>
        <v>2武蔵野美術大学大学院</v>
      </c>
      <c r="BL319" s="256" t="s">
        <v>722</v>
      </c>
      <c r="BM319">
        <v>2</v>
      </c>
      <c r="BN319" s="256" t="s">
        <v>722</v>
      </c>
      <c r="BO319" s="290" t="s">
        <v>723</v>
      </c>
      <c r="BR319" s="175" t="s">
        <v>1383</v>
      </c>
      <c r="BS319" s="51" t="s">
        <v>1384</v>
      </c>
      <c r="BU319" s="273" t="s">
        <v>1157</v>
      </c>
      <c r="BV319" s="273" t="s">
        <v>2340</v>
      </c>
      <c r="BX319" s="299" t="s">
        <v>1161</v>
      </c>
      <c r="BY319" s="299" t="s">
        <v>5356</v>
      </c>
    </row>
    <row r="320" spans="63:77" ht="21" customHeight="1">
      <c r="BK320" s="54" t="str">
        <f t="shared" si="4"/>
        <v>2明治大学大学院</v>
      </c>
      <c r="BL320" s="256" t="s">
        <v>724</v>
      </c>
      <c r="BM320">
        <v>2</v>
      </c>
      <c r="BN320" s="256" t="s">
        <v>724</v>
      </c>
      <c r="BO320" s="290" t="s">
        <v>725</v>
      </c>
      <c r="BR320" s="175" t="s">
        <v>1385</v>
      </c>
      <c r="BS320" s="51" t="s">
        <v>1386</v>
      </c>
      <c r="BU320" s="273" t="s">
        <v>1159</v>
      </c>
      <c r="BV320" s="273" t="s">
        <v>2341</v>
      </c>
      <c r="BX320" s="299" t="s">
        <v>1163</v>
      </c>
      <c r="BY320" s="299" t="s">
        <v>5357</v>
      </c>
    </row>
    <row r="321" spans="63:77" ht="21" customHeight="1">
      <c r="BK321" s="54" t="str">
        <f t="shared" si="4"/>
        <v>2明治学院大学大学院</v>
      </c>
      <c r="BL321" s="256" t="s">
        <v>726</v>
      </c>
      <c r="BM321">
        <v>2</v>
      </c>
      <c r="BN321" s="256" t="s">
        <v>726</v>
      </c>
      <c r="BO321" s="290" t="s">
        <v>727</v>
      </c>
      <c r="BR321" s="175" t="s">
        <v>1387</v>
      </c>
      <c r="BS321" s="51" t="s">
        <v>1388</v>
      </c>
      <c r="BU321" s="273" t="s">
        <v>1161</v>
      </c>
      <c r="BV321" s="273" t="s">
        <v>2342</v>
      </c>
      <c r="BX321" s="299" t="s">
        <v>1165</v>
      </c>
      <c r="BY321" s="299" t="s">
        <v>5358</v>
      </c>
    </row>
    <row r="322" spans="63:77" ht="21" customHeight="1">
      <c r="BK322" s="54" t="str">
        <f t="shared" si="4"/>
        <v>2明星大学大学院</v>
      </c>
      <c r="BL322" s="256" t="s">
        <v>728</v>
      </c>
      <c r="BM322">
        <v>2</v>
      </c>
      <c r="BN322" s="256" t="s">
        <v>728</v>
      </c>
      <c r="BO322" s="290" t="s">
        <v>729</v>
      </c>
      <c r="BR322" s="175" t="s">
        <v>1389</v>
      </c>
      <c r="BS322" s="51" t="s">
        <v>1390</v>
      </c>
      <c r="BU322" s="273" t="s">
        <v>1163</v>
      </c>
      <c r="BV322" s="273" t="s">
        <v>2343</v>
      </c>
      <c r="BX322" s="299" t="s">
        <v>1167</v>
      </c>
      <c r="BY322" s="299" t="s">
        <v>5359</v>
      </c>
    </row>
    <row r="323" spans="63:77" ht="21" customHeight="1">
      <c r="BK323" s="54" t="str">
        <f t="shared" si="4"/>
        <v>2立教大学大学院</v>
      </c>
      <c r="BL323" s="256" t="s">
        <v>730</v>
      </c>
      <c r="BM323">
        <v>2</v>
      </c>
      <c r="BN323" s="256" t="s">
        <v>730</v>
      </c>
      <c r="BO323" s="290" t="s">
        <v>731</v>
      </c>
      <c r="BR323" s="175" t="s">
        <v>1391</v>
      </c>
      <c r="BS323" s="51" t="s">
        <v>1392</v>
      </c>
      <c r="BU323" s="273" t="s">
        <v>1165</v>
      </c>
      <c r="BV323" s="273" t="s">
        <v>2344</v>
      </c>
      <c r="BX323" s="299" t="s">
        <v>1169</v>
      </c>
      <c r="BY323" s="299" t="s">
        <v>5360</v>
      </c>
    </row>
    <row r="324" spans="63:77" ht="21" customHeight="1">
      <c r="BK324" s="54" t="str">
        <f t="shared" ref="BK324:BK343" si="5">BM324&amp;BO324</f>
        <v>2立正大学大学院</v>
      </c>
      <c r="BL324" s="256" t="s">
        <v>732</v>
      </c>
      <c r="BM324">
        <v>2</v>
      </c>
      <c r="BN324" s="256" t="s">
        <v>732</v>
      </c>
      <c r="BO324" s="290" t="s">
        <v>733</v>
      </c>
      <c r="BR324" s="175" t="s">
        <v>1393</v>
      </c>
      <c r="BS324" s="51" t="s">
        <v>1394</v>
      </c>
      <c r="BU324" s="273" t="s">
        <v>1167</v>
      </c>
      <c r="BV324" s="273" t="s">
        <v>2345</v>
      </c>
      <c r="BX324" s="299" t="s">
        <v>1171</v>
      </c>
      <c r="BY324" s="299" t="s">
        <v>5361</v>
      </c>
    </row>
    <row r="325" spans="63:77" ht="21" customHeight="1">
      <c r="BK325" s="54" t="str">
        <f t="shared" si="5"/>
        <v>2和光大学大学院</v>
      </c>
      <c r="BL325" s="256" t="s">
        <v>734</v>
      </c>
      <c r="BM325">
        <v>2</v>
      </c>
      <c r="BN325" s="256" t="s">
        <v>734</v>
      </c>
      <c r="BO325" s="290" t="s">
        <v>735</v>
      </c>
      <c r="BP325" s="60"/>
      <c r="BQ325" s="60"/>
      <c r="BR325" s="175" t="s">
        <v>1395</v>
      </c>
      <c r="BS325" s="51" t="s">
        <v>1396</v>
      </c>
      <c r="BU325" s="273" t="s">
        <v>1169</v>
      </c>
      <c r="BV325" s="273" t="s">
        <v>2346</v>
      </c>
      <c r="BX325" s="299" t="s">
        <v>1173</v>
      </c>
      <c r="BY325" s="299" t="s">
        <v>3472</v>
      </c>
    </row>
    <row r="326" spans="63:77" ht="21" customHeight="1">
      <c r="BK326" s="54" t="str">
        <f t="shared" si="5"/>
        <v>2早稲田大学大学院</v>
      </c>
      <c r="BL326" s="256" t="s">
        <v>736</v>
      </c>
      <c r="BM326">
        <v>2</v>
      </c>
      <c r="BN326" s="256" t="s">
        <v>736</v>
      </c>
      <c r="BO326" s="290" t="s">
        <v>737</v>
      </c>
      <c r="BP326" s="60"/>
      <c r="BQ326" s="60"/>
      <c r="BR326" s="175" t="s">
        <v>1397</v>
      </c>
      <c r="BS326" s="51" t="s">
        <v>1398</v>
      </c>
      <c r="BU326" s="273" t="s">
        <v>1171</v>
      </c>
      <c r="BV326" s="273" t="s">
        <v>2347</v>
      </c>
      <c r="BX326" s="299" t="s">
        <v>1175</v>
      </c>
      <c r="BY326" s="299" t="s">
        <v>5362</v>
      </c>
    </row>
    <row r="327" spans="63:77" ht="21" customHeight="1">
      <c r="BK327" s="54" t="str">
        <f t="shared" si="5"/>
        <v>2東京成徳大学大学院</v>
      </c>
      <c r="BL327" s="256" t="s">
        <v>738</v>
      </c>
      <c r="BM327">
        <v>2</v>
      </c>
      <c r="BN327" s="256" t="s">
        <v>738</v>
      </c>
      <c r="BO327" s="290" t="s">
        <v>739</v>
      </c>
      <c r="BP327" s="60"/>
      <c r="BQ327" s="60"/>
      <c r="BR327" s="175" t="s">
        <v>1399</v>
      </c>
      <c r="BS327" s="51" t="s">
        <v>1400</v>
      </c>
      <c r="BU327" s="273" t="s">
        <v>1173</v>
      </c>
      <c r="BV327" s="273" t="s">
        <v>2348</v>
      </c>
      <c r="BX327" s="299" t="s">
        <v>1177</v>
      </c>
      <c r="BY327" s="299" t="s">
        <v>5363</v>
      </c>
    </row>
    <row r="328" spans="63:77" ht="21" customHeight="1">
      <c r="BK328" s="54" t="str">
        <f t="shared" si="5"/>
        <v>2文京女子大学大学院</v>
      </c>
      <c r="BL328" s="256" t="s">
        <v>740</v>
      </c>
      <c r="BM328">
        <v>2</v>
      </c>
      <c r="BN328" s="256" t="s">
        <v>740</v>
      </c>
      <c r="BO328" s="290" t="s">
        <v>741</v>
      </c>
      <c r="BP328" s="60"/>
      <c r="BQ328" s="60"/>
      <c r="BR328" s="175" t="s">
        <v>1401</v>
      </c>
      <c r="BS328" s="51" t="s">
        <v>1402</v>
      </c>
      <c r="BU328" s="273" t="s">
        <v>1175</v>
      </c>
      <c r="BV328" s="273" t="s">
        <v>2349</v>
      </c>
      <c r="BX328" s="299" t="s">
        <v>1179</v>
      </c>
      <c r="BY328" s="299" t="s">
        <v>5364</v>
      </c>
    </row>
    <row r="329" spans="63:77" ht="21" customHeight="1">
      <c r="BK329" s="54" t="str">
        <f t="shared" si="5"/>
        <v>2目白大学大学院</v>
      </c>
      <c r="BL329" s="256" t="s">
        <v>742</v>
      </c>
      <c r="BM329">
        <v>2</v>
      </c>
      <c r="BN329" s="256" t="s">
        <v>742</v>
      </c>
      <c r="BO329" s="290" t="s">
        <v>743</v>
      </c>
      <c r="BP329" s="60"/>
      <c r="BQ329" s="60"/>
      <c r="BR329" s="175" t="s">
        <v>1403</v>
      </c>
      <c r="BS329" s="51" t="s">
        <v>1404</v>
      </c>
      <c r="BU329" s="273" t="s">
        <v>1177</v>
      </c>
      <c r="BV329" s="273" t="s">
        <v>2350</v>
      </c>
      <c r="BX329" s="299" t="s">
        <v>1181</v>
      </c>
      <c r="BY329" s="299" t="s">
        <v>5365</v>
      </c>
    </row>
    <row r="330" spans="63:77" ht="21" customHeight="1">
      <c r="BK330" s="54" t="str">
        <f t="shared" si="5"/>
        <v>2文京学院大学大学院</v>
      </c>
      <c r="BL330" s="256" t="s">
        <v>744</v>
      </c>
      <c r="BM330">
        <v>2</v>
      </c>
      <c r="BN330" s="256" t="s">
        <v>744</v>
      </c>
      <c r="BO330" s="290" t="s">
        <v>745</v>
      </c>
      <c r="BP330" s="60"/>
      <c r="BQ330" s="60"/>
      <c r="BR330" s="175" t="s">
        <v>1405</v>
      </c>
      <c r="BS330" s="51" t="s">
        <v>1406</v>
      </c>
      <c r="BU330" s="273" t="s">
        <v>1179</v>
      </c>
      <c r="BV330" s="273" t="s">
        <v>2351</v>
      </c>
      <c r="BX330" s="299" t="s">
        <v>1183</v>
      </c>
      <c r="BY330" s="299" t="s">
        <v>5366</v>
      </c>
    </row>
    <row r="331" spans="63:77" ht="21" customHeight="1">
      <c r="BK331" s="54" t="str">
        <f t="shared" si="5"/>
        <v>2武蔵野大学大学院</v>
      </c>
      <c r="BL331" s="256" t="s">
        <v>746</v>
      </c>
      <c r="BM331">
        <v>2</v>
      </c>
      <c r="BN331" s="256" t="s">
        <v>746</v>
      </c>
      <c r="BO331" s="290" t="s">
        <v>747</v>
      </c>
      <c r="BP331" s="60"/>
      <c r="BQ331" s="60"/>
      <c r="BR331" s="175" t="s">
        <v>1407</v>
      </c>
      <c r="BS331" s="51" t="s">
        <v>1408</v>
      </c>
      <c r="BU331" s="273" t="s">
        <v>1181</v>
      </c>
      <c r="BV331" s="273" t="s">
        <v>2352</v>
      </c>
      <c r="BX331" s="299" t="s">
        <v>1185</v>
      </c>
      <c r="BY331" s="299" t="s">
        <v>5367</v>
      </c>
    </row>
    <row r="332" spans="63:77" ht="21" customHeight="1">
      <c r="BK332" s="54" t="str">
        <f t="shared" si="5"/>
        <v>2高千穂大学大学院</v>
      </c>
      <c r="BL332" s="256" t="s">
        <v>748</v>
      </c>
      <c r="BM332">
        <v>2</v>
      </c>
      <c r="BN332" s="256" t="s">
        <v>748</v>
      </c>
      <c r="BO332" s="290" t="s">
        <v>749</v>
      </c>
      <c r="BP332" s="60"/>
      <c r="BQ332" s="60"/>
      <c r="BR332" s="175" t="s">
        <v>1409</v>
      </c>
      <c r="BS332" s="51" t="s">
        <v>1410</v>
      </c>
      <c r="BU332" s="273" t="s">
        <v>1183</v>
      </c>
      <c r="BV332" s="273" t="s">
        <v>2353</v>
      </c>
      <c r="BX332" s="299" t="s">
        <v>1187</v>
      </c>
      <c r="BY332" s="299" t="s">
        <v>5368</v>
      </c>
    </row>
    <row r="333" spans="63:77" ht="21" customHeight="1">
      <c r="BK333" s="54" t="str">
        <f t="shared" si="5"/>
        <v>2日本教育大学院大学大学院</v>
      </c>
      <c r="BL333" s="256" t="s">
        <v>750</v>
      </c>
      <c r="BM333">
        <v>2</v>
      </c>
      <c r="BN333" s="256" t="s">
        <v>750</v>
      </c>
      <c r="BO333" s="290" t="s">
        <v>751</v>
      </c>
      <c r="BP333" s="60"/>
      <c r="BQ333" s="60"/>
      <c r="BR333" s="175" t="s">
        <v>1411</v>
      </c>
      <c r="BS333" s="51" t="s">
        <v>1412</v>
      </c>
      <c r="BU333" s="273" t="s">
        <v>1185</v>
      </c>
      <c r="BV333" s="273" t="s">
        <v>2354</v>
      </c>
      <c r="BX333" s="299" t="s">
        <v>1189</v>
      </c>
      <c r="BY333" s="299" t="s">
        <v>5369</v>
      </c>
    </row>
    <row r="334" spans="63:77" ht="21" customHeight="1">
      <c r="BK334" s="54" t="str">
        <f t="shared" si="5"/>
        <v>2順天堂大学大学院</v>
      </c>
      <c r="BL334" s="256" t="s">
        <v>5035</v>
      </c>
      <c r="BM334">
        <v>2</v>
      </c>
      <c r="BN334" s="256" t="s">
        <v>5035</v>
      </c>
      <c r="BO334" s="290" t="s">
        <v>8885</v>
      </c>
      <c r="BP334" s="60"/>
      <c r="BQ334" s="60"/>
      <c r="BR334" s="175" t="s">
        <v>1413</v>
      </c>
      <c r="BS334" s="51" t="s">
        <v>1414</v>
      </c>
      <c r="BU334" s="273" t="s">
        <v>1187</v>
      </c>
      <c r="BV334" s="273" t="s">
        <v>2355</v>
      </c>
      <c r="BX334" s="299" t="s">
        <v>1191</v>
      </c>
      <c r="BY334" s="299" t="s">
        <v>5370</v>
      </c>
    </row>
    <row r="335" spans="63:77" ht="21" customHeight="1">
      <c r="BK335" s="54" t="str">
        <f t="shared" si="5"/>
        <v>2東京都市大学大学院</v>
      </c>
      <c r="BL335" s="256" t="s">
        <v>752</v>
      </c>
      <c r="BM335">
        <v>2</v>
      </c>
      <c r="BN335" s="256" t="s">
        <v>752</v>
      </c>
      <c r="BO335" s="290" t="s">
        <v>753</v>
      </c>
      <c r="BP335" s="60"/>
      <c r="BQ335" s="60"/>
      <c r="BR335" s="175" t="s">
        <v>1415</v>
      </c>
      <c r="BS335" s="51" t="s">
        <v>1416</v>
      </c>
      <c r="BU335" s="273" t="s">
        <v>1189</v>
      </c>
      <c r="BV335" s="273" t="s">
        <v>2356</v>
      </c>
      <c r="BX335" s="299" t="s">
        <v>1193</v>
      </c>
      <c r="BY335" s="299" t="s">
        <v>5371</v>
      </c>
    </row>
    <row r="336" spans="63:77" ht="21" customHeight="1">
      <c r="BK336" s="54" t="str">
        <f t="shared" si="5"/>
        <v>2帝京平成大学大学院</v>
      </c>
      <c r="BL336" s="256" t="s">
        <v>5038</v>
      </c>
      <c r="BM336">
        <v>2</v>
      </c>
      <c r="BN336" s="256" t="s">
        <v>5038</v>
      </c>
      <c r="BO336" s="290" t="s">
        <v>8886</v>
      </c>
      <c r="BP336" s="60"/>
      <c r="BQ336" s="60"/>
      <c r="BR336" s="175" t="s">
        <v>1417</v>
      </c>
      <c r="BS336" s="51" t="s">
        <v>1418</v>
      </c>
      <c r="BU336" s="273" t="s">
        <v>1191</v>
      </c>
      <c r="BV336" s="273" t="s">
        <v>2357</v>
      </c>
      <c r="BX336" s="299" t="s">
        <v>1195</v>
      </c>
      <c r="BY336" s="299" t="s">
        <v>5372</v>
      </c>
    </row>
    <row r="337" spans="63:77" ht="21" customHeight="1">
      <c r="BK337" s="54" t="str">
        <f t="shared" si="5"/>
        <v>2東邦大学大学院</v>
      </c>
      <c r="BL337" s="260" t="s">
        <v>754</v>
      </c>
      <c r="BM337">
        <v>2</v>
      </c>
      <c r="BN337" s="260" t="s">
        <v>754</v>
      </c>
      <c r="BO337" s="291" t="s">
        <v>8887</v>
      </c>
      <c r="BP337" s="60"/>
      <c r="BQ337" s="60"/>
      <c r="BR337" s="175" t="s">
        <v>1419</v>
      </c>
      <c r="BS337" s="51" t="s">
        <v>1420</v>
      </c>
      <c r="BU337" s="273" t="s">
        <v>1193</v>
      </c>
      <c r="BV337" s="273" t="s">
        <v>2358</v>
      </c>
      <c r="BX337" s="299" t="s">
        <v>1197</v>
      </c>
      <c r="BY337" s="299" t="s">
        <v>5373</v>
      </c>
    </row>
    <row r="338" spans="63:77" ht="21" customHeight="1">
      <c r="BK338" s="54" t="str">
        <f t="shared" si="5"/>
        <v>2芝浦工業大学大学院</v>
      </c>
      <c r="BL338" s="260" t="s">
        <v>755</v>
      </c>
      <c r="BM338">
        <v>2</v>
      </c>
      <c r="BN338" s="260" t="s">
        <v>755</v>
      </c>
      <c r="BO338" s="291" t="s">
        <v>8888</v>
      </c>
      <c r="BP338" s="60"/>
      <c r="BQ338" s="60"/>
      <c r="BR338" s="175" t="s">
        <v>1421</v>
      </c>
      <c r="BS338" s="51" t="s">
        <v>1422</v>
      </c>
      <c r="BU338" s="273" t="s">
        <v>1195</v>
      </c>
      <c r="BV338" s="273" t="s">
        <v>2359</v>
      </c>
      <c r="BX338" s="299" t="s">
        <v>1199</v>
      </c>
      <c r="BY338" s="299" t="s">
        <v>5374</v>
      </c>
    </row>
    <row r="339" spans="63:77" ht="21" customHeight="1">
      <c r="BK339" s="54" t="str">
        <f t="shared" si="5"/>
        <v>2文化学園大学大学院</v>
      </c>
      <c r="BL339" s="260" t="s">
        <v>756</v>
      </c>
      <c r="BM339">
        <v>2</v>
      </c>
      <c r="BN339" s="260" t="s">
        <v>756</v>
      </c>
      <c r="BO339" s="291" t="s">
        <v>757</v>
      </c>
      <c r="BP339" s="60"/>
      <c r="BQ339" s="60"/>
      <c r="BR339" s="175" t="s">
        <v>1423</v>
      </c>
      <c r="BS339" s="51" t="s">
        <v>1424</v>
      </c>
      <c r="BU339" s="273" t="s">
        <v>1197</v>
      </c>
      <c r="BV339" s="273" t="s">
        <v>2360</v>
      </c>
      <c r="BX339" s="299" t="s">
        <v>1201</v>
      </c>
      <c r="BY339" s="299" t="s">
        <v>5375</v>
      </c>
    </row>
    <row r="340" spans="63:77" ht="21" customHeight="1">
      <c r="BK340" s="54" t="str">
        <f t="shared" si="5"/>
        <v>2白梅学園大学大学院</v>
      </c>
      <c r="BL340" s="260" t="s">
        <v>758</v>
      </c>
      <c r="BM340">
        <v>2</v>
      </c>
      <c r="BN340" s="260" t="s">
        <v>758</v>
      </c>
      <c r="BO340" s="291" t="s">
        <v>759</v>
      </c>
      <c r="BP340" s="60"/>
      <c r="BQ340" s="60"/>
      <c r="BR340" s="175" t="s">
        <v>1425</v>
      </c>
      <c r="BS340" s="51" t="s">
        <v>1426</v>
      </c>
      <c r="BU340" s="273" t="s">
        <v>1199</v>
      </c>
      <c r="BV340" s="273" t="s">
        <v>2361</v>
      </c>
      <c r="BX340" s="299" t="s">
        <v>1203</v>
      </c>
      <c r="BY340" s="299" t="s">
        <v>5376</v>
      </c>
    </row>
    <row r="341" spans="63:77" ht="21" customHeight="1">
      <c r="BK341" s="54" t="str">
        <f t="shared" si="5"/>
        <v>2女子美術大学大学院</v>
      </c>
      <c r="BL341" s="289" t="s">
        <v>9019</v>
      </c>
      <c r="BM341">
        <v>2</v>
      </c>
      <c r="BN341" s="289" t="s">
        <v>9019</v>
      </c>
      <c r="BO341" s="291" t="s">
        <v>8889</v>
      </c>
      <c r="BP341" s="60"/>
      <c r="BQ341" s="60"/>
      <c r="BR341" s="175" t="s">
        <v>1427</v>
      </c>
      <c r="BS341" s="51" t="s">
        <v>1428</v>
      </c>
      <c r="BU341" s="273" t="s">
        <v>1201</v>
      </c>
      <c r="BV341" s="273" t="s">
        <v>2362</v>
      </c>
      <c r="BX341" s="299" t="s">
        <v>1205</v>
      </c>
      <c r="BY341" s="299" t="s">
        <v>5377</v>
      </c>
    </row>
    <row r="342" spans="63:77" ht="21" customHeight="1">
      <c r="BK342" s="54" t="str">
        <f t="shared" si="5"/>
        <v>2恵泉女学園大学大学院</v>
      </c>
      <c r="BL342" s="289" t="s">
        <v>9020</v>
      </c>
      <c r="BM342">
        <v>2</v>
      </c>
      <c r="BN342" s="289" t="s">
        <v>9020</v>
      </c>
      <c r="BO342" s="291" t="s">
        <v>8890</v>
      </c>
      <c r="BP342" s="60"/>
      <c r="BQ342" s="60"/>
      <c r="BR342" s="175" t="s">
        <v>1429</v>
      </c>
      <c r="BS342" s="51" t="s">
        <v>1430</v>
      </c>
      <c r="BU342" s="273" t="s">
        <v>1203</v>
      </c>
      <c r="BV342" s="273" t="s">
        <v>2363</v>
      </c>
      <c r="BX342" s="299" t="s">
        <v>1207</v>
      </c>
      <c r="BY342" s="299" t="s">
        <v>5378</v>
      </c>
    </row>
    <row r="343" spans="63:77" ht="21" customHeight="1">
      <c r="BK343" s="54" t="str">
        <f t="shared" si="5"/>
        <v>2桐朋学園大学大学院</v>
      </c>
      <c r="BL343" s="289" t="s">
        <v>8892</v>
      </c>
      <c r="BM343">
        <v>2</v>
      </c>
      <c r="BN343" s="289" t="s">
        <v>8892</v>
      </c>
      <c r="BO343" s="291" t="s">
        <v>8891</v>
      </c>
      <c r="BP343" s="60"/>
      <c r="BQ343" s="60"/>
      <c r="BR343" s="175" t="s">
        <v>1431</v>
      </c>
      <c r="BS343" s="51" t="s">
        <v>1432</v>
      </c>
      <c r="BU343" s="273" t="s">
        <v>1205</v>
      </c>
      <c r="BV343" s="273" t="s">
        <v>2364</v>
      </c>
      <c r="BX343" s="299" t="s">
        <v>1209</v>
      </c>
      <c r="BY343" s="299" t="s">
        <v>5379</v>
      </c>
    </row>
    <row r="344" spans="63:77" ht="21" customHeight="1">
      <c r="BK344" s="166"/>
      <c r="BL344" s="200"/>
      <c r="BM344"/>
      <c r="BN344" s="167"/>
      <c r="BO344" s="167"/>
      <c r="BP344" s="168"/>
      <c r="BQ344" s="60"/>
      <c r="BR344" s="175" t="s">
        <v>1433</v>
      </c>
      <c r="BS344" s="51" t="s">
        <v>1434</v>
      </c>
      <c r="BU344" s="273" t="s">
        <v>1207</v>
      </c>
      <c r="BV344" s="273" t="s">
        <v>2365</v>
      </c>
      <c r="BX344" s="299" t="s">
        <v>1211</v>
      </c>
      <c r="BY344" s="299" t="s">
        <v>5380</v>
      </c>
    </row>
    <row r="345" spans="63:77" ht="21" customHeight="1">
      <c r="BL345" s="201"/>
      <c r="BM345"/>
      <c r="BN345" s="169"/>
      <c r="BO345" s="169"/>
      <c r="BP345" s="60"/>
      <c r="BQ345" s="60"/>
      <c r="BR345" s="175" t="s">
        <v>1435</v>
      </c>
      <c r="BS345" s="51" t="s">
        <v>1436</v>
      </c>
      <c r="BU345" s="273" t="s">
        <v>1209</v>
      </c>
      <c r="BV345" s="273" t="s">
        <v>2366</v>
      </c>
      <c r="BX345" s="299" t="s">
        <v>1213</v>
      </c>
      <c r="BY345" s="299" t="s">
        <v>5381</v>
      </c>
    </row>
    <row r="346" spans="63:77" ht="21" customHeight="1">
      <c r="BL346" s="201"/>
      <c r="BM346"/>
      <c r="BN346" s="169"/>
      <c r="BO346" s="169"/>
      <c r="BP346" s="60"/>
      <c r="BQ346" s="60"/>
      <c r="BR346" s="175" t="s">
        <v>1437</v>
      </c>
      <c r="BS346" s="51" t="s">
        <v>1438</v>
      </c>
      <c r="BU346" s="273" t="s">
        <v>1211</v>
      </c>
      <c r="BV346" s="273" t="s">
        <v>2367</v>
      </c>
      <c r="BX346" s="299" t="s">
        <v>1215</v>
      </c>
      <c r="BY346" s="299" t="s">
        <v>5382</v>
      </c>
    </row>
    <row r="347" spans="63:77" ht="21" customHeight="1">
      <c r="BL347" s="201"/>
      <c r="BM347"/>
      <c r="BN347" s="169"/>
      <c r="BO347" s="169"/>
      <c r="BP347" s="60"/>
      <c r="BQ347" s="60"/>
      <c r="BR347" s="175" t="s">
        <v>1439</v>
      </c>
      <c r="BS347" s="51" t="s">
        <v>1440</v>
      </c>
      <c r="BU347" s="273" t="s">
        <v>1213</v>
      </c>
      <c r="BV347" s="273" t="s">
        <v>2368</v>
      </c>
      <c r="BX347" s="299" t="s">
        <v>1217</v>
      </c>
      <c r="BY347" s="299" t="s">
        <v>5383</v>
      </c>
    </row>
    <row r="348" spans="63:77" ht="21" customHeight="1">
      <c r="BL348" s="201"/>
      <c r="BM348"/>
      <c r="BN348" s="169"/>
      <c r="BO348" s="169"/>
      <c r="BP348" s="60"/>
      <c r="BQ348" s="60"/>
      <c r="BR348" s="175" t="s">
        <v>1441</v>
      </c>
      <c r="BS348" s="51" t="s">
        <v>1442</v>
      </c>
      <c r="BU348" s="273" t="s">
        <v>1215</v>
      </c>
      <c r="BV348" s="273" t="s">
        <v>2369</v>
      </c>
      <c r="BX348" s="299" t="s">
        <v>1219</v>
      </c>
      <c r="BY348" s="299" t="s">
        <v>5384</v>
      </c>
    </row>
    <row r="349" spans="63:77" ht="21" customHeight="1">
      <c r="BL349" s="201"/>
      <c r="BM349"/>
      <c r="BN349" s="169"/>
      <c r="BO349" s="169"/>
      <c r="BP349" s="60"/>
      <c r="BQ349" s="60"/>
      <c r="BR349" s="175" t="s">
        <v>1443</v>
      </c>
      <c r="BS349" s="51" t="s">
        <v>1444</v>
      </c>
      <c r="BU349" s="273" t="s">
        <v>1217</v>
      </c>
      <c r="BV349" s="273" t="s">
        <v>2370</v>
      </c>
      <c r="BX349" s="299" t="s">
        <v>1221</v>
      </c>
      <c r="BY349" s="299" t="s">
        <v>5385</v>
      </c>
    </row>
    <row r="350" spans="63:77" ht="21" customHeight="1">
      <c r="BL350" s="201"/>
      <c r="BM350"/>
      <c r="BN350" s="169"/>
      <c r="BO350" s="169"/>
      <c r="BP350" s="60"/>
      <c r="BQ350" s="60"/>
      <c r="BR350" s="175" t="s">
        <v>1445</v>
      </c>
      <c r="BS350" s="51" t="s">
        <v>1446</v>
      </c>
      <c r="BU350" s="273" t="s">
        <v>1219</v>
      </c>
      <c r="BV350" s="273" t="s">
        <v>2371</v>
      </c>
      <c r="BX350" s="299" t="s">
        <v>1223</v>
      </c>
      <c r="BY350" s="299" t="s">
        <v>5386</v>
      </c>
    </row>
    <row r="351" spans="63:77" ht="21" customHeight="1">
      <c r="BL351" s="201"/>
      <c r="BM351"/>
      <c r="BN351" s="169"/>
      <c r="BO351" s="169"/>
      <c r="BP351" s="60"/>
      <c r="BQ351" s="60"/>
      <c r="BR351" s="175" t="s">
        <v>1447</v>
      </c>
      <c r="BS351" s="51" t="s">
        <v>1448</v>
      </c>
      <c r="BU351" s="273" t="s">
        <v>1221</v>
      </c>
      <c r="BV351" s="273" t="s">
        <v>2372</v>
      </c>
      <c r="BX351" s="299" t="s">
        <v>1225</v>
      </c>
      <c r="BY351" s="299" t="s">
        <v>5387</v>
      </c>
    </row>
    <row r="352" spans="63:77" ht="21" customHeight="1">
      <c r="BL352" s="201"/>
      <c r="BM352"/>
      <c r="BN352" s="169"/>
      <c r="BO352" s="169"/>
      <c r="BP352" s="60"/>
      <c r="BQ352" s="60"/>
      <c r="BR352" s="175" t="s">
        <v>1449</v>
      </c>
      <c r="BS352" s="51" t="s">
        <v>1450</v>
      </c>
      <c r="BU352" s="273" t="s">
        <v>1223</v>
      </c>
      <c r="BV352" s="273" t="s">
        <v>2373</v>
      </c>
      <c r="BX352" s="299" t="s">
        <v>1227</v>
      </c>
      <c r="BY352" s="299" t="s">
        <v>5388</v>
      </c>
    </row>
    <row r="353" spans="64:77" ht="21" customHeight="1">
      <c r="BL353" s="201"/>
      <c r="BM353"/>
      <c r="BN353" s="169"/>
      <c r="BO353" s="169"/>
      <c r="BP353" s="60"/>
      <c r="BQ353" s="60"/>
      <c r="BR353" s="175" t="s">
        <v>1451</v>
      </c>
      <c r="BS353" s="51" t="s">
        <v>1452</v>
      </c>
      <c r="BU353" s="273" t="s">
        <v>1225</v>
      </c>
      <c r="BV353" s="273" t="s">
        <v>2374</v>
      </c>
      <c r="BX353" s="299" t="s">
        <v>1229</v>
      </c>
      <c r="BY353" s="299" t="s">
        <v>5389</v>
      </c>
    </row>
    <row r="354" spans="64:77" ht="21" customHeight="1">
      <c r="BM354"/>
      <c r="BN354" s="169"/>
      <c r="BO354" s="169"/>
      <c r="BP354" s="60"/>
      <c r="BQ354" s="60"/>
      <c r="BR354" s="175" t="s">
        <v>1453</v>
      </c>
      <c r="BS354" s="51" t="s">
        <v>1454</v>
      </c>
      <c r="BU354" s="273" t="s">
        <v>1227</v>
      </c>
      <c r="BV354" s="273" t="s">
        <v>2375</v>
      </c>
      <c r="BX354" s="299" t="s">
        <v>1231</v>
      </c>
      <c r="BY354" s="299" t="s">
        <v>5390</v>
      </c>
    </row>
    <row r="355" spans="64:77" ht="21" customHeight="1">
      <c r="BM355"/>
      <c r="BN355" s="169"/>
      <c r="BO355" s="169"/>
      <c r="BP355" s="60"/>
      <c r="BQ355" s="60"/>
      <c r="BR355" s="175" t="s">
        <v>1455</v>
      </c>
      <c r="BS355" s="51" t="s">
        <v>1456</v>
      </c>
      <c r="BU355" s="273" t="s">
        <v>1229</v>
      </c>
      <c r="BV355" s="273" t="s">
        <v>2376</v>
      </c>
      <c r="BX355" s="299" t="s">
        <v>1233</v>
      </c>
      <c r="BY355" s="299" t="s">
        <v>5391</v>
      </c>
    </row>
    <row r="356" spans="64:77" ht="21" customHeight="1">
      <c r="BM356"/>
      <c r="BN356" s="169"/>
      <c r="BO356" s="169"/>
      <c r="BP356" s="60"/>
      <c r="BQ356" s="60"/>
      <c r="BR356" s="175" t="s">
        <v>1457</v>
      </c>
      <c r="BS356" s="51" t="s">
        <v>1458</v>
      </c>
      <c r="BU356" s="273" t="s">
        <v>1231</v>
      </c>
      <c r="BV356" s="273" t="s">
        <v>2377</v>
      </c>
      <c r="BX356" s="299" t="s">
        <v>1235</v>
      </c>
      <c r="BY356" s="299" t="s">
        <v>5392</v>
      </c>
    </row>
    <row r="357" spans="64:77" ht="21" customHeight="1">
      <c r="BM357"/>
      <c r="BN357" s="169"/>
      <c r="BO357" s="169"/>
      <c r="BP357" s="60"/>
      <c r="BQ357" s="60"/>
      <c r="BR357" s="175" t="s">
        <v>1459</v>
      </c>
      <c r="BS357" s="51" t="s">
        <v>1460</v>
      </c>
      <c r="BU357" s="273" t="s">
        <v>1233</v>
      </c>
      <c r="BV357" s="273" t="s">
        <v>2378</v>
      </c>
      <c r="BX357" s="299" t="s">
        <v>1237</v>
      </c>
      <c r="BY357" s="299" t="s">
        <v>5393</v>
      </c>
    </row>
    <row r="358" spans="64:77" ht="21" customHeight="1">
      <c r="BM358"/>
      <c r="BN358" s="169"/>
      <c r="BO358" s="169"/>
      <c r="BP358" s="60"/>
      <c r="BQ358" s="60"/>
      <c r="BR358" s="175" t="s">
        <v>1461</v>
      </c>
      <c r="BS358" s="51" t="s">
        <v>1462</v>
      </c>
      <c r="BU358" s="273" t="s">
        <v>1235</v>
      </c>
      <c r="BV358" s="273" t="s">
        <v>2379</v>
      </c>
      <c r="BX358" s="299" t="s">
        <v>1239</v>
      </c>
      <c r="BY358" s="299" t="s">
        <v>5394</v>
      </c>
    </row>
    <row r="359" spans="64:77" ht="21" customHeight="1">
      <c r="BM359"/>
      <c r="BN359" s="169"/>
      <c r="BO359" s="169"/>
      <c r="BQ359" s="60"/>
      <c r="BR359" s="175" t="s">
        <v>1463</v>
      </c>
      <c r="BS359" s="51" t="s">
        <v>8834</v>
      </c>
      <c r="BU359" s="273" t="s">
        <v>1237</v>
      </c>
      <c r="BV359" s="273" t="s">
        <v>2380</v>
      </c>
      <c r="BX359" s="299" t="s">
        <v>1241</v>
      </c>
      <c r="BY359" s="299" t="s">
        <v>5395</v>
      </c>
    </row>
    <row r="360" spans="64:77" ht="21" customHeight="1">
      <c r="BM360"/>
      <c r="BN360" s="169"/>
      <c r="BO360" s="169"/>
      <c r="BQ360" s="60"/>
      <c r="BR360" s="175" t="s">
        <v>1464</v>
      </c>
      <c r="BS360" s="51" t="s">
        <v>8835</v>
      </c>
      <c r="BU360" s="273" t="s">
        <v>1239</v>
      </c>
      <c r="BV360" s="273" t="s">
        <v>2381</v>
      </c>
      <c r="BX360" s="299" t="s">
        <v>1243</v>
      </c>
      <c r="BY360" s="299" t="s">
        <v>5396</v>
      </c>
    </row>
    <row r="361" spans="64:77" ht="21" customHeight="1">
      <c r="BM361"/>
      <c r="BN361" s="169"/>
      <c r="BO361" s="169"/>
      <c r="BQ361" s="60"/>
      <c r="BR361" s="175" t="s">
        <v>1465</v>
      </c>
      <c r="BS361" s="51" t="s">
        <v>8836</v>
      </c>
      <c r="BU361" s="273" t="s">
        <v>1241</v>
      </c>
      <c r="BV361" s="273" t="s">
        <v>2382</v>
      </c>
      <c r="BX361" s="299" t="s">
        <v>1245</v>
      </c>
      <c r="BY361" s="299" t="s">
        <v>5397</v>
      </c>
    </row>
    <row r="362" spans="64:77" ht="21" customHeight="1">
      <c r="BM362"/>
      <c r="BN362" s="169"/>
      <c r="BO362" s="169"/>
      <c r="BQ362" s="60"/>
      <c r="BR362" s="175" t="s">
        <v>1466</v>
      </c>
      <c r="BS362" s="51" t="s">
        <v>1467</v>
      </c>
      <c r="BU362" s="273" t="s">
        <v>1243</v>
      </c>
      <c r="BV362" s="273" t="s">
        <v>2383</v>
      </c>
      <c r="BX362" s="299" t="s">
        <v>1247</v>
      </c>
      <c r="BY362" s="299" t="s">
        <v>2560</v>
      </c>
    </row>
    <row r="363" spans="64:77" ht="21" customHeight="1">
      <c r="BM363"/>
      <c r="BN363" s="169"/>
      <c r="BO363" s="169"/>
      <c r="BQ363" s="60"/>
      <c r="BR363" s="175" t="s">
        <v>1468</v>
      </c>
      <c r="BS363" s="51" t="s">
        <v>1469</v>
      </c>
      <c r="BU363" s="273" t="s">
        <v>1245</v>
      </c>
      <c r="BV363" s="273" t="s">
        <v>2384</v>
      </c>
      <c r="BX363" s="299" t="s">
        <v>1249</v>
      </c>
      <c r="BY363" s="299" t="s">
        <v>5398</v>
      </c>
    </row>
    <row r="364" spans="64:77" ht="21" customHeight="1">
      <c r="BM364"/>
      <c r="BN364" s="169"/>
      <c r="BO364" s="169"/>
      <c r="BQ364" s="60"/>
      <c r="BR364" s="175" t="s">
        <v>1470</v>
      </c>
      <c r="BS364" s="51" t="s">
        <v>1471</v>
      </c>
      <c r="BU364" s="273" t="s">
        <v>1247</v>
      </c>
      <c r="BV364" s="273" t="s">
        <v>2385</v>
      </c>
      <c r="BX364" s="299" t="s">
        <v>1251</v>
      </c>
      <c r="BY364" s="299" t="s">
        <v>5399</v>
      </c>
    </row>
    <row r="365" spans="64:77" ht="21" customHeight="1">
      <c r="BM365"/>
      <c r="BN365" s="169"/>
      <c r="BO365" s="169"/>
      <c r="BQ365" s="60"/>
      <c r="BR365" s="175" t="s">
        <v>1472</v>
      </c>
      <c r="BS365" s="51" t="s">
        <v>1473</v>
      </c>
      <c r="BU365" s="273" t="s">
        <v>1249</v>
      </c>
      <c r="BV365" s="273" t="s">
        <v>2386</v>
      </c>
      <c r="BX365" s="299" t="s">
        <v>1253</v>
      </c>
      <c r="BY365" s="299" t="s">
        <v>5400</v>
      </c>
    </row>
    <row r="366" spans="64:77" ht="21" customHeight="1">
      <c r="BM366"/>
      <c r="BN366" s="169"/>
      <c r="BO366" s="169"/>
      <c r="BQ366" s="60"/>
      <c r="BR366" s="175" t="s">
        <v>1474</v>
      </c>
      <c r="BS366" s="51" t="s">
        <v>1475</v>
      </c>
      <c r="BU366" s="273" t="s">
        <v>1251</v>
      </c>
      <c r="BV366" s="273" t="s">
        <v>2387</v>
      </c>
      <c r="BX366" s="299" t="s">
        <v>1255</v>
      </c>
      <c r="BY366" s="299" t="s">
        <v>5401</v>
      </c>
    </row>
    <row r="367" spans="64:77" ht="21" customHeight="1">
      <c r="BM367"/>
      <c r="BN367" s="169"/>
      <c r="BO367" s="169"/>
      <c r="BQ367" s="60"/>
      <c r="BR367" s="175" t="s">
        <v>1476</v>
      </c>
      <c r="BS367" s="51" t="s">
        <v>8837</v>
      </c>
      <c r="BU367" s="273" t="s">
        <v>1253</v>
      </c>
      <c r="BV367" s="273" t="s">
        <v>2388</v>
      </c>
      <c r="BX367" s="299" t="s">
        <v>1257</v>
      </c>
      <c r="BY367" s="299" t="s">
        <v>5402</v>
      </c>
    </row>
    <row r="368" spans="64:77" ht="21" customHeight="1">
      <c r="BM368"/>
      <c r="BN368" s="169"/>
      <c r="BO368" s="169"/>
      <c r="BQ368" s="60"/>
      <c r="BR368" s="175" t="s">
        <v>1477</v>
      </c>
      <c r="BS368" s="51" t="s">
        <v>1478</v>
      </c>
      <c r="BU368" s="273" t="s">
        <v>1255</v>
      </c>
      <c r="BV368" s="273" t="s">
        <v>2389</v>
      </c>
      <c r="BX368" s="299" t="s">
        <v>1259</v>
      </c>
      <c r="BY368" s="299" t="s">
        <v>5403</v>
      </c>
    </row>
    <row r="369" spans="65:77" ht="21" customHeight="1">
      <c r="BM369"/>
      <c r="BN369" s="169"/>
      <c r="BO369" s="169"/>
      <c r="BQ369" s="60"/>
      <c r="BR369" s="175" t="s">
        <v>1479</v>
      </c>
      <c r="BS369" s="51" t="s">
        <v>1480</v>
      </c>
      <c r="BU369" s="273" t="s">
        <v>1257</v>
      </c>
      <c r="BV369" s="273" t="s">
        <v>2390</v>
      </c>
      <c r="BX369" s="299" t="s">
        <v>2392</v>
      </c>
      <c r="BY369" s="299" t="s">
        <v>5404</v>
      </c>
    </row>
    <row r="370" spans="65:77" ht="21" customHeight="1">
      <c r="BM370"/>
      <c r="BN370" s="169"/>
      <c r="BO370" s="169"/>
      <c r="BQ370" s="60"/>
      <c r="BR370" s="175" t="s">
        <v>1482</v>
      </c>
      <c r="BS370" s="51" t="s">
        <v>1483</v>
      </c>
      <c r="BU370" s="273" t="s">
        <v>1259</v>
      </c>
      <c r="BV370" s="273" t="s">
        <v>2391</v>
      </c>
      <c r="BX370" s="299" t="s">
        <v>1261</v>
      </c>
      <c r="BY370" s="299" t="s">
        <v>5405</v>
      </c>
    </row>
    <row r="371" spans="65:77" ht="21" customHeight="1">
      <c r="BM371"/>
      <c r="BN371" s="169"/>
      <c r="BO371" s="169"/>
      <c r="BQ371" s="60"/>
      <c r="BR371" s="175" t="s">
        <v>1484</v>
      </c>
      <c r="BS371" s="51" t="s">
        <v>1485</v>
      </c>
      <c r="BU371" s="273" t="s">
        <v>2392</v>
      </c>
      <c r="BV371" s="273" t="s">
        <v>2393</v>
      </c>
      <c r="BX371" s="299" t="s">
        <v>2395</v>
      </c>
      <c r="BY371" s="299" t="s">
        <v>5406</v>
      </c>
    </row>
    <row r="372" spans="65:77" ht="21" customHeight="1">
      <c r="BM372"/>
      <c r="BN372" s="169"/>
      <c r="BO372" s="169"/>
      <c r="BQ372" s="60"/>
      <c r="BR372" s="175" t="s">
        <v>1486</v>
      </c>
      <c r="BS372" s="51" t="s">
        <v>1487</v>
      </c>
      <c r="BU372" s="273" t="s">
        <v>1261</v>
      </c>
      <c r="BV372" s="273" t="s">
        <v>2394</v>
      </c>
      <c r="BX372" s="299" t="s">
        <v>1263</v>
      </c>
      <c r="BY372" s="299" t="s">
        <v>5407</v>
      </c>
    </row>
    <row r="373" spans="65:77" ht="21" customHeight="1">
      <c r="BM373"/>
      <c r="BN373" s="169"/>
      <c r="BO373" s="169"/>
      <c r="BQ373" s="60"/>
      <c r="BR373" s="175" t="s">
        <v>1488</v>
      </c>
      <c r="BS373" s="51" t="s">
        <v>1489</v>
      </c>
      <c r="BU373" s="273" t="s">
        <v>2395</v>
      </c>
      <c r="BV373" s="273" t="s">
        <v>2396</v>
      </c>
      <c r="BX373" s="299" t="s">
        <v>1265</v>
      </c>
      <c r="BY373" s="299" t="s">
        <v>5408</v>
      </c>
    </row>
    <row r="374" spans="65:77" ht="21" customHeight="1">
      <c r="BM374"/>
      <c r="BN374" s="169"/>
      <c r="BO374" s="169"/>
      <c r="BQ374" s="60"/>
      <c r="BR374" s="175" t="s">
        <v>1490</v>
      </c>
      <c r="BS374" s="51" t="s">
        <v>1491</v>
      </c>
      <c r="BU374" s="273" t="s">
        <v>1263</v>
      </c>
      <c r="BV374" s="273" t="s">
        <v>2397</v>
      </c>
      <c r="BX374" s="299" t="s">
        <v>1267</v>
      </c>
      <c r="BY374" s="299" t="s">
        <v>5409</v>
      </c>
    </row>
    <row r="375" spans="65:77" ht="21" customHeight="1">
      <c r="BM375"/>
      <c r="BN375" s="169"/>
      <c r="BO375" s="169"/>
      <c r="BQ375" s="60"/>
      <c r="BR375" s="175" t="s">
        <v>1492</v>
      </c>
      <c r="BS375" s="51" t="s">
        <v>1493</v>
      </c>
      <c r="BU375" s="273" t="s">
        <v>1265</v>
      </c>
      <c r="BV375" s="273" t="s">
        <v>2398</v>
      </c>
      <c r="BX375" s="299" t="s">
        <v>1269</v>
      </c>
      <c r="BY375" s="299" t="s">
        <v>5410</v>
      </c>
    </row>
    <row r="376" spans="65:77" ht="21" customHeight="1">
      <c r="BM376"/>
      <c r="BN376" s="169"/>
      <c r="BO376" s="169"/>
      <c r="BQ376" s="60"/>
      <c r="BR376" s="175" t="s">
        <v>1494</v>
      </c>
      <c r="BS376" s="51" t="s">
        <v>1495</v>
      </c>
      <c r="BU376" s="273" t="s">
        <v>1267</v>
      </c>
      <c r="BV376" s="273" t="s">
        <v>2399</v>
      </c>
      <c r="BX376" s="299" t="s">
        <v>2401</v>
      </c>
      <c r="BY376" s="299" t="s">
        <v>5411</v>
      </c>
    </row>
    <row r="377" spans="65:77" ht="21" customHeight="1">
      <c r="BM377"/>
      <c r="BN377" s="169"/>
      <c r="BO377" s="169"/>
      <c r="BQ377" s="60"/>
      <c r="BR377" s="175" t="s">
        <v>1496</v>
      </c>
      <c r="BS377" s="51" t="s">
        <v>1497</v>
      </c>
      <c r="BU377" s="273" t="s">
        <v>1269</v>
      </c>
      <c r="BV377" s="273" t="s">
        <v>2400</v>
      </c>
      <c r="BX377" s="299" t="s">
        <v>2403</v>
      </c>
      <c r="BY377" s="299" t="s">
        <v>5412</v>
      </c>
    </row>
    <row r="378" spans="65:77" ht="21" customHeight="1">
      <c r="BM378"/>
      <c r="BN378" s="169"/>
      <c r="BO378" s="169"/>
      <c r="BQ378" s="60"/>
      <c r="BR378" s="175" t="s">
        <v>1498</v>
      </c>
      <c r="BS378" s="51" t="s">
        <v>1499</v>
      </c>
      <c r="BU378" s="273" t="s">
        <v>2401</v>
      </c>
      <c r="BV378" s="273" t="s">
        <v>2402</v>
      </c>
      <c r="BX378" s="299" t="s">
        <v>2405</v>
      </c>
      <c r="BY378" s="299" t="s">
        <v>5413</v>
      </c>
    </row>
    <row r="379" spans="65:77" ht="21" customHeight="1">
      <c r="BM379"/>
      <c r="BN379" s="169"/>
      <c r="BO379" s="169"/>
      <c r="BQ379" s="60"/>
      <c r="BR379" s="175" t="s">
        <v>1500</v>
      </c>
      <c r="BS379" s="51" t="s">
        <v>1501</v>
      </c>
      <c r="BU379" s="273" t="s">
        <v>2403</v>
      </c>
      <c r="BV379" s="273" t="s">
        <v>2404</v>
      </c>
      <c r="BX379" s="299" t="s">
        <v>1271</v>
      </c>
      <c r="BY379" s="299" t="s">
        <v>5414</v>
      </c>
    </row>
    <row r="380" spans="65:77" ht="21" customHeight="1">
      <c r="BM380"/>
      <c r="BN380" s="169"/>
      <c r="BO380" s="169"/>
      <c r="BQ380" s="60"/>
      <c r="BR380" s="175" t="s">
        <v>1502</v>
      </c>
      <c r="BS380" s="51" t="s">
        <v>1503</v>
      </c>
      <c r="BU380" s="273" t="s">
        <v>2405</v>
      </c>
      <c r="BV380" s="273" t="s">
        <v>2406</v>
      </c>
      <c r="BX380" s="299" t="s">
        <v>2408</v>
      </c>
      <c r="BY380" s="299" t="s">
        <v>5415</v>
      </c>
    </row>
    <row r="381" spans="65:77" ht="21" customHeight="1">
      <c r="BM381"/>
      <c r="BN381" s="169"/>
      <c r="BO381" s="169"/>
      <c r="BQ381" s="168"/>
      <c r="BR381" s="175" t="s">
        <v>1504</v>
      </c>
      <c r="BS381" s="51" t="s">
        <v>1505</v>
      </c>
      <c r="BU381" s="273" t="s">
        <v>1271</v>
      </c>
      <c r="BV381" s="273" t="s">
        <v>2407</v>
      </c>
      <c r="BX381" s="299" t="s">
        <v>2410</v>
      </c>
      <c r="BY381" s="299" t="s">
        <v>5416</v>
      </c>
    </row>
    <row r="382" spans="65:77" ht="21" customHeight="1">
      <c r="BM382"/>
      <c r="BN382" s="169"/>
      <c r="BO382" s="169"/>
      <c r="BQ382" s="60"/>
      <c r="BR382" s="175" t="s">
        <v>1506</v>
      </c>
      <c r="BS382" s="51" t="s">
        <v>1507</v>
      </c>
      <c r="BU382" s="273" t="s">
        <v>2408</v>
      </c>
      <c r="BV382" s="273" t="s">
        <v>2409</v>
      </c>
      <c r="BX382" s="299" t="s">
        <v>2412</v>
      </c>
      <c r="BY382" s="299" t="s">
        <v>5417</v>
      </c>
    </row>
    <row r="383" spans="65:77" ht="21" customHeight="1">
      <c r="BM383"/>
      <c r="BN383" s="169"/>
      <c r="BO383" s="169"/>
      <c r="BQ383" s="60"/>
      <c r="BR383" s="175" t="s">
        <v>1508</v>
      </c>
      <c r="BS383" s="51" t="s">
        <v>1509</v>
      </c>
      <c r="BU383" s="273" t="s">
        <v>2410</v>
      </c>
      <c r="BV383" s="273" t="s">
        <v>2411</v>
      </c>
      <c r="BX383" s="299" t="s">
        <v>1273</v>
      </c>
      <c r="BY383" s="299" t="s">
        <v>5418</v>
      </c>
    </row>
    <row r="384" spans="65:77" ht="21" customHeight="1">
      <c r="BM384"/>
      <c r="BN384" s="169"/>
      <c r="BO384" s="169"/>
      <c r="BQ384" s="60"/>
      <c r="BR384" s="175" t="s">
        <v>1510</v>
      </c>
      <c r="BS384" s="51" t="s">
        <v>1511</v>
      </c>
      <c r="BU384" s="273" t="s">
        <v>2412</v>
      </c>
      <c r="BV384" s="273" t="s">
        <v>2413</v>
      </c>
      <c r="BX384" s="299" t="s">
        <v>1275</v>
      </c>
      <c r="BY384" s="299" t="s">
        <v>5419</v>
      </c>
    </row>
    <row r="385" spans="65:77" ht="21" customHeight="1">
      <c r="BM385"/>
      <c r="BN385" s="169"/>
      <c r="BO385" s="169"/>
      <c r="BQ385" s="60"/>
      <c r="BR385" s="175" t="s">
        <v>1512</v>
      </c>
      <c r="BS385" s="51" t="s">
        <v>1513</v>
      </c>
      <c r="BU385" s="273" t="s">
        <v>1273</v>
      </c>
      <c r="BV385" s="273" t="s">
        <v>2414</v>
      </c>
      <c r="BX385" s="299" t="s">
        <v>1277</v>
      </c>
      <c r="BY385" s="299" t="s">
        <v>5420</v>
      </c>
    </row>
    <row r="386" spans="65:77" ht="21" customHeight="1">
      <c r="BM386"/>
      <c r="BN386" s="169"/>
      <c r="BO386" s="169"/>
      <c r="BQ386" s="60"/>
      <c r="BR386" s="175" t="s">
        <v>1514</v>
      </c>
      <c r="BS386" s="51" t="s">
        <v>1515</v>
      </c>
      <c r="BU386" s="273" t="s">
        <v>1275</v>
      </c>
      <c r="BV386" s="273" t="s">
        <v>2415</v>
      </c>
      <c r="BX386" s="299" t="s">
        <v>1279</v>
      </c>
      <c r="BY386" s="299" t="s">
        <v>5421</v>
      </c>
    </row>
    <row r="387" spans="65:77" ht="21" customHeight="1">
      <c r="BM387"/>
      <c r="BN387" s="169"/>
      <c r="BO387" s="169"/>
      <c r="BQ387" s="60"/>
      <c r="BR387" s="175" t="s">
        <v>1516</v>
      </c>
      <c r="BS387" s="51" t="s">
        <v>1517</v>
      </c>
      <c r="BU387" s="273" t="s">
        <v>1277</v>
      </c>
      <c r="BV387" s="273" t="s">
        <v>2416</v>
      </c>
      <c r="BX387" s="299" t="s">
        <v>1281</v>
      </c>
      <c r="BY387" s="299" t="s">
        <v>5422</v>
      </c>
    </row>
    <row r="388" spans="65:77" ht="21" customHeight="1">
      <c r="BM388"/>
      <c r="BN388" s="169"/>
      <c r="BO388" s="169"/>
      <c r="BQ388" s="60"/>
      <c r="BR388" s="175" t="s">
        <v>1518</v>
      </c>
      <c r="BS388" s="51" t="s">
        <v>1519</v>
      </c>
      <c r="BU388" s="273" t="s">
        <v>1279</v>
      </c>
      <c r="BV388" s="273" t="s">
        <v>2417</v>
      </c>
      <c r="BX388" s="299" t="s">
        <v>1283</v>
      </c>
      <c r="BY388" s="299" t="s">
        <v>5423</v>
      </c>
    </row>
    <row r="389" spans="65:77" ht="21" customHeight="1">
      <c r="BM389"/>
      <c r="BN389" s="169"/>
      <c r="BO389" s="169"/>
      <c r="BQ389" s="60"/>
      <c r="BR389" s="175" t="s">
        <v>1520</v>
      </c>
      <c r="BS389" s="51" t="s">
        <v>1521</v>
      </c>
      <c r="BU389" s="273" t="s">
        <v>1281</v>
      </c>
      <c r="BV389" s="273" t="s">
        <v>2418</v>
      </c>
      <c r="BX389" s="299" t="s">
        <v>1285</v>
      </c>
      <c r="BY389" s="299" t="s">
        <v>5424</v>
      </c>
    </row>
    <row r="390" spans="65:77" ht="21" customHeight="1">
      <c r="BM390"/>
      <c r="BN390" s="169"/>
      <c r="BO390" s="169"/>
      <c r="BQ390" s="60"/>
      <c r="BR390" s="175" t="s">
        <v>1522</v>
      </c>
      <c r="BS390" s="51" t="s">
        <v>1523</v>
      </c>
      <c r="BU390" s="273" t="s">
        <v>1283</v>
      </c>
      <c r="BV390" s="273" t="s">
        <v>2419</v>
      </c>
      <c r="BX390" s="299" t="s">
        <v>1287</v>
      </c>
      <c r="BY390" s="299" t="s">
        <v>5425</v>
      </c>
    </row>
    <row r="391" spans="65:77" ht="21" customHeight="1">
      <c r="BM391"/>
      <c r="BN391" s="169"/>
      <c r="BO391" s="169"/>
      <c r="BQ391" s="60"/>
      <c r="BR391" s="175" t="s">
        <v>1524</v>
      </c>
      <c r="BS391" s="51" t="s">
        <v>1525</v>
      </c>
      <c r="BU391" s="273" t="s">
        <v>1285</v>
      </c>
      <c r="BV391" s="273" t="s">
        <v>2420</v>
      </c>
      <c r="BX391" s="299" t="s">
        <v>1289</v>
      </c>
      <c r="BY391" s="299" t="s">
        <v>5426</v>
      </c>
    </row>
    <row r="392" spans="65:77" ht="21" customHeight="1">
      <c r="BM392"/>
      <c r="BN392" s="169"/>
      <c r="BO392" s="169"/>
      <c r="BQ392" s="60"/>
      <c r="BR392" s="175" t="s">
        <v>1526</v>
      </c>
      <c r="BS392" s="51" t="s">
        <v>1527</v>
      </c>
      <c r="BU392" s="273" t="s">
        <v>1287</v>
      </c>
      <c r="BV392" s="273" t="s">
        <v>2421</v>
      </c>
      <c r="BX392" s="299" t="s">
        <v>1291</v>
      </c>
      <c r="BY392" s="299" t="s">
        <v>5427</v>
      </c>
    </row>
    <row r="393" spans="65:77" ht="21" customHeight="1">
      <c r="BM393"/>
      <c r="BN393" s="169"/>
      <c r="BO393" s="169"/>
      <c r="BQ393" s="60"/>
      <c r="BR393" s="175" t="s">
        <v>1528</v>
      </c>
      <c r="BS393" s="51" t="s">
        <v>1529</v>
      </c>
      <c r="BU393" s="273" t="s">
        <v>1289</v>
      </c>
      <c r="BV393" s="273" t="s">
        <v>2422</v>
      </c>
      <c r="BX393" s="299" t="s">
        <v>1293</v>
      </c>
      <c r="BY393" s="299" t="s">
        <v>5428</v>
      </c>
    </row>
    <row r="394" spans="65:77" ht="21" customHeight="1">
      <c r="BM394"/>
      <c r="BN394" s="169"/>
      <c r="BO394" s="169"/>
      <c r="BQ394" s="60"/>
      <c r="BR394" s="175" t="s">
        <v>1530</v>
      </c>
      <c r="BS394" s="51" t="s">
        <v>1531</v>
      </c>
      <c r="BU394" s="273" t="s">
        <v>1291</v>
      </c>
      <c r="BV394" s="273" t="s">
        <v>2423</v>
      </c>
      <c r="BX394" s="299" t="s">
        <v>1295</v>
      </c>
      <c r="BY394" s="299" t="s">
        <v>5429</v>
      </c>
    </row>
    <row r="395" spans="65:77" ht="21" customHeight="1">
      <c r="BM395"/>
      <c r="BN395" s="169"/>
      <c r="BO395" s="169"/>
      <c r="BQ395" s="60"/>
      <c r="BR395" s="175" t="s">
        <v>1532</v>
      </c>
      <c r="BS395" s="51" t="s">
        <v>1533</v>
      </c>
      <c r="BU395" s="273" t="s">
        <v>1293</v>
      </c>
      <c r="BV395" s="273" t="s">
        <v>2424</v>
      </c>
      <c r="BX395" s="299" t="s">
        <v>1297</v>
      </c>
      <c r="BY395" s="299" t="s">
        <v>5430</v>
      </c>
    </row>
    <row r="396" spans="65:77" ht="21" customHeight="1">
      <c r="BM396"/>
      <c r="BN396" s="169"/>
      <c r="BO396" s="169"/>
      <c r="BR396" s="175" t="s">
        <v>1534</v>
      </c>
      <c r="BS396" s="51" t="s">
        <v>1535</v>
      </c>
      <c r="BU396" s="273" t="s">
        <v>1295</v>
      </c>
      <c r="BV396" s="273" t="s">
        <v>2425</v>
      </c>
      <c r="BX396" s="299" t="s">
        <v>1299</v>
      </c>
      <c r="BY396" s="299" t="s">
        <v>5431</v>
      </c>
    </row>
    <row r="397" spans="65:77" ht="21" customHeight="1">
      <c r="BM397"/>
      <c r="BN397" s="169"/>
      <c r="BO397" s="169"/>
      <c r="BR397" s="175" t="s">
        <v>1536</v>
      </c>
      <c r="BS397" s="51" t="s">
        <v>1537</v>
      </c>
      <c r="BU397" s="273" t="s">
        <v>1297</v>
      </c>
      <c r="BV397" s="273" t="s">
        <v>2426</v>
      </c>
      <c r="BX397" s="299" t="s">
        <v>1301</v>
      </c>
      <c r="BY397" s="299" t="s">
        <v>5432</v>
      </c>
    </row>
    <row r="398" spans="65:77" ht="21" customHeight="1">
      <c r="BM398"/>
      <c r="BN398" s="169"/>
      <c r="BO398" s="169"/>
      <c r="BR398" s="175" t="s">
        <v>1538</v>
      </c>
      <c r="BS398" s="51" t="s">
        <v>1539</v>
      </c>
      <c r="BU398" s="273" t="s">
        <v>1299</v>
      </c>
      <c r="BV398" s="273" t="s">
        <v>2427</v>
      </c>
      <c r="BX398" s="299" t="s">
        <v>1303</v>
      </c>
      <c r="BY398" s="299" t="s">
        <v>5433</v>
      </c>
    </row>
    <row r="399" spans="65:77" ht="21" customHeight="1">
      <c r="BM399"/>
      <c r="BN399" s="169"/>
      <c r="BO399" s="169"/>
      <c r="BR399" s="175" t="s">
        <v>1540</v>
      </c>
      <c r="BS399" s="51" t="s">
        <v>1541</v>
      </c>
      <c r="BU399" s="273" t="s">
        <v>1301</v>
      </c>
      <c r="BV399" s="273" t="s">
        <v>2428</v>
      </c>
      <c r="BX399" s="299" t="s">
        <v>1305</v>
      </c>
      <c r="BY399" s="299" t="s">
        <v>1499</v>
      </c>
    </row>
    <row r="400" spans="65:77" ht="21" customHeight="1">
      <c r="BM400"/>
      <c r="BN400" s="169"/>
      <c r="BO400" s="169"/>
      <c r="BR400" s="175" t="s">
        <v>1542</v>
      </c>
      <c r="BS400" s="51" t="s">
        <v>1543</v>
      </c>
      <c r="BU400" s="273" t="s">
        <v>1303</v>
      </c>
      <c r="BV400" s="273" t="s">
        <v>2429</v>
      </c>
      <c r="BX400" s="299" t="s">
        <v>1307</v>
      </c>
      <c r="BY400" s="299" t="s">
        <v>5434</v>
      </c>
    </row>
    <row r="401" spans="65:77" ht="21" customHeight="1">
      <c r="BM401"/>
      <c r="BN401" s="169"/>
      <c r="BO401" s="169"/>
      <c r="BR401" s="175" t="s">
        <v>1544</v>
      </c>
      <c r="BS401" s="51" t="s">
        <v>1545</v>
      </c>
      <c r="BU401" s="273" t="s">
        <v>1305</v>
      </c>
      <c r="BV401" s="273" t="s">
        <v>2430</v>
      </c>
      <c r="BX401" s="299" t="s">
        <v>1309</v>
      </c>
      <c r="BY401" s="299" t="s">
        <v>5435</v>
      </c>
    </row>
    <row r="402" spans="65:77" ht="21" customHeight="1">
      <c r="BM402"/>
      <c r="BN402" s="169"/>
      <c r="BO402" s="169"/>
      <c r="BR402" s="175" t="s">
        <v>1546</v>
      </c>
      <c r="BS402" s="51" t="s">
        <v>1547</v>
      </c>
      <c r="BU402" s="273" t="s">
        <v>1307</v>
      </c>
      <c r="BV402" s="273" t="s">
        <v>2431</v>
      </c>
      <c r="BX402" s="299" t="s">
        <v>1311</v>
      </c>
      <c r="BY402" s="299" t="s">
        <v>5436</v>
      </c>
    </row>
    <row r="403" spans="65:77" ht="21" customHeight="1">
      <c r="BM403"/>
      <c r="BN403" s="169"/>
      <c r="BO403" s="169"/>
      <c r="BR403" s="175" t="s">
        <v>1548</v>
      </c>
      <c r="BS403" s="51" t="s">
        <v>1549</v>
      </c>
      <c r="BU403" s="273" t="s">
        <v>1309</v>
      </c>
      <c r="BV403" s="273" t="s">
        <v>2432</v>
      </c>
      <c r="BX403" s="299" t="s">
        <v>1312</v>
      </c>
      <c r="BY403" s="299" t="s">
        <v>5437</v>
      </c>
    </row>
    <row r="404" spans="65:77" ht="21" customHeight="1">
      <c r="BM404"/>
      <c r="BN404" s="169"/>
      <c r="BO404" s="169"/>
      <c r="BR404" s="175" t="s">
        <v>1550</v>
      </c>
      <c r="BS404" s="51" t="s">
        <v>1551</v>
      </c>
      <c r="BU404" s="273" t="s">
        <v>1311</v>
      </c>
      <c r="BV404" s="273" t="s">
        <v>2433</v>
      </c>
      <c r="BX404" s="299" t="s">
        <v>1314</v>
      </c>
      <c r="BY404" s="299" t="s">
        <v>5438</v>
      </c>
    </row>
    <row r="405" spans="65:77" ht="21" customHeight="1">
      <c r="BM405"/>
      <c r="BN405" s="169"/>
      <c r="BO405" s="169"/>
      <c r="BR405" s="175" t="s">
        <v>1552</v>
      </c>
      <c r="BS405" s="51" t="s">
        <v>1553</v>
      </c>
      <c r="BU405" s="273" t="s">
        <v>1312</v>
      </c>
      <c r="BV405" s="273" t="s">
        <v>2434</v>
      </c>
      <c r="BX405" s="299" t="s">
        <v>1316</v>
      </c>
      <c r="BY405" s="299" t="s">
        <v>5439</v>
      </c>
    </row>
    <row r="406" spans="65:77" ht="21" customHeight="1">
      <c r="BM406"/>
      <c r="BN406" s="169"/>
      <c r="BO406" s="169"/>
      <c r="BR406" s="175" t="s">
        <v>1554</v>
      </c>
      <c r="BS406" s="51" t="s">
        <v>1555</v>
      </c>
      <c r="BU406" s="273" t="s">
        <v>1314</v>
      </c>
      <c r="BV406" s="273" t="s">
        <v>2435</v>
      </c>
      <c r="BX406" s="299" t="s">
        <v>1318</v>
      </c>
      <c r="BY406" s="299" t="s">
        <v>5440</v>
      </c>
    </row>
    <row r="407" spans="65:77" ht="21" customHeight="1">
      <c r="BM407"/>
      <c r="BN407" s="169"/>
      <c r="BO407" s="169"/>
      <c r="BR407" s="175" t="s">
        <v>1556</v>
      </c>
      <c r="BS407" s="51" t="s">
        <v>1557</v>
      </c>
      <c r="BU407" s="273" t="s">
        <v>1316</v>
      </c>
      <c r="BV407" s="273" t="s">
        <v>2436</v>
      </c>
      <c r="BX407" s="299" t="s">
        <v>1320</v>
      </c>
      <c r="BY407" s="299" t="s">
        <v>5441</v>
      </c>
    </row>
    <row r="408" spans="65:77" ht="21" customHeight="1">
      <c r="BM408"/>
      <c r="BN408" s="169"/>
      <c r="BO408" s="169"/>
      <c r="BR408" s="175" t="s">
        <v>1558</v>
      </c>
      <c r="BS408" s="51" t="s">
        <v>1559</v>
      </c>
      <c r="BU408" s="273" t="s">
        <v>1318</v>
      </c>
      <c r="BV408" s="273" t="s">
        <v>2437</v>
      </c>
      <c r="BX408" s="299" t="s">
        <v>2439</v>
      </c>
      <c r="BY408" s="299" t="s">
        <v>5442</v>
      </c>
    </row>
    <row r="409" spans="65:77" ht="21" customHeight="1">
      <c r="BM409"/>
      <c r="BN409" s="169"/>
      <c r="BO409" s="169"/>
      <c r="BR409" s="175" t="s">
        <v>1560</v>
      </c>
      <c r="BS409" s="51" t="s">
        <v>1561</v>
      </c>
      <c r="BU409" s="273" t="s">
        <v>1320</v>
      </c>
      <c r="BV409" s="273" t="s">
        <v>2438</v>
      </c>
      <c r="BX409" s="299" t="s">
        <v>1322</v>
      </c>
      <c r="BY409" s="299" t="s">
        <v>5443</v>
      </c>
    </row>
    <row r="410" spans="65:77" ht="21" customHeight="1">
      <c r="BM410"/>
      <c r="BN410" s="169"/>
      <c r="BO410" s="169"/>
      <c r="BR410" s="175" t="s">
        <v>1562</v>
      </c>
      <c r="BS410" s="51" t="s">
        <v>1563</v>
      </c>
      <c r="BU410" s="273" t="s">
        <v>2439</v>
      </c>
      <c r="BV410" s="273" t="s">
        <v>2440</v>
      </c>
      <c r="BX410" s="299" t="s">
        <v>1324</v>
      </c>
      <c r="BY410" s="299" t="s">
        <v>5444</v>
      </c>
    </row>
    <row r="411" spans="65:77" ht="21" customHeight="1">
      <c r="BM411"/>
      <c r="BN411" s="169"/>
      <c r="BO411" s="169"/>
      <c r="BR411" s="175" t="s">
        <v>1564</v>
      </c>
      <c r="BS411" s="51" t="s">
        <v>1565</v>
      </c>
      <c r="BU411" s="273" t="s">
        <v>1322</v>
      </c>
      <c r="BV411" s="273" t="s">
        <v>2441</v>
      </c>
      <c r="BX411" s="299" t="s">
        <v>1326</v>
      </c>
      <c r="BY411" s="299" t="s">
        <v>5445</v>
      </c>
    </row>
    <row r="412" spans="65:77" ht="21" customHeight="1">
      <c r="BM412"/>
      <c r="BN412" s="169"/>
      <c r="BO412" s="169"/>
      <c r="BR412" s="175" t="s">
        <v>1566</v>
      </c>
      <c r="BS412" s="51" t="s">
        <v>1567</v>
      </c>
      <c r="BU412" s="273" t="s">
        <v>1324</v>
      </c>
      <c r="BV412" s="273" t="s">
        <v>2442</v>
      </c>
      <c r="BX412" s="299" t="s">
        <v>1328</v>
      </c>
      <c r="BY412" s="299" t="s">
        <v>5446</v>
      </c>
    </row>
    <row r="413" spans="65:77" ht="21" customHeight="1">
      <c r="BM413"/>
      <c r="BN413" s="169"/>
      <c r="BO413" s="169"/>
      <c r="BR413" s="175" t="s">
        <v>1568</v>
      </c>
      <c r="BS413" s="51" t="s">
        <v>1569</v>
      </c>
      <c r="BU413" s="273" t="s">
        <v>1326</v>
      </c>
      <c r="BV413" s="273" t="s">
        <v>2443</v>
      </c>
      <c r="BX413" s="299" t="s">
        <v>1330</v>
      </c>
      <c r="BY413" s="299" t="s">
        <v>5447</v>
      </c>
    </row>
    <row r="414" spans="65:77" ht="21" customHeight="1">
      <c r="BM414"/>
      <c r="BN414" s="169"/>
      <c r="BO414" s="169"/>
      <c r="BR414" s="175" t="s">
        <v>1570</v>
      </c>
      <c r="BS414" s="51" t="s">
        <v>1571</v>
      </c>
      <c r="BU414" s="273" t="s">
        <v>1328</v>
      </c>
      <c r="BV414" s="273" t="s">
        <v>2444</v>
      </c>
      <c r="BX414" s="299" t="s">
        <v>1332</v>
      </c>
      <c r="BY414" s="299" t="s">
        <v>5448</v>
      </c>
    </row>
    <row r="415" spans="65:77" ht="21" customHeight="1">
      <c r="BM415"/>
      <c r="BN415" s="169"/>
      <c r="BO415" s="169"/>
      <c r="BR415" s="175" t="s">
        <v>1572</v>
      </c>
      <c r="BS415" s="51" t="s">
        <v>1573</v>
      </c>
      <c r="BU415" s="273" t="s">
        <v>1330</v>
      </c>
      <c r="BV415" s="273" t="s">
        <v>2445</v>
      </c>
      <c r="BX415" s="299" t="s">
        <v>1334</v>
      </c>
      <c r="BY415" s="299" t="s">
        <v>5449</v>
      </c>
    </row>
    <row r="416" spans="65:77" ht="21" customHeight="1">
      <c r="BM416"/>
      <c r="BN416" s="169"/>
      <c r="BO416" s="169"/>
      <c r="BR416" s="175" t="s">
        <v>1574</v>
      </c>
      <c r="BS416" s="51" t="s">
        <v>1575</v>
      </c>
      <c r="BU416" s="273" t="s">
        <v>1332</v>
      </c>
      <c r="BV416" s="273" t="s">
        <v>2446</v>
      </c>
      <c r="BX416" s="299" t="s">
        <v>1336</v>
      </c>
      <c r="BY416" s="299" t="s">
        <v>5450</v>
      </c>
    </row>
    <row r="417" spans="65:77" ht="21" customHeight="1">
      <c r="BM417"/>
      <c r="BN417" s="169"/>
      <c r="BO417" s="169"/>
      <c r="BR417" s="175" t="s">
        <v>1576</v>
      </c>
      <c r="BS417" s="51" t="s">
        <v>1577</v>
      </c>
      <c r="BU417" s="273" t="s">
        <v>1334</v>
      </c>
      <c r="BV417" s="273" t="s">
        <v>2447</v>
      </c>
      <c r="BX417" s="299" t="s">
        <v>1338</v>
      </c>
      <c r="BY417" s="299" t="s">
        <v>5451</v>
      </c>
    </row>
    <row r="418" spans="65:77" ht="21" customHeight="1">
      <c r="BM418"/>
      <c r="BN418" s="169"/>
      <c r="BO418" s="169"/>
      <c r="BR418" s="175" t="s">
        <v>1578</v>
      </c>
      <c r="BS418" s="51" t="s">
        <v>1579</v>
      </c>
      <c r="BU418" s="273" t="s">
        <v>1336</v>
      </c>
      <c r="BV418" s="273" t="s">
        <v>2448</v>
      </c>
      <c r="BX418" s="299" t="s">
        <v>1340</v>
      </c>
      <c r="BY418" s="299" t="s">
        <v>5452</v>
      </c>
    </row>
    <row r="419" spans="65:77" ht="21" customHeight="1">
      <c r="BM419"/>
      <c r="BN419" s="169"/>
      <c r="BO419" s="169"/>
      <c r="BR419" s="175" t="s">
        <v>1580</v>
      </c>
      <c r="BS419" s="51" t="s">
        <v>1581</v>
      </c>
      <c r="BU419" s="273" t="s">
        <v>1338</v>
      </c>
      <c r="BV419" s="273" t="s">
        <v>2449</v>
      </c>
      <c r="BX419" s="299" t="s">
        <v>1342</v>
      </c>
      <c r="BY419" s="299" t="s">
        <v>5453</v>
      </c>
    </row>
    <row r="420" spans="65:77" ht="21" customHeight="1">
      <c r="BM420"/>
      <c r="BN420" s="169"/>
      <c r="BO420" s="169"/>
      <c r="BR420" s="175" t="s">
        <v>1582</v>
      </c>
      <c r="BS420" s="51" t="s">
        <v>1583</v>
      </c>
      <c r="BU420" s="273" t="s">
        <v>1340</v>
      </c>
      <c r="BV420" s="273" t="s">
        <v>2450</v>
      </c>
      <c r="BX420" s="299" t="s">
        <v>1343</v>
      </c>
      <c r="BY420" s="299" t="s">
        <v>5454</v>
      </c>
    </row>
    <row r="421" spans="65:77" ht="21" customHeight="1">
      <c r="BM421"/>
      <c r="BN421" s="169"/>
      <c r="BO421" s="169"/>
      <c r="BR421" s="175" t="s">
        <v>1584</v>
      </c>
      <c r="BS421" s="51" t="s">
        <v>1585</v>
      </c>
      <c r="BU421" s="273" t="s">
        <v>1342</v>
      </c>
      <c r="BV421" s="273" t="s">
        <v>2451</v>
      </c>
      <c r="BX421" s="299" t="s">
        <v>1345</v>
      </c>
      <c r="BY421" s="299" t="s">
        <v>5455</v>
      </c>
    </row>
    <row r="422" spans="65:77" ht="21" customHeight="1">
      <c r="BM422"/>
      <c r="BN422" s="169"/>
      <c r="BO422" s="169"/>
      <c r="BR422" s="175" t="s">
        <v>1586</v>
      </c>
      <c r="BS422" s="51" t="s">
        <v>1587</v>
      </c>
      <c r="BU422" s="273" t="s">
        <v>1343</v>
      </c>
      <c r="BV422" s="273" t="s">
        <v>2452</v>
      </c>
      <c r="BX422" s="299" t="s">
        <v>1347</v>
      </c>
      <c r="BY422" s="299" t="s">
        <v>5456</v>
      </c>
    </row>
    <row r="423" spans="65:77" ht="21" customHeight="1">
      <c r="BM423"/>
      <c r="BN423" s="169"/>
      <c r="BO423" s="169"/>
      <c r="BR423" s="175" t="s">
        <v>1588</v>
      </c>
      <c r="BS423" s="51" t="s">
        <v>1589</v>
      </c>
      <c r="BU423" s="273" t="s">
        <v>1345</v>
      </c>
      <c r="BV423" s="273" t="s">
        <v>2453</v>
      </c>
      <c r="BX423" s="299" t="s">
        <v>1349</v>
      </c>
      <c r="BY423" s="299" t="s">
        <v>5457</v>
      </c>
    </row>
    <row r="424" spans="65:77" ht="21" customHeight="1">
      <c r="BM424"/>
      <c r="BN424" s="169"/>
      <c r="BO424" s="169"/>
      <c r="BR424" s="175" t="s">
        <v>1590</v>
      </c>
      <c r="BS424" s="51" t="s">
        <v>1591</v>
      </c>
      <c r="BU424" s="273" t="s">
        <v>1347</v>
      </c>
      <c r="BV424" s="273" t="s">
        <v>2454</v>
      </c>
      <c r="BX424" s="299" t="s">
        <v>1351</v>
      </c>
      <c r="BY424" s="299" t="s">
        <v>5458</v>
      </c>
    </row>
    <row r="425" spans="65:77" ht="21" customHeight="1">
      <c r="BM425"/>
      <c r="BN425" s="169"/>
      <c r="BO425" s="169"/>
      <c r="BR425" s="175" t="s">
        <v>1592</v>
      </c>
      <c r="BS425" s="51" t="s">
        <v>1593</v>
      </c>
      <c r="BU425" s="273" t="s">
        <v>1349</v>
      </c>
      <c r="BV425" s="273" t="s">
        <v>2455</v>
      </c>
      <c r="BX425" s="299" t="s">
        <v>1353</v>
      </c>
      <c r="BY425" s="299" t="s">
        <v>5459</v>
      </c>
    </row>
    <row r="426" spans="65:77" ht="21" customHeight="1">
      <c r="BM426"/>
      <c r="BN426" s="169"/>
      <c r="BO426" s="169"/>
      <c r="BR426" s="175" t="s">
        <v>1594</v>
      </c>
      <c r="BS426" s="51" t="s">
        <v>1595</v>
      </c>
      <c r="BU426" s="273" t="s">
        <v>1351</v>
      </c>
      <c r="BV426" s="273" t="s">
        <v>2456</v>
      </c>
      <c r="BX426" s="299" t="s">
        <v>1355</v>
      </c>
      <c r="BY426" s="299" t="s">
        <v>5460</v>
      </c>
    </row>
    <row r="427" spans="65:77" ht="21" customHeight="1">
      <c r="BM427"/>
      <c r="BN427" s="169"/>
      <c r="BO427" s="169"/>
      <c r="BR427" s="175" t="s">
        <v>1596</v>
      </c>
      <c r="BS427" s="51" t="s">
        <v>1597</v>
      </c>
      <c r="BU427" s="273" t="s">
        <v>1353</v>
      </c>
      <c r="BV427" s="273" t="s">
        <v>2457</v>
      </c>
      <c r="BX427" s="299" t="s">
        <v>1357</v>
      </c>
      <c r="BY427" s="299" t="s">
        <v>5461</v>
      </c>
    </row>
    <row r="428" spans="65:77" ht="21" customHeight="1">
      <c r="BM428"/>
      <c r="BN428" s="169"/>
      <c r="BO428" s="169"/>
      <c r="BR428" s="175" t="s">
        <v>1598</v>
      </c>
      <c r="BS428" s="51" t="s">
        <v>1599</v>
      </c>
      <c r="BU428" s="273" t="s">
        <v>1355</v>
      </c>
      <c r="BV428" s="273" t="s">
        <v>2458</v>
      </c>
      <c r="BX428" s="299" t="s">
        <v>1359</v>
      </c>
      <c r="BY428" s="299" t="s">
        <v>5462</v>
      </c>
    </row>
    <row r="429" spans="65:77" ht="21" customHeight="1">
      <c r="BM429"/>
      <c r="BN429" s="169"/>
      <c r="BO429" s="169"/>
      <c r="BR429" s="175" t="s">
        <v>1600</v>
      </c>
      <c r="BS429" s="51" t="s">
        <v>1601</v>
      </c>
      <c r="BU429" s="273" t="s">
        <v>1357</v>
      </c>
      <c r="BV429" s="273" t="s">
        <v>2459</v>
      </c>
      <c r="BX429" s="299" t="s">
        <v>1361</v>
      </c>
      <c r="BY429" s="299" t="s">
        <v>5463</v>
      </c>
    </row>
    <row r="430" spans="65:77" ht="21" customHeight="1">
      <c r="BM430"/>
      <c r="BN430" s="169"/>
      <c r="BO430" s="169"/>
      <c r="BR430" s="175" t="s">
        <v>1602</v>
      </c>
      <c r="BS430" s="51" t="s">
        <v>1603</v>
      </c>
      <c r="BU430" s="273" t="s">
        <v>1359</v>
      </c>
      <c r="BV430" s="273" t="s">
        <v>2460</v>
      </c>
      <c r="BX430" s="299" t="s">
        <v>1363</v>
      </c>
      <c r="BY430" s="299" t="s">
        <v>5464</v>
      </c>
    </row>
    <row r="431" spans="65:77" ht="21" customHeight="1">
      <c r="BM431"/>
      <c r="BN431" s="169"/>
      <c r="BO431" s="169"/>
      <c r="BR431" s="175" t="s">
        <v>1604</v>
      </c>
      <c r="BS431" s="51" t="s">
        <v>1605</v>
      </c>
      <c r="BU431" s="273" t="s">
        <v>1361</v>
      </c>
      <c r="BV431" s="273" t="s">
        <v>2461</v>
      </c>
      <c r="BX431" s="299" t="s">
        <v>1365</v>
      </c>
      <c r="BY431" s="299" t="s">
        <v>5465</v>
      </c>
    </row>
    <row r="432" spans="65:77" ht="21" customHeight="1">
      <c r="BM432"/>
      <c r="BN432" s="169"/>
      <c r="BO432" s="169"/>
      <c r="BR432" s="175" t="s">
        <v>1606</v>
      </c>
      <c r="BS432" s="51" t="s">
        <v>1607</v>
      </c>
      <c r="BU432" s="273" t="s">
        <v>1363</v>
      </c>
      <c r="BV432" s="273" t="s">
        <v>2462</v>
      </c>
      <c r="BX432" s="299" t="s">
        <v>1367</v>
      </c>
      <c r="BY432" s="299" t="s">
        <v>5466</v>
      </c>
    </row>
    <row r="433" spans="65:77" ht="21" customHeight="1">
      <c r="BM433"/>
      <c r="BN433" s="169"/>
      <c r="BO433" s="169"/>
      <c r="BR433" s="175" t="s">
        <v>1608</v>
      </c>
      <c r="BS433" s="51" t="s">
        <v>1609</v>
      </c>
      <c r="BU433" s="273" t="s">
        <v>1365</v>
      </c>
      <c r="BV433" s="273" t="s">
        <v>2463</v>
      </c>
      <c r="BX433" s="299" t="s">
        <v>1369</v>
      </c>
      <c r="BY433" s="299" t="s">
        <v>5467</v>
      </c>
    </row>
    <row r="434" spans="65:77" ht="21" customHeight="1">
      <c r="BM434"/>
      <c r="BN434" s="169"/>
      <c r="BO434" s="169"/>
      <c r="BR434" s="175" t="s">
        <v>1610</v>
      </c>
      <c r="BS434" s="51" t="s">
        <v>1611</v>
      </c>
      <c r="BU434" s="273" t="s">
        <v>1367</v>
      </c>
      <c r="BV434" s="273" t="s">
        <v>2464</v>
      </c>
      <c r="BX434" s="299" t="s">
        <v>1371</v>
      </c>
      <c r="BY434" s="299" t="s">
        <v>5468</v>
      </c>
    </row>
    <row r="435" spans="65:77" ht="21" customHeight="1">
      <c r="BM435"/>
      <c r="BN435" s="169"/>
      <c r="BO435" s="169"/>
      <c r="BR435" s="175" t="s">
        <v>1612</v>
      </c>
      <c r="BS435" s="51" t="s">
        <v>1613</v>
      </c>
      <c r="BU435" s="273" t="s">
        <v>1369</v>
      </c>
      <c r="BV435" s="273" t="s">
        <v>2465</v>
      </c>
      <c r="BX435" s="299" t="s">
        <v>1373</v>
      </c>
      <c r="BY435" s="299" t="s">
        <v>5469</v>
      </c>
    </row>
    <row r="436" spans="65:77" ht="21" customHeight="1">
      <c r="BM436"/>
      <c r="BN436" s="169"/>
      <c r="BO436" s="169"/>
      <c r="BR436" s="175" t="s">
        <v>1614</v>
      </c>
      <c r="BS436" s="51" t="s">
        <v>1615</v>
      </c>
      <c r="BU436" s="273" t="s">
        <v>1371</v>
      </c>
      <c r="BV436" s="273" t="s">
        <v>2466</v>
      </c>
      <c r="BX436" s="299" t="s">
        <v>1375</v>
      </c>
      <c r="BY436" s="299" t="s">
        <v>5470</v>
      </c>
    </row>
    <row r="437" spans="65:77" ht="21" customHeight="1">
      <c r="BM437"/>
      <c r="BN437" s="169"/>
      <c r="BO437" s="169"/>
      <c r="BR437" s="175" t="s">
        <v>1616</v>
      </c>
      <c r="BS437" s="51" t="s">
        <v>1617</v>
      </c>
      <c r="BU437" s="273" t="s">
        <v>1373</v>
      </c>
      <c r="BV437" s="273" t="s">
        <v>2467</v>
      </c>
      <c r="BX437" s="299" t="s">
        <v>1377</v>
      </c>
      <c r="BY437" s="299" t="s">
        <v>5471</v>
      </c>
    </row>
    <row r="438" spans="65:77" ht="21" customHeight="1">
      <c r="BM438"/>
      <c r="BN438" s="169"/>
      <c r="BO438" s="169"/>
      <c r="BR438" s="175" t="s">
        <v>1618</v>
      </c>
      <c r="BS438" s="51" t="s">
        <v>1619</v>
      </c>
      <c r="BU438" s="273" t="s">
        <v>1375</v>
      </c>
      <c r="BV438" s="273" t="s">
        <v>2468</v>
      </c>
      <c r="BX438" s="299" t="s">
        <v>1379</v>
      </c>
      <c r="BY438" s="299" t="s">
        <v>5472</v>
      </c>
    </row>
    <row r="439" spans="65:77" ht="21" customHeight="1">
      <c r="BM439"/>
      <c r="BN439" s="169"/>
      <c r="BO439" s="169"/>
      <c r="BR439" s="175" t="s">
        <v>1620</v>
      </c>
      <c r="BS439" s="51" t="s">
        <v>1621</v>
      </c>
      <c r="BU439" s="273" t="s">
        <v>1377</v>
      </c>
      <c r="BV439" s="273" t="s">
        <v>2469</v>
      </c>
      <c r="BX439" s="299" t="s">
        <v>1381</v>
      </c>
      <c r="BY439" s="299" t="s">
        <v>5473</v>
      </c>
    </row>
    <row r="440" spans="65:77" ht="21" customHeight="1">
      <c r="BM440"/>
      <c r="BN440" s="169"/>
      <c r="BO440" s="169"/>
      <c r="BR440" s="175" t="s">
        <v>1622</v>
      </c>
      <c r="BS440" s="51" t="s">
        <v>1623</v>
      </c>
      <c r="BU440" s="273" t="s">
        <v>1379</v>
      </c>
      <c r="BV440" s="273" t="s">
        <v>2470</v>
      </c>
      <c r="BX440" s="299" t="s">
        <v>1383</v>
      </c>
      <c r="BY440" s="299" t="s">
        <v>5474</v>
      </c>
    </row>
    <row r="441" spans="65:77" ht="21" customHeight="1">
      <c r="BM441"/>
      <c r="BN441" s="169"/>
      <c r="BO441" s="169"/>
      <c r="BR441" s="175" t="s">
        <v>1624</v>
      </c>
      <c r="BS441" s="51" t="s">
        <v>1625</v>
      </c>
      <c r="BU441" s="273" t="s">
        <v>1381</v>
      </c>
      <c r="BV441" s="273" t="s">
        <v>2471</v>
      </c>
      <c r="BX441" s="299" t="s">
        <v>1385</v>
      </c>
      <c r="BY441" s="299" t="s">
        <v>5475</v>
      </c>
    </row>
    <row r="442" spans="65:77" ht="21" customHeight="1">
      <c r="BM442"/>
      <c r="BN442" s="169"/>
      <c r="BO442" s="169"/>
      <c r="BR442" s="175" t="s">
        <v>1626</v>
      </c>
      <c r="BS442" s="51" t="s">
        <v>8838</v>
      </c>
      <c r="BU442" s="273" t="s">
        <v>1383</v>
      </c>
      <c r="BV442" s="273" t="s">
        <v>2472</v>
      </c>
      <c r="BX442" s="299" t="s">
        <v>1387</v>
      </c>
      <c r="BY442" s="299" t="s">
        <v>5476</v>
      </c>
    </row>
    <row r="443" spans="65:77" ht="21" customHeight="1">
      <c r="BM443"/>
      <c r="BN443" s="169"/>
      <c r="BO443" s="169"/>
      <c r="BR443" s="175" t="s">
        <v>1627</v>
      </c>
      <c r="BS443" s="51" t="s">
        <v>1628</v>
      </c>
      <c r="BU443" s="273" t="s">
        <v>1385</v>
      </c>
      <c r="BV443" s="273" t="s">
        <v>2473</v>
      </c>
      <c r="BX443" s="299" t="s">
        <v>1389</v>
      </c>
      <c r="BY443" s="299" t="s">
        <v>5477</v>
      </c>
    </row>
    <row r="444" spans="65:77" ht="21" customHeight="1">
      <c r="BM444"/>
      <c r="BN444" s="169"/>
      <c r="BO444" s="169"/>
      <c r="BR444" s="175" t="s">
        <v>1629</v>
      </c>
      <c r="BS444" s="51" t="s">
        <v>1630</v>
      </c>
      <c r="BU444" s="273" t="s">
        <v>1387</v>
      </c>
      <c r="BV444" s="273" t="s">
        <v>2474</v>
      </c>
      <c r="BX444" s="299" t="s">
        <v>1391</v>
      </c>
      <c r="BY444" s="299" t="s">
        <v>5478</v>
      </c>
    </row>
    <row r="445" spans="65:77" ht="21" customHeight="1">
      <c r="BM445"/>
      <c r="BN445" s="169"/>
      <c r="BO445" s="169"/>
      <c r="BR445" s="175" t="s">
        <v>1631</v>
      </c>
      <c r="BS445" s="51" t="s">
        <v>1632</v>
      </c>
      <c r="BU445" s="273" t="s">
        <v>1389</v>
      </c>
      <c r="BV445" s="273" t="s">
        <v>2475</v>
      </c>
      <c r="BX445" s="299" t="s">
        <v>1393</v>
      </c>
      <c r="BY445" s="299" t="s">
        <v>5479</v>
      </c>
    </row>
    <row r="446" spans="65:77" ht="21" customHeight="1">
      <c r="BM446"/>
      <c r="BN446" s="169"/>
      <c r="BO446" s="169"/>
      <c r="BR446" s="175" t="s">
        <v>1633</v>
      </c>
      <c r="BS446" s="51" t="s">
        <v>1634</v>
      </c>
      <c r="BU446" s="273" t="s">
        <v>1391</v>
      </c>
      <c r="BV446" s="273" t="s">
        <v>2476</v>
      </c>
      <c r="BX446" s="299" t="s">
        <v>1395</v>
      </c>
      <c r="BY446" s="299" t="s">
        <v>5480</v>
      </c>
    </row>
    <row r="447" spans="65:77" ht="21" customHeight="1">
      <c r="BM447"/>
      <c r="BN447" s="169"/>
      <c r="BO447" s="169"/>
      <c r="BR447" s="175" t="s">
        <v>1635</v>
      </c>
      <c r="BS447" s="51" t="s">
        <v>1636</v>
      </c>
      <c r="BU447" s="273" t="s">
        <v>1393</v>
      </c>
      <c r="BV447" s="273" t="s">
        <v>2477</v>
      </c>
      <c r="BX447" s="299" t="s">
        <v>1397</v>
      </c>
      <c r="BY447" s="299" t="s">
        <v>5481</v>
      </c>
    </row>
    <row r="448" spans="65:77" ht="21" customHeight="1">
      <c r="BM448"/>
      <c r="BN448" s="169"/>
      <c r="BO448" s="169"/>
      <c r="BR448" s="175" t="s">
        <v>1637</v>
      </c>
      <c r="BS448" s="51" t="s">
        <v>1638</v>
      </c>
      <c r="BU448" s="273" t="s">
        <v>1395</v>
      </c>
      <c r="BV448" s="273" t="s">
        <v>2478</v>
      </c>
      <c r="BX448" s="299" t="s">
        <v>1399</v>
      </c>
      <c r="BY448" s="299" t="s">
        <v>5482</v>
      </c>
    </row>
    <row r="449" spans="65:77" ht="21" customHeight="1">
      <c r="BM449"/>
      <c r="BN449" s="169"/>
      <c r="BO449" s="169"/>
      <c r="BR449" s="175" t="s">
        <v>1639</v>
      </c>
      <c r="BS449" s="51" t="s">
        <v>1640</v>
      </c>
      <c r="BU449" s="273" t="s">
        <v>1397</v>
      </c>
      <c r="BV449" s="273" t="s">
        <v>2479</v>
      </c>
      <c r="BX449" s="299" t="s">
        <v>1401</v>
      </c>
      <c r="BY449" s="299" t="s">
        <v>5483</v>
      </c>
    </row>
    <row r="450" spans="65:77" ht="21" customHeight="1">
      <c r="BM450"/>
      <c r="BN450" s="169"/>
      <c r="BO450" s="169"/>
      <c r="BR450" s="175" t="s">
        <v>1641</v>
      </c>
      <c r="BS450" s="51" t="s">
        <v>1642</v>
      </c>
      <c r="BU450" s="273" t="s">
        <v>1399</v>
      </c>
      <c r="BV450" s="273" t="s">
        <v>2480</v>
      </c>
      <c r="BX450" s="299" t="s">
        <v>1403</v>
      </c>
      <c r="BY450" s="299" t="s">
        <v>5484</v>
      </c>
    </row>
    <row r="451" spans="65:77" ht="21" customHeight="1">
      <c r="BM451"/>
      <c r="BN451" s="169"/>
      <c r="BO451" s="169"/>
      <c r="BR451" s="175" t="s">
        <v>1643</v>
      </c>
      <c r="BS451" s="51" t="s">
        <v>1644</v>
      </c>
      <c r="BU451" s="273" t="s">
        <v>1401</v>
      </c>
      <c r="BV451" s="273" t="s">
        <v>2481</v>
      </c>
      <c r="BX451" s="299" t="s">
        <v>1405</v>
      </c>
      <c r="BY451" s="299" t="s">
        <v>2621</v>
      </c>
    </row>
    <row r="452" spans="65:77" ht="21" customHeight="1">
      <c r="BM452"/>
      <c r="BN452" s="169"/>
      <c r="BO452" s="169"/>
      <c r="BR452" s="175" t="s">
        <v>1645</v>
      </c>
      <c r="BS452" s="51" t="s">
        <v>1646</v>
      </c>
      <c r="BU452" s="273" t="s">
        <v>1403</v>
      </c>
      <c r="BV452" s="273" t="s">
        <v>2482</v>
      </c>
      <c r="BX452" s="299" t="s">
        <v>1407</v>
      </c>
      <c r="BY452" s="299" t="s">
        <v>2481</v>
      </c>
    </row>
    <row r="453" spans="65:77" ht="21" customHeight="1">
      <c r="BM453"/>
      <c r="BN453" s="169"/>
      <c r="BO453" s="169"/>
      <c r="BR453" s="175" t="s">
        <v>1647</v>
      </c>
      <c r="BS453" s="51" t="s">
        <v>1648</v>
      </c>
      <c r="BU453" s="273" t="s">
        <v>1405</v>
      </c>
      <c r="BV453" s="273" t="s">
        <v>2483</v>
      </c>
      <c r="BX453" s="299" t="s">
        <v>1409</v>
      </c>
      <c r="BY453" s="299" t="s">
        <v>5485</v>
      </c>
    </row>
    <row r="454" spans="65:77" ht="21" customHeight="1">
      <c r="BM454"/>
      <c r="BN454" s="169"/>
      <c r="BO454" s="169"/>
      <c r="BR454" s="175" t="s">
        <v>1649</v>
      </c>
      <c r="BS454" s="51" t="s">
        <v>1650</v>
      </c>
      <c r="BU454" s="273" t="s">
        <v>1407</v>
      </c>
      <c r="BV454" s="273" t="s">
        <v>2484</v>
      </c>
      <c r="BX454" s="299" t="s">
        <v>1411</v>
      </c>
      <c r="BY454" s="299" t="s">
        <v>2188</v>
      </c>
    </row>
    <row r="455" spans="65:77" ht="21" customHeight="1">
      <c r="BM455"/>
      <c r="BN455" s="169"/>
      <c r="BO455" s="169"/>
      <c r="BR455" s="175" t="s">
        <v>1651</v>
      </c>
      <c r="BS455" s="51" t="s">
        <v>1652</v>
      </c>
      <c r="BU455" s="273" t="s">
        <v>1409</v>
      </c>
      <c r="BV455" s="273" t="s">
        <v>2485</v>
      </c>
      <c r="BX455" s="299" t="s">
        <v>1413</v>
      </c>
      <c r="BY455" s="299" t="s">
        <v>5486</v>
      </c>
    </row>
    <row r="456" spans="65:77" ht="21" customHeight="1">
      <c r="BM456"/>
      <c r="BN456" s="169"/>
      <c r="BO456" s="169"/>
      <c r="BR456" s="175" t="s">
        <v>1653</v>
      </c>
      <c r="BS456" s="51" t="s">
        <v>1654</v>
      </c>
      <c r="BU456" s="273" t="s">
        <v>1411</v>
      </c>
      <c r="BV456" s="273" t="s">
        <v>2486</v>
      </c>
      <c r="BX456" s="299" t="s">
        <v>1415</v>
      </c>
      <c r="BY456" s="299" t="s">
        <v>5487</v>
      </c>
    </row>
    <row r="457" spans="65:77" ht="21" customHeight="1">
      <c r="BM457"/>
      <c r="BN457" s="169"/>
      <c r="BO457" s="169"/>
      <c r="BR457" s="175" t="s">
        <v>1655</v>
      </c>
      <c r="BS457" s="51" t="s">
        <v>1656</v>
      </c>
      <c r="BU457" s="273" t="s">
        <v>1413</v>
      </c>
      <c r="BV457" s="273" t="s">
        <v>2487</v>
      </c>
      <c r="BX457" s="299" t="s">
        <v>1417</v>
      </c>
      <c r="BY457" s="299" t="s">
        <v>5488</v>
      </c>
    </row>
    <row r="458" spans="65:77" ht="21" customHeight="1">
      <c r="BM458"/>
      <c r="BN458" s="169"/>
      <c r="BO458" s="169"/>
      <c r="BR458" s="175" t="s">
        <v>1657</v>
      </c>
      <c r="BS458" s="51" t="s">
        <v>1658</v>
      </c>
      <c r="BU458" s="273" t="s">
        <v>1415</v>
      </c>
      <c r="BV458" s="273" t="s">
        <v>2488</v>
      </c>
      <c r="BX458" s="299" t="s">
        <v>1419</v>
      </c>
      <c r="BY458" s="299" t="s">
        <v>5489</v>
      </c>
    </row>
    <row r="459" spans="65:77" ht="21" customHeight="1">
      <c r="BM459"/>
      <c r="BN459" s="169"/>
      <c r="BO459" s="169"/>
      <c r="BR459" s="175" t="s">
        <v>1659</v>
      </c>
      <c r="BS459" s="51" t="s">
        <v>1660</v>
      </c>
      <c r="BU459" s="273" t="s">
        <v>1417</v>
      </c>
      <c r="BV459" s="273" t="s">
        <v>2489</v>
      </c>
      <c r="BX459" s="299" t="s">
        <v>1421</v>
      </c>
      <c r="BY459" s="299" t="s">
        <v>5490</v>
      </c>
    </row>
    <row r="460" spans="65:77" ht="21" customHeight="1">
      <c r="BM460"/>
      <c r="BN460" s="169"/>
      <c r="BO460" s="169"/>
      <c r="BR460" s="175" t="s">
        <v>1661</v>
      </c>
      <c r="BS460" s="51" t="s">
        <v>1662</v>
      </c>
      <c r="BU460" s="273" t="s">
        <v>1419</v>
      </c>
      <c r="BV460" s="273" t="s">
        <v>2490</v>
      </c>
      <c r="BX460" s="299" t="s">
        <v>1423</v>
      </c>
      <c r="BY460" s="299" t="s">
        <v>5491</v>
      </c>
    </row>
    <row r="461" spans="65:77" ht="21" customHeight="1">
      <c r="BM461"/>
      <c r="BN461" s="169"/>
      <c r="BO461" s="169"/>
      <c r="BR461" s="175" t="s">
        <v>1663</v>
      </c>
      <c r="BS461" s="51" t="s">
        <v>1664</v>
      </c>
      <c r="BU461" s="273" t="s">
        <v>1421</v>
      </c>
      <c r="BV461" s="273" t="s">
        <v>2491</v>
      </c>
      <c r="BX461" s="299" t="s">
        <v>1425</v>
      </c>
      <c r="BY461" s="299" t="s">
        <v>5492</v>
      </c>
    </row>
    <row r="462" spans="65:77" ht="21" customHeight="1">
      <c r="BM462"/>
      <c r="BN462" s="169"/>
      <c r="BO462" s="169"/>
      <c r="BR462" s="175" t="s">
        <v>1665</v>
      </c>
      <c r="BS462" s="51" t="s">
        <v>1666</v>
      </c>
      <c r="BU462" s="273" t="s">
        <v>1423</v>
      </c>
      <c r="BV462" s="273" t="s">
        <v>2492</v>
      </c>
      <c r="BX462" s="299" t="s">
        <v>1427</v>
      </c>
      <c r="BY462" s="299" t="s">
        <v>5493</v>
      </c>
    </row>
    <row r="463" spans="65:77" ht="21" customHeight="1">
      <c r="BM463"/>
      <c r="BN463" s="169"/>
      <c r="BO463" s="169"/>
      <c r="BR463" s="175" t="s">
        <v>1667</v>
      </c>
      <c r="BS463" s="51" t="s">
        <v>1668</v>
      </c>
      <c r="BU463" s="273" t="s">
        <v>1425</v>
      </c>
      <c r="BV463" s="273" t="s">
        <v>2493</v>
      </c>
      <c r="BX463" s="299" t="s">
        <v>1429</v>
      </c>
      <c r="BY463" s="299" t="s">
        <v>5494</v>
      </c>
    </row>
    <row r="464" spans="65:77" ht="21" customHeight="1">
      <c r="BM464"/>
      <c r="BN464" s="169"/>
      <c r="BO464" s="169"/>
      <c r="BR464" s="175" t="s">
        <v>1669</v>
      </c>
      <c r="BS464" s="51" t="s">
        <v>1670</v>
      </c>
      <c r="BU464" s="273" t="s">
        <v>1427</v>
      </c>
      <c r="BV464" s="273" t="s">
        <v>2494</v>
      </c>
      <c r="BX464" s="299" t="s">
        <v>1431</v>
      </c>
      <c r="BY464" s="299" t="s">
        <v>5495</v>
      </c>
    </row>
    <row r="465" spans="65:77" ht="21" customHeight="1">
      <c r="BM465"/>
      <c r="BN465" s="169"/>
      <c r="BO465" s="169"/>
      <c r="BR465" s="175" t="s">
        <v>1671</v>
      </c>
      <c r="BS465" s="51" t="s">
        <v>1672</v>
      </c>
      <c r="BU465" s="273" t="s">
        <v>1429</v>
      </c>
      <c r="BV465" s="273" t="s">
        <v>2495</v>
      </c>
      <c r="BX465" s="299" t="s">
        <v>1433</v>
      </c>
      <c r="BY465" s="299" t="s">
        <v>5496</v>
      </c>
    </row>
    <row r="466" spans="65:77" ht="21" customHeight="1">
      <c r="BM466"/>
      <c r="BN466" s="169"/>
      <c r="BO466" s="169"/>
      <c r="BR466" s="175" t="s">
        <v>1673</v>
      </c>
      <c r="BS466" s="51" t="s">
        <v>1674</v>
      </c>
      <c r="BU466" s="273" t="s">
        <v>1431</v>
      </c>
      <c r="BV466" s="273" t="s">
        <v>2496</v>
      </c>
      <c r="BX466" s="299" t="s">
        <v>2497</v>
      </c>
      <c r="BY466" s="299" t="s">
        <v>5497</v>
      </c>
    </row>
    <row r="467" spans="65:77" ht="21" customHeight="1">
      <c r="BM467"/>
      <c r="BN467" s="169"/>
      <c r="BO467" s="169"/>
      <c r="BR467" s="175" t="s">
        <v>1675</v>
      </c>
      <c r="BS467" s="51" t="s">
        <v>1676</v>
      </c>
      <c r="BU467" s="273" t="s">
        <v>2497</v>
      </c>
      <c r="BV467" s="273" t="s">
        <v>2498</v>
      </c>
      <c r="BX467" s="299" t="s">
        <v>1435</v>
      </c>
      <c r="BY467" s="299" t="s">
        <v>5498</v>
      </c>
    </row>
    <row r="468" spans="65:77" ht="21" customHeight="1">
      <c r="BM468"/>
      <c r="BN468" s="169"/>
      <c r="BO468" s="169"/>
      <c r="BR468" s="175" t="s">
        <v>1677</v>
      </c>
      <c r="BS468" s="51" t="s">
        <v>1678</v>
      </c>
      <c r="BU468" s="273" t="s">
        <v>1435</v>
      </c>
      <c r="BV468" s="273" t="s">
        <v>2499</v>
      </c>
      <c r="BX468" s="299" t="s">
        <v>1437</v>
      </c>
      <c r="BY468" s="299" t="s">
        <v>5499</v>
      </c>
    </row>
    <row r="469" spans="65:77" ht="21" customHeight="1">
      <c r="BM469"/>
      <c r="BN469" s="169"/>
      <c r="BO469" s="169"/>
      <c r="BR469" s="175" t="s">
        <v>1679</v>
      </c>
      <c r="BS469" s="51" t="s">
        <v>1680</v>
      </c>
      <c r="BU469" s="273" t="s">
        <v>1437</v>
      </c>
      <c r="BV469" s="273" t="s">
        <v>2500</v>
      </c>
      <c r="BX469" s="299" t="s">
        <v>1439</v>
      </c>
      <c r="BY469" s="299" t="s">
        <v>5500</v>
      </c>
    </row>
    <row r="470" spans="65:77" ht="21" customHeight="1">
      <c r="BM470"/>
      <c r="BN470" s="169"/>
      <c r="BO470" s="169"/>
      <c r="BR470" s="175" t="s">
        <v>1681</v>
      </c>
      <c r="BS470" s="51" t="s">
        <v>1682</v>
      </c>
      <c r="BU470" s="273" t="s">
        <v>1439</v>
      </c>
      <c r="BV470" s="273" t="s">
        <v>2501</v>
      </c>
      <c r="BX470" s="299" t="s">
        <v>1441</v>
      </c>
      <c r="BY470" s="299" t="s">
        <v>5501</v>
      </c>
    </row>
    <row r="471" spans="65:77" ht="21" customHeight="1">
      <c r="BM471"/>
      <c r="BN471" s="169"/>
      <c r="BO471" s="169"/>
      <c r="BR471" s="175" t="s">
        <v>1683</v>
      </c>
      <c r="BS471" s="51" t="s">
        <v>1684</v>
      </c>
      <c r="BU471" s="273" t="s">
        <v>1441</v>
      </c>
      <c r="BV471" s="273" t="s">
        <v>2502</v>
      </c>
      <c r="BX471" s="299" t="s">
        <v>1443</v>
      </c>
      <c r="BY471" s="299" t="s">
        <v>5502</v>
      </c>
    </row>
    <row r="472" spans="65:77" ht="21" customHeight="1">
      <c r="BM472"/>
      <c r="BN472" s="169"/>
      <c r="BO472" s="169"/>
      <c r="BR472" s="175" t="s">
        <v>1685</v>
      </c>
      <c r="BS472" s="51" t="s">
        <v>1686</v>
      </c>
      <c r="BU472" s="273" t="s">
        <v>1443</v>
      </c>
      <c r="BV472" s="273" t="s">
        <v>2503</v>
      </c>
      <c r="BX472" s="299" t="s">
        <v>1445</v>
      </c>
      <c r="BY472" s="299" t="s">
        <v>5503</v>
      </c>
    </row>
    <row r="473" spans="65:77" ht="21" customHeight="1">
      <c r="BM473"/>
      <c r="BN473" s="169"/>
      <c r="BO473" s="169"/>
      <c r="BR473" s="175" t="s">
        <v>1687</v>
      </c>
      <c r="BS473" s="51" t="s">
        <v>1688</v>
      </c>
      <c r="BU473" s="273" t="s">
        <v>1447</v>
      </c>
      <c r="BV473" s="273" t="s">
        <v>2504</v>
      </c>
      <c r="BX473" s="299" t="s">
        <v>1447</v>
      </c>
      <c r="BY473" s="299" t="s">
        <v>5504</v>
      </c>
    </row>
    <row r="474" spans="65:77" ht="21" customHeight="1">
      <c r="BM474"/>
      <c r="BN474" s="169"/>
      <c r="BO474" s="169"/>
      <c r="BR474" s="175" t="s">
        <v>1689</v>
      </c>
      <c r="BS474" s="51" t="s">
        <v>1690</v>
      </c>
      <c r="BU474" s="273" t="s">
        <v>1449</v>
      </c>
      <c r="BV474" s="273" t="s">
        <v>2505</v>
      </c>
      <c r="BX474" s="299" t="s">
        <v>1449</v>
      </c>
      <c r="BY474" s="299" t="s">
        <v>5505</v>
      </c>
    </row>
    <row r="475" spans="65:77" ht="21" customHeight="1">
      <c r="BM475"/>
      <c r="BN475" s="170"/>
      <c r="BO475" s="170"/>
      <c r="BR475" s="175" t="s">
        <v>1692</v>
      </c>
      <c r="BS475" s="51" t="s">
        <v>1693</v>
      </c>
      <c r="BU475" s="273" t="s">
        <v>1451</v>
      </c>
      <c r="BV475" s="273" t="s">
        <v>2506</v>
      </c>
      <c r="BX475" s="299" t="s">
        <v>1451</v>
      </c>
      <c r="BY475" s="299" t="s">
        <v>5506</v>
      </c>
    </row>
    <row r="476" spans="65:77" ht="21" customHeight="1">
      <c r="BM476"/>
      <c r="BN476" s="171"/>
      <c r="BO476" s="170"/>
      <c r="BR476" s="175" t="s">
        <v>1694</v>
      </c>
      <c r="BS476" s="51" t="s">
        <v>1695</v>
      </c>
      <c r="BU476" s="273" t="s">
        <v>1453</v>
      </c>
      <c r="BV476" s="273" t="s">
        <v>819</v>
      </c>
      <c r="BX476" s="299" t="s">
        <v>1453</v>
      </c>
      <c r="BY476" s="299" t="s">
        <v>5507</v>
      </c>
    </row>
    <row r="477" spans="65:77" ht="21" customHeight="1">
      <c r="BM477"/>
      <c r="BN477" s="170"/>
      <c r="BO477" s="170"/>
      <c r="BR477" s="175" t="s">
        <v>1697</v>
      </c>
      <c r="BS477" s="51" t="s">
        <v>1698</v>
      </c>
      <c r="BU477" s="273" t="s">
        <v>1455</v>
      </c>
      <c r="BV477" s="273" t="s">
        <v>2507</v>
      </c>
      <c r="BX477" s="299" t="s">
        <v>1455</v>
      </c>
      <c r="BY477" s="299" t="s">
        <v>5508</v>
      </c>
    </row>
    <row r="478" spans="65:77" ht="21" customHeight="1">
      <c r="BM478"/>
      <c r="BN478" s="172"/>
      <c r="BO478" s="229"/>
      <c r="BP478" s="229"/>
      <c r="BR478" s="175" t="s">
        <v>1699</v>
      </c>
      <c r="BS478" s="51" t="s">
        <v>1700</v>
      </c>
      <c r="BU478" s="273" t="s">
        <v>1457</v>
      </c>
      <c r="BV478" s="273" t="s">
        <v>2508</v>
      </c>
      <c r="BX478" s="299" t="s">
        <v>1457</v>
      </c>
      <c r="BY478" s="299" t="s">
        <v>5509</v>
      </c>
    </row>
    <row r="479" spans="65:77" ht="21" customHeight="1">
      <c r="BM479"/>
      <c r="BN479" s="172"/>
      <c r="BO479" s="229"/>
      <c r="BP479" s="229"/>
      <c r="BR479" s="175" t="s">
        <v>1701</v>
      </c>
      <c r="BS479" s="51" t="s">
        <v>1702</v>
      </c>
      <c r="BU479" s="273" t="s">
        <v>1461</v>
      </c>
      <c r="BV479" s="273" t="s">
        <v>2509</v>
      </c>
      <c r="BX479" s="299" t="s">
        <v>1459</v>
      </c>
      <c r="BY479" s="299" t="s">
        <v>5510</v>
      </c>
    </row>
    <row r="480" spans="65:77" ht="21" customHeight="1">
      <c r="BM480"/>
      <c r="BN480" s="172"/>
      <c r="BO480" s="171"/>
      <c r="BR480" s="175" t="s">
        <v>1703</v>
      </c>
      <c r="BS480" s="51" t="s">
        <v>1704</v>
      </c>
      <c r="BU480" s="273" t="s">
        <v>1463</v>
      </c>
      <c r="BV480" s="273" t="s">
        <v>2510</v>
      </c>
      <c r="BX480" s="299" t="s">
        <v>1461</v>
      </c>
      <c r="BY480" s="299" t="s">
        <v>5511</v>
      </c>
    </row>
    <row r="481" spans="65:77" ht="21" customHeight="1">
      <c r="BM481"/>
      <c r="BN481" s="172"/>
      <c r="BO481" s="173"/>
      <c r="BR481" s="175" t="s">
        <v>1705</v>
      </c>
      <c r="BS481" s="51" t="s">
        <v>1706</v>
      </c>
      <c r="BU481" s="273" t="s">
        <v>1465</v>
      </c>
      <c r="BV481" s="273" t="s">
        <v>2511</v>
      </c>
      <c r="BX481" s="299" t="s">
        <v>1463</v>
      </c>
      <c r="BY481" s="299" t="s">
        <v>5512</v>
      </c>
    </row>
    <row r="482" spans="65:77" ht="21" customHeight="1">
      <c r="BM482"/>
      <c r="BN482" s="172"/>
      <c r="BO482" s="173"/>
      <c r="BR482" s="175" t="s">
        <v>1707</v>
      </c>
      <c r="BS482" s="51" t="s">
        <v>1708</v>
      </c>
      <c r="BU482" s="273" t="s">
        <v>1466</v>
      </c>
      <c r="BV482" s="273" t="s">
        <v>2512</v>
      </c>
      <c r="BX482" s="299" t="s">
        <v>1464</v>
      </c>
      <c r="BY482" s="299" t="s">
        <v>5513</v>
      </c>
    </row>
    <row r="483" spans="65:77" ht="21" customHeight="1">
      <c r="BM483"/>
      <c r="BN483" s="161"/>
      <c r="BO483" s="174"/>
      <c r="BR483" s="175" t="s">
        <v>1709</v>
      </c>
      <c r="BS483" s="51" t="s">
        <v>1710</v>
      </c>
      <c r="BU483" s="273" t="s">
        <v>1468</v>
      </c>
      <c r="BV483" s="273" t="s">
        <v>2513</v>
      </c>
      <c r="BX483" s="299" t="s">
        <v>1465</v>
      </c>
      <c r="BY483" s="299" t="s">
        <v>5514</v>
      </c>
    </row>
    <row r="484" spans="65:77" ht="21" customHeight="1">
      <c r="BM484"/>
      <c r="BN484" s="161"/>
      <c r="BO484"/>
      <c r="BR484" s="175" t="s">
        <v>1711</v>
      </c>
      <c r="BS484" s="51" t="s">
        <v>1712</v>
      </c>
      <c r="BU484" s="273" t="s">
        <v>1470</v>
      </c>
      <c r="BV484" s="273" t="s">
        <v>2514</v>
      </c>
      <c r="BX484" s="299" t="s">
        <v>1466</v>
      </c>
      <c r="BY484" s="299" t="s">
        <v>5515</v>
      </c>
    </row>
    <row r="485" spans="65:77" ht="21" customHeight="1">
      <c r="BM485"/>
      <c r="BN485" s="87"/>
      <c r="BO485" s="87"/>
      <c r="BR485" s="175" t="s">
        <v>1713</v>
      </c>
      <c r="BS485" s="51" t="s">
        <v>1714</v>
      </c>
      <c r="BU485" s="273" t="s">
        <v>1472</v>
      </c>
      <c r="BV485" s="273" t="s">
        <v>2515</v>
      </c>
      <c r="BX485" s="299" t="s">
        <v>1468</v>
      </c>
      <c r="BY485" s="299" t="s">
        <v>5516</v>
      </c>
    </row>
    <row r="486" spans="65:77" ht="21" customHeight="1">
      <c r="BM486"/>
      <c r="BN486" s="87"/>
      <c r="BO486" s="87"/>
      <c r="BR486" s="175" t="s">
        <v>1715</v>
      </c>
      <c r="BS486" s="51" t="s">
        <v>1716</v>
      </c>
      <c r="BU486" s="273" t="s">
        <v>1476</v>
      </c>
      <c r="BV486" s="273" t="s">
        <v>2516</v>
      </c>
      <c r="BX486" s="299" t="s">
        <v>1470</v>
      </c>
      <c r="BY486" s="299" t="s">
        <v>5517</v>
      </c>
    </row>
    <row r="487" spans="65:77" ht="21" customHeight="1">
      <c r="BM487"/>
      <c r="BN487" s="87"/>
      <c r="BO487" s="87"/>
      <c r="BR487" s="175" t="s">
        <v>1717</v>
      </c>
      <c r="BS487" s="51" t="s">
        <v>1718</v>
      </c>
      <c r="BU487" s="273" t="s">
        <v>2517</v>
      </c>
      <c r="BV487" s="273" t="s">
        <v>2518</v>
      </c>
      <c r="BX487" s="299" t="s">
        <v>1472</v>
      </c>
      <c r="BY487" s="299" t="s">
        <v>5518</v>
      </c>
    </row>
    <row r="488" spans="65:77" ht="21" customHeight="1">
      <c r="BM488"/>
      <c r="BN488" s="87"/>
      <c r="BO488" s="87"/>
      <c r="BR488" s="175" t="s">
        <v>1719</v>
      </c>
      <c r="BS488" s="51" t="s">
        <v>1720</v>
      </c>
      <c r="BU488" s="273" t="s">
        <v>2519</v>
      </c>
      <c r="BV488" s="273" t="s">
        <v>2520</v>
      </c>
      <c r="BX488" s="299" t="s">
        <v>1474</v>
      </c>
      <c r="BY488" s="299" t="s">
        <v>5519</v>
      </c>
    </row>
    <row r="489" spans="65:77" ht="21" customHeight="1">
      <c r="BM489"/>
      <c r="BN489" s="87"/>
      <c r="BO489" s="87"/>
      <c r="BR489" s="175" t="s">
        <v>1721</v>
      </c>
      <c r="BS489" s="51" t="s">
        <v>1722</v>
      </c>
      <c r="BU489" s="273" t="s">
        <v>2521</v>
      </c>
      <c r="BV489" s="273" t="s">
        <v>2522</v>
      </c>
      <c r="BX489" s="299" t="s">
        <v>1476</v>
      </c>
      <c r="BY489" s="299" t="s">
        <v>5520</v>
      </c>
    </row>
    <row r="490" spans="65:77" ht="21" customHeight="1">
      <c r="BM490"/>
      <c r="BN490" s="87"/>
      <c r="BO490" s="87"/>
      <c r="BR490" s="175" t="s">
        <v>1723</v>
      </c>
      <c r="BS490" s="51" t="s">
        <v>1724</v>
      </c>
      <c r="BU490" s="273" t="s">
        <v>2523</v>
      </c>
      <c r="BV490" s="273" t="s">
        <v>323</v>
      </c>
      <c r="BX490" s="299" t="s">
        <v>2517</v>
      </c>
      <c r="BY490" s="299" t="s">
        <v>5521</v>
      </c>
    </row>
    <row r="491" spans="65:77" ht="21" customHeight="1">
      <c r="BM491"/>
      <c r="BN491" s="87"/>
      <c r="BO491" s="87"/>
      <c r="BR491" s="175" t="s">
        <v>1725</v>
      </c>
      <c r="BS491" s="51" t="s">
        <v>1726</v>
      </c>
      <c r="BU491" s="273" t="s">
        <v>2524</v>
      </c>
      <c r="BV491" s="273" t="s">
        <v>2525</v>
      </c>
      <c r="BX491" s="299" t="s">
        <v>2519</v>
      </c>
      <c r="BY491" s="299" t="s">
        <v>5522</v>
      </c>
    </row>
    <row r="492" spans="65:77" ht="21" customHeight="1">
      <c r="BM492"/>
      <c r="BN492" s="87"/>
      <c r="BO492" s="87"/>
      <c r="BR492" s="175" t="s">
        <v>1727</v>
      </c>
      <c r="BS492" s="51" t="s">
        <v>1728</v>
      </c>
      <c r="BU492" s="273" t="s">
        <v>2526</v>
      </c>
      <c r="BV492" s="273" t="s">
        <v>2527</v>
      </c>
      <c r="BX492" s="299" t="s">
        <v>2521</v>
      </c>
      <c r="BY492" s="299" t="s">
        <v>5523</v>
      </c>
    </row>
    <row r="493" spans="65:77" ht="21" customHeight="1">
      <c r="BM493"/>
      <c r="BN493" s="87"/>
      <c r="BO493" s="87"/>
      <c r="BR493" s="175" t="s">
        <v>1730</v>
      </c>
      <c r="BS493" s="51" t="s">
        <v>1731</v>
      </c>
      <c r="BU493" s="273" t="s">
        <v>2528</v>
      </c>
      <c r="BV493" s="273" t="s">
        <v>2529</v>
      </c>
      <c r="BX493" s="299" t="s">
        <v>2523</v>
      </c>
      <c r="BY493" s="299" t="s">
        <v>5524</v>
      </c>
    </row>
    <row r="494" spans="65:77" ht="21" customHeight="1">
      <c r="BM494"/>
      <c r="BN494" s="87"/>
      <c r="BO494" s="87"/>
      <c r="BR494" s="175" t="s">
        <v>1732</v>
      </c>
      <c r="BS494" s="51" t="s">
        <v>1733</v>
      </c>
      <c r="BU494" s="273" t="s">
        <v>2530</v>
      </c>
      <c r="BV494" s="273" t="s">
        <v>2531</v>
      </c>
      <c r="BX494" s="299" t="s">
        <v>2524</v>
      </c>
      <c r="BY494" s="299" t="s">
        <v>5525</v>
      </c>
    </row>
    <row r="495" spans="65:77" ht="21" customHeight="1">
      <c r="BM495"/>
      <c r="BN495" s="87"/>
      <c r="BO495" s="87"/>
      <c r="BR495" s="175" t="s">
        <v>1734</v>
      </c>
      <c r="BS495" s="51" t="s">
        <v>1735</v>
      </c>
      <c r="BU495" s="273" t="s">
        <v>2532</v>
      </c>
      <c r="BV495" s="273" t="s">
        <v>2533</v>
      </c>
      <c r="BX495" s="299" t="s">
        <v>2526</v>
      </c>
      <c r="BY495" s="299" t="s">
        <v>5526</v>
      </c>
    </row>
    <row r="496" spans="65:77" ht="21" customHeight="1">
      <c r="BM496"/>
      <c r="BN496" s="87"/>
      <c r="BO496" s="87"/>
      <c r="BR496" s="175" t="s">
        <v>1736</v>
      </c>
      <c r="BS496" s="51" t="s">
        <v>1737</v>
      </c>
      <c r="BU496" s="273" t="s">
        <v>2534</v>
      </c>
      <c r="BV496" s="273" t="s">
        <v>2535</v>
      </c>
      <c r="BX496" s="299" t="s">
        <v>2528</v>
      </c>
      <c r="BY496" s="299" t="s">
        <v>5527</v>
      </c>
    </row>
    <row r="497" spans="65:77" ht="21" customHeight="1">
      <c r="BM497"/>
      <c r="BN497" s="87"/>
      <c r="BO497" s="87"/>
      <c r="BR497" s="175" t="s">
        <v>1739</v>
      </c>
      <c r="BS497" s="51" t="s">
        <v>1740</v>
      </c>
      <c r="BU497" s="273" t="s">
        <v>1477</v>
      </c>
      <c r="BV497" s="273" t="s">
        <v>2536</v>
      </c>
      <c r="BX497" s="299" t="s">
        <v>2530</v>
      </c>
      <c r="BY497" s="299" t="s">
        <v>5528</v>
      </c>
    </row>
    <row r="498" spans="65:77" ht="21" customHeight="1">
      <c r="BM498"/>
      <c r="BN498" s="87"/>
      <c r="BO498" s="87"/>
      <c r="BR498" s="175" t="s">
        <v>1741</v>
      </c>
      <c r="BS498" s="51" t="s">
        <v>1742</v>
      </c>
      <c r="BU498" s="273" t="s">
        <v>1479</v>
      </c>
      <c r="BV498" s="273" t="s">
        <v>2537</v>
      </c>
      <c r="BX498" s="299" t="s">
        <v>5529</v>
      </c>
      <c r="BY498" s="299" t="s">
        <v>5530</v>
      </c>
    </row>
    <row r="499" spans="65:77" ht="21" customHeight="1">
      <c r="BM499"/>
      <c r="BN499" s="87"/>
      <c r="BO499" s="87"/>
      <c r="BR499" s="175" t="s">
        <v>1743</v>
      </c>
      <c r="BS499" s="51" t="s">
        <v>1744</v>
      </c>
      <c r="BU499" s="273" t="s">
        <v>1481</v>
      </c>
      <c r="BV499" s="273" t="s">
        <v>2538</v>
      </c>
      <c r="BX499" s="299" t="s">
        <v>2532</v>
      </c>
      <c r="BY499" s="299" t="s">
        <v>5531</v>
      </c>
    </row>
    <row r="500" spans="65:77" ht="21" customHeight="1">
      <c r="BM500"/>
      <c r="BN500" s="87"/>
      <c r="BO500" s="87"/>
      <c r="BR500" s="175" t="s">
        <v>1745</v>
      </c>
      <c r="BS500" s="51" t="s">
        <v>1746</v>
      </c>
      <c r="BU500" s="273" t="s">
        <v>1482</v>
      </c>
      <c r="BV500" s="273" t="s">
        <v>2539</v>
      </c>
      <c r="BX500" s="299" t="s">
        <v>2534</v>
      </c>
      <c r="BY500" s="299" t="s">
        <v>5532</v>
      </c>
    </row>
    <row r="501" spans="65:77" ht="21" customHeight="1">
      <c r="BM501"/>
      <c r="BN501" s="87"/>
      <c r="BO501" s="87"/>
      <c r="BR501" s="175" t="s">
        <v>1747</v>
      </c>
      <c r="BS501" s="51" t="s">
        <v>1748</v>
      </c>
      <c r="BU501" s="273" t="s">
        <v>1484</v>
      </c>
      <c r="BV501" s="273" t="s">
        <v>2540</v>
      </c>
      <c r="BX501" s="299" t="s">
        <v>1477</v>
      </c>
      <c r="BY501" s="299" t="s">
        <v>5533</v>
      </c>
    </row>
    <row r="502" spans="65:77" ht="21" customHeight="1">
      <c r="BM502"/>
      <c r="BN502" s="87"/>
      <c r="BO502" s="87"/>
      <c r="BR502" s="175" t="s">
        <v>1749</v>
      </c>
      <c r="BS502" s="51" t="s">
        <v>1750</v>
      </c>
      <c r="BU502" s="273" t="s">
        <v>1486</v>
      </c>
      <c r="BV502" s="273" t="s">
        <v>2541</v>
      </c>
      <c r="BX502" s="299" t="s">
        <v>1479</v>
      </c>
      <c r="BY502" s="299" t="s">
        <v>5534</v>
      </c>
    </row>
    <row r="503" spans="65:77" ht="21" customHeight="1">
      <c r="BM503"/>
      <c r="BN503" s="87"/>
      <c r="BO503" s="87"/>
      <c r="BR503" s="175" t="s">
        <v>1751</v>
      </c>
      <c r="BS503" s="51" t="s">
        <v>1752</v>
      </c>
      <c r="BU503" s="273" t="s">
        <v>1488</v>
      </c>
      <c r="BV503" s="273" t="s">
        <v>2542</v>
      </c>
      <c r="BX503" s="299" t="s">
        <v>1481</v>
      </c>
      <c r="BY503" s="299" t="s">
        <v>5535</v>
      </c>
    </row>
    <row r="504" spans="65:77" ht="21" customHeight="1">
      <c r="BM504"/>
      <c r="BN504" s="87"/>
      <c r="BO504" s="87"/>
      <c r="BR504" s="175" t="s">
        <v>1753</v>
      </c>
      <c r="BS504" s="51" t="s">
        <v>1754</v>
      </c>
      <c r="BU504" s="273" t="s">
        <v>1490</v>
      </c>
      <c r="BV504" s="273" t="s">
        <v>2543</v>
      </c>
      <c r="BX504" s="299" t="s">
        <v>1482</v>
      </c>
      <c r="BY504" s="299" t="s">
        <v>5536</v>
      </c>
    </row>
    <row r="505" spans="65:77" ht="21" customHeight="1">
      <c r="BM505"/>
      <c r="BN505" s="87"/>
      <c r="BO505" s="87"/>
      <c r="BR505" s="175" t="s">
        <v>1755</v>
      </c>
      <c r="BS505" s="51" t="s">
        <v>1756</v>
      </c>
      <c r="BU505" s="273" t="s">
        <v>1492</v>
      </c>
      <c r="BV505" s="273" t="s">
        <v>2544</v>
      </c>
      <c r="BX505" s="299" t="s">
        <v>1484</v>
      </c>
      <c r="BY505" s="299" t="s">
        <v>5537</v>
      </c>
    </row>
    <row r="506" spans="65:77" ht="21" customHeight="1">
      <c r="BM506"/>
      <c r="BN506" s="87"/>
      <c r="BO506" s="87"/>
      <c r="BR506" s="175" t="s">
        <v>1757</v>
      </c>
      <c r="BS506" s="51" t="s">
        <v>1758</v>
      </c>
      <c r="BU506" s="273" t="s">
        <v>1494</v>
      </c>
      <c r="BV506" s="273" t="s">
        <v>2545</v>
      </c>
      <c r="BX506" s="299" t="s">
        <v>1486</v>
      </c>
      <c r="BY506" s="299" t="s">
        <v>5538</v>
      </c>
    </row>
    <row r="507" spans="65:77" ht="21" customHeight="1">
      <c r="BM507"/>
      <c r="BN507" s="87"/>
      <c r="BO507" s="87"/>
      <c r="BR507" s="175" t="s">
        <v>1759</v>
      </c>
      <c r="BS507" s="51" t="s">
        <v>1760</v>
      </c>
      <c r="BU507" s="273" t="s">
        <v>1496</v>
      </c>
      <c r="BV507" s="273" t="s">
        <v>2546</v>
      </c>
      <c r="BX507" s="299" t="s">
        <v>1488</v>
      </c>
      <c r="BY507" s="299" t="s">
        <v>5539</v>
      </c>
    </row>
    <row r="508" spans="65:77" ht="21" customHeight="1">
      <c r="BM508"/>
      <c r="BN508" s="87"/>
      <c r="BO508" s="87"/>
      <c r="BR508" s="175" t="s">
        <v>1761</v>
      </c>
      <c r="BS508" s="51" t="s">
        <v>1762</v>
      </c>
      <c r="BU508" s="273" t="s">
        <v>1498</v>
      </c>
      <c r="BV508" s="273" t="s">
        <v>2547</v>
      </c>
      <c r="BX508" s="299" t="s">
        <v>1490</v>
      </c>
      <c r="BY508" s="299" t="s">
        <v>5540</v>
      </c>
    </row>
    <row r="509" spans="65:77" ht="21" customHeight="1">
      <c r="BM509"/>
      <c r="BN509" s="87"/>
      <c r="BO509" s="87"/>
      <c r="BR509" s="175" t="s">
        <v>1763</v>
      </c>
      <c r="BS509" s="51" t="s">
        <v>1764</v>
      </c>
      <c r="BU509" s="273" t="s">
        <v>1500</v>
      </c>
      <c r="BV509" s="273" t="s">
        <v>2548</v>
      </c>
      <c r="BX509" s="299" t="s">
        <v>1492</v>
      </c>
      <c r="BY509" s="299" t="s">
        <v>5541</v>
      </c>
    </row>
    <row r="510" spans="65:77" ht="21" customHeight="1">
      <c r="BM510"/>
      <c r="BN510" s="87"/>
      <c r="BO510" s="87"/>
      <c r="BR510" s="175" t="s">
        <v>1765</v>
      </c>
      <c r="BS510" s="51" t="s">
        <v>1766</v>
      </c>
      <c r="BU510" s="273" t="s">
        <v>1502</v>
      </c>
      <c r="BV510" s="273" t="s">
        <v>2549</v>
      </c>
      <c r="BX510" s="299" t="s">
        <v>1494</v>
      </c>
      <c r="BY510" s="299" t="s">
        <v>5542</v>
      </c>
    </row>
    <row r="511" spans="65:77" ht="21" customHeight="1">
      <c r="BM511"/>
      <c r="BN511" s="87"/>
      <c r="BO511" s="87"/>
      <c r="BR511" s="175" t="s">
        <v>1767</v>
      </c>
      <c r="BS511" s="51" t="s">
        <v>1768</v>
      </c>
      <c r="BU511" s="273" t="s">
        <v>1504</v>
      </c>
      <c r="BV511" s="273" t="s">
        <v>2550</v>
      </c>
      <c r="BX511" s="299" t="s">
        <v>1496</v>
      </c>
      <c r="BY511" s="299" t="s">
        <v>5543</v>
      </c>
    </row>
    <row r="512" spans="65:77" ht="21" customHeight="1">
      <c r="BM512"/>
      <c r="BN512" s="87"/>
      <c r="BO512" s="87"/>
      <c r="BR512" s="175" t="s">
        <v>1769</v>
      </c>
      <c r="BS512" s="51" t="s">
        <v>8839</v>
      </c>
      <c r="BU512" s="273" t="s">
        <v>1506</v>
      </c>
      <c r="BV512" s="273" t="s">
        <v>1480</v>
      </c>
      <c r="BX512" s="299" t="s">
        <v>1498</v>
      </c>
      <c r="BY512" s="299" t="s">
        <v>5544</v>
      </c>
    </row>
    <row r="513" spans="65:77" ht="21" customHeight="1">
      <c r="BM513"/>
      <c r="BN513" s="87"/>
      <c r="BO513" s="87"/>
      <c r="BR513" s="175" t="s">
        <v>1770</v>
      </c>
      <c r="BS513" s="51" t="s">
        <v>1771</v>
      </c>
      <c r="BU513" s="273" t="s">
        <v>1508</v>
      </c>
      <c r="BV513" s="273" t="s">
        <v>2551</v>
      </c>
      <c r="BX513" s="299" t="s">
        <v>1500</v>
      </c>
      <c r="BY513" s="299" t="s">
        <v>5545</v>
      </c>
    </row>
    <row r="514" spans="65:77" ht="21" customHeight="1">
      <c r="BM514"/>
      <c r="BN514" s="87"/>
      <c r="BO514" s="87"/>
      <c r="BR514" s="175" t="s">
        <v>1772</v>
      </c>
      <c r="BS514" s="51" t="s">
        <v>8840</v>
      </c>
      <c r="BU514" s="273" t="s">
        <v>1510</v>
      </c>
      <c r="BV514" s="273" t="s">
        <v>2552</v>
      </c>
      <c r="BX514" s="299" t="s">
        <v>1502</v>
      </c>
      <c r="BY514" s="299" t="s">
        <v>5546</v>
      </c>
    </row>
    <row r="515" spans="65:77" ht="21" customHeight="1">
      <c r="BM515"/>
      <c r="BN515" s="87"/>
      <c r="BO515" s="87"/>
      <c r="BQ515" s="229"/>
      <c r="BR515" s="175" t="s">
        <v>1773</v>
      </c>
      <c r="BS515" s="51" t="s">
        <v>8841</v>
      </c>
      <c r="BU515" s="273" t="s">
        <v>2553</v>
      </c>
      <c r="BV515" s="273" t="s">
        <v>2554</v>
      </c>
      <c r="BX515" s="299" t="s">
        <v>1504</v>
      </c>
      <c r="BY515" s="299" t="s">
        <v>2438</v>
      </c>
    </row>
    <row r="516" spans="65:77" ht="21" customHeight="1">
      <c r="BM516"/>
      <c r="BN516" s="87"/>
      <c r="BO516" s="87"/>
      <c r="BQ516" s="229"/>
      <c r="BR516" s="175" t="s">
        <v>1774</v>
      </c>
      <c r="BS516" s="51" t="s">
        <v>1775</v>
      </c>
      <c r="BU516" s="273" t="s">
        <v>1512</v>
      </c>
      <c r="BV516" s="273" t="s">
        <v>2555</v>
      </c>
      <c r="BX516" s="299" t="s">
        <v>1506</v>
      </c>
      <c r="BY516" s="299" t="s">
        <v>5547</v>
      </c>
    </row>
    <row r="517" spans="65:77" ht="21" customHeight="1">
      <c r="BM517"/>
      <c r="BN517" s="87"/>
      <c r="BO517" s="87"/>
      <c r="BR517" s="175" t="s">
        <v>1776</v>
      </c>
      <c r="BS517" s="51" t="s">
        <v>8842</v>
      </c>
      <c r="BU517" s="273" t="s">
        <v>1514</v>
      </c>
      <c r="BV517" s="273" t="s">
        <v>2556</v>
      </c>
      <c r="BX517" s="299" t="s">
        <v>1508</v>
      </c>
      <c r="BY517" s="299" t="s">
        <v>5548</v>
      </c>
    </row>
    <row r="518" spans="65:77" ht="21" customHeight="1">
      <c r="BM518"/>
      <c r="BN518" s="87"/>
      <c r="BO518" s="87"/>
      <c r="BR518" s="175" t="s">
        <v>1777</v>
      </c>
      <c r="BS518" s="51" t="s">
        <v>8843</v>
      </c>
      <c r="BU518" s="273" t="s">
        <v>2557</v>
      </c>
      <c r="BV518" s="273" t="s">
        <v>2558</v>
      </c>
      <c r="BX518" s="299" t="s">
        <v>1510</v>
      </c>
      <c r="BY518" s="299" t="s">
        <v>5549</v>
      </c>
    </row>
    <row r="519" spans="65:77" ht="21" customHeight="1">
      <c r="BM519"/>
      <c r="BN519" s="87"/>
      <c r="BO519" s="87"/>
      <c r="BR519" s="175" t="s">
        <v>1778</v>
      </c>
      <c r="BS519" s="51" t="s">
        <v>9028</v>
      </c>
      <c r="BU519" s="273" t="s">
        <v>1516</v>
      </c>
      <c r="BV519" s="273" t="s">
        <v>2559</v>
      </c>
      <c r="BX519" s="299" t="s">
        <v>2553</v>
      </c>
      <c r="BY519" s="299" t="s">
        <v>5550</v>
      </c>
    </row>
    <row r="520" spans="65:77" ht="21" customHeight="1">
      <c r="BM520"/>
      <c r="BN520" s="87"/>
      <c r="BO520" s="87"/>
      <c r="BR520" s="175" t="s">
        <v>1779</v>
      </c>
      <c r="BS520" s="51" t="s">
        <v>8844</v>
      </c>
      <c r="BU520" s="273" t="s">
        <v>1518</v>
      </c>
      <c r="BV520" s="273" t="s">
        <v>2560</v>
      </c>
      <c r="BX520" s="299" t="s">
        <v>1512</v>
      </c>
      <c r="BY520" s="299" t="s">
        <v>5551</v>
      </c>
    </row>
    <row r="521" spans="65:77" ht="21" customHeight="1">
      <c r="BM521"/>
      <c r="BN521" s="87"/>
      <c r="BO521" s="87"/>
      <c r="BR521" s="175" t="s">
        <v>1780</v>
      </c>
      <c r="BS521" s="51" t="s">
        <v>8845</v>
      </c>
      <c r="BU521" s="273" t="s">
        <v>1520</v>
      </c>
      <c r="BV521" s="273" t="s">
        <v>2561</v>
      </c>
      <c r="BX521" s="299" t="s">
        <v>1514</v>
      </c>
      <c r="BY521" s="299" t="s">
        <v>5552</v>
      </c>
    </row>
    <row r="522" spans="65:77" ht="21" customHeight="1">
      <c r="BM522"/>
      <c r="BN522" s="87"/>
      <c r="BO522" s="87"/>
      <c r="BR522" s="175" t="s">
        <v>1781</v>
      </c>
      <c r="BS522" s="51" t="s">
        <v>8846</v>
      </c>
      <c r="BU522" s="273" t="s">
        <v>1522</v>
      </c>
      <c r="BV522" s="273" t="s">
        <v>2562</v>
      </c>
      <c r="BX522" s="299" t="s">
        <v>2557</v>
      </c>
      <c r="BY522" s="299" t="s">
        <v>5553</v>
      </c>
    </row>
    <row r="523" spans="65:77" ht="21" customHeight="1">
      <c r="BM523"/>
      <c r="BN523" s="87"/>
      <c r="BO523" s="87"/>
      <c r="BR523" s="175" t="s">
        <v>1782</v>
      </c>
      <c r="BS523" s="51" t="s">
        <v>8847</v>
      </c>
      <c r="BU523" s="273" t="s">
        <v>1524</v>
      </c>
      <c r="BV523" s="273" t="s">
        <v>2563</v>
      </c>
      <c r="BX523" s="299" t="s">
        <v>1516</v>
      </c>
      <c r="BY523" s="299" t="s">
        <v>5554</v>
      </c>
    </row>
    <row r="524" spans="65:77" ht="21" customHeight="1">
      <c r="BM524"/>
      <c r="BN524" s="87"/>
      <c r="BO524" s="87"/>
      <c r="BR524" s="175" t="s">
        <v>1783</v>
      </c>
      <c r="BS524" s="51" t="s">
        <v>1784</v>
      </c>
      <c r="BU524" s="273" t="s">
        <v>2564</v>
      </c>
      <c r="BV524" s="273" t="s">
        <v>2565</v>
      </c>
      <c r="BX524" s="299" t="s">
        <v>1518</v>
      </c>
      <c r="BY524" s="299" t="s">
        <v>5555</v>
      </c>
    </row>
    <row r="525" spans="65:77" ht="21" customHeight="1">
      <c r="BM525"/>
      <c r="BN525" s="87"/>
      <c r="BO525" s="87"/>
      <c r="BR525" s="175" t="s">
        <v>1785</v>
      </c>
      <c r="BS525" s="51" t="s">
        <v>1786</v>
      </c>
      <c r="BU525" s="273" t="s">
        <v>1528</v>
      </c>
      <c r="BV525" s="273" t="s">
        <v>2566</v>
      </c>
      <c r="BX525" s="299" t="s">
        <v>1520</v>
      </c>
      <c r="BY525" s="299" t="s">
        <v>5556</v>
      </c>
    </row>
    <row r="526" spans="65:77" ht="21" customHeight="1">
      <c r="BM526"/>
      <c r="BN526" s="87"/>
      <c r="BO526" s="87"/>
      <c r="BR526" s="175" t="s">
        <v>1787</v>
      </c>
      <c r="BS526" s="51" t="s">
        <v>1788</v>
      </c>
      <c r="BU526" s="273" t="s">
        <v>1530</v>
      </c>
      <c r="BV526" s="273" t="s">
        <v>2567</v>
      </c>
      <c r="BX526" s="299" t="s">
        <v>1522</v>
      </c>
      <c r="BY526" s="299" t="s">
        <v>5557</v>
      </c>
    </row>
    <row r="527" spans="65:77" ht="21" customHeight="1">
      <c r="BM527"/>
      <c r="BR527" s="175" t="s">
        <v>1789</v>
      </c>
      <c r="BS527" s="51" t="s">
        <v>1790</v>
      </c>
      <c r="BU527" s="273" t="s">
        <v>1532</v>
      </c>
      <c r="BV527" s="273" t="s">
        <v>2568</v>
      </c>
      <c r="BX527" s="299" t="s">
        <v>1524</v>
      </c>
      <c r="BY527" s="299" t="s">
        <v>5558</v>
      </c>
    </row>
    <row r="528" spans="65:77" ht="21" customHeight="1">
      <c r="BM528"/>
      <c r="BR528" s="175" t="s">
        <v>1791</v>
      </c>
      <c r="BS528" s="51" t="s">
        <v>1792</v>
      </c>
      <c r="BU528" s="273" t="s">
        <v>1534</v>
      </c>
      <c r="BV528" s="273" t="s">
        <v>2569</v>
      </c>
      <c r="BX528" s="299" t="s">
        <v>2564</v>
      </c>
      <c r="BY528" s="299" t="s">
        <v>5559</v>
      </c>
    </row>
    <row r="529" spans="65:77" ht="21" customHeight="1">
      <c r="BM529"/>
      <c r="BR529" s="175" t="s">
        <v>1793</v>
      </c>
      <c r="BS529" s="51" t="s">
        <v>1794</v>
      </c>
      <c r="BU529" s="273" t="s">
        <v>1536</v>
      </c>
      <c r="BV529" s="273" t="s">
        <v>2570</v>
      </c>
      <c r="BX529" s="299" t="s">
        <v>1526</v>
      </c>
      <c r="BY529" s="299" t="s">
        <v>5560</v>
      </c>
    </row>
    <row r="530" spans="65:77" ht="21" customHeight="1">
      <c r="BM530"/>
      <c r="BR530" s="175" t="s">
        <v>1795</v>
      </c>
      <c r="BS530" s="51" t="s">
        <v>1796</v>
      </c>
      <c r="BU530" s="273" t="s">
        <v>1538</v>
      </c>
      <c r="BV530" s="273" t="s">
        <v>2571</v>
      </c>
      <c r="BX530" s="299" t="s">
        <v>1528</v>
      </c>
      <c r="BY530" s="299" t="s">
        <v>5561</v>
      </c>
    </row>
    <row r="531" spans="65:77" ht="21" customHeight="1">
      <c r="BM531"/>
      <c r="BR531" s="175" t="s">
        <v>1797</v>
      </c>
      <c r="BS531" s="51" t="s">
        <v>1798</v>
      </c>
      <c r="BU531" s="273" t="s">
        <v>1540</v>
      </c>
      <c r="BV531" s="273" t="s">
        <v>2572</v>
      </c>
      <c r="BX531" s="299" t="s">
        <v>1530</v>
      </c>
      <c r="BY531" s="299" t="s">
        <v>5562</v>
      </c>
    </row>
    <row r="532" spans="65:77" ht="21" customHeight="1">
      <c r="BM532"/>
      <c r="BR532" s="175" t="s">
        <v>1799</v>
      </c>
      <c r="BS532" s="51" t="s">
        <v>1800</v>
      </c>
      <c r="BU532" s="273" t="s">
        <v>1542</v>
      </c>
      <c r="BV532" s="273" t="s">
        <v>2573</v>
      </c>
      <c r="BX532" s="299" t="s">
        <v>1532</v>
      </c>
      <c r="BY532" s="299" t="s">
        <v>5563</v>
      </c>
    </row>
    <row r="533" spans="65:77" ht="21" customHeight="1">
      <c r="BM533"/>
      <c r="BR533" s="175" t="s">
        <v>1801</v>
      </c>
      <c r="BS533" s="51" t="s">
        <v>1802</v>
      </c>
      <c r="BU533" s="273" t="s">
        <v>1544</v>
      </c>
      <c r="BV533" s="273" t="s">
        <v>2574</v>
      </c>
      <c r="BX533" s="299" t="s">
        <v>1534</v>
      </c>
      <c r="BY533" s="299" t="s">
        <v>5564</v>
      </c>
    </row>
    <row r="534" spans="65:77" ht="21" customHeight="1">
      <c r="BM534"/>
      <c r="BR534" s="175" t="s">
        <v>1803</v>
      </c>
      <c r="BS534" s="51" t="s">
        <v>1804</v>
      </c>
      <c r="BU534" s="273" t="s">
        <v>1546</v>
      </c>
      <c r="BV534" s="273" t="s">
        <v>2575</v>
      </c>
      <c r="BX534" s="299" t="s">
        <v>1536</v>
      </c>
      <c r="BY534" s="299" t="s">
        <v>5565</v>
      </c>
    </row>
    <row r="535" spans="65:77" ht="21" customHeight="1">
      <c r="BM535"/>
      <c r="BR535" s="175" t="s">
        <v>1805</v>
      </c>
      <c r="BS535" s="51" t="s">
        <v>1806</v>
      </c>
      <c r="BU535" s="273" t="s">
        <v>1548</v>
      </c>
      <c r="BV535" s="273" t="s">
        <v>2576</v>
      </c>
      <c r="BX535" s="299" t="s">
        <v>1538</v>
      </c>
      <c r="BY535" s="299" t="s">
        <v>5566</v>
      </c>
    </row>
    <row r="536" spans="65:77" ht="21" customHeight="1">
      <c r="BM536"/>
      <c r="BR536" s="175" t="s">
        <v>1807</v>
      </c>
      <c r="BS536" s="51" t="s">
        <v>1808</v>
      </c>
      <c r="BU536" s="273" t="s">
        <v>1550</v>
      </c>
      <c r="BV536" s="273" t="s">
        <v>2577</v>
      </c>
      <c r="BX536" s="299" t="s">
        <v>1540</v>
      </c>
      <c r="BY536" s="299" t="s">
        <v>5567</v>
      </c>
    </row>
    <row r="537" spans="65:77" ht="21" customHeight="1">
      <c r="BM537"/>
      <c r="BR537" s="175" t="s">
        <v>1809</v>
      </c>
      <c r="BS537" s="51" t="s">
        <v>1810</v>
      </c>
      <c r="BU537" s="273" t="s">
        <v>1552</v>
      </c>
      <c r="BV537" s="273" t="s">
        <v>2578</v>
      </c>
      <c r="BX537" s="299" t="s">
        <v>1542</v>
      </c>
      <c r="BY537" s="299" t="s">
        <v>5568</v>
      </c>
    </row>
    <row r="538" spans="65:77" ht="21" customHeight="1">
      <c r="BM538"/>
      <c r="BR538" s="175" t="s">
        <v>1811</v>
      </c>
      <c r="BS538" s="51" t="s">
        <v>1812</v>
      </c>
      <c r="BU538" s="273" t="s">
        <v>1554</v>
      </c>
      <c r="BV538" s="273" t="s">
        <v>2579</v>
      </c>
      <c r="BX538" s="299" t="s">
        <v>1544</v>
      </c>
      <c r="BY538" s="299" t="s">
        <v>5569</v>
      </c>
    </row>
    <row r="539" spans="65:77" ht="21" customHeight="1">
      <c r="BM539"/>
      <c r="BR539" s="175" t="s">
        <v>1813</v>
      </c>
      <c r="BS539" s="51" t="s">
        <v>1814</v>
      </c>
      <c r="BU539" s="273" t="s">
        <v>1556</v>
      </c>
      <c r="BV539" s="273" t="s">
        <v>2580</v>
      </c>
      <c r="BX539" s="299" t="s">
        <v>1546</v>
      </c>
      <c r="BY539" s="299" t="s">
        <v>5570</v>
      </c>
    </row>
    <row r="540" spans="65:77" ht="21" customHeight="1">
      <c r="BM540"/>
      <c r="BR540" s="175" t="s">
        <v>1815</v>
      </c>
      <c r="BS540" s="51" t="s">
        <v>1816</v>
      </c>
      <c r="BU540" s="273" t="s">
        <v>1558</v>
      </c>
      <c r="BV540" s="273" t="s">
        <v>2581</v>
      </c>
      <c r="BX540" s="299" t="s">
        <v>1548</v>
      </c>
      <c r="BY540" s="299" t="s">
        <v>5571</v>
      </c>
    </row>
    <row r="541" spans="65:77" ht="21" customHeight="1">
      <c r="BM541"/>
      <c r="BR541" s="175" t="s">
        <v>1817</v>
      </c>
      <c r="BS541" s="51" t="s">
        <v>1818</v>
      </c>
      <c r="BU541" s="273" t="s">
        <v>1560</v>
      </c>
      <c r="BV541" s="273" t="s">
        <v>2582</v>
      </c>
      <c r="BX541" s="299" t="s">
        <v>1550</v>
      </c>
      <c r="BY541" s="299" t="s">
        <v>5572</v>
      </c>
    </row>
    <row r="542" spans="65:77" ht="21" customHeight="1">
      <c r="BM542"/>
      <c r="BR542" s="175" t="s">
        <v>1819</v>
      </c>
      <c r="BS542" s="51" t="s">
        <v>1820</v>
      </c>
      <c r="BU542" s="273" t="s">
        <v>1562</v>
      </c>
      <c r="BV542" s="273" t="s">
        <v>2583</v>
      </c>
      <c r="BX542" s="299" t="s">
        <v>1552</v>
      </c>
      <c r="BY542" s="299" t="s">
        <v>5573</v>
      </c>
    </row>
    <row r="543" spans="65:77" ht="21" customHeight="1">
      <c r="BM543"/>
      <c r="BR543" s="175" t="s">
        <v>1821</v>
      </c>
      <c r="BS543" s="51" t="s">
        <v>1822</v>
      </c>
      <c r="BU543" s="273" t="s">
        <v>1564</v>
      </c>
      <c r="BV543" s="273" t="s">
        <v>2584</v>
      </c>
      <c r="BX543" s="299" t="s">
        <v>1554</v>
      </c>
      <c r="BY543" s="299" t="s">
        <v>5574</v>
      </c>
    </row>
    <row r="544" spans="65:77" ht="21" customHeight="1">
      <c r="BM544"/>
      <c r="BR544" s="175" t="s">
        <v>1823</v>
      </c>
      <c r="BS544" s="51" t="s">
        <v>1824</v>
      </c>
      <c r="BU544" s="273" t="s">
        <v>1566</v>
      </c>
      <c r="BV544" s="273" t="s">
        <v>2585</v>
      </c>
      <c r="BX544" s="299" t="s">
        <v>1556</v>
      </c>
      <c r="BY544" s="299" t="s">
        <v>5575</v>
      </c>
    </row>
    <row r="545" spans="65:77" ht="21" customHeight="1">
      <c r="BM545"/>
      <c r="BR545" s="175" t="s">
        <v>1825</v>
      </c>
      <c r="BS545" s="51" t="s">
        <v>1826</v>
      </c>
      <c r="BU545" s="273" t="s">
        <v>1568</v>
      </c>
      <c r="BV545" s="273" t="s">
        <v>2586</v>
      </c>
      <c r="BX545" s="299" t="s">
        <v>1558</v>
      </c>
      <c r="BY545" s="299" t="s">
        <v>5576</v>
      </c>
    </row>
    <row r="546" spans="65:77" ht="21" customHeight="1">
      <c r="BM546"/>
      <c r="BR546" s="175" t="s">
        <v>1827</v>
      </c>
      <c r="BS546" s="51" t="s">
        <v>1828</v>
      </c>
      <c r="BU546" s="273" t="s">
        <v>1570</v>
      </c>
      <c r="BV546" s="273" t="s">
        <v>2587</v>
      </c>
      <c r="BX546" s="299" t="s">
        <v>1560</v>
      </c>
      <c r="BY546" s="299" t="s">
        <v>2434</v>
      </c>
    </row>
    <row r="547" spans="65:77" ht="21" customHeight="1">
      <c r="BM547"/>
      <c r="BR547" s="175" t="s">
        <v>1829</v>
      </c>
      <c r="BS547" s="51" t="s">
        <v>1830</v>
      </c>
      <c r="BU547" s="273" t="s">
        <v>1572</v>
      </c>
      <c r="BV547" s="273" t="s">
        <v>2588</v>
      </c>
      <c r="BX547" s="299" t="s">
        <v>1562</v>
      </c>
      <c r="BY547" s="299" t="s">
        <v>5577</v>
      </c>
    </row>
    <row r="548" spans="65:77" ht="21" customHeight="1">
      <c r="BM548"/>
      <c r="BR548" s="175" t="s">
        <v>1831</v>
      </c>
      <c r="BS548" s="51" t="s">
        <v>1832</v>
      </c>
      <c r="BU548" s="273" t="s">
        <v>1574</v>
      </c>
      <c r="BV548" s="273" t="s">
        <v>2589</v>
      </c>
      <c r="BX548" s="299" t="s">
        <v>1564</v>
      </c>
      <c r="BY548" s="299" t="s">
        <v>2441</v>
      </c>
    </row>
    <row r="549" spans="65:77" ht="21" customHeight="1">
      <c r="BM549"/>
      <c r="BR549" s="175" t="s">
        <v>1833</v>
      </c>
      <c r="BS549" s="51" t="s">
        <v>1834</v>
      </c>
      <c r="BU549" s="273" t="s">
        <v>1576</v>
      </c>
      <c r="BV549" s="273" t="s">
        <v>2590</v>
      </c>
      <c r="BX549" s="299" t="s">
        <v>1566</v>
      </c>
      <c r="BY549" s="299" t="s">
        <v>5578</v>
      </c>
    </row>
    <row r="550" spans="65:77" ht="21" customHeight="1">
      <c r="BM550"/>
      <c r="BR550" s="175" t="s">
        <v>1835</v>
      </c>
      <c r="BS550" s="51" t="s">
        <v>1836</v>
      </c>
      <c r="BU550" s="273" t="s">
        <v>1578</v>
      </c>
      <c r="BV550" s="273" t="s">
        <v>2591</v>
      </c>
      <c r="BX550" s="299" t="s">
        <v>1568</v>
      </c>
      <c r="BY550" s="299" t="s">
        <v>5579</v>
      </c>
    </row>
    <row r="551" spans="65:77" ht="21" customHeight="1">
      <c r="BM551"/>
      <c r="BR551" s="175" t="s">
        <v>1837</v>
      </c>
      <c r="BS551" s="51" t="s">
        <v>1838</v>
      </c>
      <c r="BU551" s="273" t="s">
        <v>1580</v>
      </c>
      <c r="BV551" s="273" t="s">
        <v>2592</v>
      </c>
      <c r="BX551" s="299" t="s">
        <v>1570</v>
      </c>
      <c r="BY551" s="299" t="s">
        <v>5580</v>
      </c>
    </row>
    <row r="552" spans="65:77" ht="21" customHeight="1">
      <c r="BM552"/>
      <c r="BR552" s="175" t="s">
        <v>1839</v>
      </c>
      <c r="BS552" s="51" t="s">
        <v>1840</v>
      </c>
      <c r="BU552" s="273" t="s">
        <v>1582</v>
      </c>
      <c r="BV552" s="273" t="s">
        <v>2593</v>
      </c>
      <c r="BX552" s="299" t="s">
        <v>1572</v>
      </c>
      <c r="BY552" s="299" t="s">
        <v>2435</v>
      </c>
    </row>
    <row r="553" spans="65:77" ht="21" customHeight="1">
      <c r="BM553"/>
      <c r="BR553" s="175" t="s">
        <v>1842</v>
      </c>
      <c r="BS553" s="51" t="s">
        <v>1843</v>
      </c>
      <c r="BU553" s="273" t="s">
        <v>1584</v>
      </c>
      <c r="BV553" s="273" t="s">
        <v>2594</v>
      </c>
      <c r="BX553" s="299" t="s">
        <v>1574</v>
      </c>
      <c r="BY553" s="299" t="s">
        <v>2436</v>
      </c>
    </row>
    <row r="554" spans="65:77" ht="21" customHeight="1">
      <c r="BM554"/>
      <c r="BR554" s="175" t="s">
        <v>1844</v>
      </c>
      <c r="BS554" s="51" t="s">
        <v>1845</v>
      </c>
      <c r="BU554" s="273" t="s">
        <v>1586</v>
      </c>
      <c r="BV554" s="273" t="s">
        <v>2595</v>
      </c>
      <c r="BX554" s="299" t="s">
        <v>1576</v>
      </c>
      <c r="BY554" s="299" t="s">
        <v>5581</v>
      </c>
    </row>
    <row r="555" spans="65:77" ht="21" customHeight="1">
      <c r="BM555"/>
      <c r="BR555" s="175" t="s">
        <v>1846</v>
      </c>
      <c r="BS555" s="51" t="s">
        <v>1847</v>
      </c>
      <c r="BU555" s="273" t="s">
        <v>1588</v>
      </c>
      <c r="BV555" s="273" t="s">
        <v>2596</v>
      </c>
      <c r="BX555" s="299" t="s">
        <v>1578</v>
      </c>
      <c r="BY555" s="299" t="s">
        <v>5582</v>
      </c>
    </row>
    <row r="556" spans="65:77" ht="21" customHeight="1">
      <c r="BM556"/>
      <c r="BR556" s="175" t="s">
        <v>1848</v>
      </c>
      <c r="BS556" s="51" t="s">
        <v>1849</v>
      </c>
      <c r="BU556" s="273" t="s">
        <v>1590</v>
      </c>
      <c r="BV556" s="273" t="s">
        <v>2597</v>
      </c>
      <c r="BX556" s="299" t="s">
        <v>1580</v>
      </c>
      <c r="BY556" s="299" t="s">
        <v>5583</v>
      </c>
    </row>
    <row r="557" spans="65:77" ht="21" customHeight="1">
      <c r="BM557"/>
      <c r="BR557" s="175" t="s">
        <v>1850</v>
      </c>
      <c r="BS557" s="51" t="s">
        <v>1851</v>
      </c>
      <c r="BU557" s="273" t="s">
        <v>1592</v>
      </c>
      <c r="BV557" s="273" t="s">
        <v>2598</v>
      </c>
      <c r="BX557" s="299" t="s">
        <v>1582</v>
      </c>
      <c r="BY557" s="299" t="s">
        <v>5584</v>
      </c>
    </row>
    <row r="558" spans="65:77" ht="21" customHeight="1">
      <c r="BM558"/>
      <c r="BR558" s="175" t="s">
        <v>1852</v>
      </c>
      <c r="BS558" s="51" t="s">
        <v>1853</v>
      </c>
      <c r="BU558" s="273" t="s">
        <v>1594</v>
      </c>
      <c r="BV558" s="273" t="s">
        <v>1503</v>
      </c>
      <c r="BX558" s="299" t="s">
        <v>1584</v>
      </c>
      <c r="BY558" s="299" t="s">
        <v>5585</v>
      </c>
    </row>
    <row r="559" spans="65:77" ht="21" customHeight="1">
      <c r="BM559"/>
      <c r="BR559" s="175" t="s">
        <v>1854</v>
      </c>
      <c r="BS559" s="51" t="s">
        <v>1855</v>
      </c>
      <c r="BU559" s="273" t="s">
        <v>1596</v>
      </c>
      <c r="BV559" s="273" t="s">
        <v>2599</v>
      </c>
      <c r="BX559" s="299" t="s">
        <v>1586</v>
      </c>
      <c r="BY559" s="299" t="s">
        <v>5586</v>
      </c>
    </row>
    <row r="560" spans="65:77" ht="21" customHeight="1">
      <c r="BM560"/>
      <c r="BR560" s="175" t="s">
        <v>1856</v>
      </c>
      <c r="BS560" s="51" t="s">
        <v>1857</v>
      </c>
      <c r="BU560" s="273" t="s">
        <v>1598</v>
      </c>
      <c r="BV560" s="273" t="s">
        <v>2600</v>
      </c>
      <c r="BX560" s="299" t="s">
        <v>1588</v>
      </c>
      <c r="BY560" s="299" t="s">
        <v>5587</v>
      </c>
    </row>
    <row r="561" spans="65:77" ht="21" customHeight="1">
      <c r="BM561"/>
      <c r="BR561" s="175" t="s">
        <v>1858</v>
      </c>
      <c r="BS561" s="51" t="s">
        <v>1859</v>
      </c>
      <c r="BU561" s="273" t="s">
        <v>1600</v>
      </c>
      <c r="BV561" s="273" t="s">
        <v>2601</v>
      </c>
      <c r="BX561" s="299" t="s">
        <v>1590</v>
      </c>
      <c r="BY561" s="299" t="s">
        <v>5588</v>
      </c>
    </row>
    <row r="562" spans="65:77" ht="21" customHeight="1">
      <c r="BM562"/>
      <c r="BR562" s="175" t="s">
        <v>1860</v>
      </c>
      <c r="BS562" s="51" t="s">
        <v>1861</v>
      </c>
      <c r="BU562" s="273" t="s">
        <v>2602</v>
      </c>
      <c r="BV562" s="273" t="s">
        <v>2603</v>
      </c>
      <c r="BX562" s="299" t="s">
        <v>1592</v>
      </c>
      <c r="BY562" s="299" t="s">
        <v>5589</v>
      </c>
    </row>
    <row r="563" spans="65:77" ht="21" customHeight="1">
      <c r="BM563"/>
      <c r="BR563" s="175" t="s">
        <v>1862</v>
      </c>
      <c r="BS563" s="51" t="s">
        <v>1863</v>
      </c>
      <c r="BU563" s="273" t="s">
        <v>2604</v>
      </c>
      <c r="BV563" s="273" t="s">
        <v>2605</v>
      </c>
      <c r="BX563" s="299" t="s">
        <v>1594</v>
      </c>
      <c r="BY563" s="299" t="s">
        <v>5590</v>
      </c>
    </row>
    <row r="564" spans="65:77" ht="21" customHeight="1">
      <c r="BM564"/>
      <c r="BR564" s="175" t="s">
        <v>1864</v>
      </c>
      <c r="BS564" s="51" t="s">
        <v>1865</v>
      </c>
      <c r="BU564" s="273" t="s">
        <v>2606</v>
      </c>
      <c r="BV564" s="273" t="s">
        <v>2607</v>
      </c>
      <c r="BX564" s="299" t="s">
        <v>1596</v>
      </c>
      <c r="BY564" s="299" t="s">
        <v>5591</v>
      </c>
    </row>
    <row r="565" spans="65:77" ht="21" customHeight="1">
      <c r="BM565"/>
      <c r="BR565" s="175" t="s">
        <v>1866</v>
      </c>
      <c r="BS565" s="51" t="s">
        <v>1867</v>
      </c>
      <c r="BU565" s="273" t="s">
        <v>2608</v>
      </c>
      <c r="BV565" s="273" t="s">
        <v>2609</v>
      </c>
      <c r="BX565" s="299" t="s">
        <v>1598</v>
      </c>
      <c r="BY565" s="299" t="s">
        <v>5592</v>
      </c>
    </row>
    <row r="566" spans="65:77" ht="21" customHeight="1">
      <c r="BM566"/>
      <c r="BR566" s="175" t="s">
        <v>1868</v>
      </c>
      <c r="BS566" s="51" t="s">
        <v>1869</v>
      </c>
      <c r="BU566" s="273" t="s">
        <v>2610</v>
      </c>
      <c r="BV566" s="273" t="s">
        <v>2611</v>
      </c>
      <c r="BX566" s="299" t="s">
        <v>1600</v>
      </c>
      <c r="BY566" s="299" t="s">
        <v>5593</v>
      </c>
    </row>
    <row r="567" spans="65:77" ht="21" customHeight="1">
      <c r="BM567"/>
      <c r="BR567" s="175" t="s">
        <v>1870</v>
      </c>
      <c r="BS567" s="51" t="s">
        <v>1871</v>
      </c>
      <c r="BU567" s="273" t="s">
        <v>2612</v>
      </c>
      <c r="BV567" s="273" t="s">
        <v>2613</v>
      </c>
      <c r="BX567" s="299" t="s">
        <v>2602</v>
      </c>
      <c r="BY567" s="299" t="s">
        <v>5594</v>
      </c>
    </row>
    <row r="568" spans="65:77" ht="21" customHeight="1">
      <c r="BM568"/>
      <c r="BR568" s="175" t="s">
        <v>1872</v>
      </c>
      <c r="BS568" s="51" t="s">
        <v>1873</v>
      </c>
      <c r="BU568" s="273" t="s">
        <v>2614</v>
      </c>
      <c r="BV568" s="273" t="s">
        <v>2615</v>
      </c>
      <c r="BX568" s="299" t="s">
        <v>2604</v>
      </c>
      <c r="BY568" s="299" t="s">
        <v>5595</v>
      </c>
    </row>
    <row r="569" spans="65:77" ht="21" customHeight="1">
      <c r="BM569"/>
      <c r="BR569" s="175" t="s">
        <v>1874</v>
      </c>
      <c r="BS569" s="51" t="s">
        <v>1875</v>
      </c>
      <c r="BU569" s="273" t="s">
        <v>2616</v>
      </c>
      <c r="BV569" s="273" t="s">
        <v>2617</v>
      </c>
      <c r="BX569" s="299" t="s">
        <v>2606</v>
      </c>
      <c r="BY569" s="299" t="s">
        <v>5596</v>
      </c>
    </row>
    <row r="570" spans="65:77" ht="21" customHeight="1">
      <c r="BM570"/>
      <c r="BR570" s="175" t="s">
        <v>1876</v>
      </c>
      <c r="BS570" s="51" t="s">
        <v>1877</v>
      </c>
      <c r="BU570" s="273" t="s">
        <v>2618</v>
      </c>
      <c r="BV570" s="273" t="s">
        <v>2619</v>
      </c>
      <c r="BX570" s="299" t="s">
        <v>2608</v>
      </c>
      <c r="BY570" s="299" t="s">
        <v>5597</v>
      </c>
    </row>
    <row r="571" spans="65:77" ht="21" customHeight="1">
      <c r="BM571"/>
      <c r="BR571" s="175" t="s">
        <v>1878</v>
      </c>
      <c r="BS571" s="51" t="s">
        <v>1879</v>
      </c>
      <c r="BU571" s="273" t="s">
        <v>2620</v>
      </c>
      <c r="BV571" s="273" t="s">
        <v>2621</v>
      </c>
      <c r="BX571" s="299" t="s">
        <v>2610</v>
      </c>
      <c r="BY571" s="299" t="s">
        <v>5598</v>
      </c>
    </row>
    <row r="572" spans="65:77" ht="21" customHeight="1">
      <c r="BM572"/>
      <c r="BR572" s="175" t="s">
        <v>1880</v>
      </c>
      <c r="BS572" s="51" t="s">
        <v>1881</v>
      </c>
      <c r="BU572" s="273" t="s">
        <v>2624</v>
      </c>
      <c r="BV572" s="273" t="s">
        <v>2625</v>
      </c>
      <c r="BX572" s="299" t="s">
        <v>2612</v>
      </c>
      <c r="BY572" s="299" t="s">
        <v>5599</v>
      </c>
    </row>
    <row r="573" spans="65:77" ht="21" customHeight="1">
      <c r="BM573"/>
      <c r="BR573" s="175" t="s">
        <v>1882</v>
      </c>
      <c r="BS573" s="51" t="s">
        <v>1883</v>
      </c>
      <c r="BU573" s="273" t="s">
        <v>2626</v>
      </c>
      <c r="BV573" s="273" t="s">
        <v>2627</v>
      </c>
      <c r="BX573" s="299" t="s">
        <v>2614</v>
      </c>
      <c r="BY573" s="299" t="s">
        <v>5600</v>
      </c>
    </row>
    <row r="574" spans="65:77" ht="21" customHeight="1">
      <c r="BM574"/>
      <c r="BR574" s="175" t="s">
        <v>1884</v>
      </c>
      <c r="BS574" s="51" t="s">
        <v>1885</v>
      </c>
      <c r="BU574" s="273" t="s">
        <v>2628</v>
      </c>
      <c r="BV574" s="273" t="s">
        <v>2629</v>
      </c>
      <c r="BX574" s="299" t="s">
        <v>2616</v>
      </c>
      <c r="BY574" s="299" t="s">
        <v>5601</v>
      </c>
    </row>
    <row r="575" spans="65:77" ht="21" customHeight="1">
      <c r="BM575"/>
      <c r="BR575" s="175" t="s">
        <v>1886</v>
      </c>
      <c r="BS575" s="51" t="s">
        <v>1887</v>
      </c>
      <c r="BU575" s="273" t="s">
        <v>2630</v>
      </c>
      <c r="BV575" s="273" t="s">
        <v>2631</v>
      </c>
      <c r="BX575" s="299" t="s">
        <v>2618</v>
      </c>
      <c r="BY575" s="299" t="s">
        <v>5602</v>
      </c>
    </row>
    <row r="576" spans="65:77" ht="21" customHeight="1">
      <c r="BM576"/>
      <c r="BR576" s="175" t="s">
        <v>1888</v>
      </c>
      <c r="BS576" s="51" t="s">
        <v>1889</v>
      </c>
      <c r="BU576" s="273" t="s">
        <v>2632</v>
      </c>
      <c r="BV576" s="273" t="s">
        <v>2633</v>
      </c>
      <c r="BX576" s="299" t="s">
        <v>2620</v>
      </c>
      <c r="BY576" s="299" t="s">
        <v>5603</v>
      </c>
    </row>
    <row r="577" spans="65:77" ht="21" customHeight="1">
      <c r="BM577"/>
      <c r="BR577" s="175" t="s">
        <v>1890</v>
      </c>
      <c r="BS577" s="51" t="s">
        <v>1891</v>
      </c>
      <c r="BU577" s="273" t="s">
        <v>2634</v>
      </c>
      <c r="BV577" s="273" t="s">
        <v>2635</v>
      </c>
      <c r="BX577" s="299" t="s">
        <v>5604</v>
      </c>
      <c r="BY577" s="299" t="s">
        <v>5605</v>
      </c>
    </row>
    <row r="578" spans="65:77" ht="21" customHeight="1">
      <c r="BM578"/>
      <c r="BR578" s="175" t="s">
        <v>1892</v>
      </c>
      <c r="BS578" s="51" t="s">
        <v>1893</v>
      </c>
      <c r="BU578" s="273" t="s">
        <v>2636</v>
      </c>
      <c r="BV578" s="273" t="s">
        <v>2637</v>
      </c>
      <c r="BX578" s="299" t="s">
        <v>2622</v>
      </c>
      <c r="BY578" s="299" t="s">
        <v>5606</v>
      </c>
    </row>
    <row r="579" spans="65:77" ht="21" customHeight="1">
      <c r="BM579"/>
      <c r="BR579" s="175" t="s">
        <v>1894</v>
      </c>
      <c r="BS579" s="51" t="s">
        <v>1895</v>
      </c>
      <c r="BU579" s="273" t="s">
        <v>2638</v>
      </c>
      <c r="BV579" s="273" t="s">
        <v>2639</v>
      </c>
      <c r="BX579" s="299" t="s">
        <v>2624</v>
      </c>
      <c r="BY579" s="299" t="s">
        <v>5607</v>
      </c>
    </row>
    <row r="580" spans="65:77" ht="21" customHeight="1">
      <c r="BM580"/>
      <c r="BR580" s="175" t="s">
        <v>1896</v>
      </c>
      <c r="BS580" s="51" t="s">
        <v>1897</v>
      </c>
      <c r="BU580" s="273" t="s">
        <v>2640</v>
      </c>
      <c r="BV580" s="273" t="s">
        <v>2641</v>
      </c>
      <c r="BX580" s="299" t="s">
        <v>2626</v>
      </c>
      <c r="BY580" s="299" t="s">
        <v>5608</v>
      </c>
    </row>
    <row r="581" spans="65:77" ht="21" customHeight="1">
      <c r="BM581"/>
      <c r="BR581" s="175" t="s">
        <v>1898</v>
      </c>
      <c r="BS581" s="51" t="s">
        <v>1899</v>
      </c>
      <c r="BU581" s="273" t="s">
        <v>2642</v>
      </c>
      <c r="BV581" s="273" t="s">
        <v>2643</v>
      </c>
      <c r="BX581" s="299" t="s">
        <v>2628</v>
      </c>
      <c r="BY581" s="299" t="s">
        <v>5609</v>
      </c>
    </row>
    <row r="582" spans="65:77" ht="21" customHeight="1">
      <c r="BM582"/>
      <c r="BR582" s="175" t="s">
        <v>1900</v>
      </c>
      <c r="BS582" s="51" t="s">
        <v>1901</v>
      </c>
      <c r="BU582" s="273" t="s">
        <v>2644</v>
      </c>
      <c r="BV582" s="273" t="s">
        <v>2645</v>
      </c>
      <c r="BX582" s="299" t="s">
        <v>2630</v>
      </c>
      <c r="BY582" s="299" t="s">
        <v>5610</v>
      </c>
    </row>
    <row r="583" spans="65:77" ht="21" customHeight="1">
      <c r="BM583"/>
      <c r="BR583" s="175" t="s">
        <v>1902</v>
      </c>
      <c r="BS583" s="51" t="s">
        <v>1903</v>
      </c>
      <c r="BU583" s="273" t="s">
        <v>2646</v>
      </c>
      <c r="BV583" s="273" t="s">
        <v>2647</v>
      </c>
      <c r="BX583" s="299" t="s">
        <v>2632</v>
      </c>
      <c r="BY583" s="299" t="s">
        <v>5611</v>
      </c>
    </row>
    <row r="584" spans="65:77" ht="21" customHeight="1">
      <c r="BM584"/>
      <c r="BR584" s="175" t="s">
        <v>1904</v>
      </c>
      <c r="BS584" s="51" t="s">
        <v>1905</v>
      </c>
      <c r="BU584" s="273" t="s">
        <v>2648</v>
      </c>
      <c r="BV584" s="273" t="s">
        <v>2649</v>
      </c>
      <c r="BX584" s="299" t="s">
        <v>2634</v>
      </c>
      <c r="BY584" s="299" t="s">
        <v>5612</v>
      </c>
    </row>
    <row r="585" spans="65:77" ht="21" customHeight="1">
      <c r="BM585"/>
      <c r="BR585" s="175" t="s">
        <v>405</v>
      </c>
      <c r="BS585" s="51" t="s">
        <v>1906</v>
      </c>
      <c r="BU585" s="273" t="s">
        <v>2650</v>
      </c>
      <c r="BV585" s="273" t="s">
        <v>2651</v>
      </c>
      <c r="BX585" s="299" t="s">
        <v>2636</v>
      </c>
      <c r="BY585" s="299" t="s">
        <v>5613</v>
      </c>
    </row>
    <row r="586" spans="65:77" ht="21" customHeight="1">
      <c r="BM586"/>
      <c r="BR586" s="175" t="s">
        <v>1907</v>
      </c>
      <c r="BS586" s="51" t="s">
        <v>1908</v>
      </c>
      <c r="BU586" s="273" t="s">
        <v>2652</v>
      </c>
      <c r="BV586" s="273" t="s">
        <v>2653</v>
      </c>
      <c r="BX586" s="299" t="s">
        <v>2638</v>
      </c>
      <c r="BY586" s="299" t="s">
        <v>5614</v>
      </c>
    </row>
    <row r="587" spans="65:77" ht="21" customHeight="1">
      <c r="BM587"/>
      <c r="BR587" s="175" t="s">
        <v>1909</v>
      </c>
      <c r="BS587" s="51" t="s">
        <v>1910</v>
      </c>
      <c r="BU587" s="273" t="s">
        <v>2654</v>
      </c>
      <c r="BV587" s="273" t="s">
        <v>2655</v>
      </c>
      <c r="BX587" s="299" t="s">
        <v>2640</v>
      </c>
      <c r="BY587" s="299" t="s">
        <v>5615</v>
      </c>
    </row>
    <row r="588" spans="65:77" ht="21" customHeight="1">
      <c r="BM588"/>
      <c r="BR588" s="175" t="s">
        <v>1911</v>
      </c>
      <c r="BS588" s="51" t="s">
        <v>1912</v>
      </c>
      <c r="BU588" s="273" t="s">
        <v>2656</v>
      </c>
      <c r="BV588" s="273" t="s">
        <v>2657</v>
      </c>
      <c r="BX588" s="299" t="s">
        <v>2642</v>
      </c>
      <c r="BY588" s="299" t="s">
        <v>5616</v>
      </c>
    </row>
    <row r="589" spans="65:77" ht="21" customHeight="1">
      <c r="BM589"/>
      <c r="BR589" s="175" t="s">
        <v>1913</v>
      </c>
      <c r="BS589" s="51" t="s">
        <v>1914</v>
      </c>
      <c r="BU589" s="273" t="s">
        <v>2658</v>
      </c>
      <c r="BV589" s="273" t="s">
        <v>2659</v>
      </c>
      <c r="BX589" s="299" t="s">
        <v>2644</v>
      </c>
      <c r="BY589" s="299" t="s">
        <v>5617</v>
      </c>
    </row>
    <row r="590" spans="65:77" ht="21" customHeight="1">
      <c r="BM590"/>
      <c r="BR590" s="175" t="s">
        <v>1915</v>
      </c>
      <c r="BS590" s="51" t="s">
        <v>1916</v>
      </c>
      <c r="BU590" s="273" t="s">
        <v>2660</v>
      </c>
      <c r="BV590" s="273" t="s">
        <v>2661</v>
      </c>
      <c r="BX590" s="299" t="s">
        <v>2646</v>
      </c>
      <c r="BY590" s="299" t="s">
        <v>5618</v>
      </c>
    </row>
    <row r="591" spans="65:77" ht="21" customHeight="1">
      <c r="BM591"/>
      <c r="BR591" s="175" t="s">
        <v>1917</v>
      </c>
      <c r="BS591" s="51" t="s">
        <v>1918</v>
      </c>
      <c r="BU591" s="273" t="s">
        <v>2662</v>
      </c>
      <c r="BV591" s="273" t="s">
        <v>2663</v>
      </c>
      <c r="BX591" s="299" t="s">
        <v>2648</v>
      </c>
      <c r="BY591" s="299" t="s">
        <v>5619</v>
      </c>
    </row>
    <row r="592" spans="65:77" ht="21" customHeight="1">
      <c r="BM592"/>
      <c r="BR592" s="175" t="s">
        <v>1919</v>
      </c>
      <c r="BS592" s="51" t="s">
        <v>1920</v>
      </c>
      <c r="BU592" s="273" t="s">
        <v>2664</v>
      </c>
      <c r="BV592" s="273" t="s">
        <v>2665</v>
      </c>
      <c r="BX592" s="299" t="s">
        <v>2650</v>
      </c>
      <c r="BY592" s="299" t="s">
        <v>5620</v>
      </c>
    </row>
    <row r="593" spans="65:77" ht="21" customHeight="1">
      <c r="BM593"/>
      <c r="BR593" s="175" t="s">
        <v>1921</v>
      </c>
      <c r="BS593" s="51" t="s">
        <v>1922</v>
      </c>
      <c r="BU593" s="273" t="s">
        <v>2666</v>
      </c>
      <c r="BV593" s="273" t="s">
        <v>2667</v>
      </c>
      <c r="BX593" s="299" t="s">
        <v>2652</v>
      </c>
      <c r="BY593" s="299" t="s">
        <v>5621</v>
      </c>
    </row>
    <row r="594" spans="65:77" ht="21" customHeight="1">
      <c r="BM594"/>
      <c r="BR594" s="175" t="s">
        <v>1923</v>
      </c>
      <c r="BS594" s="51" t="s">
        <v>1924</v>
      </c>
      <c r="BU594" s="273" t="s">
        <v>2668</v>
      </c>
      <c r="BV594" s="273" t="s">
        <v>2669</v>
      </c>
      <c r="BX594" s="299" t="s">
        <v>2654</v>
      </c>
      <c r="BY594" s="299" t="s">
        <v>5622</v>
      </c>
    </row>
    <row r="595" spans="65:77" ht="21" customHeight="1">
      <c r="BM595"/>
      <c r="BR595" s="175" t="s">
        <v>1925</v>
      </c>
      <c r="BS595" s="51" t="s">
        <v>1926</v>
      </c>
      <c r="BU595" s="273" t="s">
        <v>2670</v>
      </c>
      <c r="BV595" s="273" t="s">
        <v>2671</v>
      </c>
      <c r="BX595" s="299" t="s">
        <v>2656</v>
      </c>
      <c r="BY595" s="299" t="s">
        <v>5623</v>
      </c>
    </row>
    <row r="596" spans="65:77" ht="21" customHeight="1">
      <c r="BM596"/>
      <c r="BR596" s="175" t="s">
        <v>1927</v>
      </c>
      <c r="BS596" s="51" t="s">
        <v>1928</v>
      </c>
      <c r="BU596" s="273" t="s">
        <v>2672</v>
      </c>
      <c r="BV596" s="273" t="s">
        <v>2673</v>
      </c>
      <c r="BX596" s="299" t="s">
        <v>2658</v>
      </c>
      <c r="BY596" s="299" t="s">
        <v>5624</v>
      </c>
    </row>
    <row r="597" spans="65:77" ht="21" customHeight="1">
      <c r="BM597"/>
      <c r="BR597" s="175" t="s">
        <v>1929</v>
      </c>
      <c r="BS597" s="51" t="s">
        <v>1930</v>
      </c>
      <c r="BU597" s="273" t="s">
        <v>2674</v>
      </c>
      <c r="BV597" s="273" t="s">
        <v>2675</v>
      </c>
      <c r="BX597" s="299" t="s">
        <v>2660</v>
      </c>
      <c r="BY597" s="299" t="s">
        <v>5625</v>
      </c>
    </row>
    <row r="598" spans="65:77" ht="21" customHeight="1">
      <c r="BM598"/>
      <c r="BR598" s="175" t="s">
        <v>1931</v>
      </c>
      <c r="BS598" s="51" t="s">
        <v>1932</v>
      </c>
      <c r="BU598" s="273" t="s">
        <v>2676</v>
      </c>
      <c r="BV598" s="273" t="s">
        <v>2677</v>
      </c>
      <c r="BX598" s="299" t="s">
        <v>2662</v>
      </c>
      <c r="BY598" s="299" t="s">
        <v>5626</v>
      </c>
    </row>
    <row r="599" spans="65:77" ht="21" customHeight="1">
      <c r="BM599"/>
      <c r="BR599" s="175" t="s">
        <v>1933</v>
      </c>
      <c r="BS599" s="51" t="s">
        <v>1934</v>
      </c>
      <c r="BU599" s="273" t="s">
        <v>2678</v>
      </c>
      <c r="BV599" s="273" t="s">
        <v>2679</v>
      </c>
      <c r="BX599" s="299" t="s">
        <v>2664</v>
      </c>
      <c r="BY599" s="299" t="s">
        <v>5627</v>
      </c>
    </row>
    <row r="600" spans="65:77" ht="21" customHeight="1">
      <c r="BM600"/>
      <c r="BR600" s="175" t="s">
        <v>1935</v>
      </c>
      <c r="BS600" s="51" t="s">
        <v>1936</v>
      </c>
      <c r="BU600" s="273" t="s">
        <v>2680</v>
      </c>
      <c r="BV600" s="273" t="s">
        <v>2681</v>
      </c>
      <c r="BX600" s="299" t="s">
        <v>2666</v>
      </c>
      <c r="BY600" s="299" t="s">
        <v>5628</v>
      </c>
    </row>
    <row r="601" spans="65:77" ht="21" customHeight="1">
      <c r="BM601"/>
      <c r="BR601" s="175" t="s">
        <v>1937</v>
      </c>
      <c r="BS601" s="51" t="s">
        <v>1938</v>
      </c>
      <c r="BU601" s="273" t="s">
        <v>2682</v>
      </c>
      <c r="BV601" s="273" t="s">
        <v>2683</v>
      </c>
      <c r="BX601" s="299" t="s">
        <v>2668</v>
      </c>
      <c r="BY601" s="299" t="s">
        <v>5629</v>
      </c>
    </row>
    <row r="602" spans="65:77" ht="21" customHeight="1">
      <c r="BM602"/>
      <c r="BR602" s="175" t="s">
        <v>1939</v>
      </c>
      <c r="BS602" s="51" t="s">
        <v>1940</v>
      </c>
      <c r="BU602" s="273" t="s">
        <v>2684</v>
      </c>
      <c r="BV602" s="273" t="s">
        <v>2685</v>
      </c>
      <c r="BX602" s="299" t="s">
        <v>2670</v>
      </c>
      <c r="BY602" s="299" t="s">
        <v>2433</v>
      </c>
    </row>
    <row r="603" spans="65:77" ht="21" customHeight="1">
      <c r="BM603"/>
      <c r="BR603" s="175" t="s">
        <v>1941</v>
      </c>
      <c r="BS603" s="51" t="s">
        <v>1942</v>
      </c>
      <c r="BU603" s="273" t="s">
        <v>2686</v>
      </c>
      <c r="BV603" s="273" t="s">
        <v>2687</v>
      </c>
      <c r="BX603" s="299" t="s">
        <v>2672</v>
      </c>
      <c r="BY603" s="299" t="s">
        <v>2437</v>
      </c>
    </row>
    <row r="604" spans="65:77" ht="21" customHeight="1">
      <c r="BM604"/>
      <c r="BR604" s="175" t="s">
        <v>1943</v>
      </c>
      <c r="BS604" s="51" t="s">
        <v>1944</v>
      </c>
      <c r="BU604" s="273" t="s">
        <v>2688</v>
      </c>
      <c r="BV604" s="273" t="s">
        <v>2689</v>
      </c>
      <c r="BX604" s="299" t="s">
        <v>2674</v>
      </c>
      <c r="BY604" s="299" t="s">
        <v>5630</v>
      </c>
    </row>
    <row r="605" spans="65:77" ht="21" customHeight="1">
      <c r="BM605"/>
      <c r="BR605" s="175" t="s">
        <v>1945</v>
      </c>
      <c r="BS605" s="51" t="s">
        <v>1946</v>
      </c>
      <c r="BU605" s="273" t="s">
        <v>2690</v>
      </c>
      <c r="BV605" s="273" t="s">
        <v>2691</v>
      </c>
      <c r="BX605" s="299" t="s">
        <v>2676</v>
      </c>
      <c r="BY605" s="299" t="s">
        <v>5631</v>
      </c>
    </row>
    <row r="606" spans="65:77" ht="21" customHeight="1">
      <c r="BM606"/>
      <c r="BR606" s="175" t="s">
        <v>1947</v>
      </c>
      <c r="BS606" s="51" t="s">
        <v>1948</v>
      </c>
      <c r="BU606" s="273" t="s">
        <v>2692</v>
      </c>
      <c r="BV606" s="273" t="s">
        <v>2693</v>
      </c>
      <c r="BX606" s="299" t="s">
        <v>2678</v>
      </c>
      <c r="BY606" s="299" t="s">
        <v>5632</v>
      </c>
    </row>
    <row r="607" spans="65:77" ht="21" customHeight="1">
      <c r="BM607"/>
      <c r="BR607" s="175" t="s">
        <v>1949</v>
      </c>
      <c r="BS607" s="51" t="s">
        <v>1950</v>
      </c>
      <c r="BU607" s="273" t="s">
        <v>2694</v>
      </c>
      <c r="BV607" s="273" t="s">
        <v>2695</v>
      </c>
      <c r="BX607" s="299" t="s">
        <v>2680</v>
      </c>
      <c r="BY607" s="299" t="s">
        <v>5633</v>
      </c>
    </row>
    <row r="608" spans="65:77" ht="21" customHeight="1">
      <c r="BM608"/>
      <c r="BR608" s="175" t="s">
        <v>1951</v>
      </c>
      <c r="BS608" s="51" t="s">
        <v>1952</v>
      </c>
      <c r="BU608" s="273" t="s">
        <v>2696</v>
      </c>
      <c r="BV608" s="273" t="s">
        <v>2697</v>
      </c>
      <c r="BX608" s="299" t="s">
        <v>2682</v>
      </c>
      <c r="BY608" s="299" t="s">
        <v>5634</v>
      </c>
    </row>
    <row r="609" spans="65:77" ht="21" customHeight="1">
      <c r="BM609"/>
      <c r="BR609" s="175" t="s">
        <v>1953</v>
      </c>
      <c r="BS609" s="51" t="s">
        <v>1954</v>
      </c>
      <c r="BU609" s="273" t="s">
        <v>2698</v>
      </c>
      <c r="BV609" s="273" t="s">
        <v>2699</v>
      </c>
      <c r="BX609" s="299" t="s">
        <v>2684</v>
      </c>
      <c r="BY609" s="299" t="s">
        <v>5635</v>
      </c>
    </row>
    <row r="610" spans="65:77" ht="21" customHeight="1">
      <c r="BM610"/>
      <c r="BR610" s="175" t="s">
        <v>1955</v>
      </c>
      <c r="BS610" s="51" t="s">
        <v>1956</v>
      </c>
      <c r="BU610" s="273" t="s">
        <v>2700</v>
      </c>
      <c r="BV610" s="273" t="s">
        <v>2701</v>
      </c>
      <c r="BX610" s="299" t="s">
        <v>2686</v>
      </c>
      <c r="BY610" s="299" t="s">
        <v>5636</v>
      </c>
    </row>
    <row r="611" spans="65:77" ht="21" customHeight="1">
      <c r="BM611"/>
      <c r="BR611" s="175" t="s">
        <v>1957</v>
      </c>
      <c r="BS611" s="51" t="s">
        <v>1958</v>
      </c>
      <c r="BU611" s="273" t="s">
        <v>2702</v>
      </c>
      <c r="BV611" s="273" t="s">
        <v>2703</v>
      </c>
      <c r="BX611" s="299" t="s">
        <v>2688</v>
      </c>
      <c r="BY611" s="299" t="s">
        <v>5637</v>
      </c>
    </row>
    <row r="612" spans="65:77" ht="21" customHeight="1">
      <c r="BM612"/>
      <c r="BR612" s="175" t="s">
        <v>1959</v>
      </c>
      <c r="BS612" s="51" t="s">
        <v>1960</v>
      </c>
      <c r="BU612" s="273" t="s">
        <v>2704</v>
      </c>
      <c r="BV612" s="273" t="s">
        <v>2705</v>
      </c>
      <c r="BX612" s="299" t="s">
        <v>2690</v>
      </c>
      <c r="BY612" s="299" t="s">
        <v>5638</v>
      </c>
    </row>
    <row r="613" spans="65:77" ht="21" customHeight="1">
      <c r="BM613"/>
      <c r="BR613" s="175" t="s">
        <v>1961</v>
      </c>
      <c r="BS613" s="51" t="s">
        <v>1962</v>
      </c>
      <c r="BU613" s="273" t="s">
        <v>2706</v>
      </c>
      <c r="BV613" s="273" t="s">
        <v>2707</v>
      </c>
      <c r="BX613" s="299" t="s">
        <v>2692</v>
      </c>
      <c r="BY613" s="299" t="s">
        <v>5639</v>
      </c>
    </row>
    <row r="614" spans="65:77" ht="21" customHeight="1">
      <c r="BM614"/>
      <c r="BR614" s="175" t="s">
        <v>1963</v>
      </c>
      <c r="BS614" s="51" t="s">
        <v>1964</v>
      </c>
      <c r="BU614" s="273" t="s">
        <v>2708</v>
      </c>
      <c r="BV614" s="273" t="s">
        <v>2709</v>
      </c>
      <c r="BX614" s="299" t="s">
        <v>2696</v>
      </c>
      <c r="BY614" s="299" t="s">
        <v>5640</v>
      </c>
    </row>
    <row r="615" spans="65:77" ht="21" customHeight="1">
      <c r="BM615"/>
      <c r="BR615" s="175" t="s">
        <v>1965</v>
      </c>
      <c r="BS615" s="51" t="s">
        <v>1966</v>
      </c>
      <c r="BU615" s="273" t="s">
        <v>2710</v>
      </c>
      <c r="BV615" s="273" t="s">
        <v>2711</v>
      </c>
      <c r="BX615" s="299" t="s">
        <v>2698</v>
      </c>
      <c r="BY615" s="299" t="s">
        <v>5641</v>
      </c>
    </row>
    <row r="616" spans="65:77" ht="21" customHeight="1">
      <c r="BM616"/>
      <c r="BR616" s="175" t="s">
        <v>1967</v>
      </c>
      <c r="BS616" s="51" t="s">
        <v>1968</v>
      </c>
      <c r="BU616" s="273" t="s">
        <v>2712</v>
      </c>
      <c r="BV616" s="273" t="s">
        <v>2713</v>
      </c>
      <c r="BX616" s="299" t="s">
        <v>2700</v>
      </c>
      <c r="BY616" s="299" t="s">
        <v>5642</v>
      </c>
    </row>
    <row r="617" spans="65:77" ht="21" customHeight="1">
      <c r="BM617"/>
      <c r="BR617" s="175" t="s">
        <v>1969</v>
      </c>
      <c r="BS617" s="51" t="s">
        <v>1970</v>
      </c>
      <c r="BU617" s="273" t="s">
        <v>2714</v>
      </c>
      <c r="BV617" s="273" t="s">
        <v>2715</v>
      </c>
      <c r="BX617" s="299" t="s">
        <v>2702</v>
      </c>
      <c r="BY617" s="299" t="s">
        <v>5643</v>
      </c>
    </row>
    <row r="618" spans="65:77" ht="21" customHeight="1">
      <c r="BM618"/>
      <c r="BR618" s="175" t="s">
        <v>1971</v>
      </c>
      <c r="BS618" s="51" t="s">
        <v>1972</v>
      </c>
      <c r="BU618" s="273" t="s">
        <v>2716</v>
      </c>
      <c r="BV618" s="273" t="s">
        <v>2717</v>
      </c>
      <c r="BX618" s="299" t="s">
        <v>2704</v>
      </c>
      <c r="BY618" s="299" t="s">
        <v>5644</v>
      </c>
    </row>
    <row r="619" spans="65:77" ht="21" customHeight="1">
      <c r="BM619"/>
      <c r="BR619" s="175" t="s">
        <v>1973</v>
      </c>
      <c r="BS619" s="51" t="s">
        <v>1974</v>
      </c>
      <c r="BU619" s="273" t="s">
        <v>2718</v>
      </c>
      <c r="BV619" s="273" t="s">
        <v>2719</v>
      </c>
      <c r="BX619" s="299" t="s">
        <v>2706</v>
      </c>
      <c r="BY619" s="299" t="s">
        <v>5645</v>
      </c>
    </row>
    <row r="620" spans="65:77" ht="21" customHeight="1">
      <c r="BM620"/>
      <c r="BR620" s="175" t="s">
        <v>1975</v>
      </c>
      <c r="BS620" s="51" t="s">
        <v>1976</v>
      </c>
      <c r="BU620" s="273" t="s">
        <v>2720</v>
      </c>
      <c r="BV620" s="273" t="s">
        <v>2721</v>
      </c>
      <c r="BX620" s="299" t="s">
        <v>2708</v>
      </c>
      <c r="BY620" s="299" t="s">
        <v>5646</v>
      </c>
    </row>
    <row r="621" spans="65:77" ht="21" customHeight="1">
      <c r="BM621"/>
      <c r="BR621" s="175" t="s">
        <v>1977</v>
      </c>
      <c r="BS621" s="51" t="s">
        <v>1978</v>
      </c>
      <c r="BU621" s="273" t="s">
        <v>2722</v>
      </c>
      <c r="BV621" s="273" t="s">
        <v>2723</v>
      </c>
      <c r="BX621" s="299" t="s">
        <v>2710</v>
      </c>
      <c r="BY621" s="299" t="s">
        <v>5647</v>
      </c>
    </row>
    <row r="622" spans="65:77" ht="21" customHeight="1">
      <c r="BM622"/>
      <c r="BR622" s="175" t="s">
        <v>1979</v>
      </c>
      <c r="BS622" s="51" t="s">
        <v>1980</v>
      </c>
      <c r="BU622" s="273" t="s">
        <v>2724</v>
      </c>
      <c r="BV622" s="273" t="s">
        <v>2725</v>
      </c>
      <c r="BX622" s="299" t="s">
        <v>2712</v>
      </c>
      <c r="BY622" s="299" t="s">
        <v>5648</v>
      </c>
    </row>
    <row r="623" spans="65:77" ht="21" customHeight="1">
      <c r="BM623"/>
      <c r="BR623" s="175" t="s">
        <v>1981</v>
      </c>
      <c r="BS623" s="51" t="s">
        <v>1982</v>
      </c>
      <c r="BU623" s="273" t="s">
        <v>2726</v>
      </c>
      <c r="BV623" s="273" t="s">
        <v>2727</v>
      </c>
      <c r="BX623" s="299" t="s">
        <v>2714</v>
      </c>
      <c r="BY623" s="299" t="s">
        <v>5649</v>
      </c>
    </row>
    <row r="624" spans="65:77" ht="21" customHeight="1">
      <c r="BM624"/>
      <c r="BR624" s="175" t="s">
        <v>1983</v>
      </c>
      <c r="BS624" s="51" t="s">
        <v>1984</v>
      </c>
      <c r="BU624" s="273" t="s">
        <v>2728</v>
      </c>
      <c r="BV624" s="273" t="s">
        <v>2729</v>
      </c>
      <c r="BX624" s="299" t="s">
        <v>2716</v>
      </c>
      <c r="BY624" s="299" t="s">
        <v>5650</v>
      </c>
    </row>
    <row r="625" spans="65:77" ht="21" customHeight="1">
      <c r="BM625"/>
      <c r="BR625" s="175" t="s">
        <v>406</v>
      </c>
      <c r="BS625" s="51" t="s">
        <v>1985</v>
      </c>
      <c r="BU625" s="273" t="s">
        <v>2730</v>
      </c>
      <c r="BV625" s="273" t="s">
        <v>2731</v>
      </c>
      <c r="BX625" s="299" t="s">
        <v>2718</v>
      </c>
      <c r="BY625" s="299" t="s">
        <v>5651</v>
      </c>
    </row>
    <row r="626" spans="65:77" ht="21" customHeight="1">
      <c r="BM626"/>
      <c r="BR626" s="175" t="s">
        <v>1986</v>
      </c>
      <c r="BS626" s="51" t="s">
        <v>1987</v>
      </c>
      <c r="BU626" s="273" t="s">
        <v>2732</v>
      </c>
      <c r="BV626" s="273" t="s">
        <v>2733</v>
      </c>
      <c r="BX626" s="299" t="s">
        <v>2720</v>
      </c>
      <c r="BY626" s="299" t="s">
        <v>5652</v>
      </c>
    </row>
    <row r="627" spans="65:77" ht="21" customHeight="1">
      <c r="BM627"/>
      <c r="BR627" s="175" t="s">
        <v>1988</v>
      </c>
      <c r="BS627" s="51" t="s">
        <v>1989</v>
      </c>
      <c r="BU627" s="273" t="s">
        <v>2734</v>
      </c>
      <c r="BV627" s="273" t="s">
        <v>2735</v>
      </c>
      <c r="BX627" s="299" t="s">
        <v>2722</v>
      </c>
      <c r="BY627" s="299" t="s">
        <v>5653</v>
      </c>
    </row>
    <row r="628" spans="65:77" ht="21" customHeight="1">
      <c r="BM628"/>
      <c r="BR628" s="175" t="s">
        <v>1990</v>
      </c>
      <c r="BS628" s="51" t="s">
        <v>1991</v>
      </c>
      <c r="BU628" s="273" t="s">
        <v>2736</v>
      </c>
      <c r="BV628" s="273" t="s">
        <v>2737</v>
      </c>
      <c r="BX628" s="299" t="s">
        <v>2724</v>
      </c>
      <c r="BY628" s="299" t="s">
        <v>5654</v>
      </c>
    </row>
    <row r="629" spans="65:77" ht="21" customHeight="1">
      <c r="BM629"/>
      <c r="BR629" s="175" t="s">
        <v>1992</v>
      </c>
      <c r="BS629" s="51" t="s">
        <v>1993</v>
      </c>
      <c r="BU629" s="273" t="s">
        <v>2738</v>
      </c>
      <c r="BV629" s="273" t="s">
        <v>2739</v>
      </c>
      <c r="BX629" s="299" t="s">
        <v>2726</v>
      </c>
      <c r="BY629" s="299" t="s">
        <v>5655</v>
      </c>
    </row>
    <row r="630" spans="65:77" ht="21" customHeight="1">
      <c r="BM630"/>
      <c r="BR630" s="175" t="s">
        <v>1994</v>
      </c>
      <c r="BS630" s="51" t="s">
        <v>1995</v>
      </c>
      <c r="BU630" s="273" t="s">
        <v>2740</v>
      </c>
      <c r="BV630" s="273" t="s">
        <v>2741</v>
      </c>
      <c r="BX630" s="299" t="s">
        <v>2728</v>
      </c>
      <c r="BY630" s="299" t="s">
        <v>5656</v>
      </c>
    </row>
    <row r="631" spans="65:77" ht="21" customHeight="1">
      <c r="BM631"/>
      <c r="BR631" s="175" t="s">
        <v>1996</v>
      </c>
      <c r="BS631" s="51" t="s">
        <v>1997</v>
      </c>
      <c r="BU631" s="273" t="s">
        <v>2742</v>
      </c>
      <c r="BV631" s="273" t="s">
        <v>2743</v>
      </c>
      <c r="BX631" s="299" t="s">
        <v>2730</v>
      </c>
      <c r="BY631" s="299" t="s">
        <v>5657</v>
      </c>
    </row>
    <row r="632" spans="65:77" ht="21" customHeight="1">
      <c r="BM632"/>
      <c r="BR632" s="175" t="s">
        <v>1998</v>
      </c>
      <c r="BS632" s="51" t="s">
        <v>1999</v>
      </c>
      <c r="BU632" s="273" t="s">
        <v>2744</v>
      </c>
      <c r="BV632" s="273" t="s">
        <v>2745</v>
      </c>
      <c r="BX632" s="299" t="s">
        <v>5658</v>
      </c>
      <c r="BY632" s="299" t="s">
        <v>5659</v>
      </c>
    </row>
    <row r="633" spans="65:77" ht="21" customHeight="1">
      <c r="BM633"/>
      <c r="BR633" s="175" t="s">
        <v>2000</v>
      </c>
      <c r="BS633" s="51" t="s">
        <v>2001</v>
      </c>
      <c r="BU633" s="273" t="s">
        <v>2746</v>
      </c>
      <c r="BV633" s="273" t="s">
        <v>2747</v>
      </c>
      <c r="BX633" s="299" t="s">
        <v>2732</v>
      </c>
      <c r="BY633" s="299" t="s">
        <v>5660</v>
      </c>
    </row>
    <row r="634" spans="65:77" ht="21" customHeight="1">
      <c r="BM634"/>
      <c r="BR634" s="175" t="s">
        <v>2002</v>
      </c>
      <c r="BS634" s="51" t="s">
        <v>2003</v>
      </c>
      <c r="BU634" s="273" t="s">
        <v>2748</v>
      </c>
      <c r="BV634" s="273" t="s">
        <v>2749</v>
      </c>
      <c r="BX634" s="299" t="s">
        <v>2734</v>
      </c>
      <c r="BY634" s="299" t="s">
        <v>5661</v>
      </c>
    </row>
    <row r="635" spans="65:77" ht="21" customHeight="1">
      <c r="BM635"/>
      <c r="BR635" s="175" t="s">
        <v>2004</v>
      </c>
      <c r="BS635" s="51" t="s">
        <v>2005</v>
      </c>
      <c r="BU635" s="273" t="s">
        <v>2750</v>
      </c>
      <c r="BV635" s="273" t="s">
        <v>2751</v>
      </c>
      <c r="BX635" s="299" t="s">
        <v>2736</v>
      </c>
      <c r="BY635" s="299" t="s">
        <v>5662</v>
      </c>
    </row>
    <row r="636" spans="65:77" ht="21" customHeight="1">
      <c r="BM636"/>
      <c r="BR636" s="175" t="s">
        <v>2006</v>
      </c>
      <c r="BS636" s="51" t="s">
        <v>2007</v>
      </c>
      <c r="BU636" s="273" t="s">
        <v>2752</v>
      </c>
      <c r="BV636" s="273" t="s">
        <v>2753</v>
      </c>
      <c r="BX636" s="299" t="s">
        <v>2738</v>
      </c>
      <c r="BY636" s="299" t="s">
        <v>5663</v>
      </c>
    </row>
    <row r="637" spans="65:77" ht="21" customHeight="1">
      <c r="BM637"/>
      <c r="BR637" s="175" t="s">
        <v>2008</v>
      </c>
      <c r="BS637" s="51" t="s">
        <v>2009</v>
      </c>
      <c r="BU637" s="273" t="s">
        <v>2754</v>
      </c>
      <c r="BV637" s="273" t="s">
        <v>2755</v>
      </c>
      <c r="BX637" s="299" t="s">
        <v>2740</v>
      </c>
      <c r="BY637" s="299" t="s">
        <v>5664</v>
      </c>
    </row>
    <row r="638" spans="65:77" ht="21" customHeight="1">
      <c r="BM638"/>
      <c r="BR638" s="175" t="s">
        <v>3363</v>
      </c>
      <c r="BS638" s="51" t="s">
        <v>8848</v>
      </c>
      <c r="BU638" s="273" t="s">
        <v>2756</v>
      </c>
      <c r="BV638" s="273" t="s">
        <v>2757</v>
      </c>
      <c r="BX638" s="299" t="s">
        <v>2742</v>
      </c>
      <c r="BY638" s="299" t="s">
        <v>5665</v>
      </c>
    </row>
    <row r="639" spans="65:77" ht="21" customHeight="1">
      <c r="BM639"/>
      <c r="BR639" s="175" t="s">
        <v>3365</v>
      </c>
      <c r="BS639" s="51" t="s">
        <v>8849</v>
      </c>
      <c r="BU639" s="273" t="s">
        <v>2758</v>
      </c>
      <c r="BV639" s="273" t="s">
        <v>2759</v>
      </c>
      <c r="BX639" s="299" t="s">
        <v>2744</v>
      </c>
      <c r="BY639" s="299" t="s">
        <v>5666</v>
      </c>
    </row>
    <row r="640" spans="65:77" ht="21" customHeight="1">
      <c r="BM640"/>
      <c r="BR640" s="175" t="s">
        <v>3367</v>
      </c>
      <c r="BS640" s="51" t="s">
        <v>8850</v>
      </c>
      <c r="BU640" s="273" t="s">
        <v>2760</v>
      </c>
      <c r="BV640" s="273" t="s">
        <v>2761</v>
      </c>
      <c r="BX640" s="299" t="s">
        <v>2746</v>
      </c>
      <c r="BY640" s="299" t="s">
        <v>5667</v>
      </c>
    </row>
    <row r="641" spans="65:77" ht="21" customHeight="1">
      <c r="BM641"/>
      <c r="BR641" s="175" t="s">
        <v>3369</v>
      </c>
      <c r="BS641" s="51" t="s">
        <v>8851</v>
      </c>
      <c r="BU641" s="273" t="s">
        <v>2762</v>
      </c>
      <c r="BV641" s="273" t="s">
        <v>2763</v>
      </c>
      <c r="BX641" s="299" t="s">
        <v>2748</v>
      </c>
      <c r="BY641" s="299" t="s">
        <v>5668</v>
      </c>
    </row>
    <row r="642" spans="65:77" ht="21" customHeight="1">
      <c r="BM642"/>
      <c r="BR642" s="175" t="s">
        <v>3371</v>
      </c>
      <c r="BS642" s="51" t="s">
        <v>8852</v>
      </c>
      <c r="BU642" s="273" t="s">
        <v>2764</v>
      </c>
      <c r="BV642" s="273" t="s">
        <v>2765</v>
      </c>
      <c r="BX642" s="299" t="s">
        <v>2750</v>
      </c>
      <c r="BY642" s="299" t="s">
        <v>2440</v>
      </c>
    </row>
    <row r="643" spans="65:77" ht="21" customHeight="1">
      <c r="BM643"/>
      <c r="BR643" s="175" t="s">
        <v>3373</v>
      </c>
      <c r="BS643" s="51" t="s">
        <v>8853</v>
      </c>
      <c r="BU643" s="273" t="s">
        <v>2766</v>
      </c>
      <c r="BV643" s="273" t="s">
        <v>2767</v>
      </c>
      <c r="BX643" s="299" t="s">
        <v>2752</v>
      </c>
      <c r="BY643" s="299" t="s">
        <v>5669</v>
      </c>
    </row>
    <row r="644" spans="65:77" ht="21" customHeight="1">
      <c r="BM644"/>
      <c r="BR644" s="175" t="s">
        <v>3375</v>
      </c>
      <c r="BS644" s="51" t="s">
        <v>8854</v>
      </c>
      <c r="BU644" s="273" t="s">
        <v>2768</v>
      </c>
      <c r="BV644" s="273" t="s">
        <v>2769</v>
      </c>
      <c r="BX644" s="299" t="s">
        <v>2754</v>
      </c>
      <c r="BY644" s="299" t="s">
        <v>5670</v>
      </c>
    </row>
    <row r="645" spans="65:77" ht="21" customHeight="1">
      <c r="BM645"/>
      <c r="BR645" s="177" t="s">
        <v>3377</v>
      </c>
      <c r="BS645" s="51" t="s">
        <v>8855</v>
      </c>
      <c r="BU645" s="273" t="s">
        <v>2770</v>
      </c>
      <c r="BV645" s="273" t="s">
        <v>2771</v>
      </c>
      <c r="BX645" s="299" t="s">
        <v>2756</v>
      </c>
      <c r="BY645" s="299" t="s">
        <v>5671</v>
      </c>
    </row>
    <row r="646" spans="65:77" ht="21" customHeight="1">
      <c r="BM646"/>
      <c r="BR646" s="177" t="s">
        <v>3379</v>
      </c>
      <c r="BS646" s="51" t="s">
        <v>8856</v>
      </c>
      <c r="BU646" s="273" t="s">
        <v>2772</v>
      </c>
      <c r="BV646" s="273" t="s">
        <v>2773</v>
      </c>
      <c r="BX646" s="299" t="s">
        <v>2758</v>
      </c>
      <c r="BY646" s="299" t="s">
        <v>5672</v>
      </c>
    </row>
    <row r="647" spans="65:77" ht="21" customHeight="1">
      <c r="BM647"/>
      <c r="BR647" s="177" t="s">
        <v>3381</v>
      </c>
      <c r="BS647" s="51" t="s">
        <v>8857</v>
      </c>
      <c r="BU647" s="273" t="s">
        <v>2774</v>
      </c>
      <c r="BV647" s="273" t="s">
        <v>2775</v>
      </c>
      <c r="BX647" s="299" t="s">
        <v>2760</v>
      </c>
      <c r="BY647" s="299" t="s">
        <v>5673</v>
      </c>
    </row>
    <row r="648" spans="65:77" ht="21" customHeight="1">
      <c r="BM648"/>
      <c r="BR648" s="177" t="s">
        <v>3383</v>
      </c>
      <c r="BS648" s="51" t="s">
        <v>8858</v>
      </c>
      <c r="BU648" s="273" t="s">
        <v>2776</v>
      </c>
      <c r="BV648" s="273" t="s">
        <v>2777</v>
      </c>
      <c r="BX648" s="299" t="s">
        <v>2762</v>
      </c>
      <c r="BY648" s="299" t="s">
        <v>5674</v>
      </c>
    </row>
    <row r="649" spans="65:77" ht="21" customHeight="1">
      <c r="BM649"/>
      <c r="BR649" s="177" t="s">
        <v>3385</v>
      </c>
      <c r="BS649" s="51" t="s">
        <v>8859</v>
      </c>
      <c r="BU649" s="273" t="s">
        <v>2778</v>
      </c>
      <c r="BV649" s="273" t="s">
        <v>2779</v>
      </c>
      <c r="BX649" s="299" t="s">
        <v>2764</v>
      </c>
      <c r="BY649" s="299" t="s">
        <v>5675</v>
      </c>
    </row>
    <row r="650" spans="65:77" ht="21" customHeight="1">
      <c r="BM650"/>
      <c r="BR650" s="177" t="s">
        <v>3387</v>
      </c>
      <c r="BS650" s="51" t="s">
        <v>8860</v>
      </c>
      <c r="BU650" s="273" t="s">
        <v>2780</v>
      </c>
      <c r="BV650" s="273" t="s">
        <v>2781</v>
      </c>
      <c r="BX650" s="299" t="s">
        <v>2766</v>
      </c>
      <c r="BY650" s="299" t="s">
        <v>5676</v>
      </c>
    </row>
    <row r="651" spans="65:77" ht="21" customHeight="1">
      <c r="BM651"/>
      <c r="BR651" s="177" t="s">
        <v>3389</v>
      </c>
      <c r="BS651" s="51" t="s">
        <v>8861</v>
      </c>
      <c r="BU651" s="273" t="s">
        <v>2782</v>
      </c>
      <c r="BV651" s="273" t="s">
        <v>2783</v>
      </c>
      <c r="BX651" s="299" t="s">
        <v>2768</v>
      </c>
      <c r="BY651" s="299" t="s">
        <v>5677</v>
      </c>
    </row>
    <row r="652" spans="65:77" ht="21" customHeight="1">
      <c r="BM652"/>
      <c r="BR652" s="177" t="s">
        <v>3391</v>
      </c>
      <c r="BS652" s="51" t="s">
        <v>8862</v>
      </c>
      <c r="BU652" s="273" t="s">
        <v>2784</v>
      </c>
      <c r="BV652" s="273" t="s">
        <v>2785</v>
      </c>
      <c r="BX652" s="299" t="s">
        <v>2770</v>
      </c>
      <c r="BY652" s="299" t="s">
        <v>5678</v>
      </c>
    </row>
    <row r="653" spans="65:77" ht="21" customHeight="1">
      <c r="BM653"/>
      <c r="BR653" s="177" t="s">
        <v>3393</v>
      </c>
      <c r="BS653" s="51" t="s">
        <v>8863</v>
      </c>
      <c r="BU653" s="273" t="s">
        <v>2786</v>
      </c>
      <c r="BV653" s="273" t="s">
        <v>2787</v>
      </c>
      <c r="BX653" s="299" t="s">
        <v>2772</v>
      </c>
      <c r="BY653" s="299" t="s">
        <v>5679</v>
      </c>
    </row>
    <row r="654" spans="65:77" ht="21" customHeight="1">
      <c r="BM654"/>
      <c r="BR654" s="177" t="s">
        <v>3395</v>
      </c>
      <c r="BS654" s="51" t="s">
        <v>8864</v>
      </c>
      <c r="BU654" s="273" t="s">
        <v>2788</v>
      </c>
      <c r="BV654" s="273" t="s">
        <v>2789</v>
      </c>
      <c r="BX654" s="299" t="s">
        <v>2774</v>
      </c>
      <c r="BY654" s="299" t="s">
        <v>5680</v>
      </c>
    </row>
    <row r="655" spans="65:77" ht="21" customHeight="1">
      <c r="BM655"/>
      <c r="BR655" s="177" t="s">
        <v>3397</v>
      </c>
      <c r="BS655" s="51" t="s">
        <v>8865</v>
      </c>
      <c r="BU655" s="273" t="s">
        <v>2790</v>
      </c>
      <c r="BV655" s="273" t="s">
        <v>2791</v>
      </c>
      <c r="BX655" s="299" t="s">
        <v>2776</v>
      </c>
      <c r="BY655" s="299" t="s">
        <v>5681</v>
      </c>
    </row>
    <row r="656" spans="65:77" ht="21" customHeight="1">
      <c r="BM656"/>
      <c r="BR656" s="178" t="s">
        <v>3399</v>
      </c>
      <c r="BS656" s="51" t="s">
        <v>8866</v>
      </c>
      <c r="BU656" s="273" t="s">
        <v>2792</v>
      </c>
      <c r="BV656" s="273" t="s">
        <v>2793</v>
      </c>
      <c r="BX656" s="299" t="s">
        <v>2778</v>
      </c>
      <c r="BY656" s="299" t="s">
        <v>5682</v>
      </c>
    </row>
    <row r="657" spans="65:77" ht="21" customHeight="1">
      <c r="BM657"/>
      <c r="BR657" s="178" t="s">
        <v>3401</v>
      </c>
      <c r="BS657" s="51" t="s">
        <v>8867</v>
      </c>
      <c r="BU657" s="273" t="s">
        <v>2794</v>
      </c>
      <c r="BV657" s="273" t="s">
        <v>2795</v>
      </c>
      <c r="BX657" s="299" t="s">
        <v>2780</v>
      </c>
      <c r="BY657" s="299" t="s">
        <v>5683</v>
      </c>
    </row>
    <row r="658" spans="65:77" ht="21" customHeight="1">
      <c r="BM658"/>
      <c r="BR658" s="178" t="s">
        <v>3403</v>
      </c>
      <c r="BS658" s="51" t="s">
        <v>8868</v>
      </c>
      <c r="BU658" s="273" t="s">
        <v>2796</v>
      </c>
      <c r="BV658" s="273" t="s">
        <v>2797</v>
      </c>
      <c r="BX658" s="299" t="s">
        <v>2782</v>
      </c>
      <c r="BY658" s="299" t="s">
        <v>5684</v>
      </c>
    </row>
    <row r="659" spans="65:77" ht="21" customHeight="1">
      <c r="BM659"/>
      <c r="BR659" s="178" t="s">
        <v>3405</v>
      </c>
      <c r="BS659" s="51" t="s">
        <v>8869</v>
      </c>
      <c r="BU659" s="273" t="s">
        <v>2798</v>
      </c>
      <c r="BV659" s="273" t="s">
        <v>2799</v>
      </c>
      <c r="BX659" s="299" t="s">
        <v>2784</v>
      </c>
      <c r="BY659" s="299" t="s">
        <v>5685</v>
      </c>
    </row>
    <row r="660" spans="65:77" ht="21" customHeight="1">
      <c r="BM660"/>
      <c r="BR660" s="178" t="s">
        <v>3407</v>
      </c>
      <c r="BS660" s="51" t="s">
        <v>8893</v>
      </c>
      <c r="BU660" s="273" t="s">
        <v>2800</v>
      </c>
      <c r="BV660" s="273" t="s">
        <v>2801</v>
      </c>
      <c r="BX660" s="299" t="s">
        <v>2786</v>
      </c>
      <c r="BY660" s="299" t="s">
        <v>5686</v>
      </c>
    </row>
    <row r="661" spans="65:77" ht="21" customHeight="1">
      <c r="BM661"/>
      <c r="BR661" s="178" t="s">
        <v>3409</v>
      </c>
      <c r="BS661" s="51" t="s">
        <v>8870</v>
      </c>
      <c r="BU661" s="273" t="s">
        <v>2802</v>
      </c>
      <c r="BV661" s="273" t="s">
        <v>2803</v>
      </c>
      <c r="BX661" s="299" t="s">
        <v>2788</v>
      </c>
      <c r="BY661" s="299" t="s">
        <v>5687</v>
      </c>
    </row>
    <row r="662" spans="65:77" ht="21" customHeight="1">
      <c r="BM662"/>
      <c r="BR662" s="178" t="s">
        <v>3411</v>
      </c>
      <c r="BS662" s="51" t="s">
        <v>8871</v>
      </c>
      <c r="BU662" s="273" t="s">
        <v>2804</v>
      </c>
      <c r="BV662" s="273" t="s">
        <v>2805</v>
      </c>
      <c r="BX662" s="299" t="s">
        <v>2790</v>
      </c>
      <c r="BY662" s="299" t="s">
        <v>5688</v>
      </c>
    </row>
    <row r="663" spans="65:77" ht="21" customHeight="1">
      <c r="BM663"/>
      <c r="BR663" s="178" t="s">
        <v>3413</v>
      </c>
      <c r="BS663" s="51" t="s">
        <v>8872</v>
      </c>
      <c r="BU663" s="273" t="s">
        <v>2806</v>
      </c>
      <c r="BV663" s="273" t="s">
        <v>2807</v>
      </c>
      <c r="BX663" s="299" t="s">
        <v>2792</v>
      </c>
      <c r="BY663" s="299" t="s">
        <v>5689</v>
      </c>
    </row>
    <row r="664" spans="65:77" ht="21" customHeight="1">
      <c r="BM664"/>
      <c r="BR664" s="178" t="s">
        <v>3415</v>
      </c>
      <c r="BS664" s="51" t="s">
        <v>8894</v>
      </c>
      <c r="BU664" s="273" t="s">
        <v>2808</v>
      </c>
      <c r="BV664" s="273" t="s">
        <v>2809</v>
      </c>
      <c r="BX664" s="299" t="s">
        <v>2794</v>
      </c>
      <c r="BY664" s="299" t="s">
        <v>5690</v>
      </c>
    </row>
    <row r="665" spans="65:77" ht="21" customHeight="1">
      <c r="BM665"/>
      <c r="BR665" s="178" t="s">
        <v>3417</v>
      </c>
      <c r="BS665" s="51" t="s">
        <v>8895</v>
      </c>
      <c r="BU665" s="273" t="s">
        <v>2810</v>
      </c>
      <c r="BV665" s="273" t="s">
        <v>2811</v>
      </c>
      <c r="BX665" s="299" t="s">
        <v>2796</v>
      </c>
      <c r="BY665" s="299" t="s">
        <v>5691</v>
      </c>
    </row>
    <row r="666" spans="65:77" ht="21" customHeight="1">
      <c r="BM666"/>
      <c r="BR666" s="178" t="s">
        <v>3419</v>
      </c>
      <c r="BS666" s="51" t="s">
        <v>8873</v>
      </c>
      <c r="BU666" s="273" t="s">
        <v>2812</v>
      </c>
      <c r="BV666" s="273" t="s">
        <v>2813</v>
      </c>
      <c r="BX666" s="299" t="s">
        <v>2798</v>
      </c>
      <c r="BY666" s="299" t="s">
        <v>5692</v>
      </c>
    </row>
    <row r="667" spans="65:77" ht="21" customHeight="1">
      <c r="BM667"/>
      <c r="BR667" s="178" t="s">
        <v>3421</v>
      </c>
      <c r="BS667" s="51" t="s">
        <v>8874</v>
      </c>
      <c r="BU667" s="273" t="s">
        <v>2814</v>
      </c>
      <c r="BV667" s="273" t="s">
        <v>2815</v>
      </c>
      <c r="BX667" s="299" t="s">
        <v>2800</v>
      </c>
      <c r="BY667" s="299" t="s">
        <v>5693</v>
      </c>
    </row>
    <row r="668" spans="65:77" ht="21" customHeight="1">
      <c r="BM668"/>
      <c r="BR668" s="178" t="s">
        <v>3423</v>
      </c>
      <c r="BS668" s="51" t="s">
        <v>8875</v>
      </c>
      <c r="BU668" s="273" t="s">
        <v>2816</v>
      </c>
      <c r="BV668" s="273" t="s">
        <v>2817</v>
      </c>
      <c r="BX668" s="299" t="s">
        <v>2802</v>
      </c>
      <c r="BY668" s="299" t="s">
        <v>5694</v>
      </c>
    </row>
    <row r="669" spans="65:77" ht="21" customHeight="1">
      <c r="BM669"/>
      <c r="BR669" s="178" t="s">
        <v>3425</v>
      </c>
      <c r="BS669" s="51" t="s">
        <v>9029</v>
      </c>
      <c r="BU669" s="273" t="s">
        <v>2818</v>
      </c>
      <c r="BV669" s="273" t="s">
        <v>2819</v>
      </c>
      <c r="BX669" s="299" t="s">
        <v>2804</v>
      </c>
      <c r="BY669" s="299" t="s">
        <v>5695</v>
      </c>
    </row>
    <row r="670" spans="65:77" ht="21" customHeight="1">
      <c r="BM670"/>
      <c r="BR670" s="178" t="s">
        <v>3427</v>
      </c>
      <c r="BS670" s="51" t="s">
        <v>9030</v>
      </c>
      <c r="BU670" s="273" t="s">
        <v>2820</v>
      </c>
      <c r="BV670" s="273" t="s">
        <v>2821</v>
      </c>
      <c r="BX670" s="299" t="s">
        <v>2806</v>
      </c>
      <c r="BY670" s="299" t="s">
        <v>5696</v>
      </c>
    </row>
    <row r="671" spans="65:77" ht="21" customHeight="1">
      <c r="BM671"/>
      <c r="BU671" s="273" t="s">
        <v>2822</v>
      </c>
      <c r="BV671" s="273" t="s">
        <v>2823</v>
      </c>
      <c r="BX671" s="299" t="s">
        <v>2808</v>
      </c>
      <c r="BY671" s="299" t="s">
        <v>5697</v>
      </c>
    </row>
    <row r="672" spans="65:77" ht="21" customHeight="1">
      <c r="BM672"/>
      <c r="BU672" s="273" t="s">
        <v>2824</v>
      </c>
      <c r="BV672" s="273" t="s">
        <v>2825</v>
      </c>
      <c r="BX672" s="299" t="s">
        <v>2810</v>
      </c>
      <c r="BY672" s="299" t="s">
        <v>5698</v>
      </c>
    </row>
    <row r="673" spans="65:77" ht="21" customHeight="1">
      <c r="BM673"/>
      <c r="BU673" s="273" t="s">
        <v>2826</v>
      </c>
      <c r="BV673" s="273" t="s">
        <v>2827</v>
      </c>
      <c r="BX673" s="299" t="s">
        <v>2812</v>
      </c>
      <c r="BY673" s="299" t="s">
        <v>5699</v>
      </c>
    </row>
    <row r="674" spans="65:77" ht="21" customHeight="1">
      <c r="BM674"/>
      <c r="BU674" s="273" t="s">
        <v>2828</v>
      </c>
      <c r="BV674" s="273" t="s">
        <v>2829</v>
      </c>
      <c r="BX674" s="299" t="s">
        <v>2814</v>
      </c>
      <c r="BY674" s="299" t="s">
        <v>5700</v>
      </c>
    </row>
    <row r="675" spans="65:77" ht="21" customHeight="1">
      <c r="BM675"/>
      <c r="BU675" s="273" t="s">
        <v>2830</v>
      </c>
      <c r="BV675" s="273" t="s">
        <v>2831</v>
      </c>
      <c r="BX675" s="299" t="s">
        <v>2816</v>
      </c>
      <c r="BY675" s="299" t="s">
        <v>5701</v>
      </c>
    </row>
    <row r="676" spans="65:77" ht="21" customHeight="1">
      <c r="BM676"/>
      <c r="BU676" s="273" t="s">
        <v>2832</v>
      </c>
      <c r="BV676" s="273" t="s">
        <v>2833</v>
      </c>
      <c r="BX676" s="299" t="s">
        <v>2818</v>
      </c>
      <c r="BY676" s="299" t="s">
        <v>5702</v>
      </c>
    </row>
    <row r="677" spans="65:77" ht="21" customHeight="1">
      <c r="BM677"/>
      <c r="BU677" s="273" t="s">
        <v>2834</v>
      </c>
      <c r="BV677" s="273" t="s">
        <v>2835</v>
      </c>
      <c r="BX677" s="299" t="s">
        <v>2820</v>
      </c>
      <c r="BY677" s="299" t="s">
        <v>5703</v>
      </c>
    </row>
    <row r="678" spans="65:77" ht="21" customHeight="1">
      <c r="BM678"/>
      <c r="BU678" s="273" t="s">
        <v>2836</v>
      </c>
      <c r="BV678" s="273" t="s">
        <v>2837</v>
      </c>
      <c r="BX678" s="299" t="s">
        <v>2822</v>
      </c>
      <c r="BY678" s="299" t="s">
        <v>2060</v>
      </c>
    </row>
    <row r="679" spans="65:77" ht="21" customHeight="1">
      <c r="BM679"/>
      <c r="BU679" s="273" t="s">
        <v>2838</v>
      </c>
      <c r="BV679" s="273" t="s">
        <v>2839</v>
      </c>
      <c r="BX679" s="299" t="s">
        <v>2824</v>
      </c>
      <c r="BY679" s="299" t="s">
        <v>5704</v>
      </c>
    </row>
    <row r="680" spans="65:77" ht="21" customHeight="1">
      <c r="BM680"/>
      <c r="BU680" s="273" t="s">
        <v>2840</v>
      </c>
      <c r="BV680" s="273" t="s">
        <v>2841</v>
      </c>
      <c r="BX680" s="299" t="s">
        <v>2826</v>
      </c>
      <c r="BY680" s="299" t="s">
        <v>5705</v>
      </c>
    </row>
    <row r="681" spans="65:77" ht="21" customHeight="1">
      <c r="BM681"/>
      <c r="BU681" s="273" t="s">
        <v>2842</v>
      </c>
      <c r="BV681" s="273" t="s">
        <v>2843</v>
      </c>
      <c r="BX681" s="299" t="s">
        <v>2828</v>
      </c>
      <c r="BY681" s="299" t="s">
        <v>5706</v>
      </c>
    </row>
    <row r="682" spans="65:77" ht="21" customHeight="1">
      <c r="BM682"/>
      <c r="BU682" s="273" t="s">
        <v>2844</v>
      </c>
      <c r="BV682" s="273" t="s">
        <v>2845</v>
      </c>
      <c r="BX682" s="299" t="s">
        <v>2830</v>
      </c>
      <c r="BY682" s="299" t="s">
        <v>5707</v>
      </c>
    </row>
    <row r="683" spans="65:77" ht="21" customHeight="1">
      <c r="BM683"/>
      <c r="BU683" s="273" t="s">
        <v>2846</v>
      </c>
      <c r="BV683" s="273" t="s">
        <v>2847</v>
      </c>
      <c r="BX683" s="299" t="s">
        <v>2832</v>
      </c>
      <c r="BY683" s="299" t="s">
        <v>5708</v>
      </c>
    </row>
    <row r="684" spans="65:77" ht="21" customHeight="1">
      <c r="BM684"/>
      <c r="BU684" s="273" t="s">
        <v>2848</v>
      </c>
      <c r="BV684" s="273" t="s">
        <v>2849</v>
      </c>
      <c r="BX684" s="299" t="s">
        <v>2834</v>
      </c>
      <c r="BY684" s="299" t="s">
        <v>5709</v>
      </c>
    </row>
    <row r="685" spans="65:77" ht="21" customHeight="1">
      <c r="BM685"/>
      <c r="BU685" s="273" t="s">
        <v>2850</v>
      </c>
      <c r="BV685" s="273" t="s">
        <v>2851</v>
      </c>
      <c r="BX685" s="299" t="s">
        <v>2836</v>
      </c>
      <c r="BY685" s="299" t="s">
        <v>5710</v>
      </c>
    </row>
    <row r="686" spans="65:77" ht="21" customHeight="1">
      <c r="BM686"/>
      <c r="BU686" s="273" t="s">
        <v>2852</v>
      </c>
      <c r="BV686" s="273" t="s">
        <v>2853</v>
      </c>
      <c r="BX686" s="299" t="s">
        <v>2838</v>
      </c>
      <c r="BY686" s="299" t="s">
        <v>5711</v>
      </c>
    </row>
    <row r="687" spans="65:77" ht="21" customHeight="1">
      <c r="BM687"/>
      <c r="BU687" s="273" t="s">
        <v>2854</v>
      </c>
      <c r="BV687" s="273" t="s">
        <v>2855</v>
      </c>
      <c r="BX687" s="299" t="s">
        <v>2840</v>
      </c>
      <c r="BY687" s="299" t="s">
        <v>5712</v>
      </c>
    </row>
    <row r="688" spans="65:77" ht="21" customHeight="1">
      <c r="BM688"/>
      <c r="BU688" s="273" t="s">
        <v>2856</v>
      </c>
      <c r="BV688" s="273" t="s">
        <v>2857</v>
      </c>
      <c r="BX688" s="299" t="s">
        <v>2842</v>
      </c>
      <c r="BY688" s="299" t="s">
        <v>5713</v>
      </c>
    </row>
    <row r="689" spans="65:77" ht="21" customHeight="1">
      <c r="BM689"/>
      <c r="BU689" s="273" t="s">
        <v>2858</v>
      </c>
      <c r="BV689" s="273" t="s">
        <v>2859</v>
      </c>
      <c r="BX689" s="299" t="s">
        <v>2844</v>
      </c>
      <c r="BY689" s="299" t="s">
        <v>5714</v>
      </c>
    </row>
    <row r="690" spans="65:77" ht="21" customHeight="1">
      <c r="BM690"/>
      <c r="BU690" s="273" t="s">
        <v>2860</v>
      </c>
      <c r="BV690" s="273" t="s">
        <v>2861</v>
      </c>
      <c r="BX690" s="299" t="s">
        <v>2846</v>
      </c>
      <c r="BY690" s="299" t="s">
        <v>5715</v>
      </c>
    </row>
    <row r="691" spans="65:77" ht="21" customHeight="1">
      <c r="BM691"/>
      <c r="BU691" s="273" t="s">
        <v>2862</v>
      </c>
      <c r="BV691" s="273" t="s">
        <v>2863</v>
      </c>
      <c r="BX691" s="299" t="s">
        <v>2848</v>
      </c>
      <c r="BY691" s="299" t="s">
        <v>5716</v>
      </c>
    </row>
    <row r="692" spans="65:77" ht="21" customHeight="1">
      <c r="BM692"/>
      <c r="BU692" s="273" t="s">
        <v>1602</v>
      </c>
      <c r="BV692" s="273" t="s">
        <v>2864</v>
      </c>
      <c r="BX692" s="299" t="s">
        <v>2850</v>
      </c>
      <c r="BY692" s="299" t="s">
        <v>5717</v>
      </c>
    </row>
    <row r="693" spans="65:77" ht="21" customHeight="1">
      <c r="BM693"/>
      <c r="BU693" s="273" t="s">
        <v>1604</v>
      </c>
      <c r="BV693" s="273" t="s">
        <v>2865</v>
      </c>
      <c r="BX693" s="299" t="s">
        <v>2852</v>
      </c>
      <c r="BY693" s="299" t="s">
        <v>5718</v>
      </c>
    </row>
    <row r="694" spans="65:77" ht="21" customHeight="1">
      <c r="BM694"/>
      <c r="BU694" s="273" t="s">
        <v>1606</v>
      </c>
      <c r="BV694" s="273" t="s">
        <v>2866</v>
      </c>
      <c r="BX694" s="299" t="s">
        <v>2854</v>
      </c>
      <c r="BY694" s="299" t="s">
        <v>5719</v>
      </c>
    </row>
    <row r="695" spans="65:77" ht="21" customHeight="1">
      <c r="BM695"/>
      <c r="BU695" s="273" t="s">
        <v>1608</v>
      </c>
      <c r="BV695" s="273" t="s">
        <v>2867</v>
      </c>
      <c r="BX695" s="299" t="s">
        <v>2856</v>
      </c>
      <c r="BY695" s="299" t="s">
        <v>5720</v>
      </c>
    </row>
    <row r="696" spans="65:77" ht="21" customHeight="1">
      <c r="BM696"/>
      <c r="BU696" s="273" t="s">
        <v>1610</v>
      </c>
      <c r="BV696" s="273" t="s">
        <v>2868</v>
      </c>
      <c r="BX696" s="299" t="s">
        <v>2858</v>
      </c>
      <c r="BY696" s="299" t="s">
        <v>5721</v>
      </c>
    </row>
    <row r="697" spans="65:77" ht="21" customHeight="1">
      <c r="BM697"/>
      <c r="BU697" s="273" t="s">
        <v>1612</v>
      </c>
      <c r="BV697" s="273" t="s">
        <v>2869</v>
      </c>
      <c r="BX697" s="299" t="s">
        <v>2860</v>
      </c>
      <c r="BY697" s="299" t="s">
        <v>5722</v>
      </c>
    </row>
    <row r="698" spans="65:77" ht="21" customHeight="1">
      <c r="BM698"/>
      <c r="BU698" s="273" t="s">
        <v>1614</v>
      </c>
      <c r="BV698" s="273" t="s">
        <v>2870</v>
      </c>
      <c r="BX698" s="299" t="s">
        <v>2862</v>
      </c>
      <c r="BY698" s="299" t="s">
        <v>5723</v>
      </c>
    </row>
    <row r="699" spans="65:77" ht="21" customHeight="1">
      <c r="BM699"/>
      <c r="BU699" s="273" t="s">
        <v>1616</v>
      </c>
      <c r="BV699" s="273" t="s">
        <v>2871</v>
      </c>
      <c r="BX699" s="299" t="s">
        <v>1602</v>
      </c>
      <c r="BY699" s="299" t="s">
        <v>5724</v>
      </c>
    </row>
    <row r="700" spans="65:77" ht="21" customHeight="1">
      <c r="BM700"/>
      <c r="BU700" s="273" t="s">
        <v>1618</v>
      </c>
      <c r="BV700" s="273" t="s">
        <v>2872</v>
      </c>
      <c r="BX700" s="299" t="s">
        <v>1604</v>
      </c>
      <c r="BY700" s="299" t="s">
        <v>5725</v>
      </c>
    </row>
    <row r="701" spans="65:77" ht="21" customHeight="1">
      <c r="BM701"/>
      <c r="BU701" s="273" t="s">
        <v>1620</v>
      </c>
      <c r="BV701" s="273" t="s">
        <v>2873</v>
      </c>
      <c r="BX701" s="299" t="s">
        <v>1606</v>
      </c>
      <c r="BY701" s="299" t="s">
        <v>5726</v>
      </c>
    </row>
    <row r="702" spans="65:77" ht="21" customHeight="1">
      <c r="BM702"/>
      <c r="BU702" s="273" t="s">
        <v>1622</v>
      </c>
      <c r="BV702" s="273" t="s">
        <v>2874</v>
      </c>
      <c r="BX702" s="299" t="s">
        <v>1608</v>
      </c>
      <c r="BY702" s="299" t="s">
        <v>5727</v>
      </c>
    </row>
    <row r="703" spans="65:77" ht="21" customHeight="1">
      <c r="BM703"/>
      <c r="BU703" s="273" t="s">
        <v>1624</v>
      </c>
      <c r="BV703" s="273" t="s">
        <v>2875</v>
      </c>
      <c r="BX703" s="299" t="s">
        <v>1610</v>
      </c>
      <c r="BY703" s="299" t="s">
        <v>5728</v>
      </c>
    </row>
    <row r="704" spans="65:77" ht="21" customHeight="1">
      <c r="BM704"/>
      <c r="BU704" s="273" t="s">
        <v>1626</v>
      </c>
      <c r="BV704" s="273" t="s">
        <v>2876</v>
      </c>
      <c r="BX704" s="299" t="s">
        <v>1612</v>
      </c>
      <c r="BY704" s="299" t="s">
        <v>5729</v>
      </c>
    </row>
    <row r="705" spans="65:77" ht="21" customHeight="1">
      <c r="BM705"/>
      <c r="BU705" s="273" t="s">
        <v>2877</v>
      </c>
      <c r="BV705" s="273" t="s">
        <v>2878</v>
      </c>
      <c r="BX705" s="299" t="s">
        <v>1614</v>
      </c>
      <c r="BY705" s="299" t="s">
        <v>5730</v>
      </c>
    </row>
    <row r="706" spans="65:77" ht="21" customHeight="1">
      <c r="BM706"/>
      <c r="BU706" s="273" t="s">
        <v>1627</v>
      </c>
      <c r="BV706" s="273" t="s">
        <v>2879</v>
      </c>
      <c r="BX706" s="299" t="s">
        <v>1616</v>
      </c>
      <c r="BY706" s="299" t="s">
        <v>5731</v>
      </c>
    </row>
    <row r="707" spans="65:77" ht="21" customHeight="1">
      <c r="BM707"/>
      <c r="BU707" s="273" t="s">
        <v>1629</v>
      </c>
      <c r="BV707" s="273" t="s">
        <v>2880</v>
      </c>
      <c r="BX707" s="299" t="s">
        <v>1618</v>
      </c>
      <c r="BY707" s="299" t="s">
        <v>5732</v>
      </c>
    </row>
    <row r="708" spans="65:77" ht="21" customHeight="1">
      <c r="BM708"/>
      <c r="BU708" s="273" t="s">
        <v>1631</v>
      </c>
      <c r="BV708" s="273" t="s">
        <v>2881</v>
      </c>
      <c r="BX708" s="299" t="s">
        <v>1620</v>
      </c>
      <c r="BY708" s="299" t="s">
        <v>5733</v>
      </c>
    </row>
    <row r="709" spans="65:77" ht="21" customHeight="1">
      <c r="BM709"/>
      <c r="BU709" s="273" t="s">
        <v>1633</v>
      </c>
      <c r="BV709" s="273" t="s">
        <v>2882</v>
      </c>
      <c r="BX709" s="299" t="s">
        <v>1622</v>
      </c>
      <c r="BY709" s="299" t="s">
        <v>5734</v>
      </c>
    </row>
    <row r="710" spans="65:77" ht="21" customHeight="1">
      <c r="BM710"/>
      <c r="BU710" s="273" t="s">
        <v>1635</v>
      </c>
      <c r="BV710" s="273" t="s">
        <v>2883</v>
      </c>
      <c r="BX710" s="299" t="s">
        <v>1624</v>
      </c>
      <c r="BY710" s="299" t="s">
        <v>5735</v>
      </c>
    </row>
    <row r="711" spans="65:77" ht="21" customHeight="1">
      <c r="BM711"/>
      <c r="BU711" s="273" t="s">
        <v>1637</v>
      </c>
      <c r="BV711" s="273" t="s">
        <v>2884</v>
      </c>
      <c r="BX711" s="299" t="s">
        <v>1626</v>
      </c>
      <c r="BY711" s="299" t="s">
        <v>5736</v>
      </c>
    </row>
    <row r="712" spans="65:77" ht="21" customHeight="1">
      <c r="BM712"/>
      <c r="BU712" s="273" t="s">
        <v>1639</v>
      </c>
      <c r="BV712" s="273" t="s">
        <v>2885</v>
      </c>
      <c r="BX712" s="299" t="s">
        <v>2877</v>
      </c>
      <c r="BY712" s="299" t="s">
        <v>5737</v>
      </c>
    </row>
    <row r="713" spans="65:77" ht="21" customHeight="1">
      <c r="BM713"/>
      <c r="BU713" s="273" t="s">
        <v>1641</v>
      </c>
      <c r="BV713" s="273" t="s">
        <v>2886</v>
      </c>
      <c r="BX713" s="299" t="s">
        <v>1627</v>
      </c>
      <c r="BY713" s="299" t="s">
        <v>5738</v>
      </c>
    </row>
    <row r="714" spans="65:77" ht="21" customHeight="1">
      <c r="BM714"/>
      <c r="BU714" s="273" t="s">
        <v>1643</v>
      </c>
      <c r="BV714" s="273" t="s">
        <v>2887</v>
      </c>
      <c r="BX714" s="299" t="s">
        <v>1629</v>
      </c>
      <c r="BY714" s="299" t="s">
        <v>5739</v>
      </c>
    </row>
    <row r="715" spans="65:77" ht="21" customHeight="1">
      <c r="BM715"/>
      <c r="BU715" s="273" t="s">
        <v>1645</v>
      </c>
      <c r="BV715" s="273" t="s">
        <v>2888</v>
      </c>
      <c r="BX715" s="299" t="s">
        <v>1631</v>
      </c>
      <c r="BY715" s="299" t="s">
        <v>5740</v>
      </c>
    </row>
    <row r="716" spans="65:77" ht="21" customHeight="1">
      <c r="BM716"/>
      <c r="BU716" s="273" t="s">
        <v>1647</v>
      </c>
      <c r="BV716" s="273" t="s">
        <v>2889</v>
      </c>
      <c r="BX716" s="299" t="s">
        <v>1633</v>
      </c>
      <c r="BY716" s="299" t="s">
        <v>5741</v>
      </c>
    </row>
    <row r="717" spans="65:77" ht="21" customHeight="1">
      <c r="BM717"/>
      <c r="BU717" s="273" t="s">
        <v>1649</v>
      </c>
      <c r="BV717" s="273" t="s">
        <v>2890</v>
      </c>
      <c r="BX717" s="299" t="s">
        <v>1635</v>
      </c>
      <c r="BY717" s="299" t="s">
        <v>5742</v>
      </c>
    </row>
    <row r="718" spans="65:77" ht="21" customHeight="1">
      <c r="BM718"/>
      <c r="BU718" s="273" t="s">
        <v>1651</v>
      </c>
      <c r="BV718" s="273" t="s">
        <v>2891</v>
      </c>
      <c r="BX718" s="299" t="s">
        <v>1637</v>
      </c>
      <c r="BY718" s="299" t="s">
        <v>5743</v>
      </c>
    </row>
    <row r="719" spans="65:77" ht="21" customHeight="1">
      <c r="BM719"/>
      <c r="BU719" s="273" t="s">
        <v>1653</v>
      </c>
      <c r="BV719" s="273" t="s">
        <v>2892</v>
      </c>
      <c r="BX719" s="299" t="s">
        <v>1639</v>
      </c>
      <c r="BY719" s="299" t="s">
        <v>5744</v>
      </c>
    </row>
    <row r="720" spans="65:77" ht="21" customHeight="1">
      <c r="BM720"/>
      <c r="BU720" s="273" t="s">
        <v>1655</v>
      </c>
      <c r="BV720" s="273" t="s">
        <v>2893</v>
      </c>
      <c r="BX720" s="299" t="s">
        <v>1641</v>
      </c>
      <c r="BY720" s="299" t="s">
        <v>5745</v>
      </c>
    </row>
    <row r="721" spans="65:77" ht="21" customHeight="1">
      <c r="BM721"/>
      <c r="BU721" s="273" t="s">
        <v>1657</v>
      </c>
      <c r="BV721" s="273" t="s">
        <v>2894</v>
      </c>
      <c r="BX721" s="299" t="s">
        <v>1643</v>
      </c>
      <c r="BY721" s="299" t="s">
        <v>5746</v>
      </c>
    </row>
    <row r="722" spans="65:77" ht="21" customHeight="1">
      <c r="BM722"/>
      <c r="BU722" s="273" t="s">
        <v>1659</v>
      </c>
      <c r="BV722" s="273" t="s">
        <v>2895</v>
      </c>
      <c r="BX722" s="299" t="s">
        <v>1645</v>
      </c>
      <c r="BY722" s="299" t="s">
        <v>5747</v>
      </c>
    </row>
    <row r="723" spans="65:77" ht="21" customHeight="1">
      <c r="BM723"/>
      <c r="BU723" s="273" t="s">
        <v>1663</v>
      </c>
      <c r="BV723" s="273" t="s">
        <v>2896</v>
      </c>
      <c r="BX723" s="299" t="s">
        <v>1647</v>
      </c>
      <c r="BY723" s="299" t="s">
        <v>5748</v>
      </c>
    </row>
    <row r="724" spans="65:77" ht="21" customHeight="1">
      <c r="BM724"/>
      <c r="BU724" s="273" t="s">
        <v>1665</v>
      </c>
      <c r="BV724" s="273" t="s">
        <v>2897</v>
      </c>
      <c r="BX724" s="299" t="s">
        <v>1649</v>
      </c>
      <c r="BY724" s="299" t="s">
        <v>5749</v>
      </c>
    </row>
    <row r="725" spans="65:77" ht="21" customHeight="1">
      <c r="BM725"/>
      <c r="BU725" s="273" t="s">
        <v>1667</v>
      </c>
      <c r="BV725" s="273" t="s">
        <v>2898</v>
      </c>
      <c r="BX725" s="299" t="s">
        <v>1651</v>
      </c>
      <c r="BY725" s="299" t="s">
        <v>5750</v>
      </c>
    </row>
    <row r="726" spans="65:77" ht="21" customHeight="1">
      <c r="BM726"/>
      <c r="BU726" s="273" t="s">
        <v>1669</v>
      </c>
      <c r="BV726" s="273" t="s">
        <v>2899</v>
      </c>
      <c r="BX726" s="299" t="s">
        <v>1653</v>
      </c>
      <c r="BY726" s="299" t="s">
        <v>5751</v>
      </c>
    </row>
    <row r="727" spans="65:77" ht="21" customHeight="1">
      <c r="BM727"/>
      <c r="BU727" s="273" t="s">
        <v>1671</v>
      </c>
      <c r="BV727" s="273" t="s">
        <v>2900</v>
      </c>
      <c r="BX727" s="299" t="s">
        <v>1655</v>
      </c>
      <c r="BY727" s="299" t="s">
        <v>5752</v>
      </c>
    </row>
    <row r="728" spans="65:77" ht="21" customHeight="1">
      <c r="BM728"/>
      <c r="BU728" s="273" t="s">
        <v>1673</v>
      </c>
      <c r="BV728" s="273" t="s">
        <v>2901</v>
      </c>
      <c r="BX728" s="299" t="s">
        <v>1657</v>
      </c>
      <c r="BY728" s="299" t="s">
        <v>5753</v>
      </c>
    </row>
    <row r="729" spans="65:77" ht="21" customHeight="1">
      <c r="BM729"/>
      <c r="BU729" s="273" t="s">
        <v>1675</v>
      </c>
      <c r="BV729" s="273" t="s">
        <v>2902</v>
      </c>
      <c r="BX729" s="299" t="s">
        <v>1659</v>
      </c>
      <c r="BY729" s="299" t="s">
        <v>5754</v>
      </c>
    </row>
    <row r="730" spans="65:77" ht="21" customHeight="1">
      <c r="BM730"/>
      <c r="BU730" s="273" t="s">
        <v>1677</v>
      </c>
      <c r="BV730" s="273" t="s">
        <v>2903</v>
      </c>
      <c r="BX730" s="299" t="s">
        <v>1661</v>
      </c>
      <c r="BY730" s="299" t="s">
        <v>5755</v>
      </c>
    </row>
    <row r="731" spans="65:77" ht="21" customHeight="1">
      <c r="BM731"/>
      <c r="BU731" s="273" t="s">
        <v>1679</v>
      </c>
      <c r="BV731" s="273" t="s">
        <v>2904</v>
      </c>
      <c r="BX731" s="299" t="s">
        <v>1663</v>
      </c>
      <c r="BY731" s="299" t="s">
        <v>5756</v>
      </c>
    </row>
    <row r="732" spans="65:77" ht="21" customHeight="1">
      <c r="BM732"/>
      <c r="BU732" s="273" t="s">
        <v>1681</v>
      </c>
      <c r="BV732" s="273" t="s">
        <v>2905</v>
      </c>
      <c r="BX732" s="299" t="s">
        <v>1665</v>
      </c>
      <c r="BY732" s="299" t="s">
        <v>5757</v>
      </c>
    </row>
    <row r="733" spans="65:77" ht="21" customHeight="1">
      <c r="BM733"/>
      <c r="BU733" s="273" t="s">
        <v>1683</v>
      </c>
      <c r="BV733" s="273" t="s">
        <v>2906</v>
      </c>
      <c r="BX733" s="299" t="s">
        <v>1667</v>
      </c>
      <c r="BY733" s="299" t="s">
        <v>5758</v>
      </c>
    </row>
    <row r="734" spans="65:77" ht="21" customHeight="1">
      <c r="BM734"/>
      <c r="BU734" s="273" t="s">
        <v>1685</v>
      </c>
      <c r="BV734" s="273" t="s">
        <v>2907</v>
      </c>
      <c r="BX734" s="299" t="s">
        <v>1669</v>
      </c>
      <c r="BY734" s="299" t="s">
        <v>5759</v>
      </c>
    </row>
    <row r="735" spans="65:77" ht="21" customHeight="1">
      <c r="BM735"/>
      <c r="BU735" s="273" t="s">
        <v>1687</v>
      </c>
      <c r="BV735" s="273" t="s">
        <v>2908</v>
      </c>
      <c r="BX735" s="299" t="s">
        <v>1671</v>
      </c>
      <c r="BY735" s="299" t="s">
        <v>5760</v>
      </c>
    </row>
    <row r="736" spans="65:77" ht="21" customHeight="1">
      <c r="BM736"/>
      <c r="BU736" s="273" t="s">
        <v>1689</v>
      </c>
      <c r="BV736" s="273" t="s">
        <v>2909</v>
      </c>
      <c r="BX736" s="299" t="s">
        <v>1673</v>
      </c>
      <c r="BY736" s="299" t="s">
        <v>5761</v>
      </c>
    </row>
    <row r="737" spans="65:77" ht="21" customHeight="1">
      <c r="BM737"/>
      <c r="BU737" s="273" t="s">
        <v>1691</v>
      </c>
      <c r="BV737" s="273" t="s">
        <v>2910</v>
      </c>
      <c r="BX737" s="299" t="s">
        <v>1675</v>
      </c>
      <c r="BY737" s="299" t="s">
        <v>5762</v>
      </c>
    </row>
    <row r="738" spans="65:77" ht="21" customHeight="1">
      <c r="BM738"/>
      <c r="BU738" s="273" t="s">
        <v>1692</v>
      </c>
      <c r="BV738" s="273" t="s">
        <v>2911</v>
      </c>
      <c r="BX738" s="299" t="s">
        <v>1677</v>
      </c>
      <c r="BY738" s="299" t="s">
        <v>5763</v>
      </c>
    </row>
    <row r="739" spans="65:77" ht="21" customHeight="1">
      <c r="BM739"/>
      <c r="BU739" s="273" t="s">
        <v>1694</v>
      </c>
      <c r="BV739" s="273" t="s">
        <v>2912</v>
      </c>
      <c r="BX739" s="299" t="s">
        <v>1679</v>
      </c>
      <c r="BY739" s="299" t="s">
        <v>5764</v>
      </c>
    </row>
    <row r="740" spans="65:77" ht="21" customHeight="1">
      <c r="BM740"/>
      <c r="BU740" s="273" t="s">
        <v>1696</v>
      </c>
      <c r="BV740" s="273" t="s">
        <v>2913</v>
      </c>
      <c r="BX740" s="299" t="s">
        <v>1681</v>
      </c>
      <c r="BY740" s="299" t="s">
        <v>5765</v>
      </c>
    </row>
    <row r="741" spans="65:77" ht="21" customHeight="1">
      <c r="BM741"/>
      <c r="BU741" s="273" t="s">
        <v>1697</v>
      </c>
      <c r="BV741" s="273" t="s">
        <v>2914</v>
      </c>
      <c r="BX741" s="299" t="s">
        <v>1683</v>
      </c>
      <c r="BY741" s="299" t="s">
        <v>5766</v>
      </c>
    </row>
    <row r="742" spans="65:77" ht="21" customHeight="1">
      <c r="BM742"/>
      <c r="BU742" s="273" t="s">
        <v>1699</v>
      </c>
      <c r="BV742" s="273" t="s">
        <v>2915</v>
      </c>
      <c r="BX742" s="299" t="s">
        <v>1685</v>
      </c>
      <c r="BY742" s="299" t="s">
        <v>5767</v>
      </c>
    </row>
    <row r="743" spans="65:77" ht="21" customHeight="1">
      <c r="BM743"/>
      <c r="BU743" s="273" t="s">
        <v>1701</v>
      </c>
      <c r="BV743" s="273" t="s">
        <v>2916</v>
      </c>
      <c r="BX743" s="299" t="s">
        <v>1687</v>
      </c>
      <c r="BY743" s="299" t="s">
        <v>5768</v>
      </c>
    </row>
    <row r="744" spans="65:77" ht="21" customHeight="1">
      <c r="BM744"/>
      <c r="BU744" s="273" t="s">
        <v>1703</v>
      </c>
      <c r="BV744" s="273" t="s">
        <v>2917</v>
      </c>
      <c r="BX744" s="299" t="s">
        <v>1689</v>
      </c>
      <c r="BY744" s="299" t="s">
        <v>5769</v>
      </c>
    </row>
    <row r="745" spans="65:77" ht="21" customHeight="1">
      <c r="BM745"/>
      <c r="BU745" s="273" t="s">
        <v>1705</v>
      </c>
      <c r="BV745" s="273" t="s">
        <v>2918</v>
      </c>
      <c r="BX745" s="299" t="s">
        <v>1691</v>
      </c>
      <c r="BY745" s="299" t="s">
        <v>5770</v>
      </c>
    </row>
    <row r="746" spans="65:77" ht="21" customHeight="1">
      <c r="BM746"/>
      <c r="BU746" s="273" t="s">
        <v>1707</v>
      </c>
      <c r="BV746" s="273" t="s">
        <v>2919</v>
      </c>
      <c r="BX746" s="299" t="s">
        <v>1692</v>
      </c>
      <c r="BY746" s="299" t="s">
        <v>5771</v>
      </c>
    </row>
    <row r="747" spans="65:77" ht="21" customHeight="1">
      <c r="BM747"/>
      <c r="BU747" s="273" t="s">
        <v>1709</v>
      </c>
      <c r="BV747" s="273" t="s">
        <v>2920</v>
      </c>
      <c r="BX747" s="299" t="s">
        <v>1694</v>
      </c>
      <c r="BY747" s="299" t="s">
        <v>5772</v>
      </c>
    </row>
    <row r="748" spans="65:77" ht="21" customHeight="1">
      <c r="BM748"/>
      <c r="BU748" s="273" t="s">
        <v>1711</v>
      </c>
      <c r="BV748" s="273" t="s">
        <v>2921</v>
      </c>
      <c r="BX748" s="299" t="s">
        <v>1696</v>
      </c>
      <c r="BY748" s="299" t="s">
        <v>5773</v>
      </c>
    </row>
    <row r="749" spans="65:77" ht="21" customHeight="1">
      <c r="BM749"/>
      <c r="BU749" s="273" t="s">
        <v>1713</v>
      </c>
      <c r="BV749" s="273" t="s">
        <v>2922</v>
      </c>
      <c r="BX749" s="299" t="s">
        <v>1697</v>
      </c>
      <c r="BY749" s="299" t="s">
        <v>5774</v>
      </c>
    </row>
    <row r="750" spans="65:77" ht="21" customHeight="1">
      <c r="BM750"/>
      <c r="BU750" s="273" t="s">
        <v>1715</v>
      </c>
      <c r="BV750" s="273" t="s">
        <v>2923</v>
      </c>
      <c r="BX750" s="299" t="s">
        <v>1699</v>
      </c>
      <c r="BY750" s="299" t="s">
        <v>5775</v>
      </c>
    </row>
    <row r="751" spans="65:77" ht="21" customHeight="1">
      <c r="BM751"/>
      <c r="BU751" s="273" t="s">
        <v>1717</v>
      </c>
      <c r="BV751" s="273" t="s">
        <v>2924</v>
      </c>
      <c r="BX751" s="299" t="s">
        <v>1701</v>
      </c>
      <c r="BY751" s="299" t="s">
        <v>5776</v>
      </c>
    </row>
    <row r="752" spans="65:77" ht="21" customHeight="1">
      <c r="BM752"/>
      <c r="BU752" s="273" t="s">
        <v>1719</v>
      </c>
      <c r="BV752" s="273" t="s">
        <v>2925</v>
      </c>
      <c r="BX752" s="299" t="s">
        <v>1703</v>
      </c>
      <c r="BY752" s="299" t="s">
        <v>5777</v>
      </c>
    </row>
    <row r="753" spans="65:77" ht="21" customHeight="1">
      <c r="BM753"/>
      <c r="BU753" s="273" t="s">
        <v>1721</v>
      </c>
      <c r="BV753" s="273" t="s">
        <v>2926</v>
      </c>
      <c r="BX753" s="299" t="s">
        <v>1705</v>
      </c>
      <c r="BY753" s="299" t="s">
        <v>5778</v>
      </c>
    </row>
    <row r="754" spans="65:77" ht="21" customHeight="1">
      <c r="BM754"/>
      <c r="BU754" s="273" t="s">
        <v>1723</v>
      </c>
      <c r="BV754" s="273" t="s">
        <v>2927</v>
      </c>
      <c r="BX754" s="299" t="s">
        <v>1707</v>
      </c>
      <c r="BY754" s="299" t="s">
        <v>5779</v>
      </c>
    </row>
    <row r="755" spans="65:77" ht="21" customHeight="1">
      <c r="BM755"/>
      <c r="BU755" s="273" t="s">
        <v>1725</v>
      </c>
      <c r="BV755" s="273" t="s">
        <v>2928</v>
      </c>
      <c r="BX755" s="299" t="s">
        <v>1709</v>
      </c>
      <c r="BY755" s="299" t="s">
        <v>5780</v>
      </c>
    </row>
    <row r="756" spans="65:77" ht="21" customHeight="1">
      <c r="BM756"/>
      <c r="BU756" s="273" t="s">
        <v>1727</v>
      </c>
      <c r="BV756" s="273" t="s">
        <v>2929</v>
      </c>
      <c r="BX756" s="299" t="s">
        <v>1711</v>
      </c>
      <c r="BY756" s="299" t="s">
        <v>5781</v>
      </c>
    </row>
    <row r="757" spans="65:77" ht="21" customHeight="1">
      <c r="BM757"/>
      <c r="BU757" s="273" t="s">
        <v>1729</v>
      </c>
      <c r="BV757" s="273" t="s">
        <v>2930</v>
      </c>
      <c r="BX757" s="299" t="s">
        <v>1713</v>
      </c>
      <c r="BY757" s="299" t="s">
        <v>5782</v>
      </c>
    </row>
    <row r="758" spans="65:77" ht="21" customHeight="1">
      <c r="BM758"/>
      <c r="BU758" s="273" t="s">
        <v>1730</v>
      </c>
      <c r="BV758" s="273" t="s">
        <v>2931</v>
      </c>
      <c r="BX758" s="299" t="s">
        <v>1715</v>
      </c>
      <c r="BY758" s="299" t="s">
        <v>5783</v>
      </c>
    </row>
    <row r="759" spans="65:77" ht="21" customHeight="1">
      <c r="BM759"/>
      <c r="BU759" s="273" t="s">
        <v>1732</v>
      </c>
      <c r="BV759" s="273" t="s">
        <v>2932</v>
      </c>
      <c r="BX759" s="299" t="s">
        <v>1717</v>
      </c>
      <c r="BY759" s="299" t="s">
        <v>5784</v>
      </c>
    </row>
    <row r="760" spans="65:77" ht="21" customHeight="1">
      <c r="BM760"/>
      <c r="BU760" s="273" t="s">
        <v>1734</v>
      </c>
      <c r="BV760" s="273" t="s">
        <v>2933</v>
      </c>
      <c r="BX760" s="299" t="s">
        <v>1719</v>
      </c>
      <c r="BY760" s="299" t="s">
        <v>5785</v>
      </c>
    </row>
    <row r="761" spans="65:77" ht="21" customHeight="1">
      <c r="BM761"/>
      <c r="BU761" s="273" t="s">
        <v>1736</v>
      </c>
      <c r="BV761" s="273" t="s">
        <v>2934</v>
      </c>
      <c r="BX761" s="299" t="s">
        <v>1721</v>
      </c>
      <c r="BY761" s="299" t="s">
        <v>5786</v>
      </c>
    </row>
    <row r="762" spans="65:77" ht="21" customHeight="1">
      <c r="BM762"/>
      <c r="BU762" s="273" t="s">
        <v>1738</v>
      </c>
      <c r="BV762" s="273" t="s">
        <v>2935</v>
      </c>
      <c r="BX762" s="299" t="s">
        <v>1723</v>
      </c>
      <c r="BY762" s="299" t="s">
        <v>5787</v>
      </c>
    </row>
    <row r="763" spans="65:77" ht="21" customHeight="1">
      <c r="BM763"/>
      <c r="BU763" s="273" t="s">
        <v>2936</v>
      </c>
      <c r="BV763" s="273" t="s">
        <v>2937</v>
      </c>
      <c r="BX763" s="299" t="s">
        <v>1725</v>
      </c>
      <c r="BY763" s="299" t="s">
        <v>5788</v>
      </c>
    </row>
    <row r="764" spans="65:77" ht="21" customHeight="1">
      <c r="BM764"/>
      <c r="BU764" s="273" t="s">
        <v>1739</v>
      </c>
      <c r="BV764" s="273" t="s">
        <v>2938</v>
      </c>
      <c r="BX764" s="299" t="s">
        <v>1727</v>
      </c>
      <c r="BY764" s="299" t="s">
        <v>5789</v>
      </c>
    </row>
    <row r="765" spans="65:77" ht="21" customHeight="1">
      <c r="BM765"/>
      <c r="BU765" s="273" t="s">
        <v>1741</v>
      </c>
      <c r="BV765" s="273" t="s">
        <v>2939</v>
      </c>
      <c r="BX765" s="299" t="s">
        <v>1729</v>
      </c>
      <c r="BY765" s="299" t="s">
        <v>5790</v>
      </c>
    </row>
    <row r="766" spans="65:77" ht="21" customHeight="1">
      <c r="BM766"/>
      <c r="BU766" s="273" t="s">
        <v>1743</v>
      </c>
      <c r="BV766" s="273" t="s">
        <v>2940</v>
      </c>
      <c r="BX766" s="299" t="s">
        <v>1730</v>
      </c>
      <c r="BY766" s="299" t="s">
        <v>5791</v>
      </c>
    </row>
    <row r="767" spans="65:77" ht="21" customHeight="1">
      <c r="BM767"/>
      <c r="BU767" s="273" t="s">
        <v>1745</v>
      </c>
      <c r="BV767" s="273" t="s">
        <v>2941</v>
      </c>
      <c r="BX767" s="299" t="s">
        <v>1732</v>
      </c>
      <c r="BY767" s="299" t="s">
        <v>5792</v>
      </c>
    </row>
    <row r="768" spans="65:77" ht="21" customHeight="1">
      <c r="BM768"/>
      <c r="BU768" s="273" t="s">
        <v>1747</v>
      </c>
      <c r="BV768" s="273" t="s">
        <v>2942</v>
      </c>
      <c r="BX768" s="299" t="s">
        <v>1734</v>
      </c>
      <c r="BY768" s="299" t="s">
        <v>5793</v>
      </c>
    </row>
    <row r="769" spans="65:77" ht="21" customHeight="1">
      <c r="BM769"/>
      <c r="BU769" s="273" t="s">
        <v>1749</v>
      </c>
      <c r="BV769" s="273" t="s">
        <v>2943</v>
      </c>
      <c r="BX769" s="299" t="s">
        <v>1736</v>
      </c>
      <c r="BY769" s="299" t="s">
        <v>5794</v>
      </c>
    </row>
    <row r="770" spans="65:77" ht="21" customHeight="1">
      <c r="BM770"/>
      <c r="BU770" s="273" t="s">
        <v>1751</v>
      </c>
      <c r="BV770" s="273" t="s">
        <v>2944</v>
      </c>
      <c r="BX770" s="299" t="s">
        <v>1738</v>
      </c>
      <c r="BY770" s="299" t="s">
        <v>5795</v>
      </c>
    </row>
    <row r="771" spans="65:77" ht="21" customHeight="1">
      <c r="BM771"/>
      <c r="BU771" s="273" t="s">
        <v>1753</v>
      </c>
      <c r="BV771" s="273" t="s">
        <v>2945</v>
      </c>
      <c r="BX771" s="299" t="s">
        <v>2936</v>
      </c>
      <c r="BY771" s="299" t="s">
        <v>5796</v>
      </c>
    </row>
    <row r="772" spans="65:77" ht="21" customHeight="1">
      <c r="BM772"/>
      <c r="BU772" s="273" t="s">
        <v>1755</v>
      </c>
      <c r="BV772" s="273" t="s">
        <v>2946</v>
      </c>
      <c r="BX772" s="299" t="s">
        <v>1739</v>
      </c>
      <c r="BY772" s="299" t="s">
        <v>5797</v>
      </c>
    </row>
    <row r="773" spans="65:77" ht="21" customHeight="1">
      <c r="BM773"/>
      <c r="BU773" s="273" t="s">
        <v>1757</v>
      </c>
      <c r="BV773" s="273" t="s">
        <v>2947</v>
      </c>
      <c r="BX773" s="299" t="s">
        <v>1741</v>
      </c>
      <c r="BY773" s="299" t="s">
        <v>5798</v>
      </c>
    </row>
    <row r="774" spans="65:77" ht="21" customHeight="1">
      <c r="BM774"/>
      <c r="BU774" s="273" t="s">
        <v>1759</v>
      </c>
      <c r="BV774" s="273" t="s">
        <v>2948</v>
      </c>
      <c r="BX774" s="299" t="s">
        <v>1743</v>
      </c>
      <c r="BY774" s="299" t="s">
        <v>3382</v>
      </c>
    </row>
    <row r="775" spans="65:77" ht="21" customHeight="1">
      <c r="BM775"/>
      <c r="BU775" s="273" t="s">
        <v>1761</v>
      </c>
      <c r="BV775" s="273" t="s">
        <v>2949</v>
      </c>
      <c r="BX775" s="299" t="s">
        <v>1745</v>
      </c>
      <c r="BY775" s="299" t="s">
        <v>5799</v>
      </c>
    </row>
    <row r="776" spans="65:77" ht="21" customHeight="1">
      <c r="BM776"/>
      <c r="BU776" s="273" t="s">
        <v>1763</v>
      </c>
      <c r="BV776" s="273" t="s">
        <v>2950</v>
      </c>
      <c r="BX776" s="299" t="s">
        <v>1747</v>
      </c>
      <c r="BY776" s="299" t="s">
        <v>5800</v>
      </c>
    </row>
    <row r="777" spans="65:77" ht="21" customHeight="1">
      <c r="BM777"/>
      <c r="BU777" s="273" t="s">
        <v>1765</v>
      </c>
      <c r="BV777" s="273" t="s">
        <v>2951</v>
      </c>
      <c r="BX777" s="299" t="s">
        <v>1749</v>
      </c>
      <c r="BY777" s="299" t="s">
        <v>5801</v>
      </c>
    </row>
    <row r="778" spans="65:77" ht="21" customHeight="1">
      <c r="BM778"/>
      <c r="BU778" s="273" t="s">
        <v>1767</v>
      </c>
      <c r="BV778" s="273" t="s">
        <v>2952</v>
      </c>
      <c r="BX778" s="299" t="s">
        <v>1751</v>
      </c>
      <c r="BY778" s="299" t="s">
        <v>5802</v>
      </c>
    </row>
    <row r="779" spans="65:77" ht="21" customHeight="1">
      <c r="BM779"/>
      <c r="BU779" s="273" t="s">
        <v>1769</v>
      </c>
      <c r="BV779" s="273" t="s">
        <v>2953</v>
      </c>
      <c r="BX779" s="299" t="s">
        <v>1753</v>
      </c>
      <c r="BY779" s="299" t="s">
        <v>5803</v>
      </c>
    </row>
    <row r="780" spans="65:77" ht="21" customHeight="1">
      <c r="BM780"/>
      <c r="BU780" s="273" t="s">
        <v>1770</v>
      </c>
      <c r="BV780" s="273" t="s">
        <v>2954</v>
      </c>
      <c r="BX780" s="299" t="s">
        <v>1755</v>
      </c>
      <c r="BY780" s="299" t="s">
        <v>5804</v>
      </c>
    </row>
    <row r="781" spans="65:77" ht="21" customHeight="1">
      <c r="BM781"/>
      <c r="BU781" s="273" t="s">
        <v>1772</v>
      </c>
      <c r="BV781" s="273" t="s">
        <v>2955</v>
      </c>
      <c r="BX781" s="299" t="s">
        <v>1757</v>
      </c>
      <c r="BY781" s="299" t="s">
        <v>5805</v>
      </c>
    </row>
    <row r="782" spans="65:77" ht="21" customHeight="1">
      <c r="BM782"/>
      <c r="BU782" s="273" t="s">
        <v>1773</v>
      </c>
      <c r="BV782" s="273" t="s">
        <v>2956</v>
      </c>
      <c r="BX782" s="299" t="s">
        <v>1759</v>
      </c>
      <c r="BY782" s="299" t="s">
        <v>5806</v>
      </c>
    </row>
    <row r="783" spans="65:77" ht="21" customHeight="1">
      <c r="BM783"/>
      <c r="BU783" s="273" t="s">
        <v>1774</v>
      </c>
      <c r="BV783" s="273" t="s">
        <v>2957</v>
      </c>
      <c r="BX783" s="299" t="s">
        <v>1761</v>
      </c>
      <c r="BY783" s="299" t="s">
        <v>5807</v>
      </c>
    </row>
    <row r="784" spans="65:77" ht="21" customHeight="1">
      <c r="BM784"/>
      <c r="BU784" s="273" t="s">
        <v>1776</v>
      </c>
      <c r="BV784" s="273" t="s">
        <v>2958</v>
      </c>
      <c r="BX784" s="299" t="s">
        <v>1763</v>
      </c>
      <c r="BY784" s="299" t="s">
        <v>5808</v>
      </c>
    </row>
    <row r="785" spans="65:77" ht="21" customHeight="1">
      <c r="BM785"/>
      <c r="BU785" s="273" t="s">
        <v>1777</v>
      </c>
      <c r="BV785" s="273" t="s">
        <v>2959</v>
      </c>
      <c r="BX785" s="299" t="s">
        <v>1765</v>
      </c>
      <c r="BY785" s="299" t="s">
        <v>5809</v>
      </c>
    </row>
    <row r="786" spans="65:77" ht="21" customHeight="1">
      <c r="BM786"/>
      <c r="BU786" s="273" t="s">
        <v>1778</v>
      </c>
      <c r="BV786" s="273" t="s">
        <v>2960</v>
      </c>
      <c r="BX786" s="299" t="s">
        <v>1767</v>
      </c>
      <c r="BY786" s="299" t="s">
        <v>5810</v>
      </c>
    </row>
    <row r="787" spans="65:77" ht="21" customHeight="1">
      <c r="BM787"/>
      <c r="BU787" s="273" t="s">
        <v>1779</v>
      </c>
      <c r="BV787" s="273" t="s">
        <v>2961</v>
      </c>
      <c r="BX787" s="299" t="s">
        <v>1769</v>
      </c>
      <c r="BY787" s="299" t="s">
        <v>5811</v>
      </c>
    </row>
    <row r="788" spans="65:77" ht="21" customHeight="1">
      <c r="BM788"/>
      <c r="BU788" s="273" t="s">
        <v>1780</v>
      </c>
      <c r="BV788" s="273" t="s">
        <v>2962</v>
      </c>
      <c r="BX788" s="299" t="s">
        <v>1770</v>
      </c>
      <c r="BY788" s="299" t="s">
        <v>5812</v>
      </c>
    </row>
    <row r="789" spans="65:77" ht="21" customHeight="1">
      <c r="BM789"/>
      <c r="BU789" s="273" t="s">
        <v>1781</v>
      </c>
      <c r="BV789" s="273" t="s">
        <v>2963</v>
      </c>
      <c r="BX789" s="299" t="s">
        <v>1772</v>
      </c>
      <c r="BY789" s="299" t="s">
        <v>5813</v>
      </c>
    </row>
    <row r="790" spans="65:77" ht="21" customHeight="1">
      <c r="BM790"/>
      <c r="BU790" s="273" t="s">
        <v>1782</v>
      </c>
      <c r="BV790" s="273" t="s">
        <v>2964</v>
      </c>
      <c r="BX790" s="299" t="s">
        <v>1773</v>
      </c>
      <c r="BY790" s="299" t="s">
        <v>5814</v>
      </c>
    </row>
    <row r="791" spans="65:77" ht="21" customHeight="1">
      <c r="BM791"/>
      <c r="BU791" s="273" t="s">
        <v>2965</v>
      </c>
      <c r="BV791" s="273" t="s">
        <v>2966</v>
      </c>
      <c r="BX791" s="299" t="s">
        <v>1774</v>
      </c>
      <c r="BY791" s="299" t="s">
        <v>5815</v>
      </c>
    </row>
    <row r="792" spans="65:77" ht="21" customHeight="1">
      <c r="BM792"/>
      <c r="BU792" s="273" t="s">
        <v>2967</v>
      </c>
      <c r="BV792" s="273" t="s">
        <v>2968</v>
      </c>
      <c r="BX792" s="299" t="s">
        <v>1776</v>
      </c>
      <c r="BY792" s="299" t="s">
        <v>5816</v>
      </c>
    </row>
    <row r="793" spans="65:77" ht="21" customHeight="1">
      <c r="BM793"/>
      <c r="BU793" s="273" t="s">
        <v>2969</v>
      </c>
      <c r="BV793" s="273" t="s">
        <v>2970</v>
      </c>
      <c r="BX793" s="299" t="s">
        <v>1777</v>
      </c>
      <c r="BY793" s="299" t="s">
        <v>5817</v>
      </c>
    </row>
    <row r="794" spans="65:77" ht="21" customHeight="1">
      <c r="BM794"/>
      <c r="BU794" s="273" t="s">
        <v>2971</v>
      </c>
      <c r="BV794" s="273" t="s">
        <v>2972</v>
      </c>
      <c r="BX794" s="299" t="s">
        <v>1778</v>
      </c>
      <c r="BY794" s="299" t="s">
        <v>5818</v>
      </c>
    </row>
    <row r="795" spans="65:77" ht="21" customHeight="1">
      <c r="BM795"/>
      <c r="BU795" s="273" t="s">
        <v>2973</v>
      </c>
      <c r="BV795" s="273" t="s">
        <v>2974</v>
      </c>
      <c r="BX795" s="299" t="s">
        <v>1779</v>
      </c>
      <c r="BY795" s="299" t="s">
        <v>5819</v>
      </c>
    </row>
    <row r="796" spans="65:77" ht="21" customHeight="1">
      <c r="BM796"/>
      <c r="BU796" s="273" t="s">
        <v>2975</v>
      </c>
      <c r="BV796" s="273" t="s">
        <v>2976</v>
      </c>
      <c r="BX796" s="299" t="s">
        <v>1780</v>
      </c>
      <c r="BY796" s="299" t="s">
        <v>5820</v>
      </c>
    </row>
    <row r="797" spans="65:77" ht="21" customHeight="1">
      <c r="BM797"/>
      <c r="BU797" s="273" t="s">
        <v>2977</v>
      </c>
      <c r="BV797" s="273" t="s">
        <v>2978</v>
      </c>
      <c r="BX797" s="299" t="s">
        <v>1781</v>
      </c>
      <c r="BY797" s="299" t="s">
        <v>5821</v>
      </c>
    </row>
    <row r="798" spans="65:77" ht="21" customHeight="1">
      <c r="BM798"/>
      <c r="BU798" s="273" t="s">
        <v>2979</v>
      </c>
      <c r="BV798" s="273" t="s">
        <v>2980</v>
      </c>
      <c r="BX798" s="299" t="s">
        <v>1782</v>
      </c>
      <c r="BY798" s="299" t="s">
        <v>5822</v>
      </c>
    </row>
    <row r="799" spans="65:77" ht="21" customHeight="1">
      <c r="BM799"/>
      <c r="BU799" s="273" t="s">
        <v>2981</v>
      </c>
      <c r="BV799" s="273" t="s">
        <v>2982</v>
      </c>
      <c r="BX799" s="299" t="s">
        <v>2965</v>
      </c>
      <c r="BY799" s="299" t="s">
        <v>5823</v>
      </c>
    </row>
    <row r="800" spans="65:77" ht="21" customHeight="1">
      <c r="BM800"/>
      <c r="BU800" s="273" t="s">
        <v>2983</v>
      </c>
      <c r="BV800" s="273" t="s">
        <v>2984</v>
      </c>
      <c r="BX800" s="299" t="s">
        <v>2967</v>
      </c>
      <c r="BY800" s="299" t="s">
        <v>5824</v>
      </c>
    </row>
    <row r="801" spans="65:77" ht="21" customHeight="1">
      <c r="BM801"/>
      <c r="BU801" s="273" t="s">
        <v>2985</v>
      </c>
      <c r="BV801" s="273" t="s">
        <v>2986</v>
      </c>
      <c r="BX801" s="299" t="s">
        <v>2969</v>
      </c>
      <c r="BY801" s="299" t="s">
        <v>5825</v>
      </c>
    </row>
    <row r="802" spans="65:77" ht="21" customHeight="1">
      <c r="BM802"/>
      <c r="BU802" s="273" t="s">
        <v>2987</v>
      </c>
      <c r="BV802" s="273" t="s">
        <v>2988</v>
      </c>
      <c r="BX802" s="299" t="s">
        <v>2971</v>
      </c>
      <c r="BY802" s="299" t="s">
        <v>5826</v>
      </c>
    </row>
    <row r="803" spans="65:77" ht="21" customHeight="1">
      <c r="BM803"/>
      <c r="BU803" s="273" t="s">
        <v>2989</v>
      </c>
      <c r="BV803" s="273" t="s">
        <v>2990</v>
      </c>
      <c r="BX803" s="299" t="s">
        <v>2973</v>
      </c>
      <c r="BY803" s="299" t="s">
        <v>5827</v>
      </c>
    </row>
    <row r="804" spans="65:77" ht="21" customHeight="1">
      <c r="BM804"/>
      <c r="BU804" s="273" t="s">
        <v>2991</v>
      </c>
      <c r="BV804" s="273" t="s">
        <v>2992</v>
      </c>
      <c r="BX804" s="299" t="s">
        <v>2975</v>
      </c>
      <c r="BY804" s="299" t="s">
        <v>5828</v>
      </c>
    </row>
    <row r="805" spans="65:77" ht="21" customHeight="1">
      <c r="BM805"/>
      <c r="BU805" s="273" t="s">
        <v>2993</v>
      </c>
      <c r="BV805" s="273" t="s">
        <v>2994</v>
      </c>
      <c r="BX805" s="299" t="s">
        <v>2977</v>
      </c>
      <c r="BY805" s="299" t="s">
        <v>5829</v>
      </c>
    </row>
    <row r="806" spans="65:77" ht="21" customHeight="1">
      <c r="BM806"/>
      <c r="BU806" s="273" t="s">
        <v>2995</v>
      </c>
      <c r="BV806" s="273" t="s">
        <v>2996</v>
      </c>
      <c r="BX806" s="299" t="s">
        <v>2979</v>
      </c>
      <c r="BY806" s="299" t="s">
        <v>5830</v>
      </c>
    </row>
    <row r="807" spans="65:77" ht="21" customHeight="1">
      <c r="BM807"/>
      <c r="BU807" s="273" t="s">
        <v>2997</v>
      </c>
      <c r="BV807" s="273" t="s">
        <v>2998</v>
      </c>
      <c r="BX807" s="299" t="s">
        <v>2981</v>
      </c>
      <c r="BY807" s="299" t="s">
        <v>5831</v>
      </c>
    </row>
    <row r="808" spans="65:77" ht="21" customHeight="1">
      <c r="BM808"/>
      <c r="BU808" s="273" t="s">
        <v>2999</v>
      </c>
      <c r="BV808" s="273" t="s">
        <v>3000</v>
      </c>
      <c r="BX808" s="299" t="s">
        <v>2983</v>
      </c>
      <c r="BY808" s="299" t="s">
        <v>5832</v>
      </c>
    </row>
    <row r="809" spans="65:77" ht="21" customHeight="1">
      <c r="BM809"/>
      <c r="BU809" s="273" t="s">
        <v>3001</v>
      </c>
      <c r="BV809" s="273" t="s">
        <v>1625</v>
      </c>
      <c r="BX809" s="299" t="s">
        <v>2985</v>
      </c>
      <c r="BY809" s="299" t="s">
        <v>5833</v>
      </c>
    </row>
    <row r="810" spans="65:77" ht="21" customHeight="1">
      <c r="BM810"/>
      <c r="BU810" s="273" t="s">
        <v>3002</v>
      </c>
      <c r="BV810" s="273" t="s">
        <v>3003</v>
      </c>
      <c r="BX810" s="299" t="s">
        <v>2987</v>
      </c>
      <c r="BY810" s="299" t="s">
        <v>5834</v>
      </c>
    </row>
    <row r="811" spans="65:77" ht="21" customHeight="1">
      <c r="BM811"/>
      <c r="BU811" s="273" t="s">
        <v>3004</v>
      </c>
      <c r="BV811" s="273" t="s">
        <v>3005</v>
      </c>
      <c r="BX811" s="299" t="s">
        <v>2989</v>
      </c>
      <c r="BY811" s="299" t="s">
        <v>5835</v>
      </c>
    </row>
    <row r="812" spans="65:77" ht="21" customHeight="1">
      <c r="BM812"/>
      <c r="BU812" s="273" t="s">
        <v>3006</v>
      </c>
      <c r="BV812" s="273" t="s">
        <v>3007</v>
      </c>
      <c r="BX812" s="299" t="s">
        <v>2991</v>
      </c>
      <c r="BY812" s="299" t="s">
        <v>5836</v>
      </c>
    </row>
    <row r="813" spans="65:77" ht="21" customHeight="1">
      <c r="BM813"/>
      <c r="BU813" s="273" t="s">
        <v>3008</v>
      </c>
      <c r="BV813" s="273" t="s">
        <v>3009</v>
      </c>
      <c r="BX813" s="299" t="s">
        <v>2993</v>
      </c>
      <c r="BY813" s="299" t="s">
        <v>5837</v>
      </c>
    </row>
    <row r="814" spans="65:77" ht="21" customHeight="1">
      <c r="BM814"/>
      <c r="BU814" s="273" t="s">
        <v>3010</v>
      </c>
      <c r="BV814" s="273" t="s">
        <v>3011</v>
      </c>
      <c r="BX814" s="299" t="s">
        <v>2995</v>
      </c>
      <c r="BY814" s="299" t="s">
        <v>5838</v>
      </c>
    </row>
    <row r="815" spans="65:77" ht="21" customHeight="1">
      <c r="BM815"/>
      <c r="BU815" s="273" t="s">
        <v>3012</v>
      </c>
      <c r="BV815" s="273" t="s">
        <v>3013</v>
      </c>
      <c r="BX815" s="299" t="s">
        <v>2997</v>
      </c>
      <c r="BY815" s="299" t="s">
        <v>5839</v>
      </c>
    </row>
    <row r="816" spans="65:77" ht="21" customHeight="1">
      <c r="BM816"/>
      <c r="BU816" s="273" t="s">
        <v>3014</v>
      </c>
      <c r="BV816" s="273" t="s">
        <v>3015</v>
      </c>
      <c r="BX816" s="299" t="s">
        <v>2999</v>
      </c>
      <c r="BY816" s="299" t="s">
        <v>5840</v>
      </c>
    </row>
    <row r="817" spans="65:77" ht="21" customHeight="1">
      <c r="BM817"/>
      <c r="BU817" s="273" t="s">
        <v>3016</v>
      </c>
      <c r="BV817" s="273" t="s">
        <v>3017</v>
      </c>
      <c r="BX817" s="299" t="s">
        <v>3001</v>
      </c>
      <c r="BY817" s="299" t="s">
        <v>5841</v>
      </c>
    </row>
    <row r="818" spans="65:77" ht="21" customHeight="1">
      <c r="BM818"/>
      <c r="BU818" s="273" t="s">
        <v>3018</v>
      </c>
      <c r="BV818" s="273" t="s">
        <v>3019</v>
      </c>
      <c r="BX818" s="299" t="s">
        <v>3002</v>
      </c>
      <c r="BY818" s="299" t="s">
        <v>5842</v>
      </c>
    </row>
    <row r="819" spans="65:77" ht="21" customHeight="1">
      <c r="BM819"/>
      <c r="BU819" s="273" t="s">
        <v>3020</v>
      </c>
      <c r="BV819" s="273" t="s">
        <v>3021</v>
      </c>
      <c r="BX819" s="299" t="s">
        <v>3004</v>
      </c>
      <c r="BY819" s="299" t="s">
        <v>5843</v>
      </c>
    </row>
    <row r="820" spans="65:77" ht="21" customHeight="1">
      <c r="BM820"/>
      <c r="BU820" s="273" t="s">
        <v>3022</v>
      </c>
      <c r="BV820" s="273" t="s">
        <v>3023</v>
      </c>
      <c r="BX820" s="299" t="s">
        <v>3006</v>
      </c>
      <c r="BY820" s="299" t="s">
        <v>5844</v>
      </c>
    </row>
    <row r="821" spans="65:77" ht="21" customHeight="1">
      <c r="BM821"/>
      <c r="BU821" s="273" t="s">
        <v>3024</v>
      </c>
      <c r="BV821" s="273" t="s">
        <v>3025</v>
      </c>
      <c r="BX821" s="299" t="s">
        <v>3008</v>
      </c>
      <c r="BY821" s="299" t="s">
        <v>5845</v>
      </c>
    </row>
    <row r="822" spans="65:77" ht="21" customHeight="1">
      <c r="BM822"/>
      <c r="BU822" s="273" t="s">
        <v>3026</v>
      </c>
      <c r="BV822" s="273" t="s">
        <v>3027</v>
      </c>
      <c r="BX822" s="299" t="s">
        <v>3010</v>
      </c>
      <c r="BY822" s="299" t="s">
        <v>2493</v>
      </c>
    </row>
    <row r="823" spans="65:77" ht="21" customHeight="1">
      <c r="BM823"/>
      <c r="BU823" s="273" t="s">
        <v>3028</v>
      </c>
      <c r="BV823" s="273" t="s">
        <v>3029</v>
      </c>
      <c r="BX823" s="299" t="s">
        <v>3012</v>
      </c>
      <c r="BY823" s="299" t="s">
        <v>5846</v>
      </c>
    </row>
    <row r="824" spans="65:77" ht="21" customHeight="1">
      <c r="BM824"/>
      <c r="BU824" s="273" t="s">
        <v>3030</v>
      </c>
      <c r="BV824" s="273" t="s">
        <v>3031</v>
      </c>
      <c r="BX824" s="299" t="s">
        <v>3014</v>
      </c>
      <c r="BY824" s="299" t="s">
        <v>5847</v>
      </c>
    </row>
    <row r="825" spans="65:77" ht="21" customHeight="1">
      <c r="BM825"/>
      <c r="BU825" s="273" t="s">
        <v>3032</v>
      </c>
      <c r="BV825" s="273" t="s">
        <v>3033</v>
      </c>
      <c r="BX825" s="299" t="s">
        <v>3016</v>
      </c>
      <c r="BY825" s="299" t="s">
        <v>5848</v>
      </c>
    </row>
    <row r="826" spans="65:77" ht="21" customHeight="1">
      <c r="BM826"/>
      <c r="BU826" s="273" t="s">
        <v>3034</v>
      </c>
      <c r="BV826" s="273" t="s">
        <v>3035</v>
      </c>
      <c r="BX826" s="299" t="s">
        <v>3018</v>
      </c>
      <c r="BY826" s="299" t="s">
        <v>5849</v>
      </c>
    </row>
    <row r="827" spans="65:77" ht="21" customHeight="1">
      <c r="BM827"/>
      <c r="BU827" s="273" t="s">
        <v>3036</v>
      </c>
      <c r="BV827" s="273" t="s">
        <v>3037</v>
      </c>
      <c r="BX827" s="299" t="s">
        <v>3020</v>
      </c>
      <c r="BY827" s="299" t="s">
        <v>5850</v>
      </c>
    </row>
    <row r="828" spans="65:77" ht="21" customHeight="1">
      <c r="BM828"/>
      <c r="BU828" s="273" t="s">
        <v>3038</v>
      </c>
      <c r="BV828" s="273" t="s">
        <v>3039</v>
      </c>
      <c r="BX828" s="299" t="s">
        <v>3022</v>
      </c>
      <c r="BY828" s="299" t="s">
        <v>5851</v>
      </c>
    </row>
    <row r="829" spans="65:77" ht="21" customHeight="1">
      <c r="BM829"/>
      <c r="BU829" s="273" t="s">
        <v>3040</v>
      </c>
      <c r="BV829" s="273" t="s">
        <v>3041</v>
      </c>
      <c r="BX829" s="299" t="s">
        <v>3024</v>
      </c>
      <c r="BY829" s="299" t="s">
        <v>5852</v>
      </c>
    </row>
    <row r="830" spans="65:77" ht="21" customHeight="1">
      <c r="BM830"/>
      <c r="BU830" s="273" t="s">
        <v>3042</v>
      </c>
      <c r="BV830" s="273" t="s">
        <v>3043</v>
      </c>
      <c r="BX830" s="299" t="s">
        <v>3026</v>
      </c>
      <c r="BY830" s="299" t="s">
        <v>5853</v>
      </c>
    </row>
    <row r="831" spans="65:77" ht="21" customHeight="1">
      <c r="BM831"/>
      <c r="BU831" s="273" t="s">
        <v>3044</v>
      </c>
      <c r="BV831" s="273" t="s">
        <v>3045</v>
      </c>
      <c r="BX831" s="299" t="s">
        <v>3028</v>
      </c>
      <c r="BY831" s="299" t="s">
        <v>5854</v>
      </c>
    </row>
    <row r="832" spans="65:77" ht="21" customHeight="1">
      <c r="BM832"/>
      <c r="BU832" s="273" t="s">
        <v>3046</v>
      </c>
      <c r="BV832" s="273" t="s">
        <v>3047</v>
      </c>
      <c r="BX832" s="299" t="s">
        <v>3030</v>
      </c>
      <c r="BY832" s="299" t="s">
        <v>5855</v>
      </c>
    </row>
    <row r="833" spans="65:77" ht="21" customHeight="1">
      <c r="BM833"/>
      <c r="BU833" s="273" t="s">
        <v>3048</v>
      </c>
      <c r="BV833" s="273" t="s">
        <v>3049</v>
      </c>
      <c r="BX833" s="299" t="s">
        <v>3032</v>
      </c>
      <c r="BY833" s="299" t="s">
        <v>5856</v>
      </c>
    </row>
    <row r="834" spans="65:77" ht="21" customHeight="1">
      <c r="BM834"/>
      <c r="BU834" s="273" t="s">
        <v>3050</v>
      </c>
      <c r="BV834" s="273" t="s">
        <v>3051</v>
      </c>
      <c r="BX834" s="299" t="s">
        <v>3034</v>
      </c>
      <c r="BY834" s="299" t="s">
        <v>5857</v>
      </c>
    </row>
    <row r="835" spans="65:77" ht="21" customHeight="1">
      <c r="BM835"/>
      <c r="BU835" s="273" t="s">
        <v>3052</v>
      </c>
      <c r="BV835" s="273" t="s">
        <v>3053</v>
      </c>
      <c r="BX835" s="299" t="s">
        <v>3036</v>
      </c>
      <c r="BY835" s="299" t="s">
        <v>5858</v>
      </c>
    </row>
    <row r="836" spans="65:77" ht="21" customHeight="1">
      <c r="BM836"/>
      <c r="BU836" s="273" t="s">
        <v>3054</v>
      </c>
      <c r="BV836" s="273" t="s">
        <v>3055</v>
      </c>
      <c r="BX836" s="299" t="s">
        <v>3038</v>
      </c>
      <c r="BY836" s="299" t="s">
        <v>5859</v>
      </c>
    </row>
    <row r="837" spans="65:77" ht="21" customHeight="1">
      <c r="BM837"/>
      <c r="BU837" s="273" t="s">
        <v>3056</v>
      </c>
      <c r="BV837" s="273" t="s">
        <v>3057</v>
      </c>
      <c r="BX837" s="299" t="s">
        <v>3040</v>
      </c>
      <c r="BY837" s="299" t="s">
        <v>5860</v>
      </c>
    </row>
    <row r="838" spans="65:77" ht="21" customHeight="1">
      <c r="BM838"/>
      <c r="BU838" s="273" t="s">
        <v>3058</v>
      </c>
      <c r="BV838" s="273" t="s">
        <v>3059</v>
      </c>
      <c r="BX838" s="299" t="s">
        <v>3042</v>
      </c>
      <c r="BY838" s="299" t="s">
        <v>5861</v>
      </c>
    </row>
    <row r="839" spans="65:77" ht="21" customHeight="1">
      <c r="BM839"/>
      <c r="BU839" s="273" t="s">
        <v>3060</v>
      </c>
      <c r="BV839" s="273" t="s">
        <v>3061</v>
      </c>
      <c r="BX839" s="299" t="s">
        <v>3044</v>
      </c>
      <c r="BY839" s="299" t="s">
        <v>5862</v>
      </c>
    </row>
    <row r="840" spans="65:77" ht="21" customHeight="1">
      <c r="BM840"/>
      <c r="BU840" s="273" t="s">
        <v>3062</v>
      </c>
      <c r="BV840" s="273" t="s">
        <v>3063</v>
      </c>
      <c r="BX840" s="299" t="s">
        <v>3046</v>
      </c>
      <c r="BY840" s="299" t="s">
        <v>5863</v>
      </c>
    </row>
    <row r="841" spans="65:77" ht="21" customHeight="1">
      <c r="BM841"/>
      <c r="BU841" s="273" t="s">
        <v>3064</v>
      </c>
      <c r="BV841" s="273" t="s">
        <v>3065</v>
      </c>
      <c r="BX841" s="299" t="s">
        <v>3048</v>
      </c>
      <c r="BY841" s="299" t="s">
        <v>5864</v>
      </c>
    </row>
    <row r="842" spans="65:77" ht="21" customHeight="1">
      <c r="BM842"/>
      <c r="BU842" s="273" t="s">
        <v>3066</v>
      </c>
      <c r="BV842" s="273" t="s">
        <v>3067</v>
      </c>
      <c r="BX842" s="299" t="s">
        <v>3050</v>
      </c>
      <c r="BY842" s="299" t="s">
        <v>5865</v>
      </c>
    </row>
    <row r="843" spans="65:77" ht="21" customHeight="1">
      <c r="BM843"/>
      <c r="BU843" s="273" t="s">
        <v>3068</v>
      </c>
      <c r="BV843" s="273" t="s">
        <v>3069</v>
      </c>
      <c r="BX843" s="299" t="s">
        <v>3052</v>
      </c>
      <c r="BY843" s="299" t="s">
        <v>5866</v>
      </c>
    </row>
    <row r="844" spans="65:77" ht="21" customHeight="1">
      <c r="BM844"/>
      <c r="BU844" s="273" t="s">
        <v>3070</v>
      </c>
      <c r="BV844" s="273" t="s">
        <v>3071</v>
      </c>
      <c r="BX844" s="299" t="s">
        <v>3054</v>
      </c>
      <c r="BY844" s="299" t="s">
        <v>5867</v>
      </c>
    </row>
    <row r="845" spans="65:77" ht="21" customHeight="1">
      <c r="BM845"/>
      <c r="BU845" s="273" t="s">
        <v>3072</v>
      </c>
      <c r="BV845" s="273" t="s">
        <v>3073</v>
      </c>
      <c r="BX845" s="299" t="s">
        <v>3056</v>
      </c>
      <c r="BY845" s="299" t="s">
        <v>5868</v>
      </c>
    </row>
    <row r="846" spans="65:77" ht="21" customHeight="1">
      <c r="BM846"/>
      <c r="BU846" s="273" t="s">
        <v>3074</v>
      </c>
      <c r="BV846" s="273" t="s">
        <v>3075</v>
      </c>
      <c r="BX846" s="299" t="s">
        <v>3058</v>
      </c>
      <c r="BY846" s="299" t="s">
        <v>5869</v>
      </c>
    </row>
    <row r="847" spans="65:77" ht="21" customHeight="1">
      <c r="BM847"/>
      <c r="BU847" s="273" t="s">
        <v>3076</v>
      </c>
      <c r="BV847" s="273" t="s">
        <v>3077</v>
      </c>
      <c r="BX847" s="299" t="s">
        <v>3060</v>
      </c>
      <c r="BY847" s="299" t="s">
        <v>5870</v>
      </c>
    </row>
    <row r="848" spans="65:77" ht="21" customHeight="1">
      <c r="BM848"/>
      <c r="BU848" s="273" t="s">
        <v>3078</v>
      </c>
      <c r="BV848" s="273" t="s">
        <v>3079</v>
      </c>
      <c r="BX848" s="299" t="s">
        <v>3062</v>
      </c>
      <c r="BY848" s="299" t="s">
        <v>5871</v>
      </c>
    </row>
    <row r="849" spans="65:77" ht="21" customHeight="1">
      <c r="BM849"/>
      <c r="BU849" s="273" t="s">
        <v>3080</v>
      </c>
      <c r="BV849" s="273" t="s">
        <v>3081</v>
      </c>
      <c r="BX849" s="299" t="s">
        <v>3064</v>
      </c>
      <c r="BY849" s="299" t="s">
        <v>5872</v>
      </c>
    </row>
    <row r="850" spans="65:77" ht="21" customHeight="1">
      <c r="BM850"/>
      <c r="BU850" s="273" t="s">
        <v>3082</v>
      </c>
      <c r="BV850" s="273" t="s">
        <v>3083</v>
      </c>
      <c r="BX850" s="299" t="s">
        <v>3066</v>
      </c>
      <c r="BY850" s="299" t="s">
        <v>5873</v>
      </c>
    </row>
    <row r="851" spans="65:77" ht="21" customHeight="1">
      <c r="BM851"/>
      <c r="BU851" s="273" t="s">
        <v>3084</v>
      </c>
      <c r="BV851" s="273" t="s">
        <v>3085</v>
      </c>
      <c r="BX851" s="299" t="s">
        <v>3068</v>
      </c>
      <c r="BY851" s="299" t="s">
        <v>5874</v>
      </c>
    </row>
    <row r="852" spans="65:77" ht="21" customHeight="1">
      <c r="BM852"/>
      <c r="BU852" s="273" t="s">
        <v>3086</v>
      </c>
      <c r="BV852" s="273" t="s">
        <v>3087</v>
      </c>
      <c r="BX852" s="299" t="s">
        <v>3070</v>
      </c>
      <c r="BY852" s="299" t="s">
        <v>5875</v>
      </c>
    </row>
    <row r="853" spans="65:77" ht="21" customHeight="1">
      <c r="BM853"/>
      <c r="BU853" s="273" t="s">
        <v>3088</v>
      </c>
      <c r="BV853" s="273" t="s">
        <v>3089</v>
      </c>
      <c r="BX853" s="299" t="s">
        <v>3072</v>
      </c>
      <c r="BY853" s="299" t="s">
        <v>5876</v>
      </c>
    </row>
    <row r="854" spans="65:77" ht="21" customHeight="1">
      <c r="BM854"/>
      <c r="BU854" s="273" t="s">
        <v>3090</v>
      </c>
      <c r="BV854" s="273" t="s">
        <v>3091</v>
      </c>
      <c r="BX854" s="299" t="s">
        <v>3074</v>
      </c>
      <c r="BY854" s="299" t="s">
        <v>5877</v>
      </c>
    </row>
    <row r="855" spans="65:77" ht="21" customHeight="1">
      <c r="BM855"/>
      <c r="BU855" s="273" t="s">
        <v>3092</v>
      </c>
      <c r="BV855" s="273" t="s">
        <v>3093</v>
      </c>
      <c r="BX855" s="299" t="s">
        <v>3076</v>
      </c>
      <c r="BY855" s="299" t="s">
        <v>5878</v>
      </c>
    </row>
    <row r="856" spans="65:77" ht="21" customHeight="1">
      <c r="BM856"/>
      <c r="BU856" s="273" t="s">
        <v>3094</v>
      </c>
      <c r="BV856" s="273" t="s">
        <v>3095</v>
      </c>
      <c r="BX856" s="299" t="s">
        <v>3078</v>
      </c>
      <c r="BY856" s="299" t="s">
        <v>5879</v>
      </c>
    </row>
    <row r="857" spans="65:77" ht="21" customHeight="1">
      <c r="BM857"/>
      <c r="BU857" s="273" t="s">
        <v>3096</v>
      </c>
      <c r="BV857" s="273" t="s">
        <v>3097</v>
      </c>
      <c r="BX857" s="299" t="s">
        <v>3080</v>
      </c>
      <c r="BY857" s="299" t="s">
        <v>5880</v>
      </c>
    </row>
    <row r="858" spans="65:77" ht="21" customHeight="1">
      <c r="BM858"/>
      <c r="BU858" s="273" t="s">
        <v>3098</v>
      </c>
      <c r="BV858" s="273" t="s">
        <v>3099</v>
      </c>
      <c r="BX858" s="299" t="s">
        <v>3082</v>
      </c>
      <c r="BY858" s="299" t="s">
        <v>5881</v>
      </c>
    </row>
    <row r="859" spans="65:77" ht="21" customHeight="1">
      <c r="BM859"/>
      <c r="BU859" s="273" t="s">
        <v>3100</v>
      </c>
      <c r="BV859" s="273" t="s">
        <v>3101</v>
      </c>
      <c r="BX859" s="299" t="s">
        <v>3084</v>
      </c>
      <c r="BY859" s="299" t="s">
        <v>5882</v>
      </c>
    </row>
    <row r="860" spans="65:77" ht="21" customHeight="1">
      <c r="BM860"/>
      <c r="BU860" s="273" t="s">
        <v>3102</v>
      </c>
      <c r="BV860" s="273" t="s">
        <v>3103</v>
      </c>
      <c r="BX860" s="299" t="s">
        <v>3086</v>
      </c>
      <c r="BY860" s="299" t="s">
        <v>5883</v>
      </c>
    </row>
    <row r="861" spans="65:77" ht="21" customHeight="1">
      <c r="BM861"/>
      <c r="BU861" s="273" t="s">
        <v>3104</v>
      </c>
      <c r="BV861" s="273" t="s">
        <v>3105</v>
      </c>
      <c r="BX861" s="299" t="s">
        <v>3088</v>
      </c>
      <c r="BY861" s="299" t="s">
        <v>5884</v>
      </c>
    </row>
    <row r="862" spans="65:77" ht="21" customHeight="1">
      <c r="BM862"/>
      <c r="BU862" s="273" t="s">
        <v>3106</v>
      </c>
      <c r="BV862" s="273" t="s">
        <v>3107</v>
      </c>
      <c r="BX862" s="299" t="s">
        <v>3090</v>
      </c>
      <c r="BY862" s="299" t="s">
        <v>5885</v>
      </c>
    </row>
    <row r="863" spans="65:77" ht="21" customHeight="1">
      <c r="BM863"/>
      <c r="BU863" s="273" t="s">
        <v>3108</v>
      </c>
      <c r="BV863" s="273" t="s">
        <v>3109</v>
      </c>
      <c r="BX863" s="299" t="s">
        <v>3092</v>
      </c>
      <c r="BY863" s="299" t="s">
        <v>5886</v>
      </c>
    </row>
    <row r="864" spans="65:77" ht="21" customHeight="1">
      <c r="BM864"/>
      <c r="BU864" s="273" t="s">
        <v>3110</v>
      </c>
      <c r="BV864" s="273" t="s">
        <v>3111</v>
      </c>
      <c r="BX864" s="299" t="s">
        <v>3094</v>
      </c>
      <c r="BY864" s="299" t="s">
        <v>5887</v>
      </c>
    </row>
    <row r="865" spans="65:77" ht="21" customHeight="1">
      <c r="BM865"/>
      <c r="BU865" s="273" t="s">
        <v>3112</v>
      </c>
      <c r="BV865" s="273" t="s">
        <v>3113</v>
      </c>
      <c r="BX865" s="299" t="s">
        <v>3096</v>
      </c>
      <c r="BY865" s="299" t="s">
        <v>5888</v>
      </c>
    </row>
    <row r="866" spans="65:77" ht="21" customHeight="1">
      <c r="BM866"/>
      <c r="BU866" s="273" t="s">
        <v>3114</v>
      </c>
      <c r="BV866" s="273" t="s">
        <v>3115</v>
      </c>
      <c r="BX866" s="299" t="s">
        <v>3098</v>
      </c>
      <c r="BY866" s="299" t="s">
        <v>5889</v>
      </c>
    </row>
    <row r="867" spans="65:77" ht="21" customHeight="1">
      <c r="BM867"/>
      <c r="BU867" s="273" t="s">
        <v>3116</v>
      </c>
      <c r="BV867" s="273" t="s">
        <v>3117</v>
      </c>
      <c r="BX867" s="299" t="s">
        <v>3100</v>
      </c>
      <c r="BY867" s="299" t="s">
        <v>5890</v>
      </c>
    </row>
    <row r="868" spans="65:77" ht="21" customHeight="1">
      <c r="BM868"/>
      <c r="BU868" s="273" t="s">
        <v>3118</v>
      </c>
      <c r="BV868" s="273" t="s">
        <v>3119</v>
      </c>
      <c r="BX868" s="299" t="s">
        <v>3102</v>
      </c>
      <c r="BY868" s="299" t="s">
        <v>5891</v>
      </c>
    </row>
    <row r="869" spans="65:77" ht="21" customHeight="1">
      <c r="BM869"/>
      <c r="BU869" s="273" t="s">
        <v>3120</v>
      </c>
      <c r="BV869" s="273" t="s">
        <v>3121</v>
      </c>
      <c r="BX869" s="299" t="s">
        <v>3104</v>
      </c>
      <c r="BY869" s="299" t="s">
        <v>5892</v>
      </c>
    </row>
    <row r="870" spans="65:77" ht="21" customHeight="1">
      <c r="BM870"/>
      <c r="BU870" s="273" t="s">
        <v>3122</v>
      </c>
      <c r="BV870" s="273" t="s">
        <v>3123</v>
      </c>
      <c r="BX870" s="299" t="s">
        <v>3106</v>
      </c>
      <c r="BY870" s="299" t="s">
        <v>5893</v>
      </c>
    </row>
    <row r="871" spans="65:77" ht="21" customHeight="1">
      <c r="BM871"/>
      <c r="BU871" s="273" t="s">
        <v>3124</v>
      </c>
      <c r="BV871" s="273" t="s">
        <v>3125</v>
      </c>
      <c r="BX871" s="299" t="s">
        <v>3108</v>
      </c>
      <c r="BY871" s="299" t="s">
        <v>5894</v>
      </c>
    </row>
    <row r="872" spans="65:77" ht="21" customHeight="1">
      <c r="BM872"/>
      <c r="BU872" s="273" t="s">
        <v>3126</v>
      </c>
      <c r="BV872" s="273" t="s">
        <v>3127</v>
      </c>
      <c r="BX872" s="299" t="s">
        <v>3110</v>
      </c>
      <c r="BY872" s="299" t="s">
        <v>5895</v>
      </c>
    </row>
    <row r="873" spans="65:77" ht="21" customHeight="1">
      <c r="BM873"/>
      <c r="BU873" s="273" t="s">
        <v>3128</v>
      </c>
      <c r="BV873" s="273" t="s">
        <v>3129</v>
      </c>
      <c r="BX873" s="299" t="s">
        <v>3112</v>
      </c>
      <c r="BY873" s="299" t="s">
        <v>5896</v>
      </c>
    </row>
    <row r="874" spans="65:77" ht="21" customHeight="1">
      <c r="BM874"/>
      <c r="BU874" s="273" t="s">
        <v>3130</v>
      </c>
      <c r="BV874" s="273" t="s">
        <v>3131</v>
      </c>
      <c r="BX874" s="299" t="s">
        <v>3114</v>
      </c>
      <c r="BY874" s="299" t="s">
        <v>5897</v>
      </c>
    </row>
    <row r="875" spans="65:77" ht="21" customHeight="1">
      <c r="BM875"/>
      <c r="BU875" s="273" t="s">
        <v>3132</v>
      </c>
      <c r="BV875" s="273" t="s">
        <v>3133</v>
      </c>
      <c r="BX875" s="299" t="s">
        <v>3116</v>
      </c>
      <c r="BY875" s="299" t="s">
        <v>5898</v>
      </c>
    </row>
    <row r="876" spans="65:77" ht="21" customHeight="1">
      <c r="BM876"/>
      <c r="BU876" s="273" t="s">
        <v>3134</v>
      </c>
      <c r="BV876" s="273" t="s">
        <v>3135</v>
      </c>
      <c r="BX876" s="299" t="s">
        <v>3118</v>
      </c>
      <c r="BY876" s="299" t="s">
        <v>5899</v>
      </c>
    </row>
    <row r="877" spans="65:77" ht="21" customHeight="1">
      <c r="BM877"/>
      <c r="BU877" s="273" t="s">
        <v>3136</v>
      </c>
      <c r="BV877" s="273" t="s">
        <v>3137</v>
      </c>
      <c r="BX877" s="299" t="s">
        <v>3120</v>
      </c>
      <c r="BY877" s="299" t="s">
        <v>5900</v>
      </c>
    </row>
    <row r="878" spans="65:77" ht="21" customHeight="1">
      <c r="BM878"/>
      <c r="BU878" s="273" t="s">
        <v>3138</v>
      </c>
      <c r="BV878" s="273" t="s">
        <v>3139</v>
      </c>
      <c r="BX878" s="299" t="s">
        <v>3122</v>
      </c>
      <c r="BY878" s="299" t="s">
        <v>5901</v>
      </c>
    </row>
    <row r="879" spans="65:77" ht="21" customHeight="1">
      <c r="BM879"/>
      <c r="BU879" s="273" t="s">
        <v>3140</v>
      </c>
      <c r="BV879" s="273" t="s">
        <v>3141</v>
      </c>
      <c r="BX879" s="299" t="s">
        <v>3124</v>
      </c>
      <c r="BY879" s="299" t="s">
        <v>5902</v>
      </c>
    </row>
    <row r="880" spans="65:77" ht="21" customHeight="1">
      <c r="BM880"/>
      <c r="BU880" s="273" t="s">
        <v>3142</v>
      </c>
      <c r="BV880" s="273" t="s">
        <v>3143</v>
      </c>
      <c r="BX880" s="299" t="s">
        <v>3126</v>
      </c>
      <c r="BY880" s="299" t="s">
        <v>5903</v>
      </c>
    </row>
    <row r="881" spans="65:77" ht="21" customHeight="1">
      <c r="BM881"/>
      <c r="BU881" s="273" t="s">
        <v>3144</v>
      </c>
      <c r="BV881" s="273" t="s">
        <v>3145</v>
      </c>
      <c r="BX881" s="299" t="s">
        <v>3128</v>
      </c>
      <c r="BY881" s="299" t="s">
        <v>5904</v>
      </c>
    </row>
    <row r="882" spans="65:77" ht="21" customHeight="1">
      <c r="BM882"/>
      <c r="BU882" s="273" t="s">
        <v>3146</v>
      </c>
      <c r="BV882" s="273" t="s">
        <v>3147</v>
      </c>
      <c r="BX882" s="299" t="s">
        <v>3130</v>
      </c>
      <c r="BY882" s="299" t="s">
        <v>5905</v>
      </c>
    </row>
    <row r="883" spans="65:77" ht="21" customHeight="1">
      <c r="BM883"/>
      <c r="BU883" s="273" t="s">
        <v>3148</v>
      </c>
      <c r="BV883" s="273" t="s">
        <v>3149</v>
      </c>
      <c r="BX883" s="299" t="s">
        <v>3132</v>
      </c>
      <c r="BY883" s="299" t="s">
        <v>5906</v>
      </c>
    </row>
    <row r="884" spans="65:77" ht="21" customHeight="1">
      <c r="BM884"/>
      <c r="BU884" s="273" t="s">
        <v>3150</v>
      </c>
      <c r="BV884" s="273" t="s">
        <v>3151</v>
      </c>
      <c r="BX884" s="299" t="s">
        <v>3134</v>
      </c>
      <c r="BY884" s="299" t="s">
        <v>5907</v>
      </c>
    </row>
    <row r="885" spans="65:77" ht="21" customHeight="1">
      <c r="BM885"/>
      <c r="BU885" s="273" t="s">
        <v>3152</v>
      </c>
      <c r="BV885" s="273" t="s">
        <v>3153</v>
      </c>
      <c r="BX885" s="299" t="s">
        <v>3136</v>
      </c>
      <c r="BY885" s="299" t="s">
        <v>5908</v>
      </c>
    </row>
    <row r="886" spans="65:77" ht="21" customHeight="1">
      <c r="BM886"/>
      <c r="BU886" s="273" t="s">
        <v>3154</v>
      </c>
      <c r="BV886" s="273" t="s">
        <v>3155</v>
      </c>
      <c r="BX886" s="299" t="s">
        <v>3138</v>
      </c>
      <c r="BY886" s="299" t="s">
        <v>5909</v>
      </c>
    </row>
    <row r="887" spans="65:77" ht="21" customHeight="1">
      <c r="BM887"/>
      <c r="BU887" s="273" t="s">
        <v>3156</v>
      </c>
      <c r="BV887" s="273" t="s">
        <v>3157</v>
      </c>
      <c r="BX887" s="299" t="s">
        <v>3140</v>
      </c>
      <c r="BY887" s="299" t="s">
        <v>5910</v>
      </c>
    </row>
    <row r="888" spans="65:77" ht="21" customHeight="1">
      <c r="BM888"/>
      <c r="BU888" s="273" t="s">
        <v>3158</v>
      </c>
      <c r="BV888" s="273" t="s">
        <v>3159</v>
      </c>
      <c r="BX888" s="299" t="s">
        <v>3142</v>
      </c>
      <c r="BY888" s="299" t="s">
        <v>5911</v>
      </c>
    </row>
    <row r="889" spans="65:77" ht="21" customHeight="1">
      <c r="BM889"/>
      <c r="BU889" s="273" t="s">
        <v>3160</v>
      </c>
      <c r="BV889" s="273" t="s">
        <v>3161</v>
      </c>
      <c r="BX889" s="299" t="s">
        <v>3144</v>
      </c>
      <c r="BY889" s="299" t="s">
        <v>5912</v>
      </c>
    </row>
    <row r="890" spans="65:77" ht="21" customHeight="1">
      <c r="BM890"/>
      <c r="BU890" s="273" t="s">
        <v>3162</v>
      </c>
      <c r="BV890" s="273" t="s">
        <v>3163</v>
      </c>
      <c r="BX890" s="299" t="s">
        <v>3146</v>
      </c>
      <c r="BY890" s="299" t="s">
        <v>5913</v>
      </c>
    </row>
    <row r="891" spans="65:77" ht="21" customHeight="1">
      <c r="BM891"/>
      <c r="BU891" s="273" t="s">
        <v>3164</v>
      </c>
      <c r="BV891" s="273" t="s">
        <v>3165</v>
      </c>
      <c r="BX891" s="299" t="s">
        <v>3148</v>
      </c>
      <c r="BY891" s="299" t="s">
        <v>5914</v>
      </c>
    </row>
    <row r="892" spans="65:77" ht="21" customHeight="1">
      <c r="BM892"/>
      <c r="BU892" s="273" t="s">
        <v>1783</v>
      </c>
      <c r="BV892" s="273" t="s">
        <v>3166</v>
      </c>
      <c r="BX892" s="299" t="s">
        <v>3150</v>
      </c>
      <c r="BY892" s="299" t="s">
        <v>5915</v>
      </c>
    </row>
    <row r="893" spans="65:77" ht="21" customHeight="1">
      <c r="BM893"/>
      <c r="BU893" s="273" t="s">
        <v>1785</v>
      </c>
      <c r="BV893" s="273" t="s">
        <v>3167</v>
      </c>
      <c r="BX893" s="299" t="s">
        <v>3152</v>
      </c>
      <c r="BY893" s="299" t="s">
        <v>5916</v>
      </c>
    </row>
    <row r="894" spans="65:77" ht="21" customHeight="1">
      <c r="BM894"/>
      <c r="BU894" s="273" t="s">
        <v>1787</v>
      </c>
      <c r="BV894" s="273" t="s">
        <v>3168</v>
      </c>
      <c r="BX894" s="299" t="s">
        <v>3154</v>
      </c>
      <c r="BY894" s="299" t="s">
        <v>5917</v>
      </c>
    </row>
    <row r="895" spans="65:77" ht="21" customHeight="1">
      <c r="BM895"/>
      <c r="BU895" s="273" t="s">
        <v>1789</v>
      </c>
      <c r="BV895" s="273" t="s">
        <v>3169</v>
      </c>
      <c r="BX895" s="299" t="s">
        <v>3156</v>
      </c>
      <c r="BY895" s="299" t="s">
        <v>5918</v>
      </c>
    </row>
    <row r="896" spans="65:77" ht="21" customHeight="1">
      <c r="BM896"/>
      <c r="BU896" s="273" t="s">
        <v>1791</v>
      </c>
      <c r="BV896" s="273" t="s">
        <v>3170</v>
      </c>
      <c r="BX896" s="299" t="s">
        <v>3158</v>
      </c>
      <c r="BY896" s="299" t="s">
        <v>5919</v>
      </c>
    </row>
    <row r="897" spans="65:77" ht="21" customHeight="1">
      <c r="BM897"/>
      <c r="BU897" s="273" t="s">
        <v>1793</v>
      </c>
      <c r="BV897" s="273" t="s">
        <v>3171</v>
      </c>
      <c r="BX897" s="299" t="s">
        <v>3160</v>
      </c>
      <c r="BY897" s="299" t="s">
        <v>5920</v>
      </c>
    </row>
    <row r="898" spans="65:77" ht="21" customHeight="1">
      <c r="BM898"/>
      <c r="BU898" s="273" t="s">
        <v>1795</v>
      </c>
      <c r="BV898" s="273" t="s">
        <v>3172</v>
      </c>
      <c r="BX898" s="299" t="s">
        <v>3162</v>
      </c>
      <c r="BY898" s="299" t="s">
        <v>5921</v>
      </c>
    </row>
    <row r="899" spans="65:77" ht="21" customHeight="1">
      <c r="BM899"/>
      <c r="BU899" s="273" t="s">
        <v>1797</v>
      </c>
      <c r="BV899" s="273" t="s">
        <v>3173</v>
      </c>
      <c r="BX899" s="299" t="s">
        <v>3164</v>
      </c>
      <c r="BY899" s="299" t="s">
        <v>5922</v>
      </c>
    </row>
    <row r="900" spans="65:77" ht="21" customHeight="1">
      <c r="BM900"/>
      <c r="BU900" s="273" t="s">
        <v>1799</v>
      </c>
      <c r="BV900" s="273" t="s">
        <v>3174</v>
      </c>
      <c r="BX900" s="299" t="s">
        <v>1783</v>
      </c>
      <c r="BY900" s="299" t="s">
        <v>5923</v>
      </c>
    </row>
    <row r="901" spans="65:77" ht="21" customHeight="1">
      <c r="BM901"/>
      <c r="BU901" s="273" t="s">
        <v>1801</v>
      </c>
      <c r="BV901" s="273" t="s">
        <v>3175</v>
      </c>
      <c r="BX901" s="299" t="s">
        <v>1785</v>
      </c>
      <c r="BY901" s="299" t="s">
        <v>5924</v>
      </c>
    </row>
    <row r="902" spans="65:77" ht="21" customHeight="1">
      <c r="BM902"/>
      <c r="BU902" s="273" t="s">
        <v>3176</v>
      </c>
      <c r="BV902" s="273" t="s">
        <v>3177</v>
      </c>
      <c r="BX902" s="299" t="s">
        <v>1787</v>
      </c>
      <c r="BY902" s="299" t="s">
        <v>5925</v>
      </c>
    </row>
    <row r="903" spans="65:77" ht="21" customHeight="1">
      <c r="BM903"/>
      <c r="BU903" s="273" t="s">
        <v>3178</v>
      </c>
      <c r="BV903" s="273" t="s">
        <v>3179</v>
      </c>
      <c r="BX903" s="299" t="s">
        <v>1789</v>
      </c>
      <c r="BY903" s="299" t="s">
        <v>5926</v>
      </c>
    </row>
    <row r="904" spans="65:77" ht="21" customHeight="1">
      <c r="BM904"/>
      <c r="BU904" s="273" t="s">
        <v>3180</v>
      </c>
      <c r="BV904" s="273" t="s">
        <v>3181</v>
      </c>
      <c r="BX904" s="299" t="s">
        <v>1791</v>
      </c>
      <c r="BY904" s="299" t="s">
        <v>5927</v>
      </c>
    </row>
    <row r="905" spans="65:77" ht="21" customHeight="1">
      <c r="BM905"/>
      <c r="BU905" s="273" t="s">
        <v>3182</v>
      </c>
      <c r="BV905" s="273" t="s">
        <v>3183</v>
      </c>
      <c r="BX905" s="299" t="s">
        <v>1793</v>
      </c>
      <c r="BY905" s="299" t="s">
        <v>5928</v>
      </c>
    </row>
    <row r="906" spans="65:77" ht="21" customHeight="1">
      <c r="BM906"/>
      <c r="BU906" s="273" t="s">
        <v>3184</v>
      </c>
      <c r="BV906" s="273" t="s">
        <v>3185</v>
      </c>
      <c r="BX906" s="299" t="s">
        <v>1795</v>
      </c>
      <c r="BY906" s="299" t="s">
        <v>5929</v>
      </c>
    </row>
    <row r="907" spans="65:77" ht="21" customHeight="1">
      <c r="BM907"/>
      <c r="BU907" s="273" t="s">
        <v>3186</v>
      </c>
      <c r="BV907" s="273" t="s">
        <v>3187</v>
      </c>
      <c r="BX907" s="299" t="s">
        <v>1797</v>
      </c>
      <c r="BY907" s="299" t="s">
        <v>5930</v>
      </c>
    </row>
    <row r="908" spans="65:77" ht="21" customHeight="1">
      <c r="BM908"/>
      <c r="BU908" s="273" t="s">
        <v>3188</v>
      </c>
      <c r="BV908" s="273" t="s">
        <v>3189</v>
      </c>
      <c r="BX908" s="299" t="s">
        <v>1799</v>
      </c>
      <c r="BY908" s="299" t="s">
        <v>5931</v>
      </c>
    </row>
    <row r="909" spans="65:77" ht="21" customHeight="1">
      <c r="BM909"/>
      <c r="BU909" s="273" t="s">
        <v>3190</v>
      </c>
      <c r="BV909" s="273" t="s">
        <v>3191</v>
      </c>
      <c r="BX909" s="299" t="s">
        <v>1801</v>
      </c>
      <c r="BY909" s="299" t="s">
        <v>5932</v>
      </c>
    </row>
    <row r="910" spans="65:77" ht="21" customHeight="1">
      <c r="BM910"/>
      <c r="BU910" s="273" t="s">
        <v>3192</v>
      </c>
      <c r="BV910" s="273" t="s">
        <v>3193</v>
      </c>
      <c r="BX910" s="299" t="s">
        <v>3176</v>
      </c>
      <c r="BY910" s="299" t="s">
        <v>5933</v>
      </c>
    </row>
    <row r="911" spans="65:77" ht="21" customHeight="1">
      <c r="BM911"/>
      <c r="BU911" s="273" t="s">
        <v>3194</v>
      </c>
      <c r="BV911" s="273" t="s">
        <v>3195</v>
      </c>
      <c r="BX911" s="299" t="s">
        <v>3178</v>
      </c>
      <c r="BY911" s="299" t="s">
        <v>5934</v>
      </c>
    </row>
    <row r="912" spans="65:77" ht="21" customHeight="1">
      <c r="BM912"/>
      <c r="BU912" s="273" t="s">
        <v>3196</v>
      </c>
      <c r="BV912" s="273" t="s">
        <v>3197</v>
      </c>
      <c r="BX912" s="299" t="s">
        <v>3180</v>
      </c>
      <c r="BY912" s="299" t="s">
        <v>5935</v>
      </c>
    </row>
    <row r="913" spans="65:77" ht="21" customHeight="1">
      <c r="BM913"/>
      <c r="BU913" s="273" t="s">
        <v>3198</v>
      </c>
      <c r="BV913" s="273" t="s">
        <v>3199</v>
      </c>
      <c r="BX913" s="299" t="s">
        <v>3182</v>
      </c>
      <c r="BY913" s="299" t="s">
        <v>5936</v>
      </c>
    </row>
    <row r="914" spans="65:77" ht="21" customHeight="1">
      <c r="BM914"/>
      <c r="BU914" s="273" t="s">
        <v>3200</v>
      </c>
      <c r="BV914" s="273" t="s">
        <v>3201</v>
      </c>
      <c r="BX914" s="299" t="s">
        <v>3184</v>
      </c>
      <c r="BY914" s="299" t="s">
        <v>5937</v>
      </c>
    </row>
    <row r="915" spans="65:77" ht="21" customHeight="1">
      <c r="BM915"/>
      <c r="BU915" s="273" t="s">
        <v>3202</v>
      </c>
      <c r="BV915" s="273" t="s">
        <v>3203</v>
      </c>
      <c r="BX915" s="299" t="s">
        <v>3186</v>
      </c>
      <c r="BY915" s="299" t="s">
        <v>5938</v>
      </c>
    </row>
    <row r="916" spans="65:77" ht="21" customHeight="1">
      <c r="BM916"/>
      <c r="BU916" s="273" t="s">
        <v>3204</v>
      </c>
      <c r="BV916" s="273" t="s">
        <v>3205</v>
      </c>
      <c r="BX916" s="299" t="s">
        <v>3188</v>
      </c>
      <c r="BY916" s="299" t="s">
        <v>5939</v>
      </c>
    </row>
    <row r="917" spans="65:77" ht="21" customHeight="1">
      <c r="BM917"/>
      <c r="BU917" s="273" t="s">
        <v>3206</v>
      </c>
      <c r="BV917" s="273" t="s">
        <v>3207</v>
      </c>
      <c r="BX917" s="299" t="s">
        <v>3190</v>
      </c>
      <c r="BY917" s="299" t="s">
        <v>5940</v>
      </c>
    </row>
    <row r="918" spans="65:77" ht="21" customHeight="1">
      <c r="BM918"/>
      <c r="BU918" s="273" t="s">
        <v>3208</v>
      </c>
      <c r="BV918" s="273" t="s">
        <v>3209</v>
      </c>
      <c r="BX918" s="299" t="s">
        <v>3192</v>
      </c>
      <c r="BY918" s="299" t="s">
        <v>5941</v>
      </c>
    </row>
    <row r="919" spans="65:77" ht="21" customHeight="1">
      <c r="BM919"/>
      <c r="BU919" s="273" t="s">
        <v>3210</v>
      </c>
      <c r="BV919" s="273" t="s">
        <v>3211</v>
      </c>
      <c r="BX919" s="299" t="s">
        <v>3194</v>
      </c>
      <c r="BY919" s="299" t="s">
        <v>5942</v>
      </c>
    </row>
    <row r="920" spans="65:77" ht="21" customHeight="1">
      <c r="BM920"/>
      <c r="BU920" s="273" t="s">
        <v>3212</v>
      </c>
      <c r="BV920" s="273" t="s">
        <v>3213</v>
      </c>
      <c r="BX920" s="299" t="s">
        <v>3196</v>
      </c>
      <c r="BY920" s="299" t="s">
        <v>5943</v>
      </c>
    </row>
    <row r="921" spans="65:77" ht="21" customHeight="1">
      <c r="BM921"/>
      <c r="BU921" s="273" t="s">
        <v>3214</v>
      </c>
      <c r="BV921" s="273" t="s">
        <v>3215</v>
      </c>
      <c r="BX921" s="299" t="s">
        <v>3198</v>
      </c>
      <c r="BY921" s="299" t="s">
        <v>5944</v>
      </c>
    </row>
    <row r="922" spans="65:77" ht="21" customHeight="1">
      <c r="BM922"/>
      <c r="BU922" s="273" t="s">
        <v>3216</v>
      </c>
      <c r="BV922" s="273" t="s">
        <v>3217</v>
      </c>
      <c r="BX922" s="299" t="s">
        <v>3200</v>
      </c>
      <c r="BY922" s="299" t="s">
        <v>5945</v>
      </c>
    </row>
    <row r="923" spans="65:77" ht="21" customHeight="1">
      <c r="BM923"/>
      <c r="BU923" s="273" t="s">
        <v>3218</v>
      </c>
      <c r="BV923" s="273" t="s">
        <v>3219</v>
      </c>
      <c r="BX923" s="299" t="s">
        <v>3202</v>
      </c>
      <c r="BY923" s="299" t="s">
        <v>5946</v>
      </c>
    </row>
    <row r="924" spans="65:77" ht="21" customHeight="1">
      <c r="BM924"/>
      <c r="BU924" s="273" t="s">
        <v>3220</v>
      </c>
      <c r="BV924" s="273" t="s">
        <v>3221</v>
      </c>
      <c r="BX924" s="299" t="s">
        <v>3204</v>
      </c>
      <c r="BY924" s="299" t="s">
        <v>5947</v>
      </c>
    </row>
    <row r="925" spans="65:77" ht="21" customHeight="1">
      <c r="BM925"/>
      <c r="BU925" s="273" t="s">
        <v>3222</v>
      </c>
      <c r="BV925" s="273" t="s">
        <v>3223</v>
      </c>
      <c r="BX925" s="299" t="s">
        <v>3208</v>
      </c>
      <c r="BY925" s="299" t="s">
        <v>5948</v>
      </c>
    </row>
    <row r="926" spans="65:77" ht="21" customHeight="1">
      <c r="BM926"/>
      <c r="BU926" s="273" t="s">
        <v>3224</v>
      </c>
      <c r="BV926" s="273" t="s">
        <v>3225</v>
      </c>
      <c r="BX926" s="299" t="s">
        <v>3210</v>
      </c>
      <c r="BY926" s="299" t="s">
        <v>5949</v>
      </c>
    </row>
    <row r="927" spans="65:77" ht="21" customHeight="1">
      <c r="BM927"/>
      <c r="BU927" s="273" t="s">
        <v>3226</v>
      </c>
      <c r="BV927" s="273" t="s">
        <v>3227</v>
      </c>
      <c r="BX927" s="299" t="s">
        <v>3212</v>
      </c>
      <c r="BY927" s="299" t="s">
        <v>5950</v>
      </c>
    </row>
    <row r="928" spans="65:77" ht="21" customHeight="1">
      <c r="BM928"/>
      <c r="BU928" s="273" t="s">
        <v>3228</v>
      </c>
      <c r="BV928" s="273" t="s">
        <v>3229</v>
      </c>
      <c r="BX928" s="299" t="s">
        <v>3214</v>
      </c>
      <c r="BY928" s="299" t="s">
        <v>5951</v>
      </c>
    </row>
    <row r="929" spans="65:77" ht="21" customHeight="1">
      <c r="BM929"/>
      <c r="BU929" s="273" t="s">
        <v>3230</v>
      </c>
      <c r="BV929" s="273" t="s">
        <v>3231</v>
      </c>
      <c r="BX929" s="299" t="s">
        <v>3216</v>
      </c>
      <c r="BY929" s="299" t="s">
        <v>5952</v>
      </c>
    </row>
    <row r="930" spans="65:77" ht="21" customHeight="1">
      <c r="BM930"/>
      <c r="BU930" s="273" t="s">
        <v>3232</v>
      </c>
      <c r="BV930" s="273" t="s">
        <v>3233</v>
      </c>
      <c r="BX930" s="299" t="s">
        <v>3218</v>
      </c>
      <c r="BY930" s="299" t="s">
        <v>5953</v>
      </c>
    </row>
    <row r="931" spans="65:77" ht="21" customHeight="1">
      <c r="BM931"/>
      <c r="BU931" s="273" t="s">
        <v>3234</v>
      </c>
      <c r="BV931" s="273" t="s">
        <v>3235</v>
      </c>
      <c r="BX931" s="299" t="s">
        <v>3220</v>
      </c>
      <c r="BY931" s="299" t="s">
        <v>5954</v>
      </c>
    </row>
    <row r="932" spans="65:77" ht="21" customHeight="1">
      <c r="BM932"/>
      <c r="BU932" s="273" t="s">
        <v>3236</v>
      </c>
      <c r="BV932" s="273" t="s">
        <v>3237</v>
      </c>
      <c r="BX932" s="299" t="s">
        <v>3222</v>
      </c>
      <c r="BY932" s="299" t="s">
        <v>5955</v>
      </c>
    </row>
    <row r="933" spans="65:77" ht="21" customHeight="1">
      <c r="BM933"/>
      <c r="BU933" s="273" t="s">
        <v>3238</v>
      </c>
      <c r="BV933" s="273" t="s">
        <v>3239</v>
      </c>
      <c r="BX933" s="299" t="s">
        <v>3224</v>
      </c>
      <c r="BY933" s="299" t="s">
        <v>5956</v>
      </c>
    </row>
    <row r="934" spans="65:77" ht="21" customHeight="1">
      <c r="BM934"/>
      <c r="BU934" s="273" t="s">
        <v>3240</v>
      </c>
      <c r="BV934" s="273" t="s">
        <v>3241</v>
      </c>
      <c r="BX934" s="299" t="s">
        <v>3226</v>
      </c>
      <c r="BY934" s="299" t="s">
        <v>5957</v>
      </c>
    </row>
    <row r="935" spans="65:77" ht="21" customHeight="1">
      <c r="BM935"/>
      <c r="BU935" s="273" t="s">
        <v>3242</v>
      </c>
      <c r="BV935" s="273" t="s">
        <v>3243</v>
      </c>
      <c r="BX935" s="299" t="s">
        <v>3228</v>
      </c>
      <c r="BY935" s="299" t="s">
        <v>5958</v>
      </c>
    </row>
    <row r="936" spans="65:77" ht="21" customHeight="1">
      <c r="BM936"/>
      <c r="BU936" s="273" t="s">
        <v>3244</v>
      </c>
      <c r="BV936" s="273" t="s">
        <v>3245</v>
      </c>
      <c r="BX936" s="299" t="s">
        <v>3230</v>
      </c>
      <c r="BY936" s="299" t="s">
        <v>5959</v>
      </c>
    </row>
    <row r="937" spans="65:77" ht="21" customHeight="1">
      <c r="BM937"/>
      <c r="BU937" s="273" t="s">
        <v>3246</v>
      </c>
      <c r="BV937" s="273" t="s">
        <v>3247</v>
      </c>
      <c r="BX937" s="299" t="s">
        <v>3232</v>
      </c>
      <c r="BY937" s="299" t="s">
        <v>5960</v>
      </c>
    </row>
    <row r="938" spans="65:77" ht="21" customHeight="1">
      <c r="BM938"/>
      <c r="BU938" s="273" t="s">
        <v>3248</v>
      </c>
      <c r="BV938" s="273" t="s">
        <v>3249</v>
      </c>
      <c r="BX938" s="299" t="s">
        <v>3234</v>
      </c>
      <c r="BY938" s="299" t="s">
        <v>5961</v>
      </c>
    </row>
    <row r="939" spans="65:77" ht="21" customHeight="1">
      <c r="BM939"/>
      <c r="BU939" s="273" t="s">
        <v>3250</v>
      </c>
      <c r="BV939" s="273" t="s">
        <v>3251</v>
      </c>
      <c r="BX939" s="299" t="s">
        <v>3236</v>
      </c>
      <c r="BY939" s="299" t="s">
        <v>5962</v>
      </c>
    </row>
    <row r="940" spans="65:77" ht="21" customHeight="1">
      <c r="BM940"/>
      <c r="BU940" s="273" t="s">
        <v>3252</v>
      </c>
      <c r="BV940" s="273" t="s">
        <v>3253</v>
      </c>
      <c r="BX940" s="299" t="s">
        <v>3238</v>
      </c>
      <c r="BY940" s="299" t="s">
        <v>5963</v>
      </c>
    </row>
    <row r="941" spans="65:77" ht="21" customHeight="1">
      <c r="BM941"/>
      <c r="BU941" s="273" t="s">
        <v>3254</v>
      </c>
      <c r="BV941" s="273" t="s">
        <v>3255</v>
      </c>
      <c r="BX941" s="299" t="s">
        <v>3240</v>
      </c>
      <c r="BY941" s="299" t="s">
        <v>5964</v>
      </c>
    </row>
    <row r="942" spans="65:77" ht="21" customHeight="1">
      <c r="BM942"/>
      <c r="BU942" s="273" t="s">
        <v>1803</v>
      </c>
      <c r="BV942" s="273" t="s">
        <v>3256</v>
      </c>
      <c r="BX942" s="299" t="s">
        <v>3242</v>
      </c>
      <c r="BY942" s="299" t="s">
        <v>5965</v>
      </c>
    </row>
    <row r="943" spans="65:77" ht="21" customHeight="1">
      <c r="BM943"/>
      <c r="BU943" s="273" t="s">
        <v>1805</v>
      </c>
      <c r="BV943" s="273" t="s">
        <v>3257</v>
      </c>
      <c r="BX943" s="299" t="s">
        <v>3244</v>
      </c>
      <c r="BY943" s="299" t="s">
        <v>5966</v>
      </c>
    </row>
    <row r="944" spans="65:77" ht="21" customHeight="1">
      <c r="BM944"/>
      <c r="BU944" s="273" t="s">
        <v>1807</v>
      </c>
      <c r="BV944" s="273" t="s">
        <v>3258</v>
      </c>
      <c r="BX944" s="299" t="s">
        <v>3246</v>
      </c>
      <c r="BY944" s="299" t="s">
        <v>5967</v>
      </c>
    </row>
    <row r="945" spans="65:77" ht="21" customHeight="1">
      <c r="BM945"/>
      <c r="BU945" s="273" t="s">
        <v>1809</v>
      </c>
      <c r="BV945" s="273" t="s">
        <v>3259</v>
      </c>
      <c r="BX945" s="299" t="s">
        <v>3248</v>
      </c>
      <c r="BY945" s="299" t="s">
        <v>5968</v>
      </c>
    </row>
    <row r="946" spans="65:77" ht="21" customHeight="1">
      <c r="BM946"/>
      <c r="BU946" s="273" t="s">
        <v>1811</v>
      </c>
      <c r="BV946" s="273" t="s">
        <v>3260</v>
      </c>
      <c r="BX946" s="299" t="s">
        <v>3250</v>
      </c>
      <c r="BY946" s="299" t="s">
        <v>5969</v>
      </c>
    </row>
    <row r="947" spans="65:77" ht="21" customHeight="1">
      <c r="BM947"/>
      <c r="BU947" s="273" t="s">
        <v>1813</v>
      </c>
      <c r="BV947" s="273" t="s">
        <v>3261</v>
      </c>
      <c r="BX947" s="299" t="s">
        <v>3252</v>
      </c>
      <c r="BY947" s="299" t="s">
        <v>5970</v>
      </c>
    </row>
    <row r="948" spans="65:77" ht="21" customHeight="1">
      <c r="BM948"/>
      <c r="BU948" s="273" t="s">
        <v>1815</v>
      </c>
      <c r="BV948" s="273" t="s">
        <v>3262</v>
      </c>
      <c r="BX948" s="299" t="s">
        <v>3254</v>
      </c>
      <c r="BY948" s="299" t="s">
        <v>5971</v>
      </c>
    </row>
    <row r="949" spans="65:77" ht="21" customHeight="1">
      <c r="BM949"/>
      <c r="BU949" s="273" t="s">
        <v>1817</v>
      </c>
      <c r="BV949" s="273" t="s">
        <v>3263</v>
      </c>
      <c r="BX949" s="299" t="s">
        <v>1803</v>
      </c>
      <c r="BY949" s="299" t="s">
        <v>5972</v>
      </c>
    </row>
    <row r="950" spans="65:77" ht="21" customHeight="1">
      <c r="BM950"/>
      <c r="BU950" s="273" t="s">
        <v>1819</v>
      </c>
      <c r="BV950" s="273" t="s">
        <v>3264</v>
      </c>
      <c r="BX950" s="299" t="s">
        <v>1805</v>
      </c>
      <c r="BY950" s="299" t="s">
        <v>5973</v>
      </c>
    </row>
    <row r="951" spans="65:77" ht="21" customHeight="1">
      <c r="BM951"/>
      <c r="BU951" s="273" t="s">
        <v>1821</v>
      </c>
      <c r="BV951" s="273" t="s">
        <v>3265</v>
      </c>
      <c r="BX951" s="299" t="s">
        <v>1807</v>
      </c>
      <c r="BY951" s="299" t="s">
        <v>5974</v>
      </c>
    </row>
    <row r="952" spans="65:77" ht="21" customHeight="1">
      <c r="BM952"/>
      <c r="BU952" s="273" t="s">
        <v>1823</v>
      </c>
      <c r="BV952" s="273" t="s">
        <v>3266</v>
      </c>
      <c r="BX952" s="299" t="s">
        <v>1809</v>
      </c>
      <c r="BY952" s="299" t="s">
        <v>5975</v>
      </c>
    </row>
    <row r="953" spans="65:77" ht="21" customHeight="1">
      <c r="BM953"/>
      <c r="BU953" s="273" t="s">
        <v>1825</v>
      </c>
      <c r="BV953" s="273" t="s">
        <v>3267</v>
      </c>
      <c r="BX953" s="299" t="s">
        <v>1811</v>
      </c>
      <c r="BY953" s="299" t="s">
        <v>5976</v>
      </c>
    </row>
    <row r="954" spans="65:77" ht="21" customHeight="1">
      <c r="BM954"/>
      <c r="BU954" s="273" t="s">
        <v>1827</v>
      </c>
      <c r="BV954" s="273" t="s">
        <v>3268</v>
      </c>
      <c r="BX954" s="299" t="s">
        <v>1813</v>
      </c>
      <c r="BY954" s="299" t="s">
        <v>5977</v>
      </c>
    </row>
    <row r="955" spans="65:77" ht="21" customHeight="1">
      <c r="BM955"/>
      <c r="BU955" s="273" t="s">
        <v>1829</v>
      </c>
      <c r="BV955" s="273" t="s">
        <v>3269</v>
      </c>
      <c r="BX955" s="299" t="s">
        <v>1815</v>
      </c>
      <c r="BY955" s="299" t="s">
        <v>5978</v>
      </c>
    </row>
    <row r="956" spans="65:77" ht="21" customHeight="1">
      <c r="BM956"/>
      <c r="BU956" s="273" t="s">
        <v>1831</v>
      </c>
      <c r="BV956" s="273" t="s">
        <v>3270</v>
      </c>
      <c r="BX956" s="299" t="s">
        <v>1817</v>
      </c>
      <c r="BY956" s="299" t="s">
        <v>5979</v>
      </c>
    </row>
    <row r="957" spans="65:77" ht="21" customHeight="1">
      <c r="BM957"/>
      <c r="BU957" s="273" t="s">
        <v>1833</v>
      </c>
      <c r="BV957" s="273" t="s">
        <v>3271</v>
      </c>
      <c r="BX957" s="299" t="s">
        <v>1819</v>
      </c>
      <c r="BY957" s="299" t="s">
        <v>5980</v>
      </c>
    </row>
    <row r="958" spans="65:77" ht="21" customHeight="1">
      <c r="BM958"/>
      <c r="BU958" s="273" t="s">
        <v>1835</v>
      </c>
      <c r="BV958" s="273" t="s">
        <v>3272</v>
      </c>
      <c r="BX958" s="299" t="s">
        <v>1821</v>
      </c>
      <c r="BY958" s="299" t="s">
        <v>5981</v>
      </c>
    </row>
    <row r="959" spans="65:77" ht="21" customHeight="1">
      <c r="BM959"/>
      <c r="BU959" s="273" t="s">
        <v>1837</v>
      </c>
      <c r="BV959" s="273" t="s">
        <v>3273</v>
      </c>
      <c r="BX959" s="299" t="s">
        <v>1823</v>
      </c>
      <c r="BY959" s="299" t="s">
        <v>5982</v>
      </c>
    </row>
    <row r="960" spans="65:77" ht="21" customHeight="1">
      <c r="BM960"/>
      <c r="BU960" s="273" t="s">
        <v>1839</v>
      </c>
      <c r="BV960" s="273" t="s">
        <v>3274</v>
      </c>
      <c r="BX960" s="299" t="s">
        <v>1825</v>
      </c>
      <c r="BY960" s="299" t="s">
        <v>5983</v>
      </c>
    </row>
    <row r="961" spans="65:77" ht="21" customHeight="1">
      <c r="BM961"/>
      <c r="BU961" s="273" t="s">
        <v>1841</v>
      </c>
      <c r="BV961" s="273" t="s">
        <v>3275</v>
      </c>
      <c r="BX961" s="299" t="s">
        <v>1827</v>
      </c>
      <c r="BY961" s="299" t="s">
        <v>5984</v>
      </c>
    </row>
    <row r="962" spans="65:77" ht="21" customHeight="1">
      <c r="BM962"/>
      <c r="BU962" s="273" t="s">
        <v>1842</v>
      </c>
      <c r="BV962" s="273" t="s">
        <v>3276</v>
      </c>
      <c r="BX962" s="299" t="s">
        <v>1829</v>
      </c>
      <c r="BY962" s="299" t="s">
        <v>5985</v>
      </c>
    </row>
    <row r="963" spans="65:77" ht="21" customHeight="1">
      <c r="BM963"/>
      <c r="BU963" s="273" t="s">
        <v>1844</v>
      </c>
      <c r="BV963" s="273" t="s">
        <v>3277</v>
      </c>
      <c r="BX963" s="299" t="s">
        <v>1831</v>
      </c>
      <c r="BY963" s="299" t="s">
        <v>5986</v>
      </c>
    </row>
    <row r="964" spans="65:77" ht="21" customHeight="1">
      <c r="BM964"/>
      <c r="BU964" s="273" t="s">
        <v>1846</v>
      </c>
      <c r="BV964" s="273" t="s">
        <v>3278</v>
      </c>
      <c r="BX964" s="299" t="s">
        <v>1833</v>
      </c>
      <c r="BY964" s="299" t="s">
        <v>5987</v>
      </c>
    </row>
    <row r="965" spans="65:77" ht="21" customHeight="1">
      <c r="BM965"/>
      <c r="BU965" s="273" t="s">
        <v>1848</v>
      </c>
      <c r="BV965" s="273" t="s">
        <v>3279</v>
      </c>
      <c r="BX965" s="299" t="s">
        <v>1835</v>
      </c>
      <c r="BY965" s="299" t="s">
        <v>5988</v>
      </c>
    </row>
    <row r="966" spans="65:77" ht="21" customHeight="1">
      <c r="BM966"/>
      <c r="BU966" s="273" t="s">
        <v>1850</v>
      </c>
      <c r="BV966" s="273" t="s">
        <v>3280</v>
      </c>
      <c r="BX966" s="299" t="s">
        <v>1837</v>
      </c>
      <c r="BY966" s="299" t="s">
        <v>5989</v>
      </c>
    </row>
    <row r="967" spans="65:77" ht="21" customHeight="1">
      <c r="BM967"/>
      <c r="BU967" s="273" t="s">
        <v>1852</v>
      </c>
      <c r="BV967" s="273" t="s">
        <v>3281</v>
      </c>
      <c r="BX967" s="299" t="s">
        <v>1839</v>
      </c>
      <c r="BY967" s="299" t="s">
        <v>5990</v>
      </c>
    </row>
    <row r="968" spans="65:77" ht="21" customHeight="1">
      <c r="BM968"/>
      <c r="BU968" s="273" t="s">
        <v>1854</v>
      </c>
      <c r="BV968" s="273" t="s">
        <v>3282</v>
      </c>
      <c r="BX968" s="299" t="s">
        <v>1841</v>
      </c>
      <c r="BY968" s="299" t="s">
        <v>5991</v>
      </c>
    </row>
    <row r="969" spans="65:77" ht="21" customHeight="1">
      <c r="BM969"/>
      <c r="BU969" s="273" t="s">
        <v>1856</v>
      </c>
      <c r="BV969" s="273" t="s">
        <v>3283</v>
      </c>
      <c r="BX969" s="299" t="s">
        <v>1842</v>
      </c>
      <c r="BY969" s="299" t="s">
        <v>5992</v>
      </c>
    </row>
    <row r="970" spans="65:77" ht="21" customHeight="1">
      <c r="BM970"/>
      <c r="BU970" s="273" t="s">
        <v>3284</v>
      </c>
      <c r="BV970" s="273" t="s">
        <v>3285</v>
      </c>
      <c r="BX970" s="299" t="s">
        <v>1844</v>
      </c>
      <c r="BY970" s="299" t="s">
        <v>5993</v>
      </c>
    </row>
    <row r="971" spans="65:77" ht="21" customHeight="1">
      <c r="BM971"/>
      <c r="BU971" s="273" t="s">
        <v>1858</v>
      </c>
      <c r="BV971" s="273" t="s">
        <v>3286</v>
      </c>
      <c r="BX971" s="299" t="s">
        <v>1846</v>
      </c>
      <c r="BY971" s="299" t="s">
        <v>5994</v>
      </c>
    </row>
    <row r="972" spans="65:77" ht="21" customHeight="1">
      <c r="BM972"/>
      <c r="BU972" s="273" t="s">
        <v>1860</v>
      </c>
      <c r="BV972" s="273" t="s">
        <v>3287</v>
      </c>
      <c r="BX972" s="299" t="s">
        <v>1848</v>
      </c>
      <c r="BY972" s="299" t="s">
        <v>5995</v>
      </c>
    </row>
    <row r="973" spans="65:77" ht="21" customHeight="1">
      <c r="BM973"/>
      <c r="BU973" s="273" t="s">
        <v>1862</v>
      </c>
      <c r="BV973" s="273" t="s">
        <v>3288</v>
      </c>
      <c r="BX973" s="299" t="s">
        <v>1850</v>
      </c>
      <c r="BY973" s="299" t="s">
        <v>5996</v>
      </c>
    </row>
    <row r="974" spans="65:77" ht="21" customHeight="1">
      <c r="BM974"/>
      <c r="BU974" s="273" t="s">
        <v>1864</v>
      </c>
      <c r="BV974" s="273" t="s">
        <v>3289</v>
      </c>
      <c r="BX974" s="299" t="s">
        <v>1852</v>
      </c>
      <c r="BY974" s="299" t="s">
        <v>5997</v>
      </c>
    </row>
    <row r="975" spans="65:77" ht="21" customHeight="1">
      <c r="BM975"/>
      <c r="BU975" s="273" t="s">
        <v>1866</v>
      </c>
      <c r="BV975" s="273" t="s">
        <v>3290</v>
      </c>
      <c r="BX975" s="299" t="s">
        <v>1854</v>
      </c>
      <c r="BY975" s="299" t="s">
        <v>5998</v>
      </c>
    </row>
    <row r="976" spans="65:77" ht="21" customHeight="1">
      <c r="BM976"/>
      <c r="BU976" s="273" t="s">
        <v>1868</v>
      </c>
      <c r="BV976" s="273" t="s">
        <v>3291</v>
      </c>
      <c r="BX976" s="299" t="s">
        <v>1856</v>
      </c>
      <c r="BY976" s="299" t="s">
        <v>5999</v>
      </c>
    </row>
    <row r="977" spans="65:77" ht="21" customHeight="1">
      <c r="BM977"/>
      <c r="BU977" s="273" t="s">
        <v>1870</v>
      </c>
      <c r="BV977" s="273" t="s">
        <v>3292</v>
      </c>
      <c r="BX977" s="299" t="s">
        <v>3284</v>
      </c>
      <c r="BY977" s="299" t="s">
        <v>6000</v>
      </c>
    </row>
    <row r="978" spans="65:77" ht="21" customHeight="1">
      <c r="BM978"/>
      <c r="BU978" s="273" t="s">
        <v>1872</v>
      </c>
      <c r="BV978" s="273" t="s">
        <v>3293</v>
      </c>
      <c r="BX978" s="299" t="s">
        <v>1858</v>
      </c>
      <c r="BY978" s="299" t="s">
        <v>6001</v>
      </c>
    </row>
    <row r="979" spans="65:77" ht="21" customHeight="1">
      <c r="BM979"/>
      <c r="BU979" s="273" t="s">
        <v>1874</v>
      </c>
      <c r="BV979" s="273" t="s">
        <v>3294</v>
      </c>
      <c r="BX979" s="299" t="s">
        <v>1860</v>
      </c>
      <c r="BY979" s="299" t="s">
        <v>6002</v>
      </c>
    </row>
    <row r="980" spans="65:77" ht="21" customHeight="1">
      <c r="BM980"/>
      <c r="BU980" s="273" t="s">
        <v>1876</v>
      </c>
      <c r="BV980" s="273" t="s">
        <v>3295</v>
      </c>
      <c r="BX980" s="299" t="s">
        <v>1862</v>
      </c>
      <c r="BY980" s="299" t="s">
        <v>6003</v>
      </c>
    </row>
    <row r="981" spans="65:77" ht="21" customHeight="1">
      <c r="BM981"/>
      <c r="BU981" s="273" t="s">
        <v>1878</v>
      </c>
      <c r="BV981" s="273" t="s">
        <v>3296</v>
      </c>
      <c r="BX981" s="299" t="s">
        <v>1864</v>
      </c>
      <c r="BY981" s="299" t="s">
        <v>6004</v>
      </c>
    </row>
    <row r="982" spans="65:77" ht="21" customHeight="1">
      <c r="BM982"/>
      <c r="BU982" s="273" t="s">
        <v>1880</v>
      </c>
      <c r="BV982" s="273" t="s">
        <v>3297</v>
      </c>
      <c r="BX982" s="299" t="s">
        <v>1866</v>
      </c>
      <c r="BY982" s="299" t="s">
        <v>6005</v>
      </c>
    </row>
    <row r="983" spans="65:77" ht="21" customHeight="1">
      <c r="BM983"/>
      <c r="BU983" s="273" t="s">
        <v>1882</v>
      </c>
      <c r="BV983" s="273" t="s">
        <v>3298</v>
      </c>
      <c r="BX983" s="299" t="s">
        <v>1868</v>
      </c>
      <c r="BY983" s="299" t="s">
        <v>6006</v>
      </c>
    </row>
    <row r="984" spans="65:77" ht="21" customHeight="1">
      <c r="BM984"/>
      <c r="BU984" s="273" t="s">
        <v>1884</v>
      </c>
      <c r="BV984" s="273" t="s">
        <v>3299</v>
      </c>
      <c r="BX984" s="299" t="s">
        <v>1870</v>
      </c>
      <c r="BY984" s="299" t="s">
        <v>6007</v>
      </c>
    </row>
    <row r="985" spans="65:77" ht="21" customHeight="1">
      <c r="BM985"/>
      <c r="BU985" s="273" t="s">
        <v>1886</v>
      </c>
      <c r="BV985" s="273" t="s">
        <v>3300</v>
      </c>
      <c r="BX985" s="299" t="s">
        <v>1872</v>
      </c>
      <c r="BY985" s="299" t="s">
        <v>6008</v>
      </c>
    </row>
    <row r="986" spans="65:77" ht="21" customHeight="1">
      <c r="BM986"/>
      <c r="BU986" s="273" t="s">
        <v>1888</v>
      </c>
      <c r="BV986" s="273" t="s">
        <v>3301</v>
      </c>
      <c r="BX986" s="299" t="s">
        <v>1874</v>
      </c>
      <c r="BY986" s="299" t="s">
        <v>6009</v>
      </c>
    </row>
    <row r="987" spans="65:77" ht="21" customHeight="1">
      <c r="BM987"/>
      <c r="BU987" s="273" t="s">
        <v>1890</v>
      </c>
      <c r="BV987" s="273" t="s">
        <v>3302</v>
      </c>
      <c r="BX987" s="299" t="s">
        <v>1876</v>
      </c>
      <c r="BY987" s="299" t="s">
        <v>6010</v>
      </c>
    </row>
    <row r="988" spans="65:77" ht="21" customHeight="1">
      <c r="BM988"/>
      <c r="BU988" s="273" t="s">
        <v>1892</v>
      </c>
      <c r="BV988" s="273" t="s">
        <v>3303</v>
      </c>
      <c r="BX988" s="299" t="s">
        <v>1878</v>
      </c>
      <c r="BY988" s="299" t="s">
        <v>6011</v>
      </c>
    </row>
    <row r="989" spans="65:77" ht="21" customHeight="1">
      <c r="BM989"/>
      <c r="BU989" s="273" t="s">
        <v>1894</v>
      </c>
      <c r="BV989" s="273" t="s">
        <v>3304</v>
      </c>
      <c r="BX989" s="299" t="s">
        <v>1880</v>
      </c>
      <c r="BY989" s="299" t="s">
        <v>6012</v>
      </c>
    </row>
    <row r="990" spans="65:77" ht="21" customHeight="1">
      <c r="BM990"/>
      <c r="BU990" s="273" t="s">
        <v>1896</v>
      </c>
      <c r="BV990" s="273" t="s">
        <v>3305</v>
      </c>
      <c r="BX990" s="299" t="s">
        <v>1882</v>
      </c>
      <c r="BY990" s="299" t="s">
        <v>6013</v>
      </c>
    </row>
    <row r="991" spans="65:77" ht="21" customHeight="1">
      <c r="BM991"/>
      <c r="BU991" s="273" t="s">
        <v>1898</v>
      </c>
      <c r="BV991" s="273" t="s">
        <v>3306</v>
      </c>
      <c r="BX991" s="299" t="s">
        <v>1884</v>
      </c>
      <c r="BY991" s="299" t="s">
        <v>6014</v>
      </c>
    </row>
    <row r="992" spans="65:77" ht="21" customHeight="1">
      <c r="BM992"/>
      <c r="BU992" s="273" t="s">
        <v>1900</v>
      </c>
      <c r="BV992" s="273" t="s">
        <v>3307</v>
      </c>
      <c r="BX992" s="299" t="s">
        <v>1886</v>
      </c>
      <c r="BY992" s="299" t="s">
        <v>6015</v>
      </c>
    </row>
    <row r="993" spans="65:77" ht="21" customHeight="1">
      <c r="BM993"/>
      <c r="BU993" s="273" t="s">
        <v>1902</v>
      </c>
      <c r="BV993" s="273" t="s">
        <v>3308</v>
      </c>
      <c r="BX993" s="299" t="s">
        <v>1888</v>
      </c>
      <c r="BY993" s="299" t="s">
        <v>6016</v>
      </c>
    </row>
    <row r="994" spans="65:77" ht="21" customHeight="1">
      <c r="BM994"/>
      <c r="BU994" s="273" t="s">
        <v>1904</v>
      </c>
      <c r="BV994" s="273" t="s">
        <v>3309</v>
      </c>
      <c r="BX994" s="299" t="s">
        <v>1890</v>
      </c>
      <c r="BY994" s="299" t="s">
        <v>6017</v>
      </c>
    </row>
    <row r="995" spans="65:77" ht="21" customHeight="1">
      <c r="BM995"/>
      <c r="BU995" s="273" t="s">
        <v>405</v>
      </c>
      <c r="BV995" s="273" t="s">
        <v>3310</v>
      </c>
      <c r="BX995" s="299" t="s">
        <v>1892</v>
      </c>
      <c r="BY995" s="299" t="s">
        <v>6018</v>
      </c>
    </row>
    <row r="996" spans="65:77" ht="21" customHeight="1">
      <c r="BM996"/>
      <c r="BU996" s="273" t="s">
        <v>1907</v>
      </c>
      <c r="BV996" s="273" t="s">
        <v>3311</v>
      </c>
      <c r="BX996" s="299" t="s">
        <v>1894</v>
      </c>
      <c r="BY996" s="299" t="s">
        <v>6019</v>
      </c>
    </row>
    <row r="997" spans="65:77" ht="21" customHeight="1">
      <c r="BM997"/>
      <c r="BU997" s="273" t="s">
        <v>1909</v>
      </c>
      <c r="BV997" s="273" t="s">
        <v>3312</v>
      </c>
      <c r="BX997" s="299" t="s">
        <v>1896</v>
      </c>
      <c r="BY997" s="299" t="s">
        <v>6020</v>
      </c>
    </row>
    <row r="998" spans="65:77" ht="21" customHeight="1">
      <c r="BM998"/>
      <c r="BU998" s="273" t="s">
        <v>1911</v>
      </c>
      <c r="BV998" s="273" t="s">
        <v>3313</v>
      </c>
      <c r="BX998" s="299" t="s">
        <v>1898</v>
      </c>
      <c r="BY998" s="299" t="s">
        <v>6021</v>
      </c>
    </row>
    <row r="999" spans="65:77" ht="21" customHeight="1">
      <c r="BM999"/>
      <c r="BU999" s="273" t="s">
        <v>1913</v>
      </c>
      <c r="BV999" s="273" t="s">
        <v>3314</v>
      </c>
      <c r="BX999" s="299" t="s">
        <v>1900</v>
      </c>
      <c r="BY999" s="299" t="s">
        <v>6022</v>
      </c>
    </row>
    <row r="1000" spans="65:77" ht="21" customHeight="1">
      <c r="BM1000"/>
      <c r="BU1000" s="273" t="s">
        <v>1915</v>
      </c>
      <c r="BV1000" s="273" t="s">
        <v>3315</v>
      </c>
      <c r="BX1000" s="299" t="s">
        <v>1902</v>
      </c>
      <c r="BY1000" s="299" t="s">
        <v>6023</v>
      </c>
    </row>
    <row r="1001" spans="65:77" ht="21" customHeight="1">
      <c r="BM1001"/>
      <c r="BU1001" s="273" t="s">
        <v>1917</v>
      </c>
      <c r="BV1001" s="273" t="s">
        <v>3316</v>
      </c>
      <c r="BX1001" s="299" t="s">
        <v>1904</v>
      </c>
      <c r="BY1001" s="299" t="s">
        <v>6024</v>
      </c>
    </row>
    <row r="1002" spans="65:77" ht="21" customHeight="1">
      <c r="BM1002"/>
      <c r="BU1002" s="273" t="s">
        <v>1919</v>
      </c>
      <c r="BV1002" s="273" t="s">
        <v>3317</v>
      </c>
      <c r="BX1002" s="299" t="s">
        <v>405</v>
      </c>
      <c r="BY1002" s="299" t="s">
        <v>6025</v>
      </c>
    </row>
    <row r="1003" spans="65:77" ht="21" customHeight="1">
      <c r="BM1003"/>
      <c r="BU1003" s="273" t="s">
        <v>1921</v>
      </c>
      <c r="BV1003" s="273" t="s">
        <v>3318</v>
      </c>
      <c r="BX1003" s="299" t="s">
        <v>1907</v>
      </c>
      <c r="BY1003" s="299" t="s">
        <v>6026</v>
      </c>
    </row>
    <row r="1004" spans="65:77" ht="21" customHeight="1">
      <c r="BM1004"/>
      <c r="BU1004" s="273" t="s">
        <v>1923</v>
      </c>
      <c r="BV1004" s="273" t="s">
        <v>3319</v>
      </c>
      <c r="BX1004" s="299" t="s">
        <v>1909</v>
      </c>
      <c r="BY1004" s="299" t="s">
        <v>6027</v>
      </c>
    </row>
    <row r="1005" spans="65:77" ht="21" customHeight="1">
      <c r="BM1005"/>
      <c r="BU1005" s="273" t="s">
        <v>1925</v>
      </c>
      <c r="BV1005" s="273" t="s">
        <v>3320</v>
      </c>
      <c r="BX1005" s="299" t="s">
        <v>1911</v>
      </c>
      <c r="BY1005" s="299" t="s">
        <v>6028</v>
      </c>
    </row>
    <row r="1006" spans="65:77" ht="21" customHeight="1">
      <c r="BM1006"/>
      <c r="BU1006" s="273" t="s">
        <v>1927</v>
      </c>
      <c r="BV1006" s="273" t="s">
        <v>3321</v>
      </c>
      <c r="BX1006" s="299" t="s">
        <v>1913</v>
      </c>
      <c r="BY1006" s="299" t="s">
        <v>6029</v>
      </c>
    </row>
    <row r="1007" spans="65:77" ht="21" customHeight="1">
      <c r="BM1007"/>
      <c r="BU1007" s="273" t="s">
        <v>1929</v>
      </c>
      <c r="BV1007" s="273" t="s">
        <v>3322</v>
      </c>
      <c r="BX1007" s="299" t="s">
        <v>1915</v>
      </c>
      <c r="BY1007" s="299" t="s">
        <v>6030</v>
      </c>
    </row>
    <row r="1008" spans="65:77" ht="21" customHeight="1">
      <c r="BM1008"/>
      <c r="BU1008" s="273" t="s">
        <v>1931</v>
      </c>
      <c r="BV1008" s="273" t="s">
        <v>3323</v>
      </c>
      <c r="BX1008" s="299" t="s">
        <v>1917</v>
      </c>
      <c r="BY1008" s="299" t="s">
        <v>6031</v>
      </c>
    </row>
    <row r="1009" spans="65:77" ht="21" customHeight="1">
      <c r="BM1009"/>
      <c r="BU1009" s="273" t="s">
        <v>1933</v>
      </c>
      <c r="BV1009" s="273" t="s">
        <v>3324</v>
      </c>
      <c r="BX1009" s="299" t="s">
        <v>1919</v>
      </c>
      <c r="BY1009" s="299" t="s">
        <v>6032</v>
      </c>
    </row>
    <row r="1010" spans="65:77" ht="21" customHeight="1">
      <c r="BM1010"/>
      <c r="BU1010" s="273" t="s">
        <v>1935</v>
      </c>
      <c r="BV1010" s="273" t="s">
        <v>3325</v>
      </c>
      <c r="BX1010" s="299" t="s">
        <v>1921</v>
      </c>
      <c r="BY1010" s="299" t="s">
        <v>6033</v>
      </c>
    </row>
    <row r="1011" spans="65:77" ht="21" customHeight="1">
      <c r="BM1011"/>
      <c r="BU1011" s="273" t="s">
        <v>1937</v>
      </c>
      <c r="BV1011" s="273" t="s">
        <v>3326</v>
      </c>
      <c r="BX1011" s="299" t="s">
        <v>1923</v>
      </c>
      <c r="BY1011" s="299" t="s">
        <v>6034</v>
      </c>
    </row>
    <row r="1012" spans="65:77" ht="21" customHeight="1">
      <c r="BM1012"/>
      <c r="BU1012" s="273" t="s">
        <v>1939</v>
      </c>
      <c r="BV1012" s="273" t="s">
        <v>3327</v>
      </c>
      <c r="BX1012" s="299" t="s">
        <v>1925</v>
      </c>
      <c r="BY1012" s="299" t="s">
        <v>6035</v>
      </c>
    </row>
    <row r="1013" spans="65:77" ht="21" customHeight="1">
      <c r="BM1013"/>
      <c r="BU1013" s="273" t="s">
        <v>1941</v>
      </c>
      <c r="BV1013" s="273" t="s">
        <v>3328</v>
      </c>
      <c r="BX1013" s="299" t="s">
        <v>1927</v>
      </c>
      <c r="BY1013" s="299" t="s">
        <v>6036</v>
      </c>
    </row>
    <row r="1014" spans="65:77" ht="21" customHeight="1">
      <c r="BM1014"/>
      <c r="BU1014" s="273" t="s">
        <v>1943</v>
      </c>
      <c r="BV1014" s="273" t="s">
        <v>3329</v>
      </c>
      <c r="BX1014" s="299" t="s">
        <v>1929</v>
      </c>
      <c r="BY1014" s="299" t="s">
        <v>6037</v>
      </c>
    </row>
    <row r="1015" spans="65:77" ht="21" customHeight="1">
      <c r="BM1015"/>
      <c r="BU1015" s="273" t="s">
        <v>1945</v>
      </c>
      <c r="BV1015" s="273" t="s">
        <v>3330</v>
      </c>
      <c r="BX1015" s="299" t="s">
        <v>1931</v>
      </c>
      <c r="BY1015" s="299" t="s">
        <v>6038</v>
      </c>
    </row>
    <row r="1016" spans="65:77" ht="21" customHeight="1">
      <c r="BM1016"/>
      <c r="BU1016" s="273" t="s">
        <v>1947</v>
      </c>
      <c r="BV1016" s="273" t="s">
        <v>3331</v>
      </c>
      <c r="BX1016" s="299" t="s">
        <v>1933</v>
      </c>
      <c r="BY1016" s="299" t="s">
        <v>6039</v>
      </c>
    </row>
    <row r="1017" spans="65:77" ht="21" customHeight="1">
      <c r="BM1017"/>
      <c r="BU1017" s="273" t="s">
        <v>1949</v>
      </c>
      <c r="BV1017" s="273" t="s">
        <v>3332</v>
      </c>
      <c r="BX1017" s="299" t="s">
        <v>1935</v>
      </c>
      <c r="BY1017" s="299" t="s">
        <v>6040</v>
      </c>
    </row>
    <row r="1018" spans="65:77" ht="21" customHeight="1">
      <c r="BM1018"/>
      <c r="BU1018" s="273" t="s">
        <v>1951</v>
      </c>
      <c r="BV1018" s="273" t="s">
        <v>3333</v>
      </c>
      <c r="BX1018" s="299" t="s">
        <v>1937</v>
      </c>
      <c r="BY1018" s="299" t="s">
        <v>6041</v>
      </c>
    </row>
    <row r="1019" spans="65:77" ht="21" customHeight="1">
      <c r="BM1019"/>
      <c r="BU1019" s="273" t="s">
        <v>1953</v>
      </c>
      <c r="BV1019" s="273" t="s">
        <v>3334</v>
      </c>
      <c r="BX1019" s="299" t="s">
        <v>1939</v>
      </c>
      <c r="BY1019" s="299" t="s">
        <v>6042</v>
      </c>
    </row>
    <row r="1020" spans="65:77" ht="21" customHeight="1">
      <c r="BM1020"/>
      <c r="BU1020" s="273" t="s">
        <v>1955</v>
      </c>
      <c r="BV1020" s="273" t="s">
        <v>3335</v>
      </c>
      <c r="BX1020" s="299" t="s">
        <v>1941</v>
      </c>
      <c r="BY1020" s="299" t="s">
        <v>6043</v>
      </c>
    </row>
    <row r="1021" spans="65:77" ht="21" customHeight="1">
      <c r="BM1021"/>
      <c r="BU1021" s="273" t="s">
        <v>1957</v>
      </c>
      <c r="BV1021" s="273" t="s">
        <v>3336</v>
      </c>
      <c r="BX1021" s="299" t="s">
        <v>1943</v>
      </c>
      <c r="BY1021" s="299" t="s">
        <v>6044</v>
      </c>
    </row>
    <row r="1022" spans="65:77" ht="21" customHeight="1">
      <c r="BM1022"/>
      <c r="BU1022" s="273" t="s">
        <v>1959</v>
      </c>
      <c r="BV1022" s="273" t="s">
        <v>3337</v>
      </c>
      <c r="BX1022" s="299" t="s">
        <v>1945</v>
      </c>
      <c r="BY1022" s="299" t="s">
        <v>6045</v>
      </c>
    </row>
    <row r="1023" spans="65:77" ht="21" customHeight="1">
      <c r="BM1023"/>
      <c r="BU1023" s="273" t="s">
        <v>1961</v>
      </c>
      <c r="BV1023" s="273" t="s">
        <v>3338</v>
      </c>
      <c r="BX1023" s="299" t="s">
        <v>1947</v>
      </c>
      <c r="BY1023" s="299" t="s">
        <v>6046</v>
      </c>
    </row>
    <row r="1024" spans="65:77" ht="21" customHeight="1">
      <c r="BM1024"/>
      <c r="BU1024" s="273" t="s">
        <v>1963</v>
      </c>
      <c r="BV1024" s="273" t="s">
        <v>3339</v>
      </c>
      <c r="BX1024" s="299" t="s">
        <v>1949</v>
      </c>
      <c r="BY1024" s="299" t="s">
        <v>6047</v>
      </c>
    </row>
    <row r="1025" spans="65:77" ht="21" customHeight="1">
      <c r="BM1025"/>
      <c r="BU1025" s="273" t="s">
        <v>1965</v>
      </c>
      <c r="BV1025" s="273" t="s">
        <v>3340</v>
      </c>
      <c r="BX1025" s="299" t="s">
        <v>1951</v>
      </c>
      <c r="BY1025" s="299" t="s">
        <v>6048</v>
      </c>
    </row>
    <row r="1026" spans="65:77" ht="21" customHeight="1">
      <c r="BM1026"/>
      <c r="BU1026" s="273" t="s">
        <v>1967</v>
      </c>
      <c r="BV1026" s="273" t="s">
        <v>3341</v>
      </c>
      <c r="BX1026" s="299" t="s">
        <v>1953</v>
      </c>
      <c r="BY1026" s="299" t="s">
        <v>6049</v>
      </c>
    </row>
    <row r="1027" spans="65:77" ht="21" customHeight="1">
      <c r="BM1027"/>
      <c r="BU1027" s="273" t="s">
        <v>1969</v>
      </c>
      <c r="BV1027" s="273" t="s">
        <v>3342</v>
      </c>
      <c r="BX1027" s="299" t="s">
        <v>1955</v>
      </c>
      <c r="BY1027" s="299" t="s">
        <v>6050</v>
      </c>
    </row>
    <row r="1028" spans="65:77" ht="21" customHeight="1">
      <c r="BM1028"/>
      <c r="BU1028" s="273" t="s">
        <v>1971</v>
      </c>
      <c r="BV1028" s="273" t="s">
        <v>3343</v>
      </c>
      <c r="BX1028" s="299" t="s">
        <v>1957</v>
      </c>
      <c r="BY1028" s="299" t="s">
        <v>6051</v>
      </c>
    </row>
    <row r="1029" spans="65:77" ht="21" customHeight="1">
      <c r="BM1029"/>
      <c r="BU1029" s="273" t="s">
        <v>1973</v>
      </c>
      <c r="BV1029" s="273" t="s">
        <v>3344</v>
      </c>
      <c r="BX1029" s="299" t="s">
        <v>1959</v>
      </c>
      <c r="BY1029" s="299" t="s">
        <v>6052</v>
      </c>
    </row>
    <row r="1030" spans="65:77" ht="21" customHeight="1">
      <c r="BM1030"/>
      <c r="BU1030" s="273" t="s">
        <v>1975</v>
      </c>
      <c r="BV1030" s="273" t="s">
        <v>3345</v>
      </c>
      <c r="BX1030" s="299" t="s">
        <v>1961</v>
      </c>
      <c r="BY1030" s="299" t="s">
        <v>6053</v>
      </c>
    </row>
    <row r="1031" spans="65:77" ht="21" customHeight="1">
      <c r="BM1031"/>
      <c r="BU1031" s="273" t="s">
        <v>1977</v>
      </c>
      <c r="BV1031" s="273" t="s">
        <v>3346</v>
      </c>
      <c r="BX1031" s="299" t="s">
        <v>1963</v>
      </c>
      <c r="BY1031" s="299" t="s">
        <v>6054</v>
      </c>
    </row>
    <row r="1032" spans="65:77" ht="21" customHeight="1">
      <c r="BM1032"/>
      <c r="BU1032" s="273" t="s">
        <v>1979</v>
      </c>
      <c r="BV1032" s="273" t="s">
        <v>3347</v>
      </c>
      <c r="BX1032" s="299" t="s">
        <v>1965</v>
      </c>
      <c r="BY1032" s="299" t="s">
        <v>6055</v>
      </c>
    </row>
    <row r="1033" spans="65:77" ht="21" customHeight="1">
      <c r="BM1033"/>
      <c r="BU1033" s="273" t="s">
        <v>1981</v>
      </c>
      <c r="BV1033" s="273" t="s">
        <v>3348</v>
      </c>
      <c r="BX1033" s="299" t="s">
        <v>1967</v>
      </c>
      <c r="BY1033" s="299" t="s">
        <v>6056</v>
      </c>
    </row>
    <row r="1034" spans="65:77" ht="21" customHeight="1">
      <c r="BM1034"/>
      <c r="BU1034" s="273" t="s">
        <v>1983</v>
      </c>
      <c r="BV1034" s="273" t="s">
        <v>3349</v>
      </c>
      <c r="BX1034" s="299" t="s">
        <v>1969</v>
      </c>
      <c r="BY1034" s="299" t="s">
        <v>6057</v>
      </c>
    </row>
    <row r="1035" spans="65:77" ht="21" customHeight="1">
      <c r="BM1035"/>
      <c r="BU1035" s="273" t="s">
        <v>406</v>
      </c>
      <c r="BV1035" s="273" t="s">
        <v>3350</v>
      </c>
      <c r="BX1035" s="299" t="s">
        <v>1971</v>
      </c>
      <c r="BY1035" s="299" t="s">
        <v>6058</v>
      </c>
    </row>
    <row r="1036" spans="65:77" ht="21" customHeight="1">
      <c r="BM1036"/>
      <c r="BU1036" s="273" t="s">
        <v>1986</v>
      </c>
      <c r="BV1036" s="273" t="s">
        <v>3351</v>
      </c>
      <c r="BX1036" s="299" t="s">
        <v>1973</v>
      </c>
      <c r="BY1036" s="299" t="s">
        <v>6059</v>
      </c>
    </row>
    <row r="1037" spans="65:77" ht="21" customHeight="1">
      <c r="BM1037"/>
      <c r="BU1037" s="273" t="s">
        <v>1988</v>
      </c>
      <c r="BV1037" s="273" t="s">
        <v>3352</v>
      </c>
      <c r="BX1037" s="299" t="s">
        <v>1975</v>
      </c>
      <c r="BY1037" s="299" t="s">
        <v>6060</v>
      </c>
    </row>
    <row r="1038" spans="65:77" ht="21" customHeight="1">
      <c r="BM1038"/>
      <c r="BU1038" s="273" t="s">
        <v>1990</v>
      </c>
      <c r="BV1038" s="273" t="s">
        <v>3353</v>
      </c>
      <c r="BX1038" s="299" t="s">
        <v>1977</v>
      </c>
      <c r="BY1038" s="299" t="s">
        <v>6061</v>
      </c>
    </row>
    <row r="1039" spans="65:77" ht="21" customHeight="1">
      <c r="BM1039"/>
      <c r="BU1039" s="273" t="s">
        <v>1992</v>
      </c>
      <c r="BV1039" s="273" t="s">
        <v>3354</v>
      </c>
      <c r="BX1039" s="299" t="s">
        <v>1979</v>
      </c>
      <c r="BY1039" s="299" t="s">
        <v>6062</v>
      </c>
    </row>
    <row r="1040" spans="65:77" ht="21" customHeight="1">
      <c r="BM1040"/>
      <c r="BU1040" s="273" t="s">
        <v>1994</v>
      </c>
      <c r="BV1040" s="273" t="s">
        <v>3355</v>
      </c>
      <c r="BX1040" s="299" t="s">
        <v>1981</v>
      </c>
      <c r="BY1040" s="299" t="s">
        <v>6063</v>
      </c>
    </row>
    <row r="1041" spans="65:77" ht="21" customHeight="1">
      <c r="BM1041"/>
      <c r="BU1041" s="273" t="s">
        <v>1996</v>
      </c>
      <c r="BV1041" s="273" t="s">
        <v>3356</v>
      </c>
      <c r="BX1041" s="299" t="s">
        <v>1983</v>
      </c>
      <c r="BY1041" s="299" t="s">
        <v>6064</v>
      </c>
    </row>
    <row r="1042" spans="65:77" ht="21" customHeight="1">
      <c r="BM1042"/>
      <c r="BU1042" s="273" t="s">
        <v>1998</v>
      </c>
      <c r="BV1042" s="273" t="s">
        <v>3357</v>
      </c>
      <c r="BX1042" s="299" t="s">
        <v>406</v>
      </c>
      <c r="BY1042" s="299" t="s">
        <v>6065</v>
      </c>
    </row>
    <row r="1043" spans="65:77" ht="21" customHeight="1">
      <c r="BM1043"/>
      <c r="BU1043" s="273" t="s">
        <v>2000</v>
      </c>
      <c r="BV1043" s="273" t="s">
        <v>3358</v>
      </c>
      <c r="BX1043" s="299" t="s">
        <v>1986</v>
      </c>
      <c r="BY1043" s="299" t="s">
        <v>6066</v>
      </c>
    </row>
    <row r="1044" spans="65:77" ht="21" customHeight="1">
      <c r="BM1044"/>
      <c r="BU1044" s="273" t="s">
        <v>2002</v>
      </c>
      <c r="BV1044" s="273" t="s">
        <v>3359</v>
      </c>
      <c r="BX1044" s="299" t="s">
        <v>1988</v>
      </c>
      <c r="BY1044" s="299" t="s">
        <v>6067</v>
      </c>
    </row>
    <row r="1045" spans="65:77" ht="21" customHeight="1">
      <c r="BM1045"/>
      <c r="BU1045" s="273" t="s">
        <v>2004</v>
      </c>
      <c r="BV1045" s="273" t="s">
        <v>3360</v>
      </c>
      <c r="BX1045" s="299" t="s">
        <v>1990</v>
      </c>
      <c r="BY1045" s="299" t="s">
        <v>6068</v>
      </c>
    </row>
    <row r="1046" spans="65:77" ht="21" customHeight="1">
      <c r="BM1046"/>
      <c r="BU1046" s="273" t="s">
        <v>2006</v>
      </c>
      <c r="BV1046" s="273" t="s">
        <v>3361</v>
      </c>
      <c r="BX1046" s="299" t="s">
        <v>1992</v>
      </c>
      <c r="BY1046" s="299" t="s">
        <v>6069</v>
      </c>
    </row>
    <row r="1047" spans="65:77" ht="21" customHeight="1">
      <c r="BM1047"/>
      <c r="BU1047" s="273" t="s">
        <v>2008</v>
      </c>
      <c r="BV1047" s="273" t="s">
        <v>3362</v>
      </c>
      <c r="BX1047" s="299" t="s">
        <v>1994</v>
      </c>
      <c r="BY1047" s="299" t="s">
        <v>6070</v>
      </c>
    </row>
    <row r="1048" spans="65:77" ht="21" customHeight="1">
      <c r="BM1048"/>
      <c r="BU1048" s="273" t="s">
        <v>3363</v>
      </c>
      <c r="BV1048" s="273" t="s">
        <v>3364</v>
      </c>
      <c r="BX1048" s="299" t="s">
        <v>1996</v>
      </c>
      <c r="BY1048" s="299" t="s">
        <v>6071</v>
      </c>
    </row>
    <row r="1049" spans="65:77" ht="21" customHeight="1">
      <c r="BM1049"/>
      <c r="BU1049" s="273" t="s">
        <v>3365</v>
      </c>
      <c r="BV1049" s="273" t="s">
        <v>3366</v>
      </c>
      <c r="BX1049" s="299" t="s">
        <v>1998</v>
      </c>
      <c r="BY1049" s="299" t="s">
        <v>6072</v>
      </c>
    </row>
    <row r="1050" spans="65:77" ht="21" customHeight="1">
      <c r="BM1050"/>
      <c r="BU1050" s="273" t="s">
        <v>3367</v>
      </c>
      <c r="BV1050" s="273" t="s">
        <v>3368</v>
      </c>
      <c r="BX1050" s="299" t="s">
        <v>2000</v>
      </c>
      <c r="BY1050" s="299" t="s">
        <v>6073</v>
      </c>
    </row>
    <row r="1051" spans="65:77" ht="21" customHeight="1">
      <c r="BM1051"/>
      <c r="BU1051" s="273" t="s">
        <v>3369</v>
      </c>
      <c r="BV1051" s="273" t="s">
        <v>3370</v>
      </c>
      <c r="BX1051" s="299" t="s">
        <v>2002</v>
      </c>
      <c r="BY1051" s="299" t="s">
        <v>6074</v>
      </c>
    </row>
    <row r="1052" spans="65:77" ht="21" customHeight="1">
      <c r="BM1052"/>
      <c r="BU1052" s="273" t="s">
        <v>3373</v>
      </c>
      <c r="BV1052" s="273" t="s">
        <v>3374</v>
      </c>
      <c r="BX1052" s="299" t="s">
        <v>2004</v>
      </c>
      <c r="BY1052" s="299" t="s">
        <v>6075</v>
      </c>
    </row>
    <row r="1053" spans="65:77" ht="21" customHeight="1">
      <c r="BM1053"/>
      <c r="BU1053" s="273" t="s">
        <v>3375</v>
      </c>
      <c r="BV1053" s="273" t="s">
        <v>3376</v>
      </c>
      <c r="BX1053" s="299" t="s">
        <v>2006</v>
      </c>
      <c r="BY1053" s="299" t="s">
        <v>6076</v>
      </c>
    </row>
    <row r="1054" spans="65:77" ht="21" customHeight="1">
      <c r="BM1054"/>
      <c r="BU1054" s="273" t="s">
        <v>3377</v>
      </c>
      <c r="BV1054" s="273" t="s">
        <v>3378</v>
      </c>
      <c r="BX1054" s="299" t="s">
        <v>2008</v>
      </c>
      <c r="BY1054" s="299" t="s">
        <v>6077</v>
      </c>
    </row>
    <row r="1055" spans="65:77" ht="21" customHeight="1">
      <c r="BM1055"/>
      <c r="BU1055" s="273" t="s">
        <v>3379</v>
      </c>
      <c r="BV1055" s="273" t="s">
        <v>3380</v>
      </c>
      <c r="BX1055" s="299" t="s">
        <v>3363</v>
      </c>
      <c r="BY1055" s="299" t="s">
        <v>6078</v>
      </c>
    </row>
    <row r="1056" spans="65:77" ht="21" customHeight="1">
      <c r="BM1056"/>
      <c r="BU1056" s="273" t="s">
        <v>3381</v>
      </c>
      <c r="BV1056" s="273" t="s">
        <v>3382</v>
      </c>
      <c r="BX1056" s="299" t="s">
        <v>3365</v>
      </c>
      <c r="BY1056" s="299" t="s">
        <v>6079</v>
      </c>
    </row>
    <row r="1057" spans="65:77" ht="21" customHeight="1">
      <c r="BM1057"/>
      <c r="BU1057" s="273" t="s">
        <v>3383</v>
      </c>
      <c r="BV1057" s="273" t="s">
        <v>3384</v>
      </c>
      <c r="BX1057" s="299" t="s">
        <v>3367</v>
      </c>
      <c r="BY1057" s="299" t="s">
        <v>6080</v>
      </c>
    </row>
    <row r="1058" spans="65:77" ht="21" customHeight="1">
      <c r="BM1058"/>
      <c r="BU1058" s="273" t="s">
        <v>3385</v>
      </c>
      <c r="BV1058" s="273" t="s">
        <v>3386</v>
      </c>
      <c r="BX1058" s="299" t="s">
        <v>3369</v>
      </c>
      <c r="BY1058" s="299" t="s">
        <v>6081</v>
      </c>
    </row>
    <row r="1059" spans="65:77" ht="21" customHeight="1">
      <c r="BM1059"/>
      <c r="BU1059" s="273" t="s">
        <v>3387</v>
      </c>
      <c r="BV1059" s="273" t="s">
        <v>3388</v>
      </c>
      <c r="BX1059" s="299" t="s">
        <v>3371</v>
      </c>
      <c r="BY1059" s="299" t="s">
        <v>6082</v>
      </c>
    </row>
    <row r="1060" spans="65:77" ht="21" customHeight="1">
      <c r="BM1060"/>
      <c r="BU1060" s="273" t="s">
        <v>3389</v>
      </c>
      <c r="BV1060" s="273" t="s">
        <v>3390</v>
      </c>
      <c r="BX1060" s="299" t="s">
        <v>3373</v>
      </c>
      <c r="BY1060" s="299" t="s">
        <v>6083</v>
      </c>
    </row>
    <row r="1061" spans="65:77" ht="21" customHeight="1">
      <c r="BM1061"/>
      <c r="BU1061" s="273" t="s">
        <v>3391</v>
      </c>
      <c r="BV1061" s="273" t="s">
        <v>3392</v>
      </c>
      <c r="BX1061" s="299" t="s">
        <v>3375</v>
      </c>
      <c r="BY1061" s="299" t="s">
        <v>6084</v>
      </c>
    </row>
    <row r="1062" spans="65:77" ht="21" customHeight="1">
      <c r="BM1062"/>
      <c r="BU1062" s="273" t="s">
        <v>3393</v>
      </c>
      <c r="BV1062" s="273" t="s">
        <v>3394</v>
      </c>
      <c r="BX1062" s="299" t="s">
        <v>3377</v>
      </c>
      <c r="BY1062" s="299" t="s">
        <v>6085</v>
      </c>
    </row>
    <row r="1063" spans="65:77" ht="21" customHeight="1">
      <c r="BM1063"/>
      <c r="BU1063" s="273" t="s">
        <v>3395</v>
      </c>
      <c r="BV1063" s="273" t="s">
        <v>3396</v>
      </c>
      <c r="BX1063" s="299" t="s">
        <v>3379</v>
      </c>
      <c r="BY1063" s="299" t="s">
        <v>6086</v>
      </c>
    </row>
    <row r="1064" spans="65:77" ht="21" customHeight="1">
      <c r="BM1064"/>
      <c r="BU1064" s="273" t="s">
        <v>3397</v>
      </c>
      <c r="BV1064" s="273" t="s">
        <v>3398</v>
      </c>
      <c r="BX1064" s="299" t="s">
        <v>3381</v>
      </c>
      <c r="BY1064" s="299" t="s">
        <v>6087</v>
      </c>
    </row>
    <row r="1065" spans="65:77" ht="21" customHeight="1">
      <c r="BM1065"/>
      <c r="BU1065" s="273" t="s">
        <v>3399</v>
      </c>
      <c r="BV1065" s="273" t="s">
        <v>3400</v>
      </c>
      <c r="BX1065" s="299" t="s">
        <v>3383</v>
      </c>
      <c r="BY1065" s="299" t="s">
        <v>6088</v>
      </c>
    </row>
    <row r="1066" spans="65:77" ht="21" customHeight="1">
      <c r="BM1066"/>
      <c r="BU1066" s="273" t="s">
        <v>3401</v>
      </c>
      <c r="BV1066" s="273" t="s">
        <v>3402</v>
      </c>
      <c r="BX1066" s="299" t="s">
        <v>3385</v>
      </c>
      <c r="BY1066" s="299" t="s">
        <v>6089</v>
      </c>
    </row>
    <row r="1067" spans="65:77" ht="21" customHeight="1">
      <c r="BM1067"/>
      <c r="BU1067" s="273" t="s">
        <v>3403</v>
      </c>
      <c r="BV1067" s="273" t="s">
        <v>3404</v>
      </c>
      <c r="BX1067" s="299" t="s">
        <v>3387</v>
      </c>
      <c r="BY1067" s="299" t="s">
        <v>6090</v>
      </c>
    </row>
    <row r="1068" spans="65:77" ht="21" customHeight="1">
      <c r="BM1068"/>
      <c r="BU1068" s="273" t="s">
        <v>3405</v>
      </c>
      <c r="BV1068" s="273" t="s">
        <v>3406</v>
      </c>
      <c r="BX1068" s="299" t="s">
        <v>3389</v>
      </c>
      <c r="BY1068" s="299" t="s">
        <v>6091</v>
      </c>
    </row>
    <row r="1069" spans="65:77" ht="21" customHeight="1">
      <c r="BM1069"/>
      <c r="BU1069" s="273" t="s">
        <v>3407</v>
      </c>
      <c r="BV1069" s="273" t="s">
        <v>3408</v>
      </c>
      <c r="BX1069" s="299" t="s">
        <v>3391</v>
      </c>
      <c r="BY1069" s="299" t="s">
        <v>6092</v>
      </c>
    </row>
    <row r="1070" spans="65:77" ht="21" customHeight="1">
      <c r="BM1070"/>
      <c r="BU1070" s="273" t="s">
        <v>3409</v>
      </c>
      <c r="BV1070" s="273" t="s">
        <v>3410</v>
      </c>
      <c r="BX1070" s="299" t="s">
        <v>3393</v>
      </c>
      <c r="BY1070" s="299" t="s">
        <v>6093</v>
      </c>
    </row>
    <row r="1071" spans="65:77" ht="21" customHeight="1">
      <c r="BM1071"/>
      <c r="BU1071" s="273" t="s">
        <v>3411</v>
      </c>
      <c r="BV1071" s="273" t="s">
        <v>3412</v>
      </c>
      <c r="BX1071" s="299" t="s">
        <v>3395</v>
      </c>
      <c r="BY1071" s="299" t="s">
        <v>6094</v>
      </c>
    </row>
    <row r="1072" spans="65:77" ht="21" customHeight="1">
      <c r="BM1072"/>
      <c r="BU1072" s="273" t="s">
        <v>3413</v>
      </c>
      <c r="BV1072" s="273" t="s">
        <v>3414</v>
      </c>
      <c r="BX1072" s="299" t="s">
        <v>3397</v>
      </c>
      <c r="BY1072" s="299" t="s">
        <v>6095</v>
      </c>
    </row>
    <row r="1073" spans="65:77" ht="21" customHeight="1">
      <c r="BM1073"/>
      <c r="BU1073" s="273" t="s">
        <v>3415</v>
      </c>
      <c r="BV1073" s="273" t="s">
        <v>3416</v>
      </c>
      <c r="BX1073" s="299" t="s">
        <v>3399</v>
      </c>
      <c r="BY1073" s="299" t="s">
        <v>6096</v>
      </c>
    </row>
    <row r="1074" spans="65:77" ht="21" customHeight="1">
      <c r="BM1074"/>
      <c r="BU1074" s="273" t="s">
        <v>3417</v>
      </c>
      <c r="BV1074" s="273" t="s">
        <v>3418</v>
      </c>
      <c r="BX1074" s="299" t="s">
        <v>3401</v>
      </c>
      <c r="BY1074" s="299" t="s">
        <v>6097</v>
      </c>
    </row>
    <row r="1075" spans="65:77" ht="21" customHeight="1">
      <c r="BM1075"/>
      <c r="BU1075" s="273" t="s">
        <v>3419</v>
      </c>
      <c r="BV1075" s="273" t="s">
        <v>3420</v>
      </c>
      <c r="BX1075" s="299" t="s">
        <v>3403</v>
      </c>
      <c r="BY1075" s="299" t="s">
        <v>6098</v>
      </c>
    </row>
    <row r="1076" spans="65:77" ht="21" customHeight="1">
      <c r="BM1076"/>
      <c r="BU1076" s="273" t="s">
        <v>3421</v>
      </c>
      <c r="BV1076" s="273" t="s">
        <v>3422</v>
      </c>
      <c r="BX1076" s="299" t="s">
        <v>3405</v>
      </c>
      <c r="BY1076" s="299" t="s">
        <v>6099</v>
      </c>
    </row>
    <row r="1077" spans="65:77" ht="21" customHeight="1">
      <c r="BM1077"/>
      <c r="BU1077" s="273" t="s">
        <v>3423</v>
      </c>
      <c r="BV1077" s="273" t="s">
        <v>3424</v>
      </c>
      <c r="BX1077" s="299" t="s">
        <v>3407</v>
      </c>
      <c r="BY1077" s="299" t="s">
        <v>6100</v>
      </c>
    </row>
    <row r="1078" spans="65:77" ht="21" customHeight="1">
      <c r="BM1078"/>
      <c r="BU1078" s="273" t="s">
        <v>3425</v>
      </c>
      <c r="BV1078" s="273" t="s">
        <v>3426</v>
      </c>
      <c r="BX1078" s="299" t="s">
        <v>3409</v>
      </c>
      <c r="BY1078" s="299" t="s">
        <v>6101</v>
      </c>
    </row>
    <row r="1079" spans="65:77" ht="21" customHeight="1">
      <c r="BM1079"/>
      <c r="BU1079" s="273" t="s">
        <v>3427</v>
      </c>
      <c r="BV1079" s="273" t="s">
        <v>3428</v>
      </c>
      <c r="BX1079" s="299" t="s">
        <v>3411</v>
      </c>
      <c r="BY1079" s="299" t="s">
        <v>6102</v>
      </c>
    </row>
    <row r="1080" spans="65:77" ht="21" customHeight="1">
      <c r="BM1080"/>
      <c r="BU1080" s="273" t="s">
        <v>3429</v>
      </c>
      <c r="BV1080" s="273" t="s">
        <v>3430</v>
      </c>
      <c r="BX1080" s="299" t="s">
        <v>3413</v>
      </c>
      <c r="BY1080" s="299" t="s">
        <v>6103</v>
      </c>
    </row>
    <row r="1081" spans="65:77" ht="21" customHeight="1">
      <c r="BM1081"/>
      <c r="BU1081" s="273" t="s">
        <v>3431</v>
      </c>
      <c r="BV1081" s="273" t="s">
        <v>3432</v>
      </c>
      <c r="BX1081" s="299" t="s">
        <v>3415</v>
      </c>
      <c r="BY1081" s="299" t="s">
        <v>6104</v>
      </c>
    </row>
    <row r="1082" spans="65:77" ht="21" customHeight="1">
      <c r="BM1082"/>
      <c r="BU1082" s="273" t="s">
        <v>3433</v>
      </c>
      <c r="BV1082" s="273" t="s">
        <v>3434</v>
      </c>
      <c r="BX1082" s="299" t="s">
        <v>3417</v>
      </c>
      <c r="BY1082" s="299" t="s">
        <v>6105</v>
      </c>
    </row>
    <row r="1083" spans="65:77" ht="21" customHeight="1">
      <c r="BM1083"/>
      <c r="BU1083" s="273" t="s">
        <v>3435</v>
      </c>
      <c r="BV1083" s="273" t="s">
        <v>3436</v>
      </c>
      <c r="BX1083" s="299" t="s">
        <v>3419</v>
      </c>
      <c r="BY1083" s="299" t="s">
        <v>6106</v>
      </c>
    </row>
    <row r="1084" spans="65:77" ht="21" customHeight="1">
      <c r="BM1084"/>
      <c r="BU1084" s="273" t="s">
        <v>3437</v>
      </c>
      <c r="BV1084" s="273" t="s">
        <v>3438</v>
      </c>
      <c r="BX1084" s="299" t="s">
        <v>3421</v>
      </c>
      <c r="BY1084" s="299" t="s">
        <v>6107</v>
      </c>
    </row>
    <row r="1085" spans="65:77" ht="21" customHeight="1">
      <c r="BM1085"/>
      <c r="BU1085" s="273" t="s">
        <v>3439</v>
      </c>
      <c r="BV1085" s="273" t="s">
        <v>3440</v>
      </c>
      <c r="BX1085" s="299" t="s">
        <v>3423</v>
      </c>
      <c r="BY1085" s="299" t="s">
        <v>6108</v>
      </c>
    </row>
    <row r="1086" spans="65:77" ht="21" customHeight="1">
      <c r="BM1086"/>
      <c r="BU1086" s="273" t="s">
        <v>3441</v>
      </c>
      <c r="BV1086" s="273" t="s">
        <v>3442</v>
      </c>
      <c r="BX1086" s="299" t="s">
        <v>3425</v>
      </c>
      <c r="BY1086" s="299" t="s">
        <v>6109</v>
      </c>
    </row>
    <row r="1087" spans="65:77" ht="21" customHeight="1">
      <c r="BM1087"/>
      <c r="BU1087" s="273" t="s">
        <v>3443</v>
      </c>
      <c r="BV1087" s="273" t="s">
        <v>3444</v>
      </c>
      <c r="BX1087" s="299" t="s">
        <v>3427</v>
      </c>
      <c r="BY1087" s="299" t="s">
        <v>6110</v>
      </c>
    </row>
    <row r="1088" spans="65:77" ht="21" customHeight="1">
      <c r="BM1088"/>
      <c r="BU1088" s="273" t="s">
        <v>3445</v>
      </c>
      <c r="BV1088" s="273" t="s">
        <v>3446</v>
      </c>
      <c r="BX1088" s="299" t="s">
        <v>3429</v>
      </c>
      <c r="BY1088" s="299" t="s">
        <v>6111</v>
      </c>
    </row>
    <row r="1089" spans="65:77" ht="21" customHeight="1">
      <c r="BM1089"/>
      <c r="BU1089" s="273" t="s">
        <v>3447</v>
      </c>
      <c r="BV1089" s="273" t="s">
        <v>3448</v>
      </c>
      <c r="BX1089" s="299" t="s">
        <v>3431</v>
      </c>
      <c r="BY1089" s="299" t="s">
        <v>6112</v>
      </c>
    </row>
    <row r="1090" spans="65:77" ht="21" customHeight="1">
      <c r="BM1090"/>
      <c r="BU1090" s="273" t="s">
        <v>3449</v>
      </c>
      <c r="BV1090" s="273" t="s">
        <v>3450</v>
      </c>
      <c r="BX1090" s="299" t="s">
        <v>3433</v>
      </c>
      <c r="BY1090" s="299" t="s">
        <v>6113</v>
      </c>
    </row>
    <row r="1091" spans="65:77" ht="21" customHeight="1">
      <c r="BM1091"/>
      <c r="BU1091" s="273" t="s">
        <v>3451</v>
      </c>
      <c r="BV1091" s="273" t="s">
        <v>3452</v>
      </c>
      <c r="BX1091" s="299" t="s">
        <v>3435</v>
      </c>
      <c r="BY1091" s="299" t="s">
        <v>6114</v>
      </c>
    </row>
    <row r="1092" spans="65:77" ht="21" customHeight="1">
      <c r="BM1092"/>
      <c r="BU1092" s="273" t="s">
        <v>3453</v>
      </c>
      <c r="BV1092" s="273" t="s">
        <v>3454</v>
      </c>
      <c r="BX1092" s="299" t="s">
        <v>3437</v>
      </c>
      <c r="BY1092" s="299" t="s">
        <v>6115</v>
      </c>
    </row>
    <row r="1093" spans="65:77" ht="21" customHeight="1">
      <c r="BM1093"/>
      <c r="BU1093" s="273" t="s">
        <v>3455</v>
      </c>
      <c r="BV1093" s="273" t="s">
        <v>3456</v>
      </c>
      <c r="BX1093" s="299" t="s">
        <v>3439</v>
      </c>
      <c r="BY1093" s="299" t="s">
        <v>6116</v>
      </c>
    </row>
    <row r="1094" spans="65:77" ht="21" customHeight="1">
      <c r="BM1094"/>
      <c r="BU1094" s="273" t="s">
        <v>3457</v>
      </c>
      <c r="BV1094" s="273" t="s">
        <v>3458</v>
      </c>
      <c r="BX1094" s="299" t="s">
        <v>3441</v>
      </c>
      <c r="BY1094" s="299" t="s">
        <v>6117</v>
      </c>
    </row>
    <row r="1095" spans="65:77" ht="21" customHeight="1">
      <c r="BM1095"/>
      <c r="BU1095" s="273" t="s">
        <v>3459</v>
      </c>
      <c r="BV1095" s="273" t="s">
        <v>3460</v>
      </c>
      <c r="BX1095" s="299" t="s">
        <v>3443</v>
      </c>
      <c r="BY1095" s="299" t="s">
        <v>6118</v>
      </c>
    </row>
    <row r="1096" spans="65:77" ht="21" customHeight="1">
      <c r="BM1096"/>
      <c r="BU1096" s="273" t="s">
        <v>3461</v>
      </c>
      <c r="BV1096" s="273" t="s">
        <v>3462</v>
      </c>
      <c r="BX1096" s="299" t="s">
        <v>3445</v>
      </c>
      <c r="BY1096" s="299" t="s">
        <v>6119</v>
      </c>
    </row>
    <row r="1097" spans="65:77" ht="21" customHeight="1">
      <c r="BM1097"/>
      <c r="BU1097" s="273" t="s">
        <v>3463</v>
      </c>
      <c r="BV1097" s="273" t="s">
        <v>3464</v>
      </c>
      <c r="BX1097" s="299" t="s">
        <v>3447</v>
      </c>
      <c r="BY1097" s="299" t="s">
        <v>6120</v>
      </c>
    </row>
    <row r="1098" spans="65:77" ht="21" customHeight="1">
      <c r="BM1098"/>
      <c r="BU1098" s="273" t="s">
        <v>3465</v>
      </c>
      <c r="BV1098" s="273" t="s">
        <v>3466</v>
      </c>
      <c r="BX1098" s="299" t="s">
        <v>3449</v>
      </c>
      <c r="BY1098" s="299" t="s">
        <v>6121</v>
      </c>
    </row>
    <row r="1099" spans="65:77" ht="21" customHeight="1">
      <c r="BM1099"/>
      <c r="BU1099" s="273" t="s">
        <v>3467</v>
      </c>
      <c r="BV1099" s="273" t="s">
        <v>3468</v>
      </c>
      <c r="BX1099" s="299" t="s">
        <v>3451</v>
      </c>
      <c r="BY1099" s="299" t="s">
        <v>6122</v>
      </c>
    </row>
    <row r="1100" spans="65:77" ht="21" customHeight="1">
      <c r="BM1100"/>
      <c r="BU1100" s="273" t="s">
        <v>3469</v>
      </c>
      <c r="BV1100" s="273" t="s">
        <v>3470</v>
      </c>
      <c r="BX1100" s="299" t="s">
        <v>3453</v>
      </c>
      <c r="BY1100" s="299" t="s">
        <v>6123</v>
      </c>
    </row>
    <row r="1101" spans="65:77" ht="21" customHeight="1">
      <c r="BM1101"/>
      <c r="BU1101" s="273" t="s">
        <v>3471</v>
      </c>
      <c r="BV1101" s="273" t="s">
        <v>3472</v>
      </c>
      <c r="BX1101" s="299" t="s">
        <v>3455</v>
      </c>
      <c r="BY1101" s="299" t="s">
        <v>6124</v>
      </c>
    </row>
    <row r="1102" spans="65:77" ht="21" customHeight="1">
      <c r="BM1102"/>
      <c r="BU1102" s="273" t="s">
        <v>3473</v>
      </c>
      <c r="BV1102" s="273" t="s">
        <v>3474</v>
      </c>
      <c r="BX1102" s="299" t="s">
        <v>3457</v>
      </c>
      <c r="BY1102" s="299" t="s">
        <v>6125</v>
      </c>
    </row>
    <row r="1103" spans="65:77" ht="21" customHeight="1">
      <c r="BM1103"/>
      <c r="BU1103" s="273" t="s">
        <v>3475</v>
      </c>
      <c r="BV1103" s="273" t="s">
        <v>3476</v>
      </c>
      <c r="BX1103" s="299" t="s">
        <v>3459</v>
      </c>
      <c r="BY1103" s="299" t="s">
        <v>1541</v>
      </c>
    </row>
    <row r="1104" spans="65:77" ht="21" customHeight="1">
      <c r="BM1104"/>
      <c r="BU1104" s="273" t="s">
        <v>3477</v>
      </c>
      <c r="BV1104" s="273" t="s">
        <v>3478</v>
      </c>
      <c r="BX1104" s="299" t="s">
        <v>3461</v>
      </c>
      <c r="BY1104" s="299" t="s">
        <v>6126</v>
      </c>
    </row>
    <row r="1105" spans="65:77" ht="21" customHeight="1">
      <c r="BM1105"/>
      <c r="BU1105" s="273" t="s">
        <v>3479</v>
      </c>
      <c r="BV1105" s="273" t="s">
        <v>3480</v>
      </c>
      <c r="BX1105" s="299" t="s">
        <v>3463</v>
      </c>
      <c r="BY1105" s="299" t="s">
        <v>6127</v>
      </c>
    </row>
    <row r="1106" spans="65:77" ht="21" customHeight="1">
      <c r="BM1106"/>
      <c r="BU1106" s="273" t="s">
        <v>3481</v>
      </c>
      <c r="BV1106" s="273" t="s">
        <v>3482</v>
      </c>
      <c r="BX1106" s="299" t="s">
        <v>3465</v>
      </c>
      <c r="BY1106" s="299" t="s">
        <v>6128</v>
      </c>
    </row>
    <row r="1107" spans="65:77" ht="21" customHeight="1">
      <c r="BM1107"/>
      <c r="BU1107" s="273" t="s">
        <v>3483</v>
      </c>
      <c r="BV1107" s="273" t="s">
        <v>3484</v>
      </c>
      <c r="BX1107" s="299" t="s">
        <v>3467</v>
      </c>
      <c r="BY1107" s="299" t="s">
        <v>6129</v>
      </c>
    </row>
    <row r="1108" spans="65:77" ht="21" customHeight="1">
      <c r="BM1108"/>
      <c r="BU1108" s="273" t="s">
        <v>3485</v>
      </c>
      <c r="BV1108" s="273" t="s">
        <v>3486</v>
      </c>
      <c r="BX1108" s="299" t="s">
        <v>3469</v>
      </c>
      <c r="BY1108" s="299" t="s">
        <v>6130</v>
      </c>
    </row>
    <row r="1109" spans="65:77" ht="21" customHeight="1">
      <c r="BM1109"/>
      <c r="BU1109" s="273" t="s">
        <v>3487</v>
      </c>
      <c r="BV1109" s="273" t="s">
        <v>3488</v>
      </c>
      <c r="BX1109" s="299" t="s">
        <v>3471</v>
      </c>
      <c r="BY1109" s="299" t="s">
        <v>6131</v>
      </c>
    </row>
    <row r="1110" spans="65:77" ht="21" customHeight="1">
      <c r="BM1110"/>
      <c r="BU1110" s="273" t="s">
        <v>3489</v>
      </c>
      <c r="BV1110" s="273" t="s">
        <v>3490</v>
      </c>
      <c r="BX1110" s="299" t="s">
        <v>3473</v>
      </c>
      <c r="BY1110" s="299" t="s">
        <v>6132</v>
      </c>
    </row>
    <row r="1111" spans="65:77" ht="21" customHeight="1">
      <c r="BM1111"/>
      <c r="BU1111" s="273" t="s">
        <v>3491</v>
      </c>
      <c r="BV1111" s="273" t="s">
        <v>3492</v>
      </c>
      <c r="BX1111" s="299" t="s">
        <v>3475</v>
      </c>
      <c r="BY1111" s="299" t="s">
        <v>6133</v>
      </c>
    </row>
    <row r="1112" spans="65:77" ht="21" customHeight="1">
      <c r="BM1112"/>
      <c r="BU1112" s="273" t="s">
        <v>3493</v>
      </c>
      <c r="BV1112" s="273" t="s">
        <v>3494</v>
      </c>
      <c r="BX1112" s="299" t="s">
        <v>3477</v>
      </c>
      <c r="BY1112" s="299" t="s">
        <v>6134</v>
      </c>
    </row>
    <row r="1113" spans="65:77" ht="21" customHeight="1">
      <c r="BM1113"/>
      <c r="BU1113" s="273" t="s">
        <v>3495</v>
      </c>
      <c r="BV1113" s="273" t="s">
        <v>3496</v>
      </c>
      <c r="BX1113" s="299" t="s">
        <v>3479</v>
      </c>
      <c r="BY1113" s="299" t="s">
        <v>6135</v>
      </c>
    </row>
    <row r="1114" spans="65:77" ht="21" customHeight="1">
      <c r="BM1114"/>
      <c r="BU1114" s="273" t="s">
        <v>3497</v>
      </c>
      <c r="BV1114" s="273" t="s">
        <v>3498</v>
      </c>
      <c r="BX1114" s="299" t="s">
        <v>3481</v>
      </c>
      <c r="BY1114" s="299" t="s">
        <v>6136</v>
      </c>
    </row>
    <row r="1115" spans="65:77" ht="21" customHeight="1">
      <c r="BM1115"/>
      <c r="BU1115" s="273" t="s">
        <v>3499</v>
      </c>
      <c r="BV1115" s="273" t="s">
        <v>3500</v>
      </c>
      <c r="BX1115" s="299" t="s">
        <v>3483</v>
      </c>
      <c r="BY1115" s="299" t="s">
        <v>6137</v>
      </c>
    </row>
    <row r="1116" spans="65:77" ht="21" customHeight="1">
      <c r="BM1116"/>
      <c r="BU1116" s="273" t="s">
        <v>3501</v>
      </c>
      <c r="BV1116" s="273" t="s">
        <v>3502</v>
      </c>
      <c r="BX1116" s="299" t="s">
        <v>6138</v>
      </c>
      <c r="BY1116" s="299" t="s">
        <v>6139</v>
      </c>
    </row>
    <row r="1117" spans="65:77" ht="21" customHeight="1">
      <c r="BM1117"/>
      <c r="BU1117" s="273" t="s">
        <v>3503</v>
      </c>
      <c r="BV1117" s="273" t="s">
        <v>3504</v>
      </c>
      <c r="BX1117" s="299" t="s">
        <v>3485</v>
      </c>
      <c r="BY1117" s="299" t="s">
        <v>6140</v>
      </c>
    </row>
    <row r="1118" spans="65:77" ht="21" customHeight="1">
      <c r="BM1118"/>
      <c r="BU1118" s="273" t="s">
        <v>3505</v>
      </c>
      <c r="BV1118" s="273" t="s">
        <v>3506</v>
      </c>
      <c r="BX1118" s="299" t="s">
        <v>3487</v>
      </c>
      <c r="BY1118" s="299" t="s">
        <v>6141</v>
      </c>
    </row>
    <row r="1119" spans="65:77" ht="21" customHeight="1">
      <c r="BM1119"/>
      <c r="BU1119" s="273" t="s">
        <v>3507</v>
      </c>
      <c r="BV1119" s="273" t="s">
        <v>3508</v>
      </c>
      <c r="BX1119" s="299" t="s">
        <v>3489</v>
      </c>
      <c r="BY1119" s="299" t="s">
        <v>6142</v>
      </c>
    </row>
    <row r="1120" spans="65:77" ht="21" customHeight="1">
      <c r="BM1120"/>
      <c r="BU1120" s="273" t="s">
        <v>3509</v>
      </c>
      <c r="BV1120" s="273" t="s">
        <v>3510</v>
      </c>
      <c r="BX1120" s="299" t="s">
        <v>3491</v>
      </c>
      <c r="BY1120" s="299" t="s">
        <v>1517</v>
      </c>
    </row>
    <row r="1121" spans="65:77" ht="21" customHeight="1">
      <c r="BM1121"/>
      <c r="BU1121" s="273" t="s">
        <v>3511</v>
      </c>
      <c r="BV1121" s="273" t="s">
        <v>3512</v>
      </c>
      <c r="BX1121" s="299" t="s">
        <v>3493</v>
      </c>
      <c r="BY1121" s="299" t="s">
        <v>6143</v>
      </c>
    </row>
    <row r="1122" spans="65:77" ht="21" customHeight="1">
      <c r="BM1122"/>
      <c r="BU1122" s="273" t="s">
        <v>3513</v>
      </c>
      <c r="BV1122" s="273" t="s">
        <v>3514</v>
      </c>
      <c r="BX1122" s="299" t="s">
        <v>3495</v>
      </c>
      <c r="BY1122" s="299" t="s">
        <v>6144</v>
      </c>
    </row>
    <row r="1123" spans="65:77" ht="21" customHeight="1">
      <c r="BM1123"/>
      <c r="BU1123" s="273" t="s">
        <v>3515</v>
      </c>
      <c r="BV1123" s="273" t="s">
        <v>3516</v>
      </c>
      <c r="BX1123" s="299" t="s">
        <v>3497</v>
      </c>
      <c r="BY1123" s="299" t="s">
        <v>6145</v>
      </c>
    </row>
    <row r="1124" spans="65:77" ht="21" customHeight="1">
      <c r="BM1124"/>
      <c r="BU1124" s="273" t="s">
        <v>3517</v>
      </c>
      <c r="BV1124" s="273" t="s">
        <v>3518</v>
      </c>
      <c r="BX1124" s="299" t="s">
        <v>3499</v>
      </c>
      <c r="BY1124" s="299" t="s">
        <v>6146</v>
      </c>
    </row>
    <row r="1125" spans="65:77" ht="21" customHeight="1">
      <c r="BM1125"/>
      <c r="BU1125" s="273" t="s">
        <v>3519</v>
      </c>
      <c r="BV1125" s="273" t="s">
        <v>3520</v>
      </c>
      <c r="BX1125" s="299" t="s">
        <v>3501</v>
      </c>
      <c r="BY1125" s="299" t="s">
        <v>6147</v>
      </c>
    </row>
    <row r="1126" spans="65:77" ht="21" customHeight="1">
      <c r="BM1126"/>
      <c r="BU1126" s="273" t="s">
        <v>3521</v>
      </c>
      <c r="BV1126" s="273" t="s">
        <v>3522</v>
      </c>
      <c r="BX1126" s="299" t="s">
        <v>3503</v>
      </c>
      <c r="BY1126" s="299" t="s">
        <v>6148</v>
      </c>
    </row>
    <row r="1127" spans="65:77" ht="21" customHeight="1">
      <c r="BM1127"/>
      <c r="BU1127" s="273" t="s">
        <v>3523</v>
      </c>
      <c r="BV1127" s="273" t="s">
        <v>3524</v>
      </c>
      <c r="BX1127" s="299" t="s">
        <v>3505</v>
      </c>
      <c r="BY1127" s="299" t="s">
        <v>6149</v>
      </c>
    </row>
    <row r="1128" spans="65:77" ht="21" customHeight="1">
      <c r="BM1128"/>
      <c r="BU1128" s="273" t="s">
        <v>3525</v>
      </c>
      <c r="BV1128" s="273" t="s">
        <v>3526</v>
      </c>
      <c r="BX1128" s="299" t="s">
        <v>3507</v>
      </c>
      <c r="BY1128" s="299" t="s">
        <v>6150</v>
      </c>
    </row>
    <row r="1129" spans="65:77" ht="21" customHeight="1">
      <c r="BM1129"/>
      <c r="BU1129" s="273" t="s">
        <v>3527</v>
      </c>
      <c r="BV1129" s="273" t="s">
        <v>3528</v>
      </c>
      <c r="BX1129" s="299" t="s">
        <v>3509</v>
      </c>
      <c r="BY1129" s="299" t="s">
        <v>6151</v>
      </c>
    </row>
    <row r="1130" spans="65:77" ht="21" customHeight="1">
      <c r="BM1130"/>
      <c r="BU1130" s="273" t="s">
        <v>3529</v>
      </c>
      <c r="BV1130" s="273" t="s">
        <v>3530</v>
      </c>
      <c r="BX1130" s="299" t="s">
        <v>3511</v>
      </c>
      <c r="BY1130" s="299" t="s">
        <v>6152</v>
      </c>
    </row>
    <row r="1131" spans="65:77" ht="21" customHeight="1">
      <c r="BM1131"/>
      <c r="BU1131" s="273" t="s">
        <v>3531</v>
      </c>
      <c r="BV1131" s="273" t="s">
        <v>3532</v>
      </c>
      <c r="BX1131" s="299" t="s">
        <v>3515</v>
      </c>
      <c r="BY1131" s="299" t="s">
        <v>6153</v>
      </c>
    </row>
    <row r="1132" spans="65:77" ht="21" customHeight="1">
      <c r="BM1132"/>
      <c r="BU1132" s="273" t="s">
        <v>3533</v>
      </c>
      <c r="BV1132" s="273" t="s">
        <v>3534</v>
      </c>
      <c r="BX1132" s="299" t="s">
        <v>3517</v>
      </c>
      <c r="BY1132" s="299" t="s">
        <v>6154</v>
      </c>
    </row>
    <row r="1133" spans="65:77" ht="21" customHeight="1">
      <c r="BM1133"/>
      <c r="BU1133" s="273" t="s">
        <v>3535</v>
      </c>
      <c r="BV1133" s="273" t="s">
        <v>3536</v>
      </c>
      <c r="BX1133" s="299" t="s">
        <v>3519</v>
      </c>
      <c r="BY1133" s="299" t="s">
        <v>6155</v>
      </c>
    </row>
    <row r="1134" spans="65:77" ht="21" customHeight="1">
      <c r="BM1134"/>
      <c r="BU1134" s="273" t="s">
        <v>3537</v>
      </c>
      <c r="BV1134" s="273" t="s">
        <v>3538</v>
      </c>
      <c r="BX1134" s="299" t="s">
        <v>3521</v>
      </c>
      <c r="BY1134" s="299" t="s">
        <v>6156</v>
      </c>
    </row>
    <row r="1135" spans="65:77" ht="21" customHeight="1">
      <c r="BM1135"/>
      <c r="BU1135" s="273" t="s">
        <v>3539</v>
      </c>
      <c r="BV1135" s="273" t="s">
        <v>3540</v>
      </c>
      <c r="BX1135" s="299" t="s">
        <v>3523</v>
      </c>
      <c r="BY1135" s="299" t="s">
        <v>6157</v>
      </c>
    </row>
    <row r="1136" spans="65:77" ht="21" customHeight="1">
      <c r="BM1136"/>
      <c r="BU1136" s="273" t="s">
        <v>3541</v>
      </c>
      <c r="BV1136" s="273" t="s">
        <v>3542</v>
      </c>
      <c r="BX1136" s="299" t="s">
        <v>3525</v>
      </c>
      <c r="BY1136" s="299" t="s">
        <v>6158</v>
      </c>
    </row>
    <row r="1137" spans="65:77" ht="21" customHeight="1">
      <c r="BM1137"/>
      <c r="BU1137" s="273" t="s">
        <v>3543</v>
      </c>
      <c r="BV1137" s="273" t="s">
        <v>3544</v>
      </c>
      <c r="BX1137" s="299" t="s">
        <v>3527</v>
      </c>
      <c r="BY1137" s="299" t="s">
        <v>6159</v>
      </c>
    </row>
    <row r="1138" spans="65:77" ht="21" customHeight="1">
      <c r="BM1138"/>
      <c r="BU1138" s="273" t="s">
        <v>3545</v>
      </c>
      <c r="BV1138" s="273" t="s">
        <v>3546</v>
      </c>
      <c r="BX1138" s="299" t="s">
        <v>3529</v>
      </c>
      <c r="BY1138" s="299" t="s">
        <v>6160</v>
      </c>
    </row>
    <row r="1139" spans="65:77" ht="21" customHeight="1">
      <c r="BM1139"/>
      <c r="BU1139" s="273" t="s">
        <v>3547</v>
      </c>
      <c r="BV1139" s="273" t="s">
        <v>3548</v>
      </c>
      <c r="BX1139" s="299" t="s">
        <v>3531</v>
      </c>
      <c r="BY1139" s="299" t="s">
        <v>6161</v>
      </c>
    </row>
    <row r="1140" spans="65:77" ht="21" customHeight="1">
      <c r="BM1140"/>
      <c r="BU1140" s="273" t="s">
        <v>3549</v>
      </c>
      <c r="BV1140" s="273" t="s">
        <v>3550</v>
      </c>
      <c r="BX1140" s="299" t="s">
        <v>3533</v>
      </c>
      <c r="BY1140" s="299" t="s">
        <v>6162</v>
      </c>
    </row>
    <row r="1141" spans="65:77" ht="21" customHeight="1">
      <c r="BM1141"/>
      <c r="BU1141" s="273" t="s">
        <v>3551</v>
      </c>
      <c r="BV1141" s="273" t="s">
        <v>3552</v>
      </c>
      <c r="BX1141" s="299" t="s">
        <v>3535</v>
      </c>
      <c r="BY1141" s="299" t="s">
        <v>6163</v>
      </c>
    </row>
    <row r="1142" spans="65:77" ht="21" customHeight="1">
      <c r="BM1142"/>
      <c r="BU1142" s="273" t="s">
        <v>3553</v>
      </c>
      <c r="BV1142" s="273" t="s">
        <v>3554</v>
      </c>
      <c r="BX1142" s="299" t="s">
        <v>3537</v>
      </c>
      <c r="BY1142" s="299" t="s">
        <v>6164</v>
      </c>
    </row>
    <row r="1143" spans="65:77" ht="21" customHeight="1">
      <c r="BM1143"/>
      <c r="BU1143" s="273" t="s">
        <v>3555</v>
      </c>
      <c r="BV1143" s="273" t="s">
        <v>3556</v>
      </c>
      <c r="BX1143" s="299" t="s">
        <v>3539</v>
      </c>
      <c r="BY1143" s="299" t="s">
        <v>6165</v>
      </c>
    </row>
    <row r="1144" spans="65:77" ht="21" customHeight="1">
      <c r="BM1144"/>
      <c r="BU1144" s="273" t="s">
        <v>3557</v>
      </c>
      <c r="BV1144" s="273" t="s">
        <v>3558</v>
      </c>
      <c r="BX1144" s="299" t="s">
        <v>3541</v>
      </c>
      <c r="BY1144" s="299" t="s">
        <v>6166</v>
      </c>
    </row>
    <row r="1145" spans="65:77" ht="21" customHeight="1">
      <c r="BM1145"/>
      <c r="BU1145" s="273" t="s">
        <v>3559</v>
      </c>
      <c r="BV1145" s="273" t="s">
        <v>3560</v>
      </c>
      <c r="BX1145" s="299" t="s">
        <v>3543</v>
      </c>
      <c r="BY1145" s="299" t="s">
        <v>6167</v>
      </c>
    </row>
    <row r="1146" spans="65:77" ht="21" customHeight="1">
      <c r="BM1146"/>
      <c r="BU1146" s="273" t="s">
        <v>3561</v>
      </c>
      <c r="BV1146" s="273" t="s">
        <v>3562</v>
      </c>
      <c r="BX1146" s="299" t="s">
        <v>3545</v>
      </c>
      <c r="BY1146" s="299" t="s">
        <v>6168</v>
      </c>
    </row>
    <row r="1147" spans="65:77" ht="21" customHeight="1">
      <c r="BM1147"/>
      <c r="BU1147" s="273" t="s">
        <v>3563</v>
      </c>
      <c r="BV1147" s="273" t="s">
        <v>3564</v>
      </c>
      <c r="BX1147" s="299" t="s">
        <v>3547</v>
      </c>
      <c r="BY1147" s="299" t="s">
        <v>6169</v>
      </c>
    </row>
    <row r="1148" spans="65:77" ht="21" customHeight="1">
      <c r="BM1148"/>
      <c r="BU1148" s="273" t="s">
        <v>3565</v>
      </c>
      <c r="BV1148" s="273" t="s">
        <v>3566</v>
      </c>
      <c r="BX1148" s="299" t="s">
        <v>3549</v>
      </c>
      <c r="BY1148" s="299" t="s">
        <v>6170</v>
      </c>
    </row>
    <row r="1149" spans="65:77" ht="21" customHeight="1">
      <c r="BM1149"/>
      <c r="BU1149" s="273" t="s">
        <v>3567</v>
      </c>
      <c r="BV1149" s="273" t="s">
        <v>3568</v>
      </c>
      <c r="BX1149" s="299" t="s">
        <v>3551</v>
      </c>
      <c r="BY1149" s="299" t="s">
        <v>6171</v>
      </c>
    </row>
    <row r="1150" spans="65:77" ht="21" customHeight="1">
      <c r="BM1150"/>
      <c r="BU1150" s="273" t="s">
        <v>3569</v>
      </c>
      <c r="BV1150" s="273" t="s">
        <v>3570</v>
      </c>
      <c r="BX1150" s="299" t="s">
        <v>3553</v>
      </c>
      <c r="BY1150" s="299" t="s">
        <v>6172</v>
      </c>
    </row>
    <row r="1151" spans="65:77" ht="21" customHeight="1">
      <c r="BM1151"/>
      <c r="BU1151" s="273" t="s">
        <v>3571</v>
      </c>
      <c r="BV1151" s="273" t="s">
        <v>3572</v>
      </c>
      <c r="BX1151" s="299" t="s">
        <v>3555</v>
      </c>
      <c r="BY1151" s="299" t="s">
        <v>6173</v>
      </c>
    </row>
    <row r="1152" spans="65:77" ht="21" customHeight="1">
      <c r="BM1152"/>
      <c r="BU1152" s="273" t="s">
        <v>3573</v>
      </c>
      <c r="BV1152" s="273" t="s">
        <v>3574</v>
      </c>
      <c r="BX1152" s="299" t="s">
        <v>3557</v>
      </c>
      <c r="BY1152" s="299" t="s">
        <v>6174</v>
      </c>
    </row>
    <row r="1153" spans="65:77" ht="21" customHeight="1">
      <c r="BM1153"/>
      <c r="BU1153" s="273" t="s">
        <v>3575</v>
      </c>
      <c r="BV1153" s="273" t="s">
        <v>3576</v>
      </c>
      <c r="BX1153" s="299" t="s">
        <v>3559</v>
      </c>
      <c r="BY1153" s="299" t="s">
        <v>6175</v>
      </c>
    </row>
    <row r="1154" spans="65:77" ht="21" customHeight="1">
      <c r="BM1154"/>
      <c r="BU1154" s="273" t="s">
        <v>3577</v>
      </c>
      <c r="BV1154" s="273" t="s">
        <v>3578</v>
      </c>
      <c r="BX1154" s="299" t="s">
        <v>3561</v>
      </c>
      <c r="BY1154" s="299" t="s">
        <v>6176</v>
      </c>
    </row>
    <row r="1155" spans="65:77" ht="21" customHeight="1">
      <c r="BM1155"/>
      <c r="BU1155" s="273" t="s">
        <v>3579</v>
      </c>
      <c r="BV1155" s="273" t="s">
        <v>3580</v>
      </c>
      <c r="BX1155" s="299" t="s">
        <v>3563</v>
      </c>
      <c r="BY1155" s="299" t="s">
        <v>6177</v>
      </c>
    </row>
    <row r="1156" spans="65:77" ht="21" customHeight="1">
      <c r="BM1156"/>
      <c r="BU1156" s="273" t="s">
        <v>3581</v>
      </c>
      <c r="BV1156" s="273" t="s">
        <v>3582</v>
      </c>
      <c r="BX1156" s="299" t="s">
        <v>3565</v>
      </c>
      <c r="BY1156" s="299" t="s">
        <v>6178</v>
      </c>
    </row>
    <row r="1157" spans="65:77" ht="21" customHeight="1">
      <c r="BM1157"/>
      <c r="BU1157" s="273" t="s">
        <v>3583</v>
      </c>
      <c r="BV1157" s="273" t="s">
        <v>3584</v>
      </c>
      <c r="BX1157" s="299" t="s">
        <v>3567</v>
      </c>
      <c r="BY1157" s="299" t="s">
        <v>6179</v>
      </c>
    </row>
    <row r="1158" spans="65:77" ht="21" customHeight="1">
      <c r="BM1158"/>
      <c r="BU1158" s="273" t="s">
        <v>3585</v>
      </c>
      <c r="BV1158" s="273" t="s">
        <v>3586</v>
      </c>
      <c r="BX1158" s="299" t="s">
        <v>3569</v>
      </c>
      <c r="BY1158" s="299" t="s">
        <v>6180</v>
      </c>
    </row>
    <row r="1159" spans="65:77" ht="21" customHeight="1">
      <c r="BM1159"/>
      <c r="BU1159" s="273" t="s">
        <v>3587</v>
      </c>
      <c r="BV1159" s="273" t="s">
        <v>3588</v>
      </c>
      <c r="BX1159" s="299" t="s">
        <v>3571</v>
      </c>
      <c r="BY1159" s="299" t="s">
        <v>6181</v>
      </c>
    </row>
    <row r="1160" spans="65:77" ht="21" customHeight="1">
      <c r="BM1160"/>
      <c r="BU1160" s="273" t="s">
        <v>3589</v>
      </c>
      <c r="BV1160" s="273" t="s">
        <v>3590</v>
      </c>
      <c r="BX1160" s="299" t="s">
        <v>3573</v>
      </c>
      <c r="BY1160" s="299" t="s">
        <v>6182</v>
      </c>
    </row>
    <row r="1161" spans="65:77" ht="21" customHeight="1">
      <c r="BM1161"/>
      <c r="BU1161" s="273" t="s">
        <v>3591</v>
      </c>
      <c r="BV1161" s="273" t="s">
        <v>3592</v>
      </c>
      <c r="BX1161" s="299" t="s">
        <v>3575</v>
      </c>
      <c r="BY1161" s="299" t="s">
        <v>6183</v>
      </c>
    </row>
    <row r="1162" spans="65:77" ht="21" customHeight="1">
      <c r="BM1162"/>
      <c r="BU1162" s="273" t="s">
        <v>3593</v>
      </c>
      <c r="BV1162" s="273" t="s">
        <v>3594</v>
      </c>
      <c r="BX1162" s="299" t="s">
        <v>3577</v>
      </c>
      <c r="BY1162" s="299" t="s">
        <v>6184</v>
      </c>
    </row>
    <row r="1163" spans="65:77" ht="21" customHeight="1">
      <c r="BM1163"/>
      <c r="BU1163" s="273" t="s">
        <v>3595</v>
      </c>
      <c r="BV1163" s="273" t="s">
        <v>3596</v>
      </c>
      <c r="BX1163" s="299" t="s">
        <v>3579</v>
      </c>
      <c r="BY1163" s="299" t="s">
        <v>6185</v>
      </c>
    </row>
    <row r="1164" spans="65:77" ht="21" customHeight="1">
      <c r="BM1164"/>
      <c r="BU1164" s="273" t="s">
        <v>3597</v>
      </c>
      <c r="BV1164" s="273" t="s">
        <v>3598</v>
      </c>
      <c r="BX1164" s="299" t="s">
        <v>3581</v>
      </c>
      <c r="BY1164" s="299" t="s">
        <v>6186</v>
      </c>
    </row>
    <row r="1165" spans="65:77" ht="21" customHeight="1">
      <c r="BM1165"/>
      <c r="BU1165" s="273" t="s">
        <v>3599</v>
      </c>
      <c r="BV1165" s="273" t="s">
        <v>3600</v>
      </c>
      <c r="BX1165" s="299" t="s">
        <v>3583</v>
      </c>
      <c r="BY1165" s="299" t="s">
        <v>6187</v>
      </c>
    </row>
    <row r="1166" spans="65:77" ht="21" customHeight="1">
      <c r="BM1166"/>
      <c r="BU1166" s="273" t="s">
        <v>3601</v>
      </c>
      <c r="BV1166" s="273" t="s">
        <v>3602</v>
      </c>
      <c r="BX1166" s="299" t="s">
        <v>3585</v>
      </c>
      <c r="BY1166" s="299" t="s">
        <v>6188</v>
      </c>
    </row>
    <row r="1167" spans="65:77" ht="21" customHeight="1">
      <c r="BM1167"/>
      <c r="BU1167" s="273" t="s">
        <v>3603</v>
      </c>
      <c r="BV1167" s="273" t="s">
        <v>3604</v>
      </c>
      <c r="BX1167" s="299" t="s">
        <v>3587</v>
      </c>
      <c r="BY1167" s="299" t="s">
        <v>6189</v>
      </c>
    </row>
    <row r="1168" spans="65:77" ht="21" customHeight="1">
      <c r="BM1168"/>
      <c r="BU1168" s="273" t="s">
        <v>3605</v>
      </c>
      <c r="BV1168" s="273" t="s">
        <v>3606</v>
      </c>
      <c r="BX1168" s="299" t="s">
        <v>3589</v>
      </c>
      <c r="BY1168" s="299" t="s">
        <v>6190</v>
      </c>
    </row>
    <row r="1169" spans="65:77" ht="21" customHeight="1">
      <c r="BM1169"/>
      <c r="BU1169" s="273" t="s">
        <v>3607</v>
      </c>
      <c r="BV1169" s="273" t="s">
        <v>3608</v>
      </c>
      <c r="BX1169" s="299" t="s">
        <v>3591</v>
      </c>
      <c r="BY1169" s="299" t="s">
        <v>6191</v>
      </c>
    </row>
    <row r="1170" spans="65:77" ht="21" customHeight="1">
      <c r="BM1170"/>
      <c r="BU1170" s="273" t="s">
        <v>3609</v>
      </c>
      <c r="BV1170" s="273" t="s">
        <v>3610</v>
      </c>
      <c r="BX1170" s="299" t="s">
        <v>3593</v>
      </c>
      <c r="BY1170" s="299" t="s">
        <v>6192</v>
      </c>
    </row>
    <row r="1171" spans="65:77" ht="21" customHeight="1">
      <c r="BM1171"/>
      <c r="BU1171" s="273" t="s">
        <v>3611</v>
      </c>
      <c r="BV1171" s="273" t="s">
        <v>3612</v>
      </c>
      <c r="BX1171" s="299" t="s">
        <v>3595</v>
      </c>
      <c r="BY1171" s="299" t="s">
        <v>6193</v>
      </c>
    </row>
    <row r="1172" spans="65:77" ht="21" customHeight="1">
      <c r="BM1172"/>
      <c r="BU1172" s="273" t="s">
        <v>3613</v>
      </c>
      <c r="BV1172" s="273" t="s">
        <v>3614</v>
      </c>
      <c r="BX1172" s="299" t="s">
        <v>3597</v>
      </c>
      <c r="BY1172" s="299" t="s">
        <v>6194</v>
      </c>
    </row>
    <row r="1173" spans="65:77" ht="21" customHeight="1">
      <c r="BM1173"/>
      <c r="BU1173" s="273" t="s">
        <v>3615</v>
      </c>
      <c r="BV1173" s="273" t="s">
        <v>3616</v>
      </c>
      <c r="BX1173" s="299" t="s">
        <v>3599</v>
      </c>
      <c r="BY1173" s="299" t="s">
        <v>6195</v>
      </c>
    </row>
    <row r="1174" spans="65:77" ht="21" customHeight="1">
      <c r="BM1174"/>
      <c r="BU1174" s="273" t="s">
        <v>3617</v>
      </c>
      <c r="BV1174" s="273" t="s">
        <v>3618</v>
      </c>
      <c r="BX1174" s="299" t="s">
        <v>3601</v>
      </c>
      <c r="BY1174" s="299" t="s">
        <v>6196</v>
      </c>
    </row>
    <row r="1175" spans="65:77" ht="21" customHeight="1">
      <c r="BM1175"/>
      <c r="BU1175" s="273" t="s">
        <v>3619</v>
      </c>
      <c r="BV1175" s="273" t="s">
        <v>3620</v>
      </c>
      <c r="BX1175" s="299" t="s">
        <v>3603</v>
      </c>
      <c r="BY1175" s="299" t="s">
        <v>6197</v>
      </c>
    </row>
    <row r="1176" spans="65:77" ht="21" customHeight="1">
      <c r="BM1176"/>
      <c r="BU1176" s="273" t="s">
        <v>3621</v>
      </c>
      <c r="BV1176" s="273" t="s">
        <v>3622</v>
      </c>
      <c r="BX1176" s="299" t="s">
        <v>3605</v>
      </c>
      <c r="BY1176" s="299" t="s">
        <v>6198</v>
      </c>
    </row>
    <row r="1177" spans="65:77" ht="21" customHeight="1">
      <c r="BM1177"/>
      <c r="BU1177" s="273" t="s">
        <v>3623</v>
      </c>
      <c r="BV1177" s="273" t="s">
        <v>3624</v>
      </c>
      <c r="BX1177" s="299" t="s">
        <v>3607</v>
      </c>
      <c r="BY1177" s="299" t="s">
        <v>6199</v>
      </c>
    </row>
    <row r="1178" spans="65:77" ht="21" customHeight="1">
      <c r="BM1178"/>
      <c r="BU1178" s="273" t="s">
        <v>3625</v>
      </c>
      <c r="BV1178" s="273" t="s">
        <v>3626</v>
      </c>
      <c r="BX1178" s="299" t="s">
        <v>3609</v>
      </c>
      <c r="BY1178" s="299" t="s">
        <v>6200</v>
      </c>
    </row>
    <row r="1179" spans="65:77" ht="21" customHeight="1">
      <c r="BM1179"/>
      <c r="BU1179" s="273" t="s">
        <v>3627</v>
      </c>
      <c r="BV1179" s="273" t="s">
        <v>3628</v>
      </c>
      <c r="BX1179" s="299" t="s">
        <v>3611</v>
      </c>
      <c r="BY1179" s="299" t="s">
        <v>6201</v>
      </c>
    </row>
    <row r="1180" spans="65:77" ht="21" customHeight="1">
      <c r="BM1180"/>
      <c r="BU1180" s="273" t="s">
        <v>3629</v>
      </c>
      <c r="BV1180" s="273" t="s">
        <v>3630</v>
      </c>
      <c r="BX1180" s="299" t="s">
        <v>3613</v>
      </c>
      <c r="BY1180" s="299" t="s">
        <v>6202</v>
      </c>
    </row>
    <row r="1181" spans="65:77" ht="21" customHeight="1">
      <c r="BM1181"/>
      <c r="BU1181" s="273" t="s">
        <v>3631</v>
      </c>
      <c r="BV1181" s="273" t="s">
        <v>3632</v>
      </c>
      <c r="BX1181" s="299" t="s">
        <v>3615</v>
      </c>
      <c r="BY1181" s="299" t="s">
        <v>6203</v>
      </c>
    </row>
    <row r="1182" spans="65:77" ht="21" customHeight="1">
      <c r="BM1182"/>
      <c r="BU1182" s="273" t="s">
        <v>3633</v>
      </c>
      <c r="BV1182" s="273" t="s">
        <v>3634</v>
      </c>
      <c r="BX1182" s="299" t="s">
        <v>3617</v>
      </c>
      <c r="BY1182" s="299" t="s">
        <v>6204</v>
      </c>
    </row>
    <row r="1183" spans="65:77" ht="21" customHeight="1">
      <c r="BM1183"/>
      <c r="BU1183" s="273" t="s">
        <v>3635</v>
      </c>
      <c r="BV1183" s="273" t="s">
        <v>3636</v>
      </c>
      <c r="BX1183" s="299" t="s">
        <v>3619</v>
      </c>
      <c r="BY1183" s="299" t="s">
        <v>6205</v>
      </c>
    </row>
    <row r="1184" spans="65:77" ht="21" customHeight="1">
      <c r="BM1184"/>
      <c r="BU1184" s="273" t="s">
        <v>3637</v>
      </c>
      <c r="BV1184" s="273" t="s">
        <v>3638</v>
      </c>
      <c r="BX1184" s="299" t="s">
        <v>3621</v>
      </c>
      <c r="BY1184" s="299" t="s">
        <v>6206</v>
      </c>
    </row>
    <row r="1185" spans="65:77" ht="21" customHeight="1">
      <c r="BM1185"/>
      <c r="BU1185" s="273" t="s">
        <v>3639</v>
      </c>
      <c r="BV1185" s="273" t="s">
        <v>3640</v>
      </c>
      <c r="BX1185" s="299" t="s">
        <v>3623</v>
      </c>
      <c r="BY1185" s="299" t="s">
        <v>6207</v>
      </c>
    </row>
    <row r="1186" spans="65:77" ht="21" customHeight="1">
      <c r="BM1186"/>
      <c r="BU1186" s="273" t="s">
        <v>3641</v>
      </c>
      <c r="BV1186" s="273" t="s">
        <v>3642</v>
      </c>
      <c r="BX1186" s="299" t="s">
        <v>3625</v>
      </c>
      <c r="BY1186" s="299" t="s">
        <v>6208</v>
      </c>
    </row>
    <row r="1187" spans="65:77" ht="21" customHeight="1">
      <c r="BM1187"/>
      <c r="BU1187" s="273" t="s">
        <v>3643</v>
      </c>
      <c r="BV1187" s="273" t="s">
        <v>3644</v>
      </c>
      <c r="BX1187" s="299" t="s">
        <v>3627</v>
      </c>
      <c r="BY1187" s="299" t="s">
        <v>6209</v>
      </c>
    </row>
    <row r="1188" spans="65:77" ht="21" customHeight="1">
      <c r="BM1188"/>
      <c r="BU1188" s="273" t="s">
        <v>3645</v>
      </c>
      <c r="BV1188" s="273" t="s">
        <v>3646</v>
      </c>
      <c r="BX1188" s="299" t="s">
        <v>3629</v>
      </c>
      <c r="BY1188" s="299" t="s">
        <v>6210</v>
      </c>
    </row>
    <row r="1189" spans="65:77" ht="21" customHeight="1">
      <c r="BM1189"/>
      <c r="BU1189" s="273" t="s">
        <v>3647</v>
      </c>
      <c r="BV1189" s="273" t="s">
        <v>3648</v>
      </c>
      <c r="BX1189" s="299" t="s">
        <v>3631</v>
      </c>
      <c r="BY1189" s="299" t="s">
        <v>6211</v>
      </c>
    </row>
    <row r="1190" spans="65:77" ht="21" customHeight="1">
      <c r="BM1190"/>
      <c r="BU1190" s="273" t="s">
        <v>3649</v>
      </c>
      <c r="BV1190" s="273" t="s">
        <v>3650</v>
      </c>
      <c r="BX1190" s="299" t="s">
        <v>3633</v>
      </c>
      <c r="BY1190" s="299" t="s">
        <v>6212</v>
      </c>
    </row>
    <row r="1191" spans="65:77" ht="21" customHeight="1">
      <c r="BM1191"/>
      <c r="BU1191" s="273" t="s">
        <v>3651</v>
      </c>
      <c r="BV1191" s="273" t="s">
        <v>3652</v>
      </c>
      <c r="BX1191" s="299" t="s">
        <v>3635</v>
      </c>
      <c r="BY1191" s="299" t="s">
        <v>6213</v>
      </c>
    </row>
    <row r="1192" spans="65:77" ht="21" customHeight="1">
      <c r="BM1192"/>
      <c r="BU1192" s="273" t="s">
        <v>3653</v>
      </c>
      <c r="BV1192" s="273" t="s">
        <v>3654</v>
      </c>
      <c r="BX1192" s="299" t="s">
        <v>3637</v>
      </c>
      <c r="BY1192" s="299" t="s">
        <v>6214</v>
      </c>
    </row>
    <row r="1193" spans="65:77" ht="21" customHeight="1">
      <c r="BM1193"/>
      <c r="BU1193" s="273" t="s">
        <v>3655</v>
      </c>
      <c r="BV1193" s="273" t="s">
        <v>3656</v>
      </c>
      <c r="BX1193" s="299" t="s">
        <v>3639</v>
      </c>
      <c r="BY1193" s="299" t="s">
        <v>6215</v>
      </c>
    </row>
    <row r="1194" spans="65:77" ht="21" customHeight="1">
      <c r="BM1194"/>
      <c r="BU1194" s="273" t="s">
        <v>3657</v>
      </c>
      <c r="BV1194" s="273" t="s">
        <v>3658</v>
      </c>
      <c r="BX1194" s="299" t="s">
        <v>3641</v>
      </c>
      <c r="BY1194" s="299" t="s">
        <v>6216</v>
      </c>
    </row>
    <row r="1195" spans="65:77" ht="21" customHeight="1">
      <c r="BM1195"/>
      <c r="BU1195" s="273" t="s">
        <v>3659</v>
      </c>
      <c r="BV1195" s="273" t="s">
        <v>3660</v>
      </c>
      <c r="BX1195" s="299" t="s">
        <v>3643</v>
      </c>
      <c r="BY1195" s="299" t="s">
        <v>6217</v>
      </c>
    </row>
    <row r="1196" spans="65:77" ht="21" customHeight="1">
      <c r="BM1196"/>
      <c r="BU1196" s="273" t="s">
        <v>3661</v>
      </c>
      <c r="BV1196" s="273" t="s">
        <v>3662</v>
      </c>
      <c r="BX1196" s="299" t="s">
        <v>3645</v>
      </c>
      <c r="BY1196" s="299" t="s">
        <v>6218</v>
      </c>
    </row>
    <row r="1197" spans="65:77" ht="21" customHeight="1">
      <c r="BM1197"/>
      <c r="BU1197" s="273" t="s">
        <v>3663</v>
      </c>
      <c r="BV1197" s="273" t="s">
        <v>3664</v>
      </c>
      <c r="BX1197" s="299" t="s">
        <v>6219</v>
      </c>
      <c r="BY1197" s="299" t="s">
        <v>6220</v>
      </c>
    </row>
    <row r="1198" spans="65:77" ht="21" customHeight="1">
      <c r="BM1198"/>
      <c r="BU1198" s="273" t="s">
        <v>3665</v>
      </c>
      <c r="BV1198" s="273" t="s">
        <v>3666</v>
      </c>
      <c r="BX1198" s="299" t="s">
        <v>3647</v>
      </c>
      <c r="BY1198" s="299" t="s">
        <v>6221</v>
      </c>
    </row>
    <row r="1199" spans="65:77" ht="21" customHeight="1">
      <c r="BM1199"/>
      <c r="BU1199" s="273" t="s">
        <v>3667</v>
      </c>
      <c r="BV1199" s="273" t="s">
        <v>3668</v>
      </c>
      <c r="BX1199" s="299" t="s">
        <v>3649</v>
      </c>
      <c r="BY1199" s="299" t="s">
        <v>6222</v>
      </c>
    </row>
    <row r="1200" spans="65:77" ht="21" customHeight="1">
      <c r="BM1200"/>
      <c r="BU1200" s="273" t="s">
        <v>3669</v>
      </c>
      <c r="BV1200" s="273" t="s">
        <v>3670</v>
      </c>
      <c r="BX1200" s="299" t="s">
        <v>3651</v>
      </c>
      <c r="BY1200" s="299" t="s">
        <v>6223</v>
      </c>
    </row>
    <row r="1201" spans="65:77" ht="21" customHeight="1">
      <c r="BM1201"/>
      <c r="BU1201" s="273" t="s">
        <v>3671</v>
      </c>
      <c r="BV1201" s="273" t="s">
        <v>3672</v>
      </c>
      <c r="BX1201" s="299" t="s">
        <v>3653</v>
      </c>
      <c r="BY1201" s="299" t="s">
        <v>6224</v>
      </c>
    </row>
    <row r="1202" spans="65:77" ht="21" customHeight="1">
      <c r="BM1202"/>
      <c r="BU1202" s="273" t="s">
        <v>3673</v>
      </c>
      <c r="BV1202" s="273" t="s">
        <v>1350</v>
      </c>
      <c r="BX1202" s="299" t="s">
        <v>3655</v>
      </c>
      <c r="BY1202" s="299" t="s">
        <v>6225</v>
      </c>
    </row>
    <row r="1203" spans="65:77" ht="21" customHeight="1">
      <c r="BM1203"/>
      <c r="BU1203" s="273" t="s">
        <v>3674</v>
      </c>
      <c r="BV1203" s="273" t="s">
        <v>3675</v>
      </c>
      <c r="BX1203" s="299" t="s">
        <v>3657</v>
      </c>
      <c r="BY1203" s="299" t="s">
        <v>6226</v>
      </c>
    </row>
    <row r="1204" spans="65:77" ht="21" customHeight="1">
      <c r="BM1204"/>
      <c r="BU1204" s="273" t="s">
        <v>3676</v>
      </c>
      <c r="BV1204" s="273" t="s">
        <v>1270</v>
      </c>
      <c r="BX1204" s="299" t="s">
        <v>3659</v>
      </c>
      <c r="BY1204" s="299" t="s">
        <v>6227</v>
      </c>
    </row>
    <row r="1205" spans="65:77" ht="21" customHeight="1">
      <c r="BM1205"/>
      <c r="BU1205" s="273" t="s">
        <v>3677</v>
      </c>
      <c r="BV1205" s="273" t="s">
        <v>3678</v>
      </c>
      <c r="BX1205" s="299" t="s">
        <v>3661</v>
      </c>
      <c r="BY1205" s="299" t="s">
        <v>6228</v>
      </c>
    </row>
    <row r="1206" spans="65:77" ht="21" customHeight="1">
      <c r="BM1206"/>
      <c r="BU1206" s="273" t="s">
        <v>3679</v>
      </c>
      <c r="BV1206" s="273" t="s">
        <v>3680</v>
      </c>
      <c r="BX1206" s="299" t="s">
        <v>3663</v>
      </c>
      <c r="BY1206" s="299" t="s">
        <v>6229</v>
      </c>
    </row>
    <row r="1207" spans="65:77" ht="21" customHeight="1">
      <c r="BM1207"/>
      <c r="BU1207" s="273" t="s">
        <v>3681</v>
      </c>
      <c r="BV1207" s="273" t="s">
        <v>3682</v>
      </c>
      <c r="BX1207" s="299" t="s">
        <v>3665</v>
      </c>
      <c r="BY1207" s="299" t="s">
        <v>6230</v>
      </c>
    </row>
    <row r="1208" spans="65:77" ht="21" customHeight="1">
      <c r="BM1208"/>
      <c r="BU1208" s="273" t="s">
        <v>3683</v>
      </c>
      <c r="BV1208" s="273" t="s">
        <v>3684</v>
      </c>
      <c r="BX1208" s="299" t="s">
        <v>3667</v>
      </c>
      <c r="BY1208" s="299" t="s">
        <v>6231</v>
      </c>
    </row>
    <row r="1209" spans="65:77" ht="21" customHeight="1">
      <c r="BM1209"/>
      <c r="BU1209" s="273" t="s">
        <v>3685</v>
      </c>
      <c r="BV1209" s="273" t="s">
        <v>3686</v>
      </c>
      <c r="BX1209" s="299" t="s">
        <v>3669</v>
      </c>
      <c r="BY1209" s="299" t="s">
        <v>6232</v>
      </c>
    </row>
    <row r="1210" spans="65:77" ht="21" customHeight="1">
      <c r="BM1210"/>
      <c r="BU1210" s="273" t="s">
        <v>3687</v>
      </c>
      <c r="BV1210" s="273" t="s">
        <v>3688</v>
      </c>
      <c r="BX1210" s="299" t="s">
        <v>3671</v>
      </c>
      <c r="BY1210" s="299" t="s">
        <v>6233</v>
      </c>
    </row>
    <row r="1211" spans="65:77" ht="21" customHeight="1">
      <c r="BM1211"/>
      <c r="BU1211" s="273" t="s">
        <v>3689</v>
      </c>
      <c r="BV1211" s="273" t="s">
        <v>3690</v>
      </c>
      <c r="BX1211" s="299" t="s">
        <v>3673</v>
      </c>
      <c r="BY1211" s="299" t="s">
        <v>6234</v>
      </c>
    </row>
    <row r="1212" spans="65:77" ht="21" customHeight="1">
      <c r="BM1212"/>
      <c r="BU1212" s="273" t="s">
        <v>3691</v>
      </c>
      <c r="BV1212" s="273" t="s">
        <v>3692</v>
      </c>
      <c r="BX1212" s="299" t="s">
        <v>3674</v>
      </c>
      <c r="BY1212" s="299" t="s">
        <v>6235</v>
      </c>
    </row>
    <row r="1213" spans="65:77" ht="21" customHeight="1">
      <c r="BM1213"/>
      <c r="BU1213" s="273" t="s">
        <v>3693</v>
      </c>
      <c r="BV1213" s="273" t="s">
        <v>3694</v>
      </c>
      <c r="BX1213" s="299" t="s">
        <v>3676</v>
      </c>
      <c r="BY1213" s="299" t="s">
        <v>6236</v>
      </c>
    </row>
    <row r="1214" spans="65:77" ht="21" customHeight="1">
      <c r="BM1214"/>
      <c r="BU1214" s="273" t="s">
        <v>3695</v>
      </c>
      <c r="BV1214" s="273" t="s">
        <v>3696</v>
      </c>
      <c r="BX1214" s="299" t="s">
        <v>3677</v>
      </c>
      <c r="BY1214" s="299" t="s">
        <v>6237</v>
      </c>
    </row>
    <row r="1215" spans="65:77" ht="21" customHeight="1">
      <c r="BM1215"/>
      <c r="BU1215" s="273" t="s">
        <v>3697</v>
      </c>
      <c r="BV1215" s="273" t="s">
        <v>3698</v>
      </c>
      <c r="BX1215" s="299" t="s">
        <v>3679</v>
      </c>
      <c r="BY1215" s="299" t="s">
        <v>6238</v>
      </c>
    </row>
    <row r="1216" spans="65:77" ht="21" customHeight="1">
      <c r="BM1216"/>
      <c r="BU1216" s="273" t="s">
        <v>3699</v>
      </c>
      <c r="BV1216" s="273" t="s">
        <v>3700</v>
      </c>
      <c r="BX1216" s="299" t="s">
        <v>3681</v>
      </c>
      <c r="BY1216" s="299" t="s">
        <v>6239</v>
      </c>
    </row>
    <row r="1217" spans="65:77" ht="21" customHeight="1">
      <c r="BM1217"/>
      <c r="BU1217" s="273" t="s">
        <v>3701</v>
      </c>
      <c r="BV1217" s="273" t="s">
        <v>3702</v>
      </c>
      <c r="BX1217" s="299" t="s">
        <v>3683</v>
      </c>
      <c r="BY1217" s="299" t="s">
        <v>6240</v>
      </c>
    </row>
    <row r="1218" spans="65:77" ht="21" customHeight="1">
      <c r="BM1218"/>
      <c r="BU1218" s="273" t="s">
        <v>3703</v>
      </c>
      <c r="BV1218" s="273" t="s">
        <v>3704</v>
      </c>
      <c r="BX1218" s="299" t="s">
        <v>3685</v>
      </c>
      <c r="BY1218" s="299" t="s">
        <v>6241</v>
      </c>
    </row>
    <row r="1219" spans="65:77" ht="21" customHeight="1">
      <c r="BM1219"/>
      <c r="BU1219" s="277" t="s">
        <v>3705</v>
      </c>
      <c r="BV1219" s="273" t="s">
        <v>3706</v>
      </c>
      <c r="BX1219" s="299" t="s">
        <v>3687</v>
      </c>
      <c r="BY1219" s="299" t="s">
        <v>6242</v>
      </c>
    </row>
    <row r="1220" spans="65:77" ht="21" customHeight="1">
      <c r="BM1220"/>
      <c r="BU1220" s="278" t="s">
        <v>3707</v>
      </c>
      <c r="BV1220" s="273" t="s">
        <v>3708</v>
      </c>
      <c r="BX1220" s="299" t="s">
        <v>3689</v>
      </c>
      <c r="BY1220" s="299" t="s">
        <v>6243</v>
      </c>
    </row>
    <row r="1221" spans="65:77" ht="21" customHeight="1">
      <c r="BM1221"/>
      <c r="BU1221" s="273" t="s">
        <v>3709</v>
      </c>
      <c r="BV1221" s="273" t="s">
        <v>3710</v>
      </c>
      <c r="BX1221" s="299" t="s">
        <v>3691</v>
      </c>
      <c r="BY1221" s="299" t="s">
        <v>6244</v>
      </c>
    </row>
    <row r="1222" spans="65:77" ht="21" customHeight="1">
      <c r="BM1222"/>
      <c r="BU1222" s="273" t="s">
        <v>3711</v>
      </c>
      <c r="BV1222" s="273" t="s">
        <v>3712</v>
      </c>
      <c r="BX1222" s="299" t="s">
        <v>3693</v>
      </c>
      <c r="BY1222" s="299" t="s">
        <v>6245</v>
      </c>
    </row>
    <row r="1223" spans="65:77" ht="21" customHeight="1">
      <c r="BM1223"/>
      <c r="BU1223" s="273" t="s">
        <v>3713</v>
      </c>
      <c r="BV1223" s="273" t="s">
        <v>3714</v>
      </c>
      <c r="BX1223" s="299" t="s">
        <v>3695</v>
      </c>
      <c r="BY1223" s="299" t="s">
        <v>6246</v>
      </c>
    </row>
    <row r="1224" spans="65:77" ht="21" customHeight="1">
      <c r="BM1224"/>
      <c r="BU1224" s="273" t="s">
        <v>3715</v>
      </c>
      <c r="BV1224" s="273" t="s">
        <v>3716</v>
      </c>
      <c r="BX1224" s="299" t="s">
        <v>3697</v>
      </c>
      <c r="BY1224" s="299" t="s">
        <v>6247</v>
      </c>
    </row>
    <row r="1225" spans="65:77" ht="21" customHeight="1">
      <c r="BM1225"/>
      <c r="BU1225" s="273" t="s">
        <v>3717</v>
      </c>
      <c r="BV1225" s="273" t="s">
        <v>3718</v>
      </c>
      <c r="BX1225" s="299" t="s">
        <v>3699</v>
      </c>
      <c r="BY1225" s="299" t="s">
        <v>6248</v>
      </c>
    </row>
    <row r="1226" spans="65:77" ht="21" customHeight="1">
      <c r="BM1226"/>
      <c r="BU1226" s="273" t="s">
        <v>3719</v>
      </c>
      <c r="BV1226" s="273" t="s">
        <v>3720</v>
      </c>
      <c r="BX1226" s="299" t="s">
        <v>3701</v>
      </c>
      <c r="BY1226" s="299" t="s">
        <v>6249</v>
      </c>
    </row>
    <row r="1227" spans="65:77" ht="21" customHeight="1">
      <c r="BM1227"/>
      <c r="BU1227" s="273" t="s">
        <v>3721</v>
      </c>
      <c r="BV1227" s="273" t="s">
        <v>3722</v>
      </c>
      <c r="BX1227" s="299" t="s">
        <v>3703</v>
      </c>
      <c r="BY1227" s="299" t="s">
        <v>6250</v>
      </c>
    </row>
    <row r="1228" spans="65:77" ht="21" customHeight="1">
      <c r="BM1228"/>
      <c r="BU1228" s="273" t="s">
        <v>3723</v>
      </c>
      <c r="BV1228" s="273" t="s">
        <v>3724</v>
      </c>
      <c r="BX1228" s="299" t="s">
        <v>3705</v>
      </c>
      <c r="BY1228" s="299" t="s">
        <v>6251</v>
      </c>
    </row>
    <row r="1229" spans="65:77" ht="21" customHeight="1">
      <c r="BM1229"/>
      <c r="BU1229" s="273" t="s">
        <v>3725</v>
      </c>
      <c r="BV1229" s="273" t="s">
        <v>3726</v>
      </c>
      <c r="BX1229" s="299" t="s">
        <v>3707</v>
      </c>
      <c r="BY1229" s="299" t="s">
        <v>6252</v>
      </c>
    </row>
    <row r="1230" spans="65:77" ht="21" customHeight="1">
      <c r="BM1230"/>
      <c r="BU1230" s="273" t="s">
        <v>3727</v>
      </c>
      <c r="BV1230" s="273" t="s">
        <v>3728</v>
      </c>
      <c r="BX1230" s="299" t="s">
        <v>3709</v>
      </c>
      <c r="BY1230" s="299" t="s">
        <v>6253</v>
      </c>
    </row>
    <row r="1231" spans="65:77" ht="21" customHeight="1">
      <c r="BM1231"/>
      <c r="BU1231" s="273" t="s">
        <v>3729</v>
      </c>
      <c r="BV1231" s="273" t="s">
        <v>3730</v>
      </c>
      <c r="BX1231" s="299" t="s">
        <v>3711</v>
      </c>
      <c r="BY1231" s="299" t="s">
        <v>6254</v>
      </c>
    </row>
    <row r="1232" spans="65:77" ht="21" customHeight="1">
      <c r="BM1232"/>
      <c r="BU1232" s="273" t="s">
        <v>3731</v>
      </c>
      <c r="BV1232" s="273" t="s">
        <v>3732</v>
      </c>
      <c r="BX1232" s="299" t="s">
        <v>3713</v>
      </c>
      <c r="BY1232" s="299" t="s">
        <v>6255</v>
      </c>
    </row>
    <row r="1233" spans="65:77" ht="21" customHeight="1">
      <c r="BM1233"/>
      <c r="BU1233" s="273" t="s">
        <v>3733</v>
      </c>
      <c r="BV1233" s="273" t="s">
        <v>3734</v>
      </c>
      <c r="BX1233" s="299" t="s">
        <v>3715</v>
      </c>
      <c r="BY1233" s="299" t="s">
        <v>6256</v>
      </c>
    </row>
    <row r="1234" spans="65:77" ht="21" customHeight="1">
      <c r="BM1234"/>
      <c r="BU1234" s="273" t="s">
        <v>3735</v>
      </c>
      <c r="BV1234" s="273" t="s">
        <v>3736</v>
      </c>
      <c r="BX1234" s="299" t="s">
        <v>3717</v>
      </c>
      <c r="BY1234" s="299" t="s">
        <v>6257</v>
      </c>
    </row>
    <row r="1235" spans="65:77" ht="21" customHeight="1">
      <c r="BM1235"/>
      <c r="BU1235" s="273" t="s">
        <v>3737</v>
      </c>
      <c r="BV1235" s="273" t="s">
        <v>3738</v>
      </c>
      <c r="BX1235" s="299" t="s">
        <v>3719</v>
      </c>
      <c r="BY1235" s="299" t="s">
        <v>6258</v>
      </c>
    </row>
    <row r="1236" spans="65:77" ht="21" customHeight="1">
      <c r="BM1236"/>
      <c r="BU1236" s="273" t="s">
        <v>3739</v>
      </c>
      <c r="BV1236" s="273" t="s">
        <v>3740</v>
      </c>
      <c r="BX1236" s="299" t="s">
        <v>3721</v>
      </c>
      <c r="BY1236" s="299" t="s">
        <v>6259</v>
      </c>
    </row>
    <row r="1237" spans="65:77" ht="21" customHeight="1">
      <c r="BM1237"/>
      <c r="BU1237" s="273" t="s">
        <v>3741</v>
      </c>
      <c r="BV1237" s="273" t="s">
        <v>3742</v>
      </c>
      <c r="BX1237" s="299" t="s">
        <v>3723</v>
      </c>
      <c r="BY1237" s="299" t="s">
        <v>6260</v>
      </c>
    </row>
    <row r="1238" spans="65:77" ht="21" customHeight="1">
      <c r="BM1238"/>
      <c r="BU1238" s="273" t="s">
        <v>3743</v>
      </c>
      <c r="BV1238" s="273" t="s">
        <v>3744</v>
      </c>
      <c r="BX1238" s="299" t="s">
        <v>3725</v>
      </c>
      <c r="BY1238" s="299" t="s">
        <v>6261</v>
      </c>
    </row>
    <row r="1239" spans="65:77" ht="21" customHeight="1">
      <c r="BM1239"/>
      <c r="BU1239" s="273" t="s">
        <v>3745</v>
      </c>
      <c r="BV1239" s="273" t="s">
        <v>3746</v>
      </c>
      <c r="BX1239" s="299" t="s">
        <v>3727</v>
      </c>
      <c r="BY1239" s="299" t="s">
        <v>6262</v>
      </c>
    </row>
    <row r="1240" spans="65:77" ht="21" customHeight="1">
      <c r="BM1240"/>
      <c r="BU1240" s="273" t="s">
        <v>3747</v>
      </c>
      <c r="BV1240" s="273" t="s">
        <v>3748</v>
      </c>
      <c r="BX1240" s="299" t="s">
        <v>3729</v>
      </c>
      <c r="BY1240" s="299" t="s">
        <v>6263</v>
      </c>
    </row>
    <row r="1241" spans="65:77" ht="21" customHeight="1">
      <c r="BM1241"/>
      <c r="BU1241" s="273" t="s">
        <v>3749</v>
      </c>
      <c r="BV1241" s="273" t="s">
        <v>3750</v>
      </c>
      <c r="BX1241" s="299" t="s">
        <v>3731</v>
      </c>
      <c r="BY1241" s="299" t="s">
        <v>6264</v>
      </c>
    </row>
    <row r="1242" spans="65:77" ht="21" customHeight="1">
      <c r="BM1242"/>
      <c r="BU1242" s="273" t="s">
        <v>3751</v>
      </c>
      <c r="BV1242" s="273" t="s">
        <v>3752</v>
      </c>
      <c r="BX1242" s="299" t="s">
        <v>3733</v>
      </c>
      <c r="BY1242" s="299" t="s">
        <v>6265</v>
      </c>
    </row>
    <row r="1243" spans="65:77" ht="21" customHeight="1">
      <c r="BM1243"/>
      <c r="BU1243" s="273" t="s">
        <v>3753</v>
      </c>
      <c r="BV1243" s="273" t="s">
        <v>3754</v>
      </c>
      <c r="BX1243" s="299" t="s">
        <v>3735</v>
      </c>
      <c r="BY1243" s="299" t="s">
        <v>6266</v>
      </c>
    </row>
    <row r="1244" spans="65:77" ht="21" customHeight="1">
      <c r="BM1244"/>
      <c r="BU1244" s="273" t="s">
        <v>3755</v>
      </c>
      <c r="BV1244" s="273" t="s">
        <v>3756</v>
      </c>
      <c r="BX1244" s="299" t="s">
        <v>3737</v>
      </c>
      <c r="BY1244" s="299" t="s">
        <v>6267</v>
      </c>
    </row>
    <row r="1245" spans="65:77" ht="21" customHeight="1">
      <c r="BM1245"/>
      <c r="BU1245" s="273" t="s">
        <v>3757</v>
      </c>
      <c r="BV1245" s="273" t="s">
        <v>3758</v>
      </c>
      <c r="BX1245" s="299" t="s">
        <v>3739</v>
      </c>
      <c r="BY1245" s="299" t="s">
        <v>6268</v>
      </c>
    </row>
    <row r="1246" spans="65:77" ht="21" customHeight="1">
      <c r="BM1246"/>
      <c r="BU1246" s="273" t="s">
        <v>3759</v>
      </c>
      <c r="BV1246" s="273" t="s">
        <v>3760</v>
      </c>
      <c r="BX1246" s="299" t="s">
        <v>3741</v>
      </c>
      <c r="BY1246" s="299" t="s">
        <v>6269</v>
      </c>
    </row>
    <row r="1247" spans="65:77" ht="21" customHeight="1">
      <c r="BM1247"/>
      <c r="BU1247" s="273" t="s">
        <v>3761</v>
      </c>
      <c r="BV1247" s="273" t="s">
        <v>3762</v>
      </c>
      <c r="BX1247" s="299" t="s">
        <v>3743</v>
      </c>
      <c r="BY1247" s="299" t="s">
        <v>6270</v>
      </c>
    </row>
    <row r="1248" spans="65:77" ht="21" customHeight="1">
      <c r="BM1248"/>
      <c r="BU1248" s="273" t="s">
        <v>3763</v>
      </c>
      <c r="BV1248" s="273" t="s">
        <v>3764</v>
      </c>
      <c r="BX1248" s="299" t="s">
        <v>3745</v>
      </c>
      <c r="BY1248" s="299" t="s">
        <v>6271</v>
      </c>
    </row>
    <row r="1249" spans="65:77" ht="21" customHeight="1">
      <c r="BM1249"/>
      <c r="BU1249" s="273" t="s">
        <v>3765</v>
      </c>
      <c r="BV1249" s="273" t="s">
        <v>3766</v>
      </c>
      <c r="BX1249" s="299" t="s">
        <v>3747</v>
      </c>
      <c r="BY1249" s="299" t="s">
        <v>6272</v>
      </c>
    </row>
    <row r="1250" spans="65:77" ht="21" customHeight="1">
      <c r="BM1250"/>
      <c r="BU1250" s="273" t="s">
        <v>3767</v>
      </c>
      <c r="BV1250" s="273" t="s">
        <v>3768</v>
      </c>
      <c r="BX1250" s="299" t="s">
        <v>3749</v>
      </c>
      <c r="BY1250" s="299" t="s">
        <v>6273</v>
      </c>
    </row>
    <row r="1251" spans="65:77" ht="21" customHeight="1">
      <c r="BM1251"/>
      <c r="BU1251" s="273" t="s">
        <v>3769</v>
      </c>
      <c r="BV1251" s="273" t="s">
        <v>3770</v>
      </c>
      <c r="BX1251" s="299" t="s">
        <v>3751</v>
      </c>
      <c r="BY1251" s="299" t="s">
        <v>6274</v>
      </c>
    </row>
    <row r="1252" spans="65:77" ht="21" customHeight="1">
      <c r="BM1252"/>
      <c r="BU1252" s="273" t="s">
        <v>3771</v>
      </c>
      <c r="BV1252" s="273" t="s">
        <v>3772</v>
      </c>
      <c r="BX1252" s="299" t="s">
        <v>3753</v>
      </c>
      <c r="BY1252" s="299" t="s">
        <v>6275</v>
      </c>
    </row>
    <row r="1253" spans="65:77" ht="21" customHeight="1">
      <c r="BM1253"/>
      <c r="BU1253" s="273" t="s">
        <v>3773</v>
      </c>
      <c r="BV1253" s="273" t="s">
        <v>3774</v>
      </c>
      <c r="BX1253" s="299" t="s">
        <v>3755</v>
      </c>
      <c r="BY1253" s="299" t="s">
        <v>6276</v>
      </c>
    </row>
    <row r="1254" spans="65:77" ht="21" customHeight="1">
      <c r="BM1254"/>
      <c r="BU1254" s="273" t="s">
        <v>3775</v>
      </c>
      <c r="BV1254" s="273" t="s">
        <v>3776</v>
      </c>
      <c r="BX1254" s="299" t="s">
        <v>3757</v>
      </c>
      <c r="BY1254" s="299" t="s">
        <v>6277</v>
      </c>
    </row>
    <row r="1255" spans="65:77" ht="21" customHeight="1">
      <c r="BM1255"/>
      <c r="BU1255" s="273" t="s">
        <v>3777</v>
      </c>
      <c r="BV1255" s="273" t="s">
        <v>3778</v>
      </c>
      <c r="BX1255" s="299" t="s">
        <v>3759</v>
      </c>
      <c r="BY1255" s="299" t="s">
        <v>6278</v>
      </c>
    </row>
    <row r="1256" spans="65:77" ht="21" customHeight="1">
      <c r="BM1256"/>
      <c r="BU1256" s="273" t="s">
        <v>3779</v>
      </c>
      <c r="BV1256" s="273" t="s">
        <v>3780</v>
      </c>
      <c r="BX1256" s="299" t="s">
        <v>3761</v>
      </c>
      <c r="BY1256" s="299" t="s">
        <v>6279</v>
      </c>
    </row>
    <row r="1257" spans="65:77" ht="21" customHeight="1">
      <c r="BM1257"/>
      <c r="BU1257" s="273" t="s">
        <v>3781</v>
      </c>
      <c r="BV1257" s="273" t="s">
        <v>3782</v>
      </c>
      <c r="BX1257" s="299" t="s">
        <v>3763</v>
      </c>
      <c r="BY1257" s="299" t="s">
        <v>6280</v>
      </c>
    </row>
    <row r="1258" spans="65:77" ht="21" customHeight="1">
      <c r="BM1258"/>
      <c r="BU1258" s="273" t="s">
        <v>3783</v>
      </c>
      <c r="BV1258" s="273" t="s">
        <v>3784</v>
      </c>
      <c r="BX1258" s="299" t="s">
        <v>3765</v>
      </c>
      <c r="BY1258" s="299" t="s">
        <v>6281</v>
      </c>
    </row>
    <row r="1259" spans="65:77" ht="21" customHeight="1">
      <c r="BM1259"/>
      <c r="BU1259" s="273" t="s">
        <v>3785</v>
      </c>
      <c r="BV1259" s="273" t="s">
        <v>3786</v>
      </c>
      <c r="BX1259" s="299" t="s">
        <v>3767</v>
      </c>
      <c r="BY1259" s="299" t="s">
        <v>6282</v>
      </c>
    </row>
    <row r="1260" spans="65:77" ht="21" customHeight="1">
      <c r="BM1260"/>
      <c r="BU1260" s="273" t="s">
        <v>3787</v>
      </c>
      <c r="BV1260" s="273" t="s">
        <v>3788</v>
      </c>
      <c r="BX1260" s="299" t="s">
        <v>3769</v>
      </c>
      <c r="BY1260" s="299" t="s">
        <v>6283</v>
      </c>
    </row>
    <row r="1261" spans="65:77" ht="21" customHeight="1">
      <c r="BM1261"/>
      <c r="BU1261" s="273" t="s">
        <v>3789</v>
      </c>
      <c r="BV1261" s="273" t="s">
        <v>3790</v>
      </c>
      <c r="BX1261" s="299" t="s">
        <v>3771</v>
      </c>
      <c r="BY1261" s="299" t="s">
        <v>6284</v>
      </c>
    </row>
    <row r="1262" spans="65:77" ht="21" customHeight="1">
      <c r="BM1262"/>
      <c r="BU1262" s="273" t="s">
        <v>3791</v>
      </c>
      <c r="BV1262" s="273" t="s">
        <v>3792</v>
      </c>
      <c r="BX1262" s="299" t="s">
        <v>3773</v>
      </c>
      <c r="BY1262" s="299" t="s">
        <v>6285</v>
      </c>
    </row>
    <row r="1263" spans="65:77" ht="21" customHeight="1">
      <c r="BM1263"/>
      <c r="BU1263" s="273" t="s">
        <v>3793</v>
      </c>
      <c r="BV1263" s="273" t="s">
        <v>3794</v>
      </c>
      <c r="BX1263" s="299" t="s">
        <v>3775</v>
      </c>
      <c r="BY1263" s="299" t="s">
        <v>6286</v>
      </c>
    </row>
    <row r="1264" spans="65:77" ht="21" customHeight="1">
      <c r="BM1264"/>
      <c r="BU1264" s="273" t="s">
        <v>3795</v>
      </c>
      <c r="BV1264" s="273" t="s">
        <v>3796</v>
      </c>
      <c r="BX1264" s="299" t="s">
        <v>3777</v>
      </c>
      <c r="BY1264" s="299" t="s">
        <v>6287</v>
      </c>
    </row>
    <row r="1265" spans="65:77" ht="21" customHeight="1">
      <c r="BM1265"/>
      <c r="BU1265" s="273" t="s">
        <v>3797</v>
      </c>
      <c r="BV1265" s="273" t="s">
        <v>3798</v>
      </c>
      <c r="BX1265" s="299" t="s">
        <v>3779</v>
      </c>
      <c r="BY1265" s="299" t="s">
        <v>6288</v>
      </c>
    </row>
    <row r="1266" spans="65:77" ht="21" customHeight="1">
      <c r="BM1266"/>
      <c r="BU1266" s="273" t="s">
        <v>3799</v>
      </c>
      <c r="BV1266" s="273" t="s">
        <v>3800</v>
      </c>
      <c r="BX1266" s="299" t="s">
        <v>3781</v>
      </c>
      <c r="BY1266" s="299" t="s">
        <v>6289</v>
      </c>
    </row>
    <row r="1267" spans="65:77" ht="21" customHeight="1">
      <c r="BM1267"/>
      <c r="BU1267" s="273" t="s">
        <v>3801</v>
      </c>
      <c r="BV1267" s="273" t="s">
        <v>3802</v>
      </c>
      <c r="BX1267" s="299" t="s">
        <v>3783</v>
      </c>
      <c r="BY1267" s="299" t="s">
        <v>6290</v>
      </c>
    </row>
    <row r="1268" spans="65:77" ht="21" customHeight="1">
      <c r="BM1268"/>
      <c r="BU1268" s="273" t="s">
        <v>3803</v>
      </c>
      <c r="BV1268" s="273" t="s">
        <v>3804</v>
      </c>
      <c r="BX1268" s="299" t="s">
        <v>3785</v>
      </c>
      <c r="BY1268" s="299" t="s">
        <v>6291</v>
      </c>
    </row>
    <row r="1269" spans="65:77" ht="21" customHeight="1">
      <c r="BM1269"/>
      <c r="BU1269" s="273" t="s">
        <v>3805</v>
      </c>
      <c r="BV1269" s="273" t="s">
        <v>3806</v>
      </c>
      <c r="BX1269" s="299" t="s">
        <v>3787</v>
      </c>
      <c r="BY1269" s="299" t="s">
        <v>6292</v>
      </c>
    </row>
    <row r="1270" spans="65:77" ht="21" customHeight="1">
      <c r="BM1270"/>
      <c r="BU1270" s="273" t="s">
        <v>3807</v>
      </c>
      <c r="BV1270" s="273" t="s">
        <v>3808</v>
      </c>
      <c r="BX1270" s="299" t="s">
        <v>3789</v>
      </c>
      <c r="BY1270" s="299" t="s">
        <v>6293</v>
      </c>
    </row>
    <row r="1271" spans="65:77" ht="21" customHeight="1">
      <c r="BM1271"/>
      <c r="BU1271" s="273" t="s">
        <v>3809</v>
      </c>
      <c r="BV1271" s="273" t="s">
        <v>3810</v>
      </c>
      <c r="BX1271" s="299" t="s">
        <v>3791</v>
      </c>
      <c r="BY1271" s="299" t="s">
        <v>6294</v>
      </c>
    </row>
    <row r="1272" spans="65:77" ht="21" customHeight="1">
      <c r="BM1272"/>
      <c r="BU1272" s="273" t="s">
        <v>3811</v>
      </c>
      <c r="BV1272" s="273" t="s">
        <v>3812</v>
      </c>
      <c r="BX1272" s="299" t="s">
        <v>3793</v>
      </c>
      <c r="BY1272" s="299" t="s">
        <v>6295</v>
      </c>
    </row>
    <row r="1273" spans="65:77" ht="21" customHeight="1">
      <c r="BM1273"/>
      <c r="BU1273" s="273" t="s">
        <v>3813</v>
      </c>
      <c r="BV1273" s="273" t="s">
        <v>3814</v>
      </c>
      <c r="BX1273" s="299" t="s">
        <v>3795</v>
      </c>
      <c r="BY1273" s="299" t="s">
        <v>6296</v>
      </c>
    </row>
    <row r="1274" spans="65:77" ht="21" customHeight="1">
      <c r="BM1274"/>
      <c r="BU1274" s="273" t="s">
        <v>3815</v>
      </c>
      <c r="BV1274" s="273" t="s">
        <v>3816</v>
      </c>
      <c r="BX1274" s="299" t="s">
        <v>3797</v>
      </c>
      <c r="BY1274" s="299" t="s">
        <v>6297</v>
      </c>
    </row>
    <row r="1275" spans="65:77" ht="21" customHeight="1">
      <c r="BM1275"/>
      <c r="BU1275" s="273" t="s">
        <v>3817</v>
      </c>
      <c r="BV1275" s="273" t="s">
        <v>3818</v>
      </c>
      <c r="BX1275" s="299" t="s">
        <v>3799</v>
      </c>
      <c r="BY1275" s="299" t="s">
        <v>6298</v>
      </c>
    </row>
    <row r="1276" spans="65:77" ht="21" customHeight="1">
      <c r="BM1276"/>
      <c r="BU1276" s="273" t="s">
        <v>3819</v>
      </c>
      <c r="BV1276" s="273" t="s">
        <v>3820</v>
      </c>
      <c r="BX1276" s="299" t="s">
        <v>3801</v>
      </c>
      <c r="BY1276" s="299" t="s">
        <v>6299</v>
      </c>
    </row>
    <row r="1277" spans="65:77" ht="21" customHeight="1">
      <c r="BM1277"/>
      <c r="BU1277" s="273" t="s">
        <v>3821</v>
      </c>
      <c r="BV1277" s="273" t="s">
        <v>3822</v>
      </c>
      <c r="BX1277" s="299" t="s">
        <v>3803</v>
      </c>
      <c r="BY1277" s="299" t="s">
        <v>6300</v>
      </c>
    </row>
    <row r="1278" spans="65:77" ht="21" customHeight="1">
      <c r="BM1278"/>
      <c r="BU1278" s="273" t="s">
        <v>3823</v>
      </c>
      <c r="BV1278" s="273" t="s">
        <v>3824</v>
      </c>
      <c r="BX1278" s="299" t="s">
        <v>6301</v>
      </c>
      <c r="BY1278" s="299" t="s">
        <v>6302</v>
      </c>
    </row>
    <row r="1279" spans="65:77" ht="21" customHeight="1">
      <c r="BM1279"/>
      <c r="BU1279" s="273" t="s">
        <v>3825</v>
      </c>
      <c r="BV1279" s="273" t="s">
        <v>3826</v>
      </c>
      <c r="BX1279" s="299" t="s">
        <v>6303</v>
      </c>
      <c r="BY1279" s="299" t="s">
        <v>6304</v>
      </c>
    </row>
    <row r="1280" spans="65:77" ht="21" customHeight="1">
      <c r="BM1280"/>
      <c r="BU1280" s="273" t="s">
        <v>3827</v>
      </c>
      <c r="BV1280" s="273" t="s">
        <v>3828</v>
      </c>
      <c r="BX1280" s="299" t="s">
        <v>6305</v>
      </c>
      <c r="BY1280" s="299" t="s">
        <v>6306</v>
      </c>
    </row>
    <row r="1281" spans="65:77" ht="21" customHeight="1">
      <c r="BM1281"/>
      <c r="BU1281" s="273" t="s">
        <v>3829</v>
      </c>
      <c r="BV1281" s="273" t="s">
        <v>3830</v>
      </c>
      <c r="BX1281" s="299" t="s">
        <v>6307</v>
      </c>
      <c r="BY1281" s="299" t="s">
        <v>6308</v>
      </c>
    </row>
    <row r="1282" spans="65:77" ht="21" customHeight="1">
      <c r="BM1282"/>
      <c r="BU1282" s="273" t="s">
        <v>3831</v>
      </c>
      <c r="BV1282" s="273" t="s">
        <v>3832</v>
      </c>
      <c r="BX1282" s="299" t="s">
        <v>6309</v>
      </c>
      <c r="BY1282" s="299" t="s">
        <v>6310</v>
      </c>
    </row>
    <row r="1283" spans="65:77" ht="21" customHeight="1">
      <c r="BM1283"/>
      <c r="BU1283" s="273" t="s">
        <v>3833</v>
      </c>
      <c r="BV1283" s="273" t="s">
        <v>3834</v>
      </c>
      <c r="BX1283" s="299" t="s">
        <v>6311</v>
      </c>
      <c r="BY1283" s="299" t="s">
        <v>6312</v>
      </c>
    </row>
    <row r="1284" spans="65:77" ht="21" customHeight="1">
      <c r="BM1284"/>
      <c r="BU1284" s="273" t="s">
        <v>3835</v>
      </c>
      <c r="BV1284" s="273" t="s">
        <v>3836</v>
      </c>
      <c r="BX1284" s="299" t="s">
        <v>6313</v>
      </c>
      <c r="BY1284" s="299" t="s">
        <v>6314</v>
      </c>
    </row>
    <row r="1285" spans="65:77" ht="21" customHeight="1">
      <c r="BM1285"/>
      <c r="BU1285" s="273" t="s">
        <v>3837</v>
      </c>
      <c r="BV1285" s="273" t="s">
        <v>3838</v>
      </c>
      <c r="BX1285" s="299" t="s">
        <v>6315</v>
      </c>
      <c r="BY1285" s="299" t="s">
        <v>6316</v>
      </c>
    </row>
    <row r="1286" spans="65:77" ht="21" customHeight="1">
      <c r="BM1286"/>
      <c r="BU1286" s="273" t="s">
        <v>3839</v>
      </c>
      <c r="BV1286" s="273" t="s">
        <v>3840</v>
      </c>
      <c r="BX1286" s="299" t="s">
        <v>6317</v>
      </c>
      <c r="BY1286" s="299" t="s">
        <v>6318</v>
      </c>
    </row>
    <row r="1287" spans="65:77" ht="21" customHeight="1">
      <c r="BM1287"/>
      <c r="BU1287" s="273" t="s">
        <v>3841</v>
      </c>
      <c r="BV1287" s="273" t="s">
        <v>3842</v>
      </c>
      <c r="BX1287" s="299" t="s">
        <v>6319</v>
      </c>
      <c r="BY1287" s="299" t="s">
        <v>6320</v>
      </c>
    </row>
    <row r="1288" spans="65:77" ht="21" customHeight="1">
      <c r="BM1288"/>
      <c r="BU1288" s="273" t="s">
        <v>3843</v>
      </c>
      <c r="BV1288" s="273" t="s">
        <v>3844</v>
      </c>
      <c r="BX1288" s="299" t="s">
        <v>6321</v>
      </c>
      <c r="BY1288" s="299" t="s">
        <v>6322</v>
      </c>
    </row>
    <row r="1289" spans="65:77" ht="21" customHeight="1">
      <c r="BM1289"/>
      <c r="BU1289" s="273" t="s">
        <v>3845</v>
      </c>
      <c r="BV1289" s="273" t="s">
        <v>3846</v>
      </c>
      <c r="BX1289" s="299" t="s">
        <v>6323</v>
      </c>
      <c r="BY1289" s="299" t="s">
        <v>6324</v>
      </c>
    </row>
    <row r="1290" spans="65:77" ht="21" customHeight="1">
      <c r="BM1290"/>
      <c r="BU1290" s="273" t="s">
        <v>3847</v>
      </c>
      <c r="BV1290" s="273" t="s">
        <v>3848</v>
      </c>
      <c r="BX1290" s="299" t="s">
        <v>6325</v>
      </c>
      <c r="BY1290" s="299" t="s">
        <v>6326</v>
      </c>
    </row>
    <row r="1291" spans="65:77" ht="21" customHeight="1">
      <c r="BM1291"/>
      <c r="BU1291" s="273" t="s">
        <v>3849</v>
      </c>
      <c r="BV1291" s="273" t="s">
        <v>3850</v>
      </c>
      <c r="BX1291" s="299" t="s">
        <v>6327</v>
      </c>
      <c r="BY1291" s="299" t="s">
        <v>6328</v>
      </c>
    </row>
    <row r="1292" spans="65:77" ht="21" customHeight="1">
      <c r="BM1292"/>
      <c r="BU1292" s="273" t="s">
        <v>3851</v>
      </c>
      <c r="BV1292" s="273" t="s">
        <v>3852</v>
      </c>
      <c r="BX1292" s="299" t="s">
        <v>6329</v>
      </c>
      <c r="BY1292" s="299" t="s">
        <v>6330</v>
      </c>
    </row>
    <row r="1293" spans="65:77" ht="21" customHeight="1">
      <c r="BM1293"/>
      <c r="BU1293" s="273" t="s">
        <v>3853</v>
      </c>
      <c r="BV1293" s="273" t="s">
        <v>3854</v>
      </c>
      <c r="BX1293" s="299" t="s">
        <v>6331</v>
      </c>
      <c r="BY1293" s="299" t="s">
        <v>6332</v>
      </c>
    </row>
    <row r="1294" spans="65:77" ht="21" customHeight="1">
      <c r="BM1294"/>
      <c r="BU1294" s="273" t="s">
        <v>3855</v>
      </c>
      <c r="BV1294" s="273" t="s">
        <v>3856</v>
      </c>
      <c r="BX1294" s="299" t="s">
        <v>6333</v>
      </c>
      <c r="BY1294" s="299" t="s">
        <v>6334</v>
      </c>
    </row>
    <row r="1295" spans="65:77" ht="21" customHeight="1">
      <c r="BM1295"/>
      <c r="BU1295" s="273" t="s">
        <v>3857</v>
      </c>
      <c r="BV1295" s="273" t="s">
        <v>3858</v>
      </c>
      <c r="BX1295" s="299" t="s">
        <v>6335</v>
      </c>
      <c r="BY1295" s="299" t="s">
        <v>6336</v>
      </c>
    </row>
    <row r="1296" spans="65:77" ht="21" customHeight="1">
      <c r="BM1296"/>
      <c r="BU1296" s="273" t="s">
        <v>3860</v>
      </c>
      <c r="BV1296" s="273" t="s">
        <v>3861</v>
      </c>
      <c r="BX1296" s="299" t="s">
        <v>6337</v>
      </c>
      <c r="BY1296" s="299" t="s">
        <v>6338</v>
      </c>
    </row>
    <row r="1297" spans="65:77" ht="21" customHeight="1">
      <c r="BM1297"/>
      <c r="BU1297" s="273" t="s">
        <v>3862</v>
      </c>
      <c r="BV1297" s="273" t="s">
        <v>3863</v>
      </c>
      <c r="BX1297" s="299" t="s">
        <v>6339</v>
      </c>
      <c r="BY1297" s="299" t="s">
        <v>6340</v>
      </c>
    </row>
    <row r="1298" spans="65:77" ht="21" customHeight="1">
      <c r="BM1298"/>
      <c r="BU1298" s="273" t="s">
        <v>3864</v>
      </c>
      <c r="BV1298" s="273" t="s">
        <v>3865</v>
      </c>
      <c r="BX1298" s="299" t="s">
        <v>3805</v>
      </c>
      <c r="BY1298" s="299" t="s">
        <v>6341</v>
      </c>
    </row>
    <row r="1299" spans="65:77" ht="21" customHeight="1">
      <c r="BM1299"/>
      <c r="BU1299" s="273" t="s">
        <v>3866</v>
      </c>
      <c r="BV1299" s="273" t="s">
        <v>3867</v>
      </c>
      <c r="BX1299" s="299" t="s">
        <v>3807</v>
      </c>
      <c r="BY1299" s="299" t="s">
        <v>6342</v>
      </c>
    </row>
    <row r="1300" spans="65:77" ht="21" customHeight="1">
      <c r="BM1300"/>
      <c r="BU1300" s="273" t="s">
        <v>3868</v>
      </c>
      <c r="BV1300" s="273" t="s">
        <v>3869</v>
      </c>
      <c r="BX1300" s="299" t="s">
        <v>3809</v>
      </c>
      <c r="BY1300" s="299" t="s">
        <v>6343</v>
      </c>
    </row>
    <row r="1301" spans="65:77" ht="21" customHeight="1">
      <c r="BM1301"/>
      <c r="BU1301" s="273" t="s">
        <v>3870</v>
      </c>
      <c r="BV1301" s="273" t="s">
        <v>3871</v>
      </c>
      <c r="BX1301" s="299" t="s">
        <v>3811</v>
      </c>
      <c r="BY1301" s="299" t="s">
        <v>6344</v>
      </c>
    </row>
    <row r="1302" spans="65:77" ht="21" customHeight="1">
      <c r="BM1302"/>
      <c r="BU1302" s="273" t="s">
        <v>3872</v>
      </c>
      <c r="BV1302" s="273" t="s">
        <v>3873</v>
      </c>
      <c r="BX1302" s="299" t="s">
        <v>3813</v>
      </c>
      <c r="BY1302" s="299" t="s">
        <v>6345</v>
      </c>
    </row>
    <row r="1303" spans="65:77" ht="21" customHeight="1">
      <c r="BM1303"/>
      <c r="BU1303" s="273" t="s">
        <v>3874</v>
      </c>
      <c r="BV1303" s="273" t="s">
        <v>3875</v>
      </c>
      <c r="BX1303" s="299" t="s">
        <v>3815</v>
      </c>
      <c r="BY1303" s="299" t="s">
        <v>6346</v>
      </c>
    </row>
    <row r="1304" spans="65:77" ht="21" customHeight="1">
      <c r="BM1304"/>
      <c r="BU1304" s="273" t="s">
        <v>3876</v>
      </c>
      <c r="BV1304" s="273" t="s">
        <v>3877</v>
      </c>
      <c r="BX1304" s="299" t="s">
        <v>3817</v>
      </c>
      <c r="BY1304" s="299" t="s">
        <v>6347</v>
      </c>
    </row>
    <row r="1305" spans="65:77" ht="21" customHeight="1">
      <c r="BM1305"/>
      <c r="BU1305" s="273" t="s">
        <v>3878</v>
      </c>
      <c r="BV1305" s="273" t="s">
        <v>3879</v>
      </c>
      <c r="BX1305" s="299" t="s">
        <v>3819</v>
      </c>
      <c r="BY1305" s="299" t="s">
        <v>6348</v>
      </c>
    </row>
    <row r="1306" spans="65:77" ht="21" customHeight="1">
      <c r="BM1306"/>
      <c r="BU1306" s="273" t="s">
        <v>3880</v>
      </c>
      <c r="BV1306" s="273" t="s">
        <v>3881</v>
      </c>
      <c r="BX1306" s="299" t="s">
        <v>3821</v>
      </c>
      <c r="BY1306" s="299" t="s">
        <v>6349</v>
      </c>
    </row>
    <row r="1307" spans="65:77" ht="21" customHeight="1">
      <c r="BM1307"/>
      <c r="BU1307" s="273" t="s">
        <v>3882</v>
      </c>
      <c r="BV1307" s="273" t="s">
        <v>3883</v>
      </c>
      <c r="BX1307" s="299" t="s">
        <v>3823</v>
      </c>
      <c r="BY1307" s="299" t="s">
        <v>6350</v>
      </c>
    </row>
    <row r="1308" spans="65:77" ht="21" customHeight="1">
      <c r="BM1308"/>
      <c r="BU1308" s="273" t="s">
        <v>3884</v>
      </c>
      <c r="BV1308" s="273" t="s">
        <v>3885</v>
      </c>
      <c r="BX1308" s="299" t="s">
        <v>3825</v>
      </c>
      <c r="BY1308" s="299" t="s">
        <v>6351</v>
      </c>
    </row>
    <row r="1309" spans="65:77" ht="21" customHeight="1">
      <c r="BM1309"/>
      <c r="BU1309" s="273" t="s">
        <v>3886</v>
      </c>
      <c r="BV1309" s="273" t="s">
        <v>3887</v>
      </c>
      <c r="BX1309" s="299" t="s">
        <v>3827</v>
      </c>
      <c r="BY1309" s="299" t="s">
        <v>6352</v>
      </c>
    </row>
    <row r="1310" spans="65:77" ht="21" customHeight="1">
      <c r="BM1310"/>
      <c r="BU1310" s="273" t="s">
        <v>3888</v>
      </c>
      <c r="BV1310" s="273" t="s">
        <v>3889</v>
      </c>
      <c r="BX1310" s="299" t="s">
        <v>3829</v>
      </c>
      <c r="BY1310" s="299" t="s">
        <v>6353</v>
      </c>
    </row>
    <row r="1311" spans="65:77" ht="21" customHeight="1">
      <c r="BM1311"/>
      <c r="BU1311" s="273" t="s">
        <v>3891</v>
      </c>
      <c r="BV1311" s="273" t="s">
        <v>3892</v>
      </c>
      <c r="BX1311" s="299" t="s">
        <v>3831</v>
      </c>
      <c r="BY1311" s="299" t="s">
        <v>6354</v>
      </c>
    </row>
    <row r="1312" spans="65:77" ht="21" customHeight="1">
      <c r="BM1312"/>
      <c r="BU1312" s="273" t="s">
        <v>3893</v>
      </c>
      <c r="BV1312" s="273" t="s">
        <v>3894</v>
      </c>
      <c r="BX1312" s="299" t="s">
        <v>3833</v>
      </c>
      <c r="BY1312" s="299" t="s">
        <v>6355</v>
      </c>
    </row>
    <row r="1313" spans="65:77" ht="21" customHeight="1">
      <c r="BM1313"/>
      <c r="BU1313" s="273" t="s">
        <v>3896</v>
      </c>
      <c r="BV1313" s="273" t="s">
        <v>3897</v>
      </c>
      <c r="BX1313" s="299" t="s">
        <v>3835</v>
      </c>
      <c r="BY1313" s="299" t="s">
        <v>6356</v>
      </c>
    </row>
    <row r="1314" spans="65:77" ht="21" customHeight="1">
      <c r="BM1314"/>
      <c r="BU1314" s="273" t="s">
        <v>3898</v>
      </c>
      <c r="BV1314" s="273" t="s">
        <v>3899</v>
      </c>
      <c r="BX1314" s="299" t="s">
        <v>6357</v>
      </c>
      <c r="BY1314" s="299" t="s">
        <v>6358</v>
      </c>
    </row>
    <row r="1315" spans="65:77" ht="21" customHeight="1">
      <c r="BM1315"/>
      <c r="BU1315" s="273" t="s">
        <v>3900</v>
      </c>
      <c r="BV1315" s="273" t="s">
        <v>3901</v>
      </c>
      <c r="BX1315" s="299" t="s">
        <v>3837</v>
      </c>
      <c r="BY1315" s="299" t="s">
        <v>6359</v>
      </c>
    </row>
    <row r="1316" spans="65:77" ht="21" customHeight="1">
      <c r="BM1316"/>
      <c r="BU1316" s="273" t="s">
        <v>3902</v>
      </c>
      <c r="BV1316" s="273" t="s">
        <v>3903</v>
      </c>
      <c r="BX1316" s="299" t="s">
        <v>3839</v>
      </c>
      <c r="BY1316" s="299" t="s">
        <v>6360</v>
      </c>
    </row>
    <row r="1317" spans="65:77" ht="21" customHeight="1">
      <c r="BM1317"/>
      <c r="BU1317" s="273" t="s">
        <v>3904</v>
      </c>
      <c r="BV1317" s="273" t="s">
        <v>3905</v>
      </c>
      <c r="BX1317" s="299" t="s">
        <v>3841</v>
      </c>
      <c r="BY1317" s="299" t="s">
        <v>6361</v>
      </c>
    </row>
    <row r="1318" spans="65:77" ht="21" customHeight="1">
      <c r="BM1318"/>
      <c r="BU1318" s="273" t="s">
        <v>3906</v>
      </c>
      <c r="BV1318" s="273" t="s">
        <v>3907</v>
      </c>
      <c r="BX1318" s="299" t="s">
        <v>3843</v>
      </c>
      <c r="BY1318" s="299" t="s">
        <v>6362</v>
      </c>
    </row>
    <row r="1319" spans="65:77" ht="21" customHeight="1">
      <c r="BM1319"/>
      <c r="BU1319" s="273" t="s">
        <v>3908</v>
      </c>
      <c r="BV1319" s="273" t="s">
        <v>3909</v>
      </c>
      <c r="BX1319" s="299" t="s">
        <v>3845</v>
      </c>
      <c r="BY1319" s="299" t="s">
        <v>6363</v>
      </c>
    </row>
    <row r="1320" spans="65:77" ht="21" customHeight="1">
      <c r="BM1320"/>
      <c r="BU1320" s="273" t="s">
        <v>3910</v>
      </c>
      <c r="BV1320" s="273" t="s">
        <v>3911</v>
      </c>
      <c r="BX1320" s="299" t="s">
        <v>3847</v>
      </c>
      <c r="BY1320" s="299" t="s">
        <v>6364</v>
      </c>
    </row>
    <row r="1321" spans="65:77" ht="21" customHeight="1">
      <c r="BM1321"/>
      <c r="BU1321" s="273" t="s">
        <v>3912</v>
      </c>
      <c r="BV1321" s="273" t="s">
        <v>3913</v>
      </c>
      <c r="BX1321" s="299" t="s">
        <v>3849</v>
      </c>
      <c r="BY1321" s="299" t="s">
        <v>6365</v>
      </c>
    </row>
    <row r="1322" spans="65:77" ht="21" customHeight="1">
      <c r="BM1322"/>
      <c r="BU1322" s="273" t="s">
        <v>3914</v>
      </c>
      <c r="BV1322" s="273" t="s">
        <v>3915</v>
      </c>
      <c r="BX1322" s="299" t="s">
        <v>3851</v>
      </c>
      <c r="BY1322" s="299" t="s">
        <v>6366</v>
      </c>
    </row>
    <row r="1323" spans="65:77" ht="21" customHeight="1">
      <c r="BM1323"/>
      <c r="BU1323" s="273" t="s">
        <v>3916</v>
      </c>
      <c r="BV1323" s="273" t="s">
        <v>3917</v>
      </c>
      <c r="BX1323" s="299" t="s">
        <v>3853</v>
      </c>
      <c r="BY1323" s="299" t="s">
        <v>6367</v>
      </c>
    </row>
    <row r="1324" spans="65:77" ht="21" customHeight="1">
      <c r="BM1324"/>
      <c r="BU1324" s="273" t="s">
        <v>3918</v>
      </c>
      <c r="BV1324" s="273" t="s">
        <v>3919</v>
      </c>
      <c r="BX1324" s="299" t="s">
        <v>3855</v>
      </c>
      <c r="BY1324" s="299" t="s">
        <v>6368</v>
      </c>
    </row>
    <row r="1325" spans="65:77" ht="21" customHeight="1">
      <c r="BM1325"/>
      <c r="BU1325" s="273" t="s">
        <v>3920</v>
      </c>
      <c r="BV1325" s="273" t="s">
        <v>3921</v>
      </c>
      <c r="BX1325" s="299" t="s">
        <v>3857</v>
      </c>
      <c r="BY1325" s="299" t="s">
        <v>6369</v>
      </c>
    </row>
    <row r="1326" spans="65:77" ht="21" customHeight="1">
      <c r="BM1326"/>
      <c r="BU1326" s="273" t="s">
        <v>3922</v>
      </c>
      <c r="BV1326" s="273" t="s">
        <v>3923</v>
      </c>
      <c r="BX1326" s="299" t="s">
        <v>3859</v>
      </c>
      <c r="BY1326" s="299" t="s">
        <v>6370</v>
      </c>
    </row>
    <row r="1327" spans="65:77" ht="21" customHeight="1">
      <c r="BM1327"/>
      <c r="BU1327" s="273" t="s">
        <v>3924</v>
      </c>
      <c r="BV1327" s="273" t="s">
        <v>3925</v>
      </c>
      <c r="BX1327" s="299" t="s">
        <v>3860</v>
      </c>
      <c r="BY1327" s="299" t="s">
        <v>6371</v>
      </c>
    </row>
    <row r="1328" spans="65:77" ht="21" customHeight="1">
      <c r="BM1328"/>
      <c r="BU1328" s="273" t="s">
        <v>3926</v>
      </c>
      <c r="BV1328" s="273" t="s">
        <v>3927</v>
      </c>
      <c r="BX1328" s="299" t="s">
        <v>3862</v>
      </c>
      <c r="BY1328" s="299" t="s">
        <v>6372</v>
      </c>
    </row>
    <row r="1329" spans="65:77" ht="21" customHeight="1">
      <c r="BM1329"/>
      <c r="BU1329" s="273" t="s">
        <v>3928</v>
      </c>
      <c r="BV1329" s="273" t="s">
        <v>3929</v>
      </c>
      <c r="BX1329" s="299" t="s">
        <v>3864</v>
      </c>
      <c r="BY1329" s="299" t="s">
        <v>6373</v>
      </c>
    </row>
    <row r="1330" spans="65:77" ht="21" customHeight="1">
      <c r="BM1330"/>
      <c r="BU1330" s="273" t="s">
        <v>3930</v>
      </c>
      <c r="BV1330" s="273" t="s">
        <v>3931</v>
      </c>
      <c r="BX1330" s="299" t="s">
        <v>3866</v>
      </c>
      <c r="BY1330" s="299" t="s">
        <v>6374</v>
      </c>
    </row>
    <row r="1331" spans="65:77" ht="21" customHeight="1">
      <c r="BM1331"/>
      <c r="BU1331" s="273" t="s">
        <v>3932</v>
      </c>
      <c r="BV1331" s="273" t="s">
        <v>3933</v>
      </c>
      <c r="BX1331" s="299" t="s">
        <v>3868</v>
      </c>
      <c r="BY1331" s="299" t="s">
        <v>6375</v>
      </c>
    </row>
    <row r="1332" spans="65:77" ht="21" customHeight="1">
      <c r="BM1332"/>
      <c r="BU1332" s="273" t="s">
        <v>3934</v>
      </c>
      <c r="BV1332" s="273" t="s">
        <v>3935</v>
      </c>
      <c r="BX1332" s="299" t="s">
        <v>3870</v>
      </c>
      <c r="BY1332" s="299" t="s">
        <v>6376</v>
      </c>
    </row>
    <row r="1333" spans="65:77" ht="21" customHeight="1">
      <c r="BM1333"/>
      <c r="BU1333" s="273" t="s">
        <v>3936</v>
      </c>
      <c r="BV1333" s="273" t="s">
        <v>3937</v>
      </c>
      <c r="BX1333" s="299" t="s">
        <v>3872</v>
      </c>
      <c r="BY1333" s="299" t="s">
        <v>6377</v>
      </c>
    </row>
    <row r="1334" spans="65:77" ht="21" customHeight="1">
      <c r="BM1334"/>
      <c r="BU1334" s="273" t="s">
        <v>3938</v>
      </c>
      <c r="BV1334" s="273" t="s">
        <v>3939</v>
      </c>
      <c r="BX1334" s="299" t="s">
        <v>3874</v>
      </c>
      <c r="BY1334" s="299" t="s">
        <v>6378</v>
      </c>
    </row>
    <row r="1335" spans="65:77" ht="21" customHeight="1">
      <c r="BM1335"/>
      <c r="BU1335" s="273" t="s">
        <v>3940</v>
      </c>
      <c r="BV1335" s="273" t="s">
        <v>3941</v>
      </c>
      <c r="BX1335" s="299" t="s">
        <v>3876</v>
      </c>
      <c r="BY1335" s="299" t="s">
        <v>6379</v>
      </c>
    </row>
    <row r="1336" spans="65:77" ht="21" customHeight="1">
      <c r="BM1336"/>
      <c r="BU1336" s="273" t="s">
        <v>3942</v>
      </c>
      <c r="BV1336" s="273" t="s">
        <v>3943</v>
      </c>
      <c r="BX1336" s="299" t="s">
        <v>3878</v>
      </c>
      <c r="BY1336" s="299" t="s">
        <v>6380</v>
      </c>
    </row>
    <row r="1337" spans="65:77" ht="21" customHeight="1">
      <c r="BM1337"/>
      <c r="BU1337" s="273" t="s">
        <v>3944</v>
      </c>
      <c r="BV1337" s="273" t="s">
        <v>3945</v>
      </c>
      <c r="BX1337" s="299" t="s">
        <v>3880</v>
      </c>
      <c r="BY1337" s="299" t="s">
        <v>6381</v>
      </c>
    </row>
    <row r="1338" spans="65:77" ht="21" customHeight="1">
      <c r="BM1338"/>
      <c r="BU1338" s="273" t="s">
        <v>3946</v>
      </c>
      <c r="BV1338" s="273" t="s">
        <v>3947</v>
      </c>
      <c r="BX1338" s="299" t="s">
        <v>3882</v>
      </c>
      <c r="BY1338" s="299" t="s">
        <v>6382</v>
      </c>
    </row>
    <row r="1339" spans="65:77" ht="21" customHeight="1">
      <c r="BM1339"/>
      <c r="BU1339" s="273" t="s">
        <v>3948</v>
      </c>
      <c r="BV1339" s="273" t="s">
        <v>3949</v>
      </c>
      <c r="BX1339" s="299" t="s">
        <v>3884</v>
      </c>
      <c r="BY1339" s="299" t="s">
        <v>6383</v>
      </c>
    </row>
    <row r="1340" spans="65:77" ht="21" customHeight="1">
      <c r="BM1340"/>
      <c r="BU1340" s="273" t="s">
        <v>3950</v>
      </c>
      <c r="BV1340" s="273" t="s">
        <v>3951</v>
      </c>
      <c r="BX1340" s="299" t="s">
        <v>3886</v>
      </c>
      <c r="BY1340" s="299" t="s">
        <v>6384</v>
      </c>
    </row>
    <row r="1341" spans="65:77" ht="21" customHeight="1">
      <c r="BM1341"/>
      <c r="BU1341" s="273" t="s">
        <v>3952</v>
      </c>
      <c r="BV1341" s="273" t="s">
        <v>3953</v>
      </c>
      <c r="BX1341" s="299" t="s">
        <v>3888</v>
      </c>
      <c r="BY1341" s="299" t="s">
        <v>6385</v>
      </c>
    </row>
    <row r="1342" spans="65:77" ht="21" customHeight="1">
      <c r="BM1342"/>
      <c r="BU1342" s="273" t="s">
        <v>3954</v>
      </c>
      <c r="BV1342" s="273" t="s">
        <v>3955</v>
      </c>
      <c r="BX1342" s="299" t="s">
        <v>3890</v>
      </c>
      <c r="BY1342" s="299" t="s">
        <v>6386</v>
      </c>
    </row>
    <row r="1343" spans="65:77" ht="21" customHeight="1">
      <c r="BM1343"/>
      <c r="BU1343" s="273" t="s">
        <v>3956</v>
      </c>
      <c r="BV1343" s="273" t="s">
        <v>3957</v>
      </c>
      <c r="BX1343" s="299" t="s">
        <v>3891</v>
      </c>
      <c r="BY1343" s="299" t="s">
        <v>6387</v>
      </c>
    </row>
    <row r="1344" spans="65:77" ht="21" customHeight="1">
      <c r="BM1344"/>
      <c r="BU1344" s="273" t="s">
        <v>3958</v>
      </c>
      <c r="BV1344" s="273" t="s">
        <v>3959</v>
      </c>
      <c r="BX1344" s="299" t="s">
        <v>3893</v>
      </c>
      <c r="BY1344" s="299" t="s">
        <v>6388</v>
      </c>
    </row>
    <row r="1345" spans="65:77" ht="21" customHeight="1">
      <c r="BM1345"/>
      <c r="BU1345" s="273" t="s">
        <v>3960</v>
      </c>
      <c r="BV1345" s="273" t="s">
        <v>3961</v>
      </c>
      <c r="BX1345" s="299" t="s">
        <v>3895</v>
      </c>
      <c r="BY1345" s="299" t="s">
        <v>6389</v>
      </c>
    </row>
    <row r="1346" spans="65:77" ht="21" customHeight="1">
      <c r="BM1346"/>
      <c r="BU1346" s="273" t="s">
        <v>3962</v>
      </c>
      <c r="BV1346" s="273" t="s">
        <v>3963</v>
      </c>
      <c r="BX1346" s="299" t="s">
        <v>3896</v>
      </c>
      <c r="BY1346" s="299" t="s">
        <v>6390</v>
      </c>
    </row>
    <row r="1347" spans="65:77" ht="21" customHeight="1">
      <c r="BM1347"/>
      <c r="BU1347" s="273" t="s">
        <v>3964</v>
      </c>
      <c r="BV1347" s="273" t="s">
        <v>3965</v>
      </c>
      <c r="BX1347" s="299" t="s">
        <v>3898</v>
      </c>
      <c r="BY1347" s="299" t="s">
        <v>6391</v>
      </c>
    </row>
    <row r="1348" spans="65:77" ht="21" customHeight="1">
      <c r="BM1348"/>
      <c r="BU1348" s="273" t="s">
        <v>3966</v>
      </c>
      <c r="BV1348" s="273" t="s">
        <v>3967</v>
      </c>
      <c r="BX1348" s="299" t="s">
        <v>3900</v>
      </c>
      <c r="BY1348" s="299" t="s">
        <v>6392</v>
      </c>
    </row>
    <row r="1349" spans="65:77" ht="21" customHeight="1">
      <c r="BM1349"/>
      <c r="BU1349" s="273" t="s">
        <v>3968</v>
      </c>
      <c r="BV1349" s="273" t="s">
        <v>3969</v>
      </c>
      <c r="BX1349" s="299" t="s">
        <v>3902</v>
      </c>
      <c r="BY1349" s="299" t="s">
        <v>6393</v>
      </c>
    </row>
    <row r="1350" spans="65:77" ht="21" customHeight="1">
      <c r="BM1350"/>
      <c r="BU1350" s="273" t="s">
        <v>3970</v>
      </c>
      <c r="BV1350" s="273" t="s">
        <v>3971</v>
      </c>
      <c r="BX1350" s="299" t="s">
        <v>6394</v>
      </c>
      <c r="BY1350" s="299" t="s">
        <v>6395</v>
      </c>
    </row>
    <row r="1351" spans="65:77" ht="21" customHeight="1">
      <c r="BM1351"/>
      <c r="BU1351" s="273" t="s">
        <v>3972</v>
      </c>
      <c r="BV1351" s="273" t="s">
        <v>3973</v>
      </c>
      <c r="BX1351" s="299" t="s">
        <v>3904</v>
      </c>
      <c r="BY1351" s="299" t="s">
        <v>4017</v>
      </c>
    </row>
    <row r="1352" spans="65:77" ht="21" customHeight="1">
      <c r="BM1352"/>
      <c r="BU1352" s="273" t="s">
        <v>3974</v>
      </c>
      <c r="BV1352" s="273" t="s">
        <v>3975</v>
      </c>
      <c r="BX1352" s="299" t="s">
        <v>3906</v>
      </c>
      <c r="BY1352" s="299" t="s">
        <v>6396</v>
      </c>
    </row>
    <row r="1353" spans="65:77" ht="21" customHeight="1">
      <c r="BM1353"/>
      <c r="BU1353" s="273" t="s">
        <v>3976</v>
      </c>
      <c r="BV1353" s="273" t="s">
        <v>3977</v>
      </c>
      <c r="BX1353" s="299" t="s">
        <v>3908</v>
      </c>
      <c r="BY1353" s="299" t="s">
        <v>6397</v>
      </c>
    </row>
    <row r="1354" spans="65:77" ht="21" customHeight="1">
      <c r="BM1354"/>
      <c r="BU1354" s="273" t="s">
        <v>3978</v>
      </c>
      <c r="BV1354" s="273" t="s">
        <v>3979</v>
      </c>
      <c r="BX1354" s="299" t="s">
        <v>3910</v>
      </c>
      <c r="BY1354" s="299" t="s">
        <v>6398</v>
      </c>
    </row>
    <row r="1355" spans="65:77" ht="21" customHeight="1">
      <c r="BM1355"/>
      <c r="BU1355" s="273" t="s">
        <v>3980</v>
      </c>
      <c r="BV1355" s="273" t="s">
        <v>3981</v>
      </c>
      <c r="BX1355" s="299" t="s">
        <v>3912</v>
      </c>
      <c r="BY1355" s="299" t="s">
        <v>6399</v>
      </c>
    </row>
    <row r="1356" spans="65:77" ht="21" customHeight="1">
      <c r="BM1356"/>
      <c r="BU1356" s="273" t="s">
        <v>3982</v>
      </c>
      <c r="BV1356" s="273" t="s">
        <v>3983</v>
      </c>
      <c r="BX1356" s="299" t="s">
        <v>3914</v>
      </c>
      <c r="BY1356" s="299" t="s">
        <v>6400</v>
      </c>
    </row>
    <row r="1357" spans="65:77" ht="21" customHeight="1">
      <c r="BM1357"/>
      <c r="BU1357" s="273" t="s">
        <v>3984</v>
      </c>
      <c r="BV1357" s="273" t="s">
        <v>3985</v>
      </c>
      <c r="BX1357" s="299" t="s">
        <v>3916</v>
      </c>
      <c r="BY1357" s="299" t="s">
        <v>6401</v>
      </c>
    </row>
    <row r="1358" spans="65:77" ht="21" customHeight="1">
      <c r="BM1358"/>
      <c r="BU1358" s="273" t="s">
        <v>3986</v>
      </c>
      <c r="BV1358" s="273" t="s">
        <v>3987</v>
      </c>
      <c r="BX1358" s="299" t="s">
        <v>3918</v>
      </c>
      <c r="BY1358" s="299" t="s">
        <v>6402</v>
      </c>
    </row>
    <row r="1359" spans="65:77" ht="21" customHeight="1">
      <c r="BM1359"/>
      <c r="BU1359" s="273" t="s">
        <v>3988</v>
      </c>
      <c r="BV1359" s="273" t="s">
        <v>3989</v>
      </c>
      <c r="BX1359" s="299" t="s">
        <v>3920</v>
      </c>
      <c r="BY1359" s="299" t="s">
        <v>6403</v>
      </c>
    </row>
    <row r="1360" spans="65:77" ht="21" customHeight="1">
      <c r="BM1360"/>
      <c r="BU1360" s="273" t="s">
        <v>3990</v>
      </c>
      <c r="BV1360" s="273" t="s">
        <v>3991</v>
      </c>
      <c r="BX1360" s="299" t="s">
        <v>3922</v>
      </c>
      <c r="BY1360" s="299" t="s">
        <v>6404</v>
      </c>
    </row>
    <row r="1361" spans="65:77" ht="21" customHeight="1">
      <c r="BM1361"/>
      <c r="BU1361" s="273" t="s">
        <v>3992</v>
      </c>
      <c r="BV1361" s="273" t="s">
        <v>3993</v>
      </c>
      <c r="BX1361" s="299" t="s">
        <v>3924</v>
      </c>
      <c r="BY1361" s="299" t="s">
        <v>6405</v>
      </c>
    </row>
    <row r="1362" spans="65:77" ht="21" customHeight="1">
      <c r="BM1362"/>
      <c r="BU1362" s="273" t="s">
        <v>3994</v>
      </c>
      <c r="BV1362" s="273" t="s">
        <v>3995</v>
      </c>
      <c r="BX1362" s="299" t="s">
        <v>3926</v>
      </c>
      <c r="BY1362" s="299" t="s">
        <v>6406</v>
      </c>
    </row>
    <row r="1363" spans="65:77" ht="21" customHeight="1">
      <c r="BM1363"/>
      <c r="BU1363" s="273" t="s">
        <v>3996</v>
      </c>
      <c r="BV1363" s="273" t="s">
        <v>3997</v>
      </c>
      <c r="BX1363" s="299" t="s">
        <v>3928</v>
      </c>
      <c r="BY1363" s="299" t="s">
        <v>6407</v>
      </c>
    </row>
    <row r="1364" spans="65:77" ht="21" customHeight="1">
      <c r="BM1364"/>
      <c r="BU1364" s="273" t="s">
        <v>3998</v>
      </c>
      <c r="BV1364" s="273" t="s">
        <v>3999</v>
      </c>
      <c r="BX1364" s="299" t="s">
        <v>3930</v>
      </c>
      <c r="BY1364" s="299" t="s">
        <v>6408</v>
      </c>
    </row>
    <row r="1365" spans="65:77" ht="21" customHeight="1">
      <c r="BM1365"/>
      <c r="BU1365" s="273" t="s">
        <v>4000</v>
      </c>
      <c r="BV1365" s="273" t="s">
        <v>4001</v>
      </c>
      <c r="BX1365" s="299" t="s">
        <v>3932</v>
      </c>
      <c r="BY1365" s="299" t="s">
        <v>6409</v>
      </c>
    </row>
    <row r="1366" spans="65:77" ht="21" customHeight="1">
      <c r="BM1366"/>
      <c r="BU1366" s="273" t="s">
        <v>4002</v>
      </c>
      <c r="BV1366" s="273" t="s">
        <v>4003</v>
      </c>
      <c r="BX1366" s="299" t="s">
        <v>3934</v>
      </c>
      <c r="BY1366" s="299" t="s">
        <v>6410</v>
      </c>
    </row>
    <row r="1367" spans="65:77" ht="21" customHeight="1">
      <c r="BM1367"/>
      <c r="BU1367" s="273" t="s">
        <v>4004</v>
      </c>
      <c r="BV1367" s="273" t="s">
        <v>4005</v>
      </c>
      <c r="BX1367" s="299" t="s">
        <v>3936</v>
      </c>
      <c r="BY1367" s="299" t="s">
        <v>6411</v>
      </c>
    </row>
    <row r="1368" spans="65:77" ht="21" customHeight="1">
      <c r="BM1368"/>
      <c r="BU1368" s="273" t="s">
        <v>4006</v>
      </c>
      <c r="BV1368" s="273" t="s">
        <v>4007</v>
      </c>
      <c r="BX1368" s="299" t="s">
        <v>3938</v>
      </c>
      <c r="BY1368" s="299" t="s">
        <v>6412</v>
      </c>
    </row>
    <row r="1369" spans="65:77" ht="21" customHeight="1">
      <c r="BM1369"/>
      <c r="BU1369" s="273" t="s">
        <v>4008</v>
      </c>
      <c r="BV1369" s="273" t="s">
        <v>4009</v>
      </c>
      <c r="BX1369" s="299" t="s">
        <v>3940</v>
      </c>
      <c r="BY1369" s="299" t="s">
        <v>6413</v>
      </c>
    </row>
    <row r="1370" spans="65:77" ht="21" customHeight="1">
      <c r="BM1370"/>
      <c r="BU1370" s="273" t="s">
        <v>4010</v>
      </c>
      <c r="BV1370" s="273" t="s">
        <v>4011</v>
      </c>
      <c r="BX1370" s="299" t="s">
        <v>3942</v>
      </c>
      <c r="BY1370" s="299" t="s">
        <v>6414</v>
      </c>
    </row>
    <row r="1371" spans="65:77" ht="21" customHeight="1">
      <c r="BM1371"/>
      <c r="BU1371" s="273" t="s">
        <v>4012</v>
      </c>
      <c r="BV1371" s="273" t="s">
        <v>4013</v>
      </c>
      <c r="BX1371" s="299" t="s">
        <v>3944</v>
      </c>
      <c r="BY1371" s="299" t="s">
        <v>6415</v>
      </c>
    </row>
    <row r="1372" spans="65:77" ht="21" customHeight="1">
      <c r="BM1372"/>
      <c r="BU1372" s="273" t="s">
        <v>4014</v>
      </c>
      <c r="BV1372" s="273" t="s">
        <v>4015</v>
      </c>
      <c r="BX1372" s="299" t="s">
        <v>3946</v>
      </c>
      <c r="BY1372" s="299" t="s">
        <v>6416</v>
      </c>
    </row>
    <row r="1373" spans="65:77" ht="21" customHeight="1">
      <c r="BM1373"/>
      <c r="BU1373" s="273" t="s">
        <v>4016</v>
      </c>
      <c r="BV1373" s="273" t="s">
        <v>4017</v>
      </c>
      <c r="BX1373" s="299" t="s">
        <v>3948</v>
      </c>
      <c r="BY1373" s="299" t="s">
        <v>6417</v>
      </c>
    </row>
    <row r="1374" spans="65:77" ht="21" customHeight="1">
      <c r="BM1374"/>
      <c r="BU1374" s="273" t="s">
        <v>4018</v>
      </c>
      <c r="BV1374" s="273" t="s">
        <v>4019</v>
      </c>
      <c r="BX1374" s="299" t="s">
        <v>3950</v>
      </c>
      <c r="BY1374" s="299" t="s">
        <v>6418</v>
      </c>
    </row>
    <row r="1375" spans="65:77" ht="21" customHeight="1">
      <c r="BM1375"/>
      <c r="BU1375" s="273" t="s">
        <v>4020</v>
      </c>
      <c r="BV1375" s="273" t="s">
        <v>4021</v>
      </c>
      <c r="BX1375" s="299" t="s">
        <v>3952</v>
      </c>
      <c r="BY1375" s="299" t="s">
        <v>6419</v>
      </c>
    </row>
    <row r="1376" spans="65:77" ht="21" customHeight="1">
      <c r="BM1376"/>
      <c r="BU1376" s="273" t="s">
        <v>4022</v>
      </c>
      <c r="BV1376" s="273" t="s">
        <v>4023</v>
      </c>
      <c r="BX1376" s="299" t="s">
        <v>3954</v>
      </c>
      <c r="BY1376" s="299" t="s">
        <v>6420</v>
      </c>
    </row>
    <row r="1377" spans="65:77" ht="21" customHeight="1">
      <c r="BM1377"/>
      <c r="BU1377" s="273" t="s">
        <v>4024</v>
      </c>
      <c r="BV1377" s="273" t="s">
        <v>4025</v>
      </c>
      <c r="BX1377" s="299" t="s">
        <v>3956</v>
      </c>
      <c r="BY1377" s="299" t="s">
        <v>6421</v>
      </c>
    </row>
    <row r="1378" spans="65:77" ht="21" customHeight="1">
      <c r="BM1378"/>
      <c r="BU1378" s="273" t="s">
        <v>4026</v>
      </c>
      <c r="BV1378" s="273" t="s">
        <v>4027</v>
      </c>
      <c r="BX1378" s="299" t="s">
        <v>3958</v>
      </c>
      <c r="BY1378" s="299" t="s">
        <v>6422</v>
      </c>
    </row>
    <row r="1379" spans="65:77" ht="21" customHeight="1">
      <c r="BM1379"/>
      <c r="BU1379" s="273" t="s">
        <v>4028</v>
      </c>
      <c r="BV1379" s="273" t="s">
        <v>4029</v>
      </c>
      <c r="BX1379" s="299" t="s">
        <v>3960</v>
      </c>
      <c r="BY1379" s="299" t="s">
        <v>6423</v>
      </c>
    </row>
    <row r="1380" spans="65:77" ht="21" customHeight="1">
      <c r="BM1380"/>
      <c r="BU1380" s="273" t="s">
        <v>4030</v>
      </c>
      <c r="BV1380" s="273" t="s">
        <v>4031</v>
      </c>
      <c r="BX1380" s="299" t="s">
        <v>3962</v>
      </c>
      <c r="BY1380" s="299" t="s">
        <v>6424</v>
      </c>
    </row>
    <row r="1381" spans="65:77" ht="21" customHeight="1">
      <c r="BM1381"/>
      <c r="BU1381" s="273" t="s">
        <v>4032</v>
      </c>
      <c r="BV1381" s="273" t="s">
        <v>4033</v>
      </c>
      <c r="BX1381" s="299" t="s">
        <v>3964</v>
      </c>
      <c r="BY1381" s="299" t="s">
        <v>6425</v>
      </c>
    </row>
    <row r="1382" spans="65:77" ht="21" customHeight="1">
      <c r="BM1382"/>
      <c r="BU1382" s="273" t="s">
        <v>4034</v>
      </c>
      <c r="BV1382" s="273" t="s">
        <v>4035</v>
      </c>
      <c r="BX1382" s="299" t="s">
        <v>3966</v>
      </c>
      <c r="BY1382" s="299" t="s">
        <v>6426</v>
      </c>
    </row>
    <row r="1383" spans="65:77" ht="21" customHeight="1">
      <c r="BM1383"/>
      <c r="BU1383" s="273" t="s">
        <v>4036</v>
      </c>
      <c r="BV1383" s="273" t="s">
        <v>4037</v>
      </c>
      <c r="BX1383" s="299" t="s">
        <v>3968</v>
      </c>
      <c r="BY1383" s="299" t="s">
        <v>6427</v>
      </c>
    </row>
    <row r="1384" spans="65:77" ht="21" customHeight="1">
      <c r="BM1384"/>
      <c r="BU1384" s="273" t="s">
        <v>4038</v>
      </c>
      <c r="BV1384" s="273" t="s">
        <v>4039</v>
      </c>
      <c r="BX1384" s="299" t="s">
        <v>3970</v>
      </c>
      <c r="BY1384" s="299" t="s">
        <v>6428</v>
      </c>
    </row>
    <row r="1385" spans="65:77" ht="21" customHeight="1">
      <c r="BM1385"/>
      <c r="BU1385" s="273" t="s">
        <v>4040</v>
      </c>
      <c r="BV1385" s="273" t="s">
        <v>4041</v>
      </c>
      <c r="BX1385" s="299" t="s">
        <v>6429</v>
      </c>
      <c r="BY1385" s="299" t="s">
        <v>6430</v>
      </c>
    </row>
    <row r="1386" spans="65:77" ht="21" customHeight="1">
      <c r="BM1386"/>
      <c r="BU1386" s="273" t="s">
        <v>4042</v>
      </c>
      <c r="BV1386" s="273" t="s">
        <v>4043</v>
      </c>
      <c r="BX1386" s="299" t="s">
        <v>3972</v>
      </c>
      <c r="BY1386" s="299" t="s">
        <v>6431</v>
      </c>
    </row>
    <row r="1387" spans="65:77" ht="21" customHeight="1">
      <c r="BM1387"/>
      <c r="BU1387" s="273" t="s">
        <v>4044</v>
      </c>
      <c r="BV1387" s="273" t="s">
        <v>1642</v>
      </c>
      <c r="BX1387" s="299" t="s">
        <v>3974</v>
      </c>
      <c r="BY1387" s="299" t="s">
        <v>6432</v>
      </c>
    </row>
    <row r="1388" spans="65:77" ht="21" customHeight="1">
      <c r="BM1388"/>
      <c r="BU1388" s="273" t="s">
        <v>4045</v>
      </c>
      <c r="BV1388" s="273" t="s">
        <v>4046</v>
      </c>
      <c r="BX1388" s="299" t="s">
        <v>3976</v>
      </c>
      <c r="BY1388" s="299" t="s">
        <v>6433</v>
      </c>
    </row>
    <row r="1389" spans="65:77" ht="21" customHeight="1">
      <c r="BM1389"/>
      <c r="BU1389" s="273" t="s">
        <v>4047</v>
      </c>
      <c r="BV1389" s="273" t="s">
        <v>4048</v>
      </c>
      <c r="BX1389" s="299" t="s">
        <v>3978</v>
      </c>
      <c r="BY1389" s="299" t="s">
        <v>6434</v>
      </c>
    </row>
    <row r="1390" spans="65:77" ht="21" customHeight="1">
      <c r="BM1390"/>
      <c r="BU1390" s="273" t="s">
        <v>4049</v>
      </c>
      <c r="BV1390" s="273" t="s">
        <v>4050</v>
      </c>
      <c r="BX1390" s="299" t="s">
        <v>6435</v>
      </c>
      <c r="BY1390" s="299" t="s">
        <v>6436</v>
      </c>
    </row>
    <row r="1391" spans="65:77" ht="21" customHeight="1">
      <c r="BM1391"/>
      <c r="BU1391" s="273" t="s">
        <v>4051</v>
      </c>
      <c r="BV1391" s="273" t="s">
        <v>4052</v>
      </c>
      <c r="BX1391" s="299" t="s">
        <v>6437</v>
      </c>
      <c r="BY1391" s="299" t="s">
        <v>6438</v>
      </c>
    </row>
    <row r="1392" spans="65:77" ht="21" customHeight="1">
      <c r="BM1392"/>
      <c r="BU1392" s="273" t="s">
        <v>4053</v>
      </c>
      <c r="BV1392" s="273" t="s">
        <v>4054</v>
      </c>
      <c r="BX1392" s="299" t="s">
        <v>6439</v>
      </c>
      <c r="BY1392" s="299" t="s">
        <v>6440</v>
      </c>
    </row>
    <row r="1393" spans="65:77" ht="21" customHeight="1">
      <c r="BM1393"/>
      <c r="BU1393" s="273" t="s">
        <v>4055</v>
      </c>
      <c r="BV1393" s="273" t="s">
        <v>4056</v>
      </c>
      <c r="BX1393" s="299" t="s">
        <v>6441</v>
      </c>
      <c r="BY1393" s="299" t="s">
        <v>6442</v>
      </c>
    </row>
    <row r="1394" spans="65:77" ht="21" customHeight="1">
      <c r="BM1394"/>
      <c r="BU1394" s="273" t="s">
        <v>4057</v>
      </c>
      <c r="BV1394" s="273" t="s">
        <v>4058</v>
      </c>
      <c r="BX1394" s="299" t="s">
        <v>6443</v>
      </c>
      <c r="BY1394" s="299" t="s">
        <v>6444</v>
      </c>
    </row>
    <row r="1395" spans="65:77" ht="21" customHeight="1">
      <c r="BM1395"/>
      <c r="BU1395" s="273" t="s">
        <v>4059</v>
      </c>
      <c r="BV1395" s="273" t="s">
        <v>4060</v>
      </c>
      <c r="BX1395" s="299" t="s">
        <v>6445</v>
      </c>
      <c r="BY1395" s="299" t="s">
        <v>6446</v>
      </c>
    </row>
    <row r="1396" spans="65:77" ht="21" customHeight="1">
      <c r="BM1396"/>
      <c r="BU1396" s="273" t="s">
        <v>4061</v>
      </c>
      <c r="BV1396" s="273" t="s">
        <v>4062</v>
      </c>
      <c r="BX1396" s="299" t="s">
        <v>6447</v>
      </c>
      <c r="BY1396" s="299" t="s">
        <v>6448</v>
      </c>
    </row>
    <row r="1397" spans="65:77" ht="21" customHeight="1">
      <c r="BM1397"/>
      <c r="BU1397" s="273" t="s">
        <v>4063</v>
      </c>
      <c r="BV1397" s="273" t="s">
        <v>4064</v>
      </c>
      <c r="BX1397" s="299" t="s">
        <v>6449</v>
      </c>
      <c r="BY1397" s="299" t="s">
        <v>6450</v>
      </c>
    </row>
    <row r="1398" spans="65:77" ht="21" customHeight="1">
      <c r="BM1398"/>
      <c r="BU1398" s="273" t="s">
        <v>4065</v>
      </c>
      <c r="BV1398" s="273" t="s">
        <v>4066</v>
      </c>
      <c r="BX1398" s="299" t="s">
        <v>3980</v>
      </c>
      <c r="BY1398" s="299" t="s">
        <v>6451</v>
      </c>
    </row>
    <row r="1399" spans="65:77" ht="21" customHeight="1">
      <c r="BM1399"/>
      <c r="BU1399" s="273" t="s">
        <v>4067</v>
      </c>
      <c r="BV1399" s="273" t="s">
        <v>4068</v>
      </c>
      <c r="BX1399" s="299" t="s">
        <v>3982</v>
      </c>
      <c r="BY1399" s="299" t="s">
        <v>6452</v>
      </c>
    </row>
    <row r="1400" spans="65:77" ht="21" customHeight="1">
      <c r="BM1400"/>
      <c r="BU1400" s="273" t="s">
        <v>4069</v>
      </c>
      <c r="BV1400" s="273" t="s">
        <v>4070</v>
      </c>
      <c r="BX1400" s="299" t="s">
        <v>3984</v>
      </c>
      <c r="BY1400" s="299" t="s">
        <v>6453</v>
      </c>
    </row>
    <row r="1401" spans="65:77" ht="21" customHeight="1">
      <c r="BM1401"/>
      <c r="BU1401" s="273" t="s">
        <v>4071</v>
      </c>
      <c r="BV1401" s="273" t="s">
        <v>4072</v>
      </c>
      <c r="BX1401" s="299" t="s">
        <v>3986</v>
      </c>
      <c r="BY1401" s="299" t="s">
        <v>6454</v>
      </c>
    </row>
    <row r="1402" spans="65:77" ht="21" customHeight="1">
      <c r="BM1402"/>
      <c r="BU1402" s="273" t="s">
        <v>4073</v>
      </c>
      <c r="BV1402" s="273" t="s">
        <v>4074</v>
      </c>
      <c r="BX1402" s="299" t="s">
        <v>3988</v>
      </c>
      <c r="BY1402" s="299" t="s">
        <v>6455</v>
      </c>
    </row>
    <row r="1403" spans="65:77" ht="21" customHeight="1">
      <c r="BM1403"/>
      <c r="BU1403" s="273" t="s">
        <v>4075</v>
      </c>
      <c r="BV1403" s="273" t="s">
        <v>4076</v>
      </c>
      <c r="BX1403" s="299" t="s">
        <v>3990</v>
      </c>
      <c r="BY1403" s="299" t="s">
        <v>6456</v>
      </c>
    </row>
    <row r="1404" spans="65:77" ht="21" customHeight="1">
      <c r="BM1404"/>
      <c r="BU1404" s="273" t="s">
        <v>4077</v>
      </c>
      <c r="BV1404" s="273" t="s">
        <v>4078</v>
      </c>
      <c r="BX1404" s="299" t="s">
        <v>3992</v>
      </c>
      <c r="BY1404" s="299" t="s">
        <v>6457</v>
      </c>
    </row>
    <row r="1405" spans="65:77" ht="21" customHeight="1">
      <c r="BM1405"/>
      <c r="BU1405" s="273" t="s">
        <v>4079</v>
      </c>
      <c r="BV1405" s="273" t="s">
        <v>4080</v>
      </c>
      <c r="BX1405" s="299" t="s">
        <v>3994</v>
      </c>
      <c r="BY1405" s="299" t="s">
        <v>6458</v>
      </c>
    </row>
    <row r="1406" spans="65:77" ht="21" customHeight="1">
      <c r="BM1406"/>
      <c r="BU1406" s="273" t="s">
        <v>4082</v>
      </c>
      <c r="BV1406" s="273" t="s">
        <v>4083</v>
      </c>
      <c r="BX1406" s="299" t="s">
        <v>3996</v>
      </c>
      <c r="BY1406" s="299" t="s">
        <v>6459</v>
      </c>
    </row>
    <row r="1407" spans="65:77" ht="21" customHeight="1">
      <c r="BM1407"/>
      <c r="BU1407" s="273" t="s">
        <v>4084</v>
      </c>
      <c r="BV1407" s="273" t="s">
        <v>4085</v>
      </c>
      <c r="BX1407" s="299" t="s">
        <v>3998</v>
      </c>
      <c r="BY1407" s="299" t="s">
        <v>6460</v>
      </c>
    </row>
    <row r="1408" spans="65:77" ht="21" customHeight="1">
      <c r="BM1408"/>
      <c r="BU1408" s="273" t="s">
        <v>4086</v>
      </c>
      <c r="BV1408" s="273" t="s">
        <v>4087</v>
      </c>
      <c r="BX1408" s="299" t="s">
        <v>6461</v>
      </c>
      <c r="BY1408" s="299" t="s">
        <v>6462</v>
      </c>
    </row>
    <row r="1409" spans="65:77" ht="21" customHeight="1">
      <c r="BM1409"/>
      <c r="BU1409" s="273" t="s">
        <v>4088</v>
      </c>
      <c r="BV1409" s="273" t="s">
        <v>4089</v>
      </c>
      <c r="BX1409" s="299" t="s">
        <v>4000</v>
      </c>
      <c r="BY1409" s="299" t="s">
        <v>6463</v>
      </c>
    </row>
    <row r="1410" spans="65:77" ht="21" customHeight="1">
      <c r="BM1410"/>
      <c r="BU1410" s="273" t="s">
        <v>4090</v>
      </c>
      <c r="BV1410" s="273" t="s">
        <v>4091</v>
      </c>
      <c r="BX1410" s="299" t="s">
        <v>4002</v>
      </c>
      <c r="BY1410" s="299" t="s">
        <v>6464</v>
      </c>
    </row>
    <row r="1411" spans="65:77" ht="21" customHeight="1">
      <c r="BM1411"/>
      <c r="BU1411" s="273" t="s">
        <v>4092</v>
      </c>
      <c r="BV1411" s="273" t="s">
        <v>4093</v>
      </c>
      <c r="BX1411" s="299" t="s">
        <v>4004</v>
      </c>
      <c r="BY1411" s="299" t="s">
        <v>6465</v>
      </c>
    </row>
    <row r="1412" spans="65:77" ht="21" customHeight="1">
      <c r="BM1412"/>
      <c r="BU1412" s="273" t="s">
        <v>4094</v>
      </c>
      <c r="BV1412" s="273" t="s">
        <v>4095</v>
      </c>
      <c r="BX1412" s="299" t="s">
        <v>4006</v>
      </c>
      <c r="BY1412" s="299" t="s">
        <v>6466</v>
      </c>
    </row>
    <row r="1413" spans="65:77" ht="21" customHeight="1">
      <c r="BM1413"/>
      <c r="BU1413" s="273" t="s">
        <v>4096</v>
      </c>
      <c r="BV1413" s="273" t="s">
        <v>4097</v>
      </c>
      <c r="BX1413" s="299" t="s">
        <v>4008</v>
      </c>
      <c r="BY1413" s="299" t="s">
        <v>4815</v>
      </c>
    </row>
    <row r="1414" spans="65:77" ht="21" customHeight="1">
      <c r="BM1414"/>
      <c r="BU1414" s="273" t="s">
        <v>4098</v>
      </c>
      <c r="BV1414" s="273" t="s">
        <v>4099</v>
      </c>
      <c r="BX1414" s="299" t="s">
        <v>4010</v>
      </c>
      <c r="BY1414" s="299" t="s">
        <v>6467</v>
      </c>
    </row>
    <row r="1415" spans="65:77" ht="21" customHeight="1">
      <c r="BM1415"/>
      <c r="BU1415" s="273" t="s">
        <v>4100</v>
      </c>
      <c r="BV1415" s="273" t="s">
        <v>4101</v>
      </c>
      <c r="BX1415" s="299" t="s">
        <v>4012</v>
      </c>
      <c r="BY1415" s="299" t="s">
        <v>6468</v>
      </c>
    </row>
    <row r="1416" spans="65:77" ht="21" customHeight="1">
      <c r="BM1416"/>
      <c r="BU1416" s="273" t="s">
        <v>4102</v>
      </c>
      <c r="BV1416" s="273" t="s">
        <v>4103</v>
      </c>
      <c r="BX1416" s="299" t="s">
        <v>4014</v>
      </c>
      <c r="BY1416" s="299" t="s">
        <v>6469</v>
      </c>
    </row>
    <row r="1417" spans="65:77" ht="21" customHeight="1">
      <c r="BM1417"/>
      <c r="BU1417" s="273" t="s">
        <v>4104</v>
      </c>
      <c r="BV1417" s="273" t="s">
        <v>4105</v>
      </c>
      <c r="BX1417" s="299" t="s">
        <v>4016</v>
      </c>
      <c r="BY1417" s="299" t="s">
        <v>6470</v>
      </c>
    </row>
    <row r="1418" spans="65:77" ht="21" customHeight="1">
      <c r="BM1418"/>
      <c r="BU1418" s="273" t="s">
        <v>4106</v>
      </c>
      <c r="BV1418" s="273" t="s">
        <v>4107</v>
      </c>
      <c r="BX1418" s="299" t="s">
        <v>4018</v>
      </c>
      <c r="BY1418" s="299" t="s">
        <v>6471</v>
      </c>
    </row>
    <row r="1419" spans="65:77" ht="21" customHeight="1">
      <c r="BM1419"/>
      <c r="BU1419" s="273" t="s">
        <v>4108</v>
      </c>
      <c r="BV1419" s="273" t="s">
        <v>4109</v>
      </c>
      <c r="BX1419" s="299" t="s">
        <v>4020</v>
      </c>
      <c r="BY1419" s="299" t="s">
        <v>6472</v>
      </c>
    </row>
    <row r="1420" spans="65:77" ht="21" customHeight="1">
      <c r="BM1420"/>
      <c r="BU1420" s="273" t="s">
        <v>4110</v>
      </c>
      <c r="BV1420" s="273" t="s">
        <v>4111</v>
      </c>
      <c r="BX1420" s="299" t="s">
        <v>4022</v>
      </c>
      <c r="BY1420" s="299" t="s">
        <v>6473</v>
      </c>
    </row>
    <row r="1421" spans="65:77" ht="21" customHeight="1">
      <c r="BM1421"/>
      <c r="BU1421" s="273" t="s">
        <v>4112</v>
      </c>
      <c r="BV1421" s="273" t="s">
        <v>4113</v>
      </c>
      <c r="BX1421" s="299" t="s">
        <v>4024</v>
      </c>
      <c r="BY1421" s="299" t="s">
        <v>6474</v>
      </c>
    </row>
    <row r="1422" spans="65:77" ht="21" customHeight="1">
      <c r="BM1422"/>
      <c r="BU1422" s="273" t="s">
        <v>4114</v>
      </c>
      <c r="BV1422" s="273" t="s">
        <v>4115</v>
      </c>
      <c r="BX1422" s="299" t="s">
        <v>4026</v>
      </c>
      <c r="BY1422" s="299" t="s">
        <v>6475</v>
      </c>
    </row>
    <row r="1423" spans="65:77" ht="21" customHeight="1">
      <c r="BM1423"/>
      <c r="BU1423" s="273" t="s">
        <v>4116</v>
      </c>
      <c r="BV1423" s="273" t="s">
        <v>4117</v>
      </c>
      <c r="BX1423" s="299" t="s">
        <v>4028</v>
      </c>
      <c r="BY1423" s="299" t="s">
        <v>6476</v>
      </c>
    </row>
    <row r="1424" spans="65:77" ht="21" customHeight="1">
      <c r="BM1424"/>
      <c r="BU1424" s="273" t="s">
        <v>4118</v>
      </c>
      <c r="BV1424" s="273" t="s">
        <v>4119</v>
      </c>
      <c r="BX1424" s="299" t="s">
        <v>4030</v>
      </c>
      <c r="BY1424" s="299" t="s">
        <v>6477</v>
      </c>
    </row>
    <row r="1425" spans="65:77" ht="21" customHeight="1">
      <c r="BM1425"/>
      <c r="BU1425" s="273" t="s">
        <v>4120</v>
      </c>
      <c r="BV1425" s="273" t="s">
        <v>4121</v>
      </c>
      <c r="BX1425" s="299" t="s">
        <v>4032</v>
      </c>
      <c r="BY1425" s="299" t="s">
        <v>6478</v>
      </c>
    </row>
    <row r="1426" spans="65:77" ht="21" customHeight="1">
      <c r="BM1426"/>
      <c r="BU1426" s="273" t="s">
        <v>4122</v>
      </c>
      <c r="BV1426" s="273" t="s">
        <v>4123</v>
      </c>
      <c r="BX1426" s="299" t="s">
        <v>4034</v>
      </c>
      <c r="BY1426" s="299" t="s">
        <v>6479</v>
      </c>
    </row>
    <row r="1427" spans="65:77" ht="21" customHeight="1">
      <c r="BM1427"/>
      <c r="BU1427" s="273" t="s">
        <v>4124</v>
      </c>
      <c r="BV1427" s="273" t="s">
        <v>4125</v>
      </c>
      <c r="BX1427" s="299" t="s">
        <v>4036</v>
      </c>
      <c r="BY1427" s="299" t="s">
        <v>6480</v>
      </c>
    </row>
    <row r="1428" spans="65:77" ht="21" customHeight="1">
      <c r="BM1428"/>
      <c r="BU1428" s="273" t="s">
        <v>4126</v>
      </c>
      <c r="BV1428" s="273" t="s">
        <v>4127</v>
      </c>
      <c r="BX1428" s="299" t="s">
        <v>4038</v>
      </c>
      <c r="BY1428" s="299" t="s">
        <v>6481</v>
      </c>
    </row>
    <row r="1429" spans="65:77" ht="21" customHeight="1">
      <c r="BM1429"/>
      <c r="BU1429" s="273" t="s">
        <v>4128</v>
      </c>
      <c r="BV1429" s="273" t="s">
        <v>4129</v>
      </c>
      <c r="BX1429" s="299" t="s">
        <v>4040</v>
      </c>
      <c r="BY1429" s="299" t="s">
        <v>6482</v>
      </c>
    </row>
    <row r="1430" spans="65:77" ht="21" customHeight="1">
      <c r="BM1430"/>
      <c r="BU1430" s="273" t="s">
        <v>4130</v>
      </c>
      <c r="BV1430" s="273" t="s">
        <v>4131</v>
      </c>
      <c r="BX1430" s="299" t="s">
        <v>4042</v>
      </c>
      <c r="BY1430" s="299" t="s">
        <v>6483</v>
      </c>
    </row>
    <row r="1431" spans="65:77" ht="21" customHeight="1">
      <c r="BM1431"/>
      <c r="BU1431" s="273" t="s">
        <v>4132</v>
      </c>
      <c r="BV1431" s="273" t="s">
        <v>4133</v>
      </c>
      <c r="BX1431" s="299" t="s">
        <v>4044</v>
      </c>
      <c r="BY1431" s="299" t="s">
        <v>6484</v>
      </c>
    </row>
    <row r="1432" spans="65:77" ht="21" customHeight="1">
      <c r="BM1432"/>
      <c r="BU1432" s="273" t="s">
        <v>4134</v>
      </c>
      <c r="BV1432" s="273" t="s">
        <v>4135</v>
      </c>
      <c r="BX1432" s="299" t="s">
        <v>4045</v>
      </c>
      <c r="BY1432" s="299" t="s">
        <v>6485</v>
      </c>
    </row>
    <row r="1433" spans="65:77" ht="21" customHeight="1">
      <c r="BM1433"/>
      <c r="BU1433" s="273" t="s">
        <v>4136</v>
      </c>
      <c r="BV1433" s="273" t="s">
        <v>4137</v>
      </c>
      <c r="BX1433" s="299" t="s">
        <v>4047</v>
      </c>
      <c r="BY1433" s="299" t="s">
        <v>6486</v>
      </c>
    </row>
    <row r="1434" spans="65:77" ht="21" customHeight="1">
      <c r="BM1434"/>
      <c r="BU1434" s="273" t="s">
        <v>4138</v>
      </c>
      <c r="BV1434" s="273" t="s">
        <v>4139</v>
      </c>
      <c r="BX1434" s="299" t="s">
        <v>4049</v>
      </c>
      <c r="BY1434" s="299" t="s">
        <v>6487</v>
      </c>
    </row>
    <row r="1435" spans="65:77" ht="21" customHeight="1">
      <c r="BM1435"/>
      <c r="BU1435" s="273" t="s">
        <v>4140</v>
      </c>
      <c r="BV1435" s="273" t="s">
        <v>4141</v>
      </c>
      <c r="BX1435" s="299" t="s">
        <v>4051</v>
      </c>
      <c r="BY1435" s="299" t="s">
        <v>6488</v>
      </c>
    </row>
    <row r="1436" spans="65:77" ht="21" customHeight="1">
      <c r="BM1436"/>
      <c r="BU1436" s="273" t="s">
        <v>4142</v>
      </c>
      <c r="BV1436" s="273" t="s">
        <v>4143</v>
      </c>
      <c r="BX1436" s="299" t="s">
        <v>4053</v>
      </c>
      <c r="BY1436" s="299" t="s">
        <v>6489</v>
      </c>
    </row>
    <row r="1437" spans="65:77" ht="21" customHeight="1">
      <c r="BM1437"/>
      <c r="BU1437" s="273" t="s">
        <v>4144</v>
      </c>
      <c r="BV1437" s="273" t="s">
        <v>4145</v>
      </c>
      <c r="BX1437" s="299" t="s">
        <v>4055</v>
      </c>
      <c r="BY1437" s="299" t="s">
        <v>6490</v>
      </c>
    </row>
    <row r="1438" spans="65:77" ht="21" customHeight="1">
      <c r="BM1438"/>
      <c r="BU1438" s="273" t="s">
        <v>4146</v>
      </c>
      <c r="BV1438" s="273" t="s">
        <v>4147</v>
      </c>
      <c r="BX1438" s="299" t="s">
        <v>4057</v>
      </c>
      <c r="BY1438" s="299" t="s">
        <v>6491</v>
      </c>
    </row>
    <row r="1439" spans="65:77" ht="21" customHeight="1">
      <c r="BM1439"/>
      <c r="BU1439" s="273" t="s">
        <v>4148</v>
      </c>
      <c r="BV1439" s="273" t="s">
        <v>4149</v>
      </c>
      <c r="BX1439" s="299" t="s">
        <v>4059</v>
      </c>
      <c r="BY1439" s="299" t="s">
        <v>6492</v>
      </c>
    </row>
    <row r="1440" spans="65:77" ht="21" customHeight="1">
      <c r="BM1440"/>
      <c r="BU1440" s="273" t="s">
        <v>4150</v>
      </c>
      <c r="BV1440" s="273" t="s">
        <v>4151</v>
      </c>
      <c r="BX1440" s="299" t="s">
        <v>4061</v>
      </c>
      <c r="BY1440" s="299" t="s">
        <v>6493</v>
      </c>
    </row>
    <row r="1441" spans="65:77" ht="21" customHeight="1">
      <c r="BM1441"/>
      <c r="BU1441" s="273" t="s">
        <v>4152</v>
      </c>
      <c r="BV1441" s="273" t="s">
        <v>4153</v>
      </c>
      <c r="BX1441" s="299" t="s">
        <v>4063</v>
      </c>
      <c r="BY1441" s="299" t="s">
        <v>6494</v>
      </c>
    </row>
    <row r="1442" spans="65:77" ht="21" customHeight="1">
      <c r="BM1442"/>
      <c r="BU1442" s="273" t="s">
        <v>4154</v>
      </c>
      <c r="BV1442" s="273" t="s">
        <v>4155</v>
      </c>
      <c r="BX1442" s="299" t="s">
        <v>4065</v>
      </c>
      <c r="BY1442" s="299" t="s">
        <v>6495</v>
      </c>
    </row>
    <row r="1443" spans="65:77" ht="21" customHeight="1">
      <c r="BM1443"/>
      <c r="BU1443" s="273" t="s">
        <v>4156</v>
      </c>
      <c r="BV1443" s="273" t="s">
        <v>4157</v>
      </c>
      <c r="BX1443" s="299" t="s">
        <v>4067</v>
      </c>
      <c r="BY1443" s="299" t="s">
        <v>6496</v>
      </c>
    </row>
    <row r="1444" spans="65:77" ht="21" customHeight="1">
      <c r="BM1444"/>
      <c r="BU1444" s="273" t="s">
        <v>4158</v>
      </c>
      <c r="BV1444" s="273" t="s">
        <v>4159</v>
      </c>
      <c r="BX1444" s="299" t="s">
        <v>4069</v>
      </c>
      <c r="BY1444" s="299" t="s">
        <v>6497</v>
      </c>
    </row>
    <row r="1445" spans="65:77" ht="21" customHeight="1">
      <c r="BM1445"/>
      <c r="BU1445" s="273" t="s">
        <v>4160</v>
      </c>
      <c r="BV1445" s="273" t="s">
        <v>4161</v>
      </c>
      <c r="BX1445" s="299" t="s">
        <v>4071</v>
      </c>
      <c r="BY1445" s="299" t="s">
        <v>6498</v>
      </c>
    </row>
    <row r="1446" spans="65:77" ht="21" customHeight="1">
      <c r="BM1446"/>
      <c r="BU1446" s="273" t="s">
        <v>4162</v>
      </c>
      <c r="BV1446" s="273" t="s">
        <v>4163</v>
      </c>
      <c r="BX1446" s="299" t="s">
        <v>4073</v>
      </c>
      <c r="BY1446" s="299" t="s">
        <v>6499</v>
      </c>
    </row>
    <row r="1447" spans="65:77" ht="21" customHeight="1">
      <c r="BM1447"/>
      <c r="BU1447" s="273" t="s">
        <v>4164</v>
      </c>
      <c r="BV1447" s="273" t="s">
        <v>4165</v>
      </c>
      <c r="BX1447" s="299" t="s">
        <v>4075</v>
      </c>
      <c r="BY1447" s="299" t="s">
        <v>6500</v>
      </c>
    </row>
    <row r="1448" spans="65:77" ht="21" customHeight="1">
      <c r="BM1448"/>
      <c r="BU1448" s="273" t="s">
        <v>4166</v>
      </c>
      <c r="BV1448" s="273" t="s">
        <v>3372</v>
      </c>
      <c r="BX1448" s="299" t="s">
        <v>4077</v>
      </c>
      <c r="BY1448" s="299" t="s">
        <v>6501</v>
      </c>
    </row>
    <row r="1449" spans="65:77" ht="21" customHeight="1">
      <c r="BM1449"/>
      <c r="BU1449" s="273" t="s">
        <v>4167</v>
      </c>
      <c r="BV1449" s="273" t="s">
        <v>4168</v>
      </c>
      <c r="BX1449" s="299" t="s">
        <v>4079</v>
      </c>
      <c r="BY1449" s="299" t="s">
        <v>6502</v>
      </c>
    </row>
    <row r="1450" spans="65:77" ht="21" customHeight="1">
      <c r="BM1450"/>
      <c r="BU1450" s="273" t="s">
        <v>4169</v>
      </c>
      <c r="BV1450" s="273" t="s">
        <v>4170</v>
      </c>
      <c r="BX1450" s="299" t="s">
        <v>4081</v>
      </c>
      <c r="BY1450" s="299" t="s">
        <v>6503</v>
      </c>
    </row>
    <row r="1451" spans="65:77" ht="21" customHeight="1">
      <c r="BM1451"/>
      <c r="BU1451" s="273" t="s">
        <v>4171</v>
      </c>
      <c r="BV1451" s="273" t="s">
        <v>4172</v>
      </c>
      <c r="BX1451" s="299" t="s">
        <v>4082</v>
      </c>
      <c r="BY1451" s="299" t="s">
        <v>6504</v>
      </c>
    </row>
    <row r="1452" spans="65:77" ht="21" customHeight="1">
      <c r="BM1452"/>
      <c r="BU1452" s="273" t="s">
        <v>4173</v>
      </c>
      <c r="BV1452" s="273" t="s">
        <v>4174</v>
      </c>
      <c r="BX1452" s="299" t="s">
        <v>4084</v>
      </c>
      <c r="BY1452" s="299" t="s">
        <v>6505</v>
      </c>
    </row>
    <row r="1453" spans="65:77" ht="21" customHeight="1">
      <c r="BM1453"/>
      <c r="BU1453" s="273" t="s">
        <v>4175</v>
      </c>
      <c r="BV1453" s="273" t="s">
        <v>4176</v>
      </c>
      <c r="BX1453" s="299" t="s">
        <v>4086</v>
      </c>
      <c r="BY1453" s="299" t="s">
        <v>6506</v>
      </c>
    </row>
    <row r="1454" spans="65:77" ht="21" customHeight="1">
      <c r="BM1454"/>
      <c r="BU1454" s="273" t="s">
        <v>4177</v>
      </c>
      <c r="BV1454" s="273" t="s">
        <v>4178</v>
      </c>
      <c r="BX1454" s="299" t="s">
        <v>4088</v>
      </c>
      <c r="BY1454" s="299" t="s">
        <v>6507</v>
      </c>
    </row>
    <row r="1455" spans="65:77" ht="21" customHeight="1">
      <c r="BM1455"/>
      <c r="BU1455" s="273" t="s">
        <v>4179</v>
      </c>
      <c r="BV1455" s="273" t="s">
        <v>4180</v>
      </c>
      <c r="BX1455" s="299" t="s">
        <v>4090</v>
      </c>
      <c r="BY1455" s="299" t="s">
        <v>6508</v>
      </c>
    </row>
    <row r="1456" spans="65:77" ht="21" customHeight="1">
      <c r="BM1456"/>
      <c r="BU1456" s="273" t="s">
        <v>4181</v>
      </c>
      <c r="BV1456" s="273" t="s">
        <v>4182</v>
      </c>
      <c r="BX1456" s="299" t="s">
        <v>4092</v>
      </c>
      <c r="BY1456" s="299" t="s">
        <v>6509</v>
      </c>
    </row>
    <row r="1457" spans="65:77" ht="21" customHeight="1">
      <c r="BM1457"/>
      <c r="BU1457" s="273" t="s">
        <v>4183</v>
      </c>
      <c r="BV1457" s="273" t="s">
        <v>4184</v>
      </c>
      <c r="BX1457" s="299" t="s">
        <v>4094</v>
      </c>
      <c r="BY1457" s="299" t="s">
        <v>6510</v>
      </c>
    </row>
    <row r="1458" spans="65:77" ht="21" customHeight="1">
      <c r="BM1458"/>
      <c r="BU1458" s="273" t="s">
        <v>4185</v>
      </c>
      <c r="BV1458" s="273" t="s">
        <v>4186</v>
      </c>
      <c r="BX1458" s="299" t="s">
        <v>4096</v>
      </c>
      <c r="BY1458" s="299" t="s">
        <v>6511</v>
      </c>
    </row>
    <row r="1459" spans="65:77" ht="21" customHeight="1">
      <c r="BM1459"/>
      <c r="BU1459" s="273" t="s">
        <v>4187</v>
      </c>
      <c r="BV1459" s="273" t="s">
        <v>4188</v>
      </c>
      <c r="BX1459" s="299" t="s">
        <v>4098</v>
      </c>
      <c r="BY1459" s="299" t="s">
        <v>6512</v>
      </c>
    </row>
    <row r="1460" spans="65:77" ht="21" customHeight="1">
      <c r="BM1460"/>
      <c r="BU1460" s="273" t="s">
        <v>4189</v>
      </c>
      <c r="BV1460" s="273" t="s">
        <v>4190</v>
      </c>
      <c r="BX1460" s="299" t="s">
        <v>4100</v>
      </c>
      <c r="BY1460" s="299" t="s">
        <v>6513</v>
      </c>
    </row>
    <row r="1461" spans="65:77" ht="21" customHeight="1">
      <c r="BM1461"/>
      <c r="BU1461" s="273" t="s">
        <v>4191</v>
      </c>
      <c r="BV1461" s="273" t="s">
        <v>4192</v>
      </c>
      <c r="BX1461" s="299" t="s">
        <v>4102</v>
      </c>
      <c r="BY1461" s="299" t="s">
        <v>6514</v>
      </c>
    </row>
    <row r="1462" spans="65:77" ht="21" customHeight="1">
      <c r="BM1462"/>
      <c r="BU1462" s="273" t="s">
        <v>4193</v>
      </c>
      <c r="BV1462" s="273" t="s">
        <v>4194</v>
      </c>
      <c r="BX1462" s="299" t="s">
        <v>4104</v>
      </c>
      <c r="BY1462" s="299" t="s">
        <v>6515</v>
      </c>
    </row>
    <row r="1463" spans="65:77" ht="21" customHeight="1">
      <c r="BM1463"/>
      <c r="BU1463" s="273" t="s">
        <v>4195</v>
      </c>
      <c r="BV1463" s="273" t="s">
        <v>4196</v>
      </c>
      <c r="BX1463" s="299" t="s">
        <v>4106</v>
      </c>
      <c r="BY1463" s="299" t="s">
        <v>6516</v>
      </c>
    </row>
    <row r="1464" spans="65:77" ht="21" customHeight="1">
      <c r="BM1464"/>
      <c r="BU1464" s="273" t="s">
        <v>4197</v>
      </c>
      <c r="BV1464" s="273" t="s">
        <v>4198</v>
      </c>
      <c r="BX1464" s="299" t="s">
        <v>4108</v>
      </c>
      <c r="BY1464" s="299" t="s">
        <v>6517</v>
      </c>
    </row>
    <row r="1465" spans="65:77" ht="21" customHeight="1">
      <c r="BM1465"/>
      <c r="BU1465" s="273" t="s">
        <v>4199</v>
      </c>
      <c r="BV1465" s="273" t="s">
        <v>4200</v>
      </c>
      <c r="BX1465" s="299" t="s">
        <v>4110</v>
      </c>
      <c r="BY1465" s="299" t="s">
        <v>6518</v>
      </c>
    </row>
    <row r="1466" spans="65:77" ht="21" customHeight="1">
      <c r="BM1466"/>
      <c r="BU1466" s="273" t="s">
        <v>4201</v>
      </c>
      <c r="BV1466" s="273" t="s">
        <v>4202</v>
      </c>
      <c r="BX1466" s="299" t="s">
        <v>4112</v>
      </c>
      <c r="BY1466" s="299" t="s">
        <v>6519</v>
      </c>
    </row>
    <row r="1467" spans="65:77" ht="21" customHeight="1">
      <c r="BM1467"/>
      <c r="BU1467" s="273" t="s">
        <v>4203</v>
      </c>
      <c r="BV1467" s="273" t="s">
        <v>4204</v>
      </c>
      <c r="BX1467" s="299" t="s">
        <v>4114</v>
      </c>
      <c r="BY1467" s="299" t="s">
        <v>6520</v>
      </c>
    </row>
    <row r="1468" spans="65:77" ht="21" customHeight="1">
      <c r="BM1468"/>
      <c r="BU1468" s="273" t="s">
        <v>4205</v>
      </c>
      <c r="BV1468" s="273" t="s">
        <v>4206</v>
      </c>
      <c r="BX1468" s="299" t="s">
        <v>4116</v>
      </c>
      <c r="BY1468" s="299" t="s">
        <v>6521</v>
      </c>
    </row>
    <row r="1469" spans="65:77" ht="21" customHeight="1">
      <c r="BM1469"/>
      <c r="BU1469" s="273" t="s">
        <v>4207</v>
      </c>
      <c r="BV1469" s="273" t="s">
        <v>4208</v>
      </c>
      <c r="BX1469" s="299" t="s">
        <v>4118</v>
      </c>
      <c r="BY1469" s="299" t="s">
        <v>6522</v>
      </c>
    </row>
    <row r="1470" spans="65:77" ht="21" customHeight="1">
      <c r="BM1470"/>
      <c r="BU1470" s="273" t="s">
        <v>4209</v>
      </c>
      <c r="BV1470" s="273" t="s">
        <v>4210</v>
      </c>
      <c r="BX1470" s="299" t="s">
        <v>4120</v>
      </c>
      <c r="BY1470" s="299" t="s">
        <v>6523</v>
      </c>
    </row>
    <row r="1471" spans="65:77" ht="21" customHeight="1">
      <c r="BM1471"/>
      <c r="BU1471" s="273" t="s">
        <v>4211</v>
      </c>
      <c r="BV1471" s="273" t="s">
        <v>4212</v>
      </c>
      <c r="BX1471" s="299" t="s">
        <v>4122</v>
      </c>
      <c r="BY1471" s="299" t="s">
        <v>6524</v>
      </c>
    </row>
    <row r="1472" spans="65:77" ht="21" customHeight="1">
      <c r="BM1472"/>
      <c r="BU1472" s="273" t="s">
        <v>4213</v>
      </c>
      <c r="BV1472" s="273" t="s">
        <v>4214</v>
      </c>
      <c r="BX1472" s="299" t="s">
        <v>6525</v>
      </c>
      <c r="BY1472" s="299" t="s">
        <v>6526</v>
      </c>
    </row>
    <row r="1473" spans="65:77" ht="21" customHeight="1">
      <c r="BM1473"/>
      <c r="BU1473" s="273" t="s">
        <v>4215</v>
      </c>
      <c r="BV1473" s="273" t="s">
        <v>4216</v>
      </c>
      <c r="BX1473" s="299" t="s">
        <v>4124</v>
      </c>
      <c r="BY1473" s="299" t="s">
        <v>6527</v>
      </c>
    </row>
    <row r="1474" spans="65:77" ht="21" customHeight="1">
      <c r="BM1474"/>
      <c r="BU1474" s="273" t="s">
        <v>4217</v>
      </c>
      <c r="BV1474" s="273" t="s">
        <v>4218</v>
      </c>
      <c r="BX1474" s="299" t="s">
        <v>4128</v>
      </c>
      <c r="BY1474" s="299" t="s">
        <v>6529</v>
      </c>
    </row>
    <row r="1475" spans="65:77" ht="21" customHeight="1">
      <c r="BM1475"/>
      <c r="BU1475" s="273" t="s">
        <v>4219</v>
      </c>
      <c r="BV1475" s="273" t="s">
        <v>4220</v>
      </c>
      <c r="BX1475" s="299" t="s">
        <v>4130</v>
      </c>
      <c r="BY1475" s="299" t="s">
        <v>6530</v>
      </c>
    </row>
    <row r="1476" spans="65:77" ht="21" customHeight="1">
      <c r="BM1476"/>
      <c r="BU1476" s="273" t="s">
        <v>4221</v>
      </c>
      <c r="BV1476" s="273" t="s">
        <v>4222</v>
      </c>
      <c r="BX1476" s="299" t="s">
        <v>4132</v>
      </c>
      <c r="BY1476" s="299" t="s">
        <v>6531</v>
      </c>
    </row>
    <row r="1477" spans="65:77" ht="21" customHeight="1">
      <c r="BM1477"/>
      <c r="BU1477" s="273" t="s">
        <v>4223</v>
      </c>
      <c r="BV1477" s="273" t="s">
        <v>4224</v>
      </c>
      <c r="BX1477" s="299" t="s">
        <v>4134</v>
      </c>
      <c r="BY1477" s="299" t="s">
        <v>6532</v>
      </c>
    </row>
    <row r="1478" spans="65:77" ht="21" customHeight="1">
      <c r="BM1478"/>
      <c r="BU1478" s="273" t="s">
        <v>4225</v>
      </c>
      <c r="BV1478" s="273" t="s">
        <v>4226</v>
      </c>
      <c r="BX1478" s="299" t="s">
        <v>4136</v>
      </c>
      <c r="BY1478" s="299" t="s">
        <v>6533</v>
      </c>
    </row>
    <row r="1479" spans="65:77" ht="21" customHeight="1">
      <c r="BM1479"/>
      <c r="BU1479" s="273" t="s">
        <v>4227</v>
      </c>
      <c r="BV1479" s="273" t="s">
        <v>4228</v>
      </c>
      <c r="BX1479" s="299" t="s">
        <v>4138</v>
      </c>
      <c r="BY1479" s="299" t="s">
        <v>6534</v>
      </c>
    </row>
    <row r="1480" spans="65:77" ht="21" customHeight="1">
      <c r="BM1480"/>
      <c r="BU1480" s="273" t="s">
        <v>4229</v>
      </c>
      <c r="BV1480" s="273" t="s">
        <v>4230</v>
      </c>
      <c r="BX1480" s="299" t="s">
        <v>4140</v>
      </c>
      <c r="BY1480" s="299" t="s">
        <v>6535</v>
      </c>
    </row>
    <row r="1481" spans="65:77" ht="21" customHeight="1">
      <c r="BM1481"/>
      <c r="BU1481" s="273" t="s">
        <v>4232</v>
      </c>
      <c r="BV1481" s="273" t="s">
        <v>4233</v>
      </c>
      <c r="BX1481" s="299" t="s">
        <v>4144</v>
      </c>
      <c r="BY1481" s="299" t="s">
        <v>6536</v>
      </c>
    </row>
    <row r="1482" spans="65:77" ht="21" customHeight="1">
      <c r="BM1482"/>
      <c r="BU1482" s="273" t="s">
        <v>4234</v>
      </c>
      <c r="BV1482" s="273" t="s">
        <v>4235</v>
      </c>
      <c r="BX1482" s="299" t="s">
        <v>4146</v>
      </c>
      <c r="BY1482" s="299" t="s">
        <v>6537</v>
      </c>
    </row>
    <row r="1483" spans="65:77" ht="21" customHeight="1">
      <c r="BM1483"/>
      <c r="BU1483" s="273" t="s">
        <v>4236</v>
      </c>
      <c r="BV1483" s="273" t="s">
        <v>4237</v>
      </c>
      <c r="BX1483" s="299" t="s">
        <v>4148</v>
      </c>
      <c r="BY1483" s="299" t="s">
        <v>6538</v>
      </c>
    </row>
    <row r="1484" spans="65:77" ht="21" customHeight="1">
      <c r="BM1484"/>
      <c r="BU1484" s="273" t="s">
        <v>4238</v>
      </c>
      <c r="BV1484" s="273" t="s">
        <v>4239</v>
      </c>
      <c r="BX1484" s="299" t="s">
        <v>4150</v>
      </c>
      <c r="BY1484" s="299" t="s">
        <v>6539</v>
      </c>
    </row>
    <row r="1485" spans="65:77" ht="21" customHeight="1">
      <c r="BM1485"/>
      <c r="BU1485" s="273" t="s">
        <v>4240</v>
      </c>
      <c r="BV1485" s="273" t="s">
        <v>4231</v>
      </c>
      <c r="BX1485" s="299" t="s">
        <v>4152</v>
      </c>
      <c r="BY1485" s="299" t="s">
        <v>6540</v>
      </c>
    </row>
    <row r="1486" spans="65:77" ht="21" customHeight="1">
      <c r="BM1486"/>
      <c r="BU1486" s="273" t="s">
        <v>4241</v>
      </c>
      <c r="BV1486" s="273" t="s">
        <v>4242</v>
      </c>
      <c r="BX1486" s="299" t="s">
        <v>4154</v>
      </c>
      <c r="BY1486" s="299" t="s">
        <v>6541</v>
      </c>
    </row>
    <row r="1487" spans="65:77" ht="21" customHeight="1">
      <c r="BM1487"/>
      <c r="BU1487" s="273" t="s">
        <v>4243</v>
      </c>
      <c r="BV1487" s="273" t="s">
        <v>4244</v>
      </c>
      <c r="BX1487" s="299" t="s">
        <v>4156</v>
      </c>
      <c r="BY1487" s="299" t="s">
        <v>6542</v>
      </c>
    </row>
    <row r="1488" spans="65:77" ht="21" customHeight="1">
      <c r="BM1488"/>
      <c r="BU1488" s="273" t="s">
        <v>4245</v>
      </c>
      <c r="BV1488" s="273" t="s">
        <v>4246</v>
      </c>
      <c r="BX1488" s="299" t="s">
        <v>4158</v>
      </c>
      <c r="BY1488" s="299" t="s">
        <v>6543</v>
      </c>
    </row>
    <row r="1489" spans="65:77" ht="21" customHeight="1">
      <c r="BM1489"/>
      <c r="BU1489" s="273" t="s">
        <v>4247</v>
      </c>
      <c r="BV1489" s="273" t="s">
        <v>4248</v>
      </c>
      <c r="BX1489" s="299" t="s">
        <v>4160</v>
      </c>
      <c r="BY1489" s="299" t="s">
        <v>6544</v>
      </c>
    </row>
    <row r="1490" spans="65:77" ht="21" customHeight="1">
      <c r="BM1490"/>
      <c r="BU1490" s="273" t="s">
        <v>4249</v>
      </c>
      <c r="BV1490" s="273" t="s">
        <v>4250</v>
      </c>
      <c r="BX1490" s="299" t="s">
        <v>4162</v>
      </c>
      <c r="BY1490" s="299" t="s">
        <v>6545</v>
      </c>
    </row>
    <row r="1491" spans="65:77" ht="21" customHeight="1">
      <c r="BM1491"/>
      <c r="BU1491" s="273" t="s">
        <v>4251</v>
      </c>
      <c r="BV1491" s="273" t="s">
        <v>4252</v>
      </c>
      <c r="BX1491" s="299" t="s">
        <v>4164</v>
      </c>
      <c r="BY1491" s="299" t="s">
        <v>6546</v>
      </c>
    </row>
    <row r="1492" spans="65:77" ht="21" customHeight="1">
      <c r="BM1492"/>
      <c r="BU1492" s="273" t="s">
        <v>4253</v>
      </c>
      <c r="BV1492" s="273" t="s">
        <v>4254</v>
      </c>
      <c r="BX1492" s="299" t="s">
        <v>4166</v>
      </c>
      <c r="BY1492" s="299" t="s">
        <v>6547</v>
      </c>
    </row>
    <row r="1493" spans="65:77" ht="21" customHeight="1">
      <c r="BM1493"/>
      <c r="BU1493" s="273" t="s">
        <v>4255</v>
      </c>
      <c r="BV1493" s="273" t="s">
        <v>4256</v>
      </c>
      <c r="BX1493" s="299" t="s">
        <v>4167</v>
      </c>
      <c r="BY1493" s="299" t="s">
        <v>6548</v>
      </c>
    </row>
    <row r="1494" spans="65:77" ht="21" customHeight="1">
      <c r="BM1494"/>
      <c r="BU1494" s="273" t="s">
        <v>4257</v>
      </c>
      <c r="BV1494" s="273" t="s">
        <v>4258</v>
      </c>
      <c r="BX1494" s="299" t="s">
        <v>4169</v>
      </c>
      <c r="BY1494" s="299" t="s">
        <v>6549</v>
      </c>
    </row>
    <row r="1495" spans="65:77" ht="21" customHeight="1">
      <c r="BM1495"/>
      <c r="BU1495" s="273" t="s">
        <v>4259</v>
      </c>
      <c r="BV1495" s="273" t="s">
        <v>4260</v>
      </c>
      <c r="BX1495" s="299" t="s">
        <v>4171</v>
      </c>
      <c r="BY1495" s="299" t="s">
        <v>6550</v>
      </c>
    </row>
    <row r="1496" spans="65:77" ht="21" customHeight="1">
      <c r="BM1496"/>
      <c r="BU1496" s="273" t="s">
        <v>4261</v>
      </c>
      <c r="BV1496" s="273" t="s">
        <v>4262</v>
      </c>
      <c r="BX1496" s="299" t="s">
        <v>4173</v>
      </c>
      <c r="BY1496" s="299" t="s">
        <v>6551</v>
      </c>
    </row>
    <row r="1497" spans="65:77" ht="21" customHeight="1">
      <c r="BM1497"/>
      <c r="BU1497" s="273" t="s">
        <v>4263</v>
      </c>
      <c r="BV1497" s="273" t="s">
        <v>4264</v>
      </c>
      <c r="BX1497" s="299" t="s">
        <v>4175</v>
      </c>
      <c r="BY1497" s="299" t="s">
        <v>6552</v>
      </c>
    </row>
    <row r="1498" spans="65:77" ht="21" customHeight="1">
      <c r="BM1498"/>
      <c r="BU1498" s="273" t="s">
        <v>4265</v>
      </c>
      <c r="BV1498" s="273" t="s">
        <v>4266</v>
      </c>
      <c r="BX1498" s="299" t="s">
        <v>4177</v>
      </c>
      <c r="BY1498" s="299" t="s">
        <v>6553</v>
      </c>
    </row>
    <row r="1499" spans="65:77" ht="21" customHeight="1">
      <c r="BM1499"/>
      <c r="BU1499" s="273" t="s">
        <v>4267</v>
      </c>
      <c r="BV1499" s="273" t="s">
        <v>4268</v>
      </c>
      <c r="BX1499" s="299" t="s">
        <v>4179</v>
      </c>
      <c r="BY1499" s="299" t="s">
        <v>6554</v>
      </c>
    </row>
    <row r="1500" spans="65:77" ht="21" customHeight="1">
      <c r="BM1500"/>
      <c r="BU1500" s="273" t="s">
        <v>4269</v>
      </c>
      <c r="BV1500" s="273" t="s">
        <v>4270</v>
      </c>
      <c r="BX1500" s="299" t="s">
        <v>4181</v>
      </c>
      <c r="BY1500" s="299" t="s">
        <v>6555</v>
      </c>
    </row>
    <row r="1501" spans="65:77" ht="21" customHeight="1">
      <c r="BM1501"/>
      <c r="BU1501" s="273" t="s">
        <v>4271</v>
      </c>
      <c r="BV1501" s="273" t="s">
        <v>4272</v>
      </c>
      <c r="BX1501" s="299" t="s">
        <v>4183</v>
      </c>
      <c r="BY1501" s="299" t="s">
        <v>6556</v>
      </c>
    </row>
    <row r="1502" spans="65:77" ht="21" customHeight="1">
      <c r="BM1502"/>
      <c r="BU1502" s="273" t="s">
        <v>4274</v>
      </c>
      <c r="BV1502" s="273" t="s">
        <v>4275</v>
      </c>
      <c r="BX1502" s="299" t="s">
        <v>4185</v>
      </c>
      <c r="BY1502" s="299" t="s">
        <v>6557</v>
      </c>
    </row>
    <row r="1503" spans="65:77" ht="21" customHeight="1">
      <c r="BM1503"/>
      <c r="BU1503" s="273" t="s">
        <v>4276</v>
      </c>
      <c r="BV1503" s="273" t="s">
        <v>4277</v>
      </c>
      <c r="BX1503" s="299" t="s">
        <v>4187</v>
      </c>
      <c r="BY1503" s="299" t="s">
        <v>6558</v>
      </c>
    </row>
    <row r="1504" spans="65:77" ht="21" customHeight="1">
      <c r="BM1504"/>
      <c r="BU1504" s="273" t="s">
        <v>4278</v>
      </c>
      <c r="BV1504" s="273" t="s">
        <v>4279</v>
      </c>
      <c r="BX1504" s="299" t="s">
        <v>4189</v>
      </c>
      <c r="BY1504" s="299" t="s">
        <v>6559</v>
      </c>
    </row>
    <row r="1505" spans="65:77" ht="21" customHeight="1">
      <c r="BM1505"/>
      <c r="BU1505" s="273" t="s">
        <v>4280</v>
      </c>
      <c r="BV1505" s="273" t="s">
        <v>2623</v>
      </c>
      <c r="BX1505" s="299" t="s">
        <v>4191</v>
      </c>
      <c r="BY1505" s="299" t="s">
        <v>6560</v>
      </c>
    </row>
    <row r="1506" spans="65:77" ht="21" customHeight="1">
      <c r="BM1506"/>
      <c r="BU1506" s="273" t="s">
        <v>4281</v>
      </c>
      <c r="BV1506" s="273" t="s">
        <v>4282</v>
      </c>
      <c r="BX1506" s="299" t="s">
        <v>4193</v>
      </c>
      <c r="BY1506" s="299" t="s">
        <v>6561</v>
      </c>
    </row>
    <row r="1507" spans="65:77" ht="21" customHeight="1">
      <c r="BM1507"/>
      <c r="BU1507" s="273" t="s">
        <v>4283</v>
      </c>
      <c r="BV1507" s="273" t="s">
        <v>4284</v>
      </c>
      <c r="BX1507" s="299" t="s">
        <v>4195</v>
      </c>
      <c r="BY1507" s="299" t="s">
        <v>6562</v>
      </c>
    </row>
    <row r="1508" spans="65:77" ht="21" customHeight="1">
      <c r="BM1508"/>
      <c r="BU1508" s="273" t="s">
        <v>4285</v>
      </c>
      <c r="BV1508" s="273" t="s">
        <v>4286</v>
      </c>
      <c r="BX1508" s="299" t="s">
        <v>4197</v>
      </c>
      <c r="BY1508" s="299" t="s">
        <v>6563</v>
      </c>
    </row>
    <row r="1509" spans="65:77" ht="21" customHeight="1">
      <c r="BM1509"/>
      <c r="BU1509" s="273" t="s">
        <v>4287</v>
      </c>
      <c r="BV1509" s="273" t="s">
        <v>4288</v>
      </c>
      <c r="BX1509" s="299" t="s">
        <v>4199</v>
      </c>
      <c r="BY1509" s="299" t="s">
        <v>6564</v>
      </c>
    </row>
    <row r="1510" spans="65:77" ht="21" customHeight="1">
      <c r="BM1510"/>
      <c r="BU1510" s="273" t="s">
        <v>4289</v>
      </c>
      <c r="BV1510" s="273" t="s">
        <v>4290</v>
      </c>
      <c r="BX1510" s="299" t="s">
        <v>4201</v>
      </c>
      <c r="BY1510" s="299" t="s">
        <v>6565</v>
      </c>
    </row>
    <row r="1511" spans="65:77" ht="21" customHeight="1">
      <c r="BM1511"/>
      <c r="BU1511" s="273" t="s">
        <v>4291</v>
      </c>
      <c r="BV1511" s="273" t="s">
        <v>4292</v>
      </c>
      <c r="BX1511" s="299" t="s">
        <v>4203</v>
      </c>
      <c r="BY1511" s="299" t="s">
        <v>6566</v>
      </c>
    </row>
    <row r="1512" spans="65:77" ht="21" customHeight="1">
      <c r="BM1512"/>
      <c r="BU1512" s="273" t="s">
        <v>4293</v>
      </c>
      <c r="BV1512" s="273" t="s">
        <v>4294</v>
      </c>
      <c r="BX1512" s="299" t="s">
        <v>4205</v>
      </c>
      <c r="BY1512" s="299" t="s">
        <v>6567</v>
      </c>
    </row>
    <row r="1513" spans="65:77" ht="21" customHeight="1">
      <c r="BM1513"/>
      <c r="BU1513" s="273" t="s">
        <v>4295</v>
      </c>
      <c r="BV1513" s="273" t="s">
        <v>4296</v>
      </c>
      <c r="BX1513" s="299" t="s">
        <v>4207</v>
      </c>
      <c r="BY1513" s="299" t="s">
        <v>6568</v>
      </c>
    </row>
    <row r="1514" spans="65:77" ht="21" customHeight="1">
      <c r="BM1514"/>
      <c r="BU1514" s="273" t="s">
        <v>4297</v>
      </c>
      <c r="BV1514" s="273" t="s">
        <v>4298</v>
      </c>
      <c r="BX1514" s="299" t="s">
        <v>4209</v>
      </c>
      <c r="BY1514" s="299" t="s">
        <v>6569</v>
      </c>
    </row>
    <row r="1515" spans="65:77" ht="21" customHeight="1">
      <c r="BM1515"/>
      <c r="BU1515" s="273" t="s">
        <v>4299</v>
      </c>
      <c r="BV1515" s="273" t="s">
        <v>4300</v>
      </c>
      <c r="BX1515" s="299" t="s">
        <v>4211</v>
      </c>
      <c r="BY1515" s="299" t="s">
        <v>6570</v>
      </c>
    </row>
    <row r="1516" spans="65:77" ht="21" customHeight="1">
      <c r="BM1516"/>
      <c r="BU1516" s="273" t="s">
        <v>4301</v>
      </c>
      <c r="BV1516" s="273" t="s">
        <v>4302</v>
      </c>
      <c r="BX1516" s="299" t="s">
        <v>4213</v>
      </c>
      <c r="BY1516" s="299" t="s">
        <v>6571</v>
      </c>
    </row>
    <row r="1517" spans="65:77" ht="21" customHeight="1">
      <c r="BM1517"/>
      <c r="BU1517" s="273" t="s">
        <v>4303</v>
      </c>
      <c r="BV1517" s="273" t="s">
        <v>4304</v>
      </c>
      <c r="BX1517" s="299" t="s">
        <v>4217</v>
      </c>
      <c r="BY1517" s="299" t="s">
        <v>6573</v>
      </c>
    </row>
    <row r="1518" spans="65:77" ht="21" customHeight="1">
      <c r="BM1518"/>
      <c r="BU1518" s="273" t="s">
        <v>4305</v>
      </c>
      <c r="BV1518" s="273" t="s">
        <v>4306</v>
      </c>
      <c r="BX1518" s="299" t="s">
        <v>4219</v>
      </c>
      <c r="BY1518" s="299" t="s">
        <v>6574</v>
      </c>
    </row>
    <row r="1519" spans="65:77" ht="21" customHeight="1">
      <c r="BM1519"/>
      <c r="BU1519" s="273" t="s">
        <v>4307</v>
      </c>
      <c r="BV1519" s="273" t="s">
        <v>4308</v>
      </c>
      <c r="BX1519" s="299" t="s">
        <v>4221</v>
      </c>
      <c r="BY1519" s="299" t="s">
        <v>6575</v>
      </c>
    </row>
    <row r="1520" spans="65:77" ht="21" customHeight="1">
      <c r="BM1520"/>
      <c r="BU1520" s="273" t="s">
        <v>4309</v>
      </c>
      <c r="BV1520" s="273" t="s">
        <v>4310</v>
      </c>
      <c r="BX1520" s="299" t="s">
        <v>4223</v>
      </c>
      <c r="BY1520" s="299" t="s">
        <v>6576</v>
      </c>
    </row>
    <row r="1521" spans="65:77" ht="21" customHeight="1">
      <c r="BM1521"/>
      <c r="BU1521" s="273" t="s">
        <v>4311</v>
      </c>
      <c r="BV1521" s="273" t="s">
        <v>4312</v>
      </c>
      <c r="BX1521" s="299" t="s">
        <v>4225</v>
      </c>
      <c r="BY1521" s="299" t="s">
        <v>6577</v>
      </c>
    </row>
    <row r="1522" spans="65:77" ht="21" customHeight="1">
      <c r="BM1522"/>
      <c r="BU1522" s="273" t="s">
        <v>4313</v>
      </c>
      <c r="BV1522" s="273" t="s">
        <v>4314</v>
      </c>
      <c r="BX1522" s="299" t="s">
        <v>4227</v>
      </c>
      <c r="BY1522" s="299" t="s">
        <v>6578</v>
      </c>
    </row>
    <row r="1523" spans="65:77" ht="21" customHeight="1">
      <c r="BM1523"/>
      <c r="BU1523" s="273" t="s">
        <v>4315</v>
      </c>
      <c r="BV1523" s="273" t="s">
        <v>4316</v>
      </c>
      <c r="BX1523" s="299" t="s">
        <v>4229</v>
      </c>
      <c r="BY1523" s="299" t="s">
        <v>6579</v>
      </c>
    </row>
    <row r="1524" spans="65:77" ht="21" customHeight="1">
      <c r="BM1524"/>
      <c r="BU1524" s="273" t="s">
        <v>4317</v>
      </c>
      <c r="BV1524" s="273" t="s">
        <v>4318</v>
      </c>
      <c r="BX1524" s="299" t="s">
        <v>4232</v>
      </c>
      <c r="BY1524" s="299" t="s">
        <v>6580</v>
      </c>
    </row>
    <row r="1525" spans="65:77" ht="21" customHeight="1">
      <c r="BM1525"/>
      <c r="BU1525" s="273" t="s">
        <v>4319</v>
      </c>
      <c r="BV1525" s="273" t="s">
        <v>4320</v>
      </c>
      <c r="BX1525" s="299" t="s">
        <v>4234</v>
      </c>
      <c r="BY1525" s="299" t="s">
        <v>6581</v>
      </c>
    </row>
    <row r="1526" spans="65:77" ht="21" customHeight="1">
      <c r="BM1526"/>
      <c r="BU1526" s="273" t="s">
        <v>4322</v>
      </c>
      <c r="BV1526" s="273" t="s">
        <v>4323</v>
      </c>
      <c r="BX1526" s="299" t="s">
        <v>4236</v>
      </c>
      <c r="BY1526" s="299" t="s">
        <v>6582</v>
      </c>
    </row>
    <row r="1527" spans="65:77" ht="21" customHeight="1">
      <c r="BM1527"/>
      <c r="BU1527" s="273" t="s">
        <v>4324</v>
      </c>
      <c r="BV1527" s="273" t="s">
        <v>4325</v>
      </c>
      <c r="BX1527" s="299" t="s">
        <v>4238</v>
      </c>
      <c r="BY1527" s="299" t="s">
        <v>6583</v>
      </c>
    </row>
    <row r="1528" spans="65:77" ht="21" customHeight="1">
      <c r="BM1528"/>
      <c r="BU1528" s="273" t="s">
        <v>4326</v>
      </c>
      <c r="BV1528" s="273" t="s">
        <v>4327</v>
      </c>
      <c r="BX1528" s="299" t="s">
        <v>4240</v>
      </c>
      <c r="BY1528" s="299" t="s">
        <v>6584</v>
      </c>
    </row>
    <row r="1529" spans="65:77" ht="21" customHeight="1">
      <c r="BM1529"/>
      <c r="BU1529" s="273" t="s">
        <v>4328</v>
      </c>
      <c r="BV1529" s="273" t="s">
        <v>4329</v>
      </c>
      <c r="BX1529" s="299" t="s">
        <v>4241</v>
      </c>
      <c r="BY1529" s="299" t="s">
        <v>6585</v>
      </c>
    </row>
    <row r="1530" spans="65:77" ht="21" customHeight="1">
      <c r="BM1530"/>
      <c r="BU1530" s="273" t="s">
        <v>4330</v>
      </c>
      <c r="BV1530" s="273" t="s">
        <v>4331</v>
      </c>
      <c r="BX1530" s="299" t="s">
        <v>4243</v>
      </c>
      <c r="BY1530" s="299" t="s">
        <v>6586</v>
      </c>
    </row>
    <row r="1531" spans="65:77" ht="21" customHeight="1">
      <c r="BM1531"/>
      <c r="BU1531" s="273" t="s">
        <v>4332</v>
      </c>
      <c r="BV1531" s="273" t="s">
        <v>4333</v>
      </c>
      <c r="BX1531" s="299" t="s">
        <v>4245</v>
      </c>
      <c r="BY1531" s="299" t="s">
        <v>6587</v>
      </c>
    </row>
    <row r="1532" spans="65:77" ht="21" customHeight="1">
      <c r="BM1532"/>
      <c r="BU1532" s="273" t="s">
        <v>4334</v>
      </c>
      <c r="BV1532" s="273" t="s">
        <v>4335</v>
      </c>
      <c r="BX1532" s="299" t="s">
        <v>4247</v>
      </c>
      <c r="BY1532" s="299" t="s">
        <v>6588</v>
      </c>
    </row>
    <row r="1533" spans="65:77" ht="21" customHeight="1">
      <c r="BM1533"/>
      <c r="BU1533" s="273" t="s">
        <v>4336</v>
      </c>
      <c r="BV1533" s="273" t="s">
        <v>4337</v>
      </c>
      <c r="BX1533" s="299" t="s">
        <v>4249</v>
      </c>
      <c r="BY1533" s="299" t="s">
        <v>6589</v>
      </c>
    </row>
    <row r="1534" spans="65:77" ht="21" customHeight="1">
      <c r="BM1534"/>
      <c r="BU1534" s="273" t="s">
        <v>4339</v>
      </c>
      <c r="BV1534" s="273" t="s">
        <v>4340</v>
      </c>
      <c r="BX1534" s="299" t="s">
        <v>4251</v>
      </c>
      <c r="BY1534" s="299" t="s">
        <v>6590</v>
      </c>
    </row>
    <row r="1535" spans="65:77" ht="21" customHeight="1">
      <c r="BM1535"/>
      <c r="BU1535" s="273" t="s">
        <v>4341</v>
      </c>
      <c r="BV1535" s="273" t="s">
        <v>4342</v>
      </c>
      <c r="BX1535" s="299" t="s">
        <v>4253</v>
      </c>
      <c r="BY1535" s="299" t="s">
        <v>6591</v>
      </c>
    </row>
    <row r="1536" spans="65:77" ht="21" customHeight="1">
      <c r="BM1536"/>
      <c r="BU1536" s="273" t="s">
        <v>4343</v>
      </c>
      <c r="BV1536" s="273" t="s">
        <v>4344</v>
      </c>
      <c r="BX1536" s="299" t="s">
        <v>4255</v>
      </c>
      <c r="BY1536" s="299" t="s">
        <v>6592</v>
      </c>
    </row>
    <row r="1537" spans="65:77" ht="21" customHeight="1">
      <c r="BM1537"/>
      <c r="BU1537" s="273" t="s">
        <v>4345</v>
      </c>
      <c r="BV1537" s="273" t="s">
        <v>4346</v>
      </c>
      <c r="BX1537" s="299" t="s">
        <v>4257</v>
      </c>
      <c r="BY1537" s="299" t="s">
        <v>6593</v>
      </c>
    </row>
    <row r="1538" spans="65:77" ht="21" customHeight="1">
      <c r="BM1538"/>
      <c r="BU1538" s="273" t="s">
        <v>4347</v>
      </c>
      <c r="BV1538" s="273" t="s">
        <v>4348</v>
      </c>
      <c r="BX1538" s="299" t="s">
        <v>4259</v>
      </c>
      <c r="BY1538" s="299" t="s">
        <v>6594</v>
      </c>
    </row>
    <row r="1539" spans="65:77" ht="21" customHeight="1">
      <c r="BM1539"/>
      <c r="BU1539" s="273" t="s">
        <v>4349</v>
      </c>
      <c r="BV1539" s="273" t="s">
        <v>4350</v>
      </c>
      <c r="BX1539" s="299" t="s">
        <v>4261</v>
      </c>
      <c r="BY1539" s="299" t="s">
        <v>6595</v>
      </c>
    </row>
    <row r="1540" spans="65:77" ht="21" customHeight="1">
      <c r="BM1540"/>
      <c r="BU1540" s="273" t="s">
        <v>4351</v>
      </c>
      <c r="BV1540" s="273" t="s">
        <v>4352</v>
      </c>
      <c r="BX1540" s="299" t="s">
        <v>4263</v>
      </c>
      <c r="BY1540" s="299" t="s">
        <v>6596</v>
      </c>
    </row>
    <row r="1541" spans="65:77" ht="21" customHeight="1">
      <c r="BM1541"/>
      <c r="BU1541" s="273" t="s">
        <v>4353</v>
      </c>
      <c r="BV1541" s="273" t="s">
        <v>4354</v>
      </c>
      <c r="BX1541" s="299" t="s">
        <v>4265</v>
      </c>
      <c r="BY1541" s="299" t="s">
        <v>6597</v>
      </c>
    </row>
    <row r="1542" spans="65:77" ht="21" customHeight="1">
      <c r="BM1542"/>
      <c r="BU1542" s="273" t="s">
        <v>4355</v>
      </c>
      <c r="BV1542" s="273" t="s">
        <v>4356</v>
      </c>
      <c r="BX1542" s="299" t="s">
        <v>4267</v>
      </c>
      <c r="BY1542" s="299" t="s">
        <v>6598</v>
      </c>
    </row>
    <row r="1543" spans="65:77" ht="21" customHeight="1">
      <c r="BM1543"/>
      <c r="BU1543" s="273" t="s">
        <v>4357</v>
      </c>
      <c r="BV1543" s="273" t="s">
        <v>4358</v>
      </c>
      <c r="BX1543" s="299" t="s">
        <v>4269</v>
      </c>
      <c r="BY1543" s="299" t="s">
        <v>6599</v>
      </c>
    </row>
    <row r="1544" spans="65:77" ht="21" customHeight="1">
      <c r="BM1544"/>
      <c r="BU1544" s="273" t="s">
        <v>4359</v>
      </c>
      <c r="BV1544" s="273" t="s">
        <v>4360</v>
      </c>
      <c r="BX1544" s="299" t="s">
        <v>4271</v>
      </c>
      <c r="BY1544" s="299" t="s">
        <v>6600</v>
      </c>
    </row>
    <row r="1545" spans="65:77" ht="21" customHeight="1">
      <c r="BM1545"/>
      <c r="BU1545" s="273" t="s">
        <v>4361</v>
      </c>
      <c r="BV1545" s="273" t="s">
        <v>4362</v>
      </c>
      <c r="BX1545" s="299" t="s">
        <v>4273</v>
      </c>
      <c r="BY1545" s="299" t="s">
        <v>6601</v>
      </c>
    </row>
    <row r="1546" spans="65:77" ht="21" customHeight="1">
      <c r="BM1546"/>
      <c r="BU1546" s="273" t="s">
        <v>4365</v>
      </c>
      <c r="BV1546" s="273" t="s">
        <v>4366</v>
      </c>
      <c r="BX1546" s="299" t="s">
        <v>4274</v>
      </c>
      <c r="BY1546" s="299" t="s">
        <v>6602</v>
      </c>
    </row>
    <row r="1547" spans="65:77" ht="21" customHeight="1">
      <c r="BM1547"/>
      <c r="BU1547" s="273" t="s">
        <v>4367</v>
      </c>
      <c r="BV1547" s="273" t="s">
        <v>4368</v>
      </c>
      <c r="BX1547" s="299" t="s">
        <v>4276</v>
      </c>
      <c r="BY1547" s="299" t="s">
        <v>6603</v>
      </c>
    </row>
    <row r="1548" spans="65:77" ht="21" customHeight="1">
      <c r="BM1548"/>
      <c r="BU1548" s="273" t="s">
        <v>4369</v>
      </c>
      <c r="BV1548" s="273" t="s">
        <v>4370</v>
      </c>
      <c r="BX1548" s="299" t="s">
        <v>4278</v>
      </c>
      <c r="BY1548" s="299" t="s">
        <v>6604</v>
      </c>
    </row>
    <row r="1549" spans="65:77" ht="21" customHeight="1">
      <c r="BM1549"/>
      <c r="BU1549" s="273" t="s">
        <v>4371</v>
      </c>
      <c r="BV1549" s="273" t="s">
        <v>4372</v>
      </c>
      <c r="BX1549" s="299" t="s">
        <v>4280</v>
      </c>
      <c r="BY1549" s="299" t="s">
        <v>6605</v>
      </c>
    </row>
    <row r="1550" spans="65:77" ht="21" customHeight="1">
      <c r="BM1550"/>
      <c r="BU1550" s="273" t="s">
        <v>4373</v>
      </c>
      <c r="BV1550" s="273" t="s">
        <v>4374</v>
      </c>
      <c r="BX1550" s="299" t="s">
        <v>4281</v>
      </c>
      <c r="BY1550" s="299" t="s">
        <v>6606</v>
      </c>
    </row>
    <row r="1551" spans="65:77" ht="21" customHeight="1">
      <c r="BM1551"/>
      <c r="BU1551" s="273" t="s">
        <v>4375</v>
      </c>
      <c r="BV1551" s="273" t="s">
        <v>4376</v>
      </c>
      <c r="BX1551" s="299" t="s">
        <v>4283</v>
      </c>
      <c r="BY1551" s="299" t="s">
        <v>6607</v>
      </c>
    </row>
    <row r="1552" spans="65:77" ht="21" customHeight="1">
      <c r="BM1552"/>
      <c r="BU1552" s="273" t="s">
        <v>4377</v>
      </c>
      <c r="BV1552" s="273" t="s">
        <v>4378</v>
      </c>
      <c r="BX1552" s="299" t="s">
        <v>4285</v>
      </c>
      <c r="BY1552" s="299" t="s">
        <v>6608</v>
      </c>
    </row>
    <row r="1553" spans="65:77" ht="21" customHeight="1">
      <c r="BM1553"/>
      <c r="BU1553" s="273" t="s">
        <v>4379</v>
      </c>
      <c r="BV1553" s="273" t="s">
        <v>4380</v>
      </c>
      <c r="BX1553" s="299" t="s">
        <v>4287</v>
      </c>
      <c r="BY1553" s="299" t="s">
        <v>6609</v>
      </c>
    </row>
    <row r="1554" spans="65:77" ht="21" customHeight="1">
      <c r="BM1554"/>
      <c r="BU1554" s="273" t="s">
        <v>4381</v>
      </c>
      <c r="BV1554" s="273" t="s">
        <v>4382</v>
      </c>
      <c r="BX1554" s="299" t="s">
        <v>4289</v>
      </c>
      <c r="BY1554" s="299" t="s">
        <v>6610</v>
      </c>
    </row>
    <row r="1555" spans="65:77" ht="21" customHeight="1">
      <c r="BM1555"/>
      <c r="BU1555" s="273" t="s">
        <v>2010</v>
      </c>
      <c r="BV1555" s="273" t="s">
        <v>4383</v>
      </c>
      <c r="BX1555" s="299" t="s">
        <v>4291</v>
      </c>
      <c r="BY1555" s="299" t="s">
        <v>6611</v>
      </c>
    </row>
    <row r="1556" spans="65:77" ht="21" customHeight="1">
      <c r="BM1556"/>
      <c r="BU1556" s="273" t="s">
        <v>4385</v>
      </c>
      <c r="BV1556" s="273" t="s">
        <v>4386</v>
      </c>
      <c r="BX1556" s="299" t="s">
        <v>4293</v>
      </c>
      <c r="BY1556" s="299" t="s">
        <v>6612</v>
      </c>
    </row>
    <row r="1557" spans="65:77" ht="21" customHeight="1">
      <c r="BM1557"/>
      <c r="BU1557" s="273" t="s">
        <v>4387</v>
      </c>
      <c r="BV1557" s="273" t="s">
        <v>4388</v>
      </c>
      <c r="BX1557" s="299" t="s">
        <v>4295</v>
      </c>
      <c r="BY1557" s="299" t="s">
        <v>6613</v>
      </c>
    </row>
    <row r="1558" spans="65:77" ht="21" customHeight="1">
      <c r="BM1558"/>
      <c r="BU1558" s="273" t="s">
        <v>4389</v>
      </c>
      <c r="BV1558" s="273" t="s">
        <v>4390</v>
      </c>
      <c r="BX1558" s="299" t="s">
        <v>4297</v>
      </c>
      <c r="BY1558" s="299" t="s">
        <v>6614</v>
      </c>
    </row>
    <row r="1559" spans="65:77" ht="21" customHeight="1">
      <c r="BM1559"/>
      <c r="BU1559" s="273" t="s">
        <v>4391</v>
      </c>
      <c r="BV1559" s="273" t="s">
        <v>4392</v>
      </c>
      <c r="BX1559" s="299" t="s">
        <v>4299</v>
      </c>
      <c r="BY1559" s="299" t="s">
        <v>6615</v>
      </c>
    </row>
    <row r="1560" spans="65:77" ht="21" customHeight="1">
      <c r="BM1560"/>
      <c r="BU1560" s="273" t="s">
        <v>4393</v>
      </c>
      <c r="BV1560" s="273" t="s">
        <v>4394</v>
      </c>
      <c r="BX1560" s="299" t="s">
        <v>4301</v>
      </c>
      <c r="BY1560" s="299" t="s">
        <v>6616</v>
      </c>
    </row>
    <row r="1561" spans="65:77" ht="21" customHeight="1">
      <c r="BM1561"/>
      <c r="BU1561" s="273" t="s">
        <v>4399</v>
      </c>
      <c r="BV1561" s="273" t="s">
        <v>4400</v>
      </c>
      <c r="BX1561" s="299" t="s">
        <v>4303</v>
      </c>
      <c r="BY1561" s="299" t="s">
        <v>6617</v>
      </c>
    </row>
    <row r="1562" spans="65:77" ht="21" customHeight="1">
      <c r="BM1562"/>
      <c r="BU1562" s="273" t="s">
        <v>4401</v>
      </c>
      <c r="BV1562" s="273" t="s">
        <v>4402</v>
      </c>
      <c r="BX1562" s="299" t="s">
        <v>4305</v>
      </c>
      <c r="BY1562" s="299" t="s">
        <v>6618</v>
      </c>
    </row>
    <row r="1563" spans="65:77" ht="21" customHeight="1">
      <c r="BM1563"/>
      <c r="BU1563" s="273" t="s">
        <v>4403</v>
      </c>
      <c r="BV1563" s="273" t="s">
        <v>4404</v>
      </c>
      <c r="BX1563" s="299" t="s">
        <v>4307</v>
      </c>
      <c r="BY1563" s="299" t="s">
        <v>6619</v>
      </c>
    </row>
    <row r="1564" spans="65:77" ht="21" customHeight="1">
      <c r="BM1564"/>
      <c r="BU1564" s="273" t="s">
        <v>4405</v>
      </c>
      <c r="BV1564" s="273" t="s">
        <v>4406</v>
      </c>
      <c r="BX1564" s="299" t="s">
        <v>4311</v>
      </c>
      <c r="BY1564" s="299" t="s">
        <v>6620</v>
      </c>
    </row>
    <row r="1565" spans="65:77" ht="21" customHeight="1">
      <c r="BM1565"/>
      <c r="BU1565" s="273" t="s">
        <v>4407</v>
      </c>
      <c r="BV1565" s="273" t="s">
        <v>4408</v>
      </c>
      <c r="BX1565" s="299" t="s">
        <v>4313</v>
      </c>
      <c r="BY1565" s="299" t="s">
        <v>6621</v>
      </c>
    </row>
    <row r="1566" spans="65:77" ht="21" customHeight="1">
      <c r="BM1566"/>
      <c r="BU1566" s="273" t="s">
        <v>4409</v>
      </c>
      <c r="BV1566" s="273" t="s">
        <v>4410</v>
      </c>
      <c r="BX1566" s="299" t="s">
        <v>4315</v>
      </c>
      <c r="BY1566" s="299" t="s">
        <v>6622</v>
      </c>
    </row>
    <row r="1567" spans="65:77" ht="21" customHeight="1">
      <c r="BM1567"/>
      <c r="BU1567" s="273" t="s">
        <v>4411</v>
      </c>
      <c r="BV1567" s="273" t="s">
        <v>4412</v>
      </c>
      <c r="BX1567" s="299" t="s">
        <v>4317</v>
      </c>
      <c r="BY1567" s="299" t="s">
        <v>6623</v>
      </c>
    </row>
    <row r="1568" spans="65:77" ht="21" customHeight="1">
      <c r="BM1568"/>
      <c r="BU1568" s="273" t="s">
        <v>4413</v>
      </c>
      <c r="BV1568" s="273" t="s">
        <v>4414</v>
      </c>
      <c r="BX1568" s="299" t="s">
        <v>4319</v>
      </c>
      <c r="BY1568" s="299" t="s">
        <v>6624</v>
      </c>
    </row>
    <row r="1569" spans="65:77" ht="21" customHeight="1">
      <c r="BM1569"/>
      <c r="BU1569" s="273" t="s">
        <v>4415</v>
      </c>
      <c r="BV1569" s="273" t="s">
        <v>4416</v>
      </c>
      <c r="BX1569" s="299" t="s">
        <v>4321</v>
      </c>
      <c r="BY1569" s="299" t="s">
        <v>6625</v>
      </c>
    </row>
    <row r="1570" spans="65:77" ht="21" customHeight="1">
      <c r="BM1570"/>
      <c r="BU1570" s="273" t="s">
        <v>4417</v>
      </c>
      <c r="BV1570" s="273" t="s">
        <v>4418</v>
      </c>
      <c r="BX1570" s="299" t="s">
        <v>4322</v>
      </c>
      <c r="BY1570" s="299" t="s">
        <v>6626</v>
      </c>
    </row>
    <row r="1571" spans="65:77" ht="21" customHeight="1">
      <c r="BM1571"/>
      <c r="BU1571" s="273" t="s">
        <v>4419</v>
      </c>
      <c r="BV1571" s="273" t="s">
        <v>4420</v>
      </c>
      <c r="BX1571" s="299" t="s">
        <v>4324</v>
      </c>
      <c r="BY1571" s="299" t="s">
        <v>6627</v>
      </c>
    </row>
    <row r="1572" spans="65:77" ht="21" customHeight="1">
      <c r="BM1572"/>
      <c r="BU1572" s="273" t="s">
        <v>4421</v>
      </c>
      <c r="BV1572" s="273" t="s">
        <v>4422</v>
      </c>
      <c r="BX1572" s="299" t="s">
        <v>4326</v>
      </c>
      <c r="BY1572" s="299" t="s">
        <v>6628</v>
      </c>
    </row>
    <row r="1573" spans="65:77" ht="21" customHeight="1">
      <c r="BM1573"/>
      <c r="BU1573" s="273" t="s">
        <v>4423</v>
      </c>
      <c r="BV1573" s="273" t="s">
        <v>4424</v>
      </c>
      <c r="BX1573" s="299" t="s">
        <v>4328</v>
      </c>
      <c r="BY1573" s="299" t="s">
        <v>6629</v>
      </c>
    </row>
    <row r="1574" spans="65:77" ht="21" customHeight="1">
      <c r="BM1574"/>
      <c r="BU1574" s="273" t="s">
        <v>4425</v>
      </c>
      <c r="BV1574" s="273" t="s">
        <v>4426</v>
      </c>
      <c r="BX1574" s="299" t="s">
        <v>4330</v>
      </c>
      <c r="BY1574" s="299" t="s">
        <v>6630</v>
      </c>
    </row>
    <row r="1575" spans="65:77" ht="21" customHeight="1">
      <c r="BM1575"/>
      <c r="BU1575" s="273" t="s">
        <v>4427</v>
      </c>
      <c r="BV1575" s="273" t="s">
        <v>4428</v>
      </c>
      <c r="BX1575" s="299" t="s">
        <v>4332</v>
      </c>
      <c r="BY1575" s="299" t="s">
        <v>6631</v>
      </c>
    </row>
    <row r="1576" spans="65:77" ht="21" customHeight="1">
      <c r="BM1576"/>
      <c r="BU1576" s="273" t="s">
        <v>4429</v>
      </c>
      <c r="BV1576" s="273" t="s">
        <v>4430</v>
      </c>
      <c r="BX1576" s="299" t="s">
        <v>4334</v>
      </c>
      <c r="BY1576" s="299" t="s">
        <v>6632</v>
      </c>
    </row>
    <row r="1577" spans="65:77" ht="21" customHeight="1">
      <c r="BM1577"/>
      <c r="BU1577" s="273" t="s">
        <v>4431</v>
      </c>
      <c r="BV1577" s="273" t="s">
        <v>4432</v>
      </c>
      <c r="BX1577" s="299" t="s">
        <v>4336</v>
      </c>
      <c r="BY1577" s="299" t="s">
        <v>6633</v>
      </c>
    </row>
    <row r="1578" spans="65:77" ht="21" customHeight="1">
      <c r="BM1578"/>
      <c r="BU1578" s="273" t="s">
        <v>4436</v>
      </c>
      <c r="BV1578" s="273" t="s">
        <v>4437</v>
      </c>
      <c r="BX1578" s="299" t="s">
        <v>4338</v>
      </c>
      <c r="BY1578" s="299" t="s">
        <v>6634</v>
      </c>
    </row>
    <row r="1579" spans="65:77" ht="21" customHeight="1">
      <c r="BM1579"/>
      <c r="BU1579" s="273" t="s">
        <v>4438</v>
      </c>
      <c r="BV1579" s="273" t="s">
        <v>4439</v>
      </c>
      <c r="BX1579" s="299" t="s">
        <v>4339</v>
      </c>
      <c r="BY1579" s="299" t="s">
        <v>6635</v>
      </c>
    </row>
    <row r="1580" spans="65:77" ht="21" customHeight="1">
      <c r="BM1580"/>
      <c r="BU1580" s="273" t="s">
        <v>4440</v>
      </c>
      <c r="BV1580" s="273" t="s">
        <v>4441</v>
      </c>
      <c r="BX1580" s="299" t="s">
        <v>4341</v>
      </c>
      <c r="BY1580" s="299" t="s">
        <v>6636</v>
      </c>
    </row>
    <row r="1581" spans="65:77" ht="21" customHeight="1">
      <c r="BM1581"/>
      <c r="BU1581" s="273" t="s">
        <v>4442</v>
      </c>
      <c r="BV1581" s="273" t="s">
        <v>4443</v>
      </c>
      <c r="BX1581" s="299" t="s">
        <v>4343</v>
      </c>
      <c r="BY1581" s="299" t="s">
        <v>6637</v>
      </c>
    </row>
    <row r="1582" spans="65:77" ht="21" customHeight="1">
      <c r="BM1582"/>
      <c r="BU1582" s="273" t="s">
        <v>4444</v>
      </c>
      <c r="BV1582" s="273" t="s">
        <v>4445</v>
      </c>
      <c r="BX1582" s="299" t="s">
        <v>4345</v>
      </c>
      <c r="BY1582" s="299" t="s">
        <v>6638</v>
      </c>
    </row>
    <row r="1583" spans="65:77" ht="21" customHeight="1">
      <c r="BM1583"/>
      <c r="BU1583" s="273" t="s">
        <v>4446</v>
      </c>
      <c r="BV1583" s="273" t="s">
        <v>4447</v>
      </c>
      <c r="BX1583" s="299" t="s">
        <v>4347</v>
      </c>
      <c r="BY1583" s="299" t="s">
        <v>6639</v>
      </c>
    </row>
    <row r="1584" spans="65:77" ht="21" customHeight="1">
      <c r="BM1584"/>
      <c r="BU1584" s="273" t="s">
        <v>4448</v>
      </c>
      <c r="BV1584" s="273" t="s">
        <v>4449</v>
      </c>
      <c r="BX1584" s="299" t="s">
        <v>4349</v>
      </c>
      <c r="BY1584" s="299" t="s">
        <v>6640</v>
      </c>
    </row>
    <row r="1585" spans="65:77" ht="21" customHeight="1">
      <c r="BM1585"/>
      <c r="BU1585" s="273" t="s">
        <v>4450</v>
      </c>
      <c r="BV1585" s="273" t="s">
        <v>4451</v>
      </c>
      <c r="BX1585" s="299" t="s">
        <v>4351</v>
      </c>
      <c r="BY1585" s="299" t="s">
        <v>6641</v>
      </c>
    </row>
    <row r="1586" spans="65:77" ht="21" customHeight="1">
      <c r="BM1586"/>
      <c r="BU1586" s="273" t="s">
        <v>4452</v>
      </c>
      <c r="BV1586" s="273" t="s">
        <v>4453</v>
      </c>
      <c r="BX1586" s="299" t="s">
        <v>4353</v>
      </c>
      <c r="BY1586" s="299" t="s">
        <v>6642</v>
      </c>
    </row>
    <row r="1587" spans="65:77" ht="21" customHeight="1">
      <c r="BM1587"/>
      <c r="BU1587" s="273" t="s">
        <v>4454</v>
      </c>
      <c r="BV1587" s="273" t="s">
        <v>4455</v>
      </c>
      <c r="BX1587" s="299" t="s">
        <v>4355</v>
      </c>
      <c r="BY1587" s="299" t="s">
        <v>6643</v>
      </c>
    </row>
    <row r="1588" spans="65:77" ht="21" customHeight="1">
      <c r="BM1588"/>
      <c r="BU1588" s="273" t="s">
        <v>4456</v>
      </c>
      <c r="BV1588" s="273" t="s">
        <v>4457</v>
      </c>
      <c r="BX1588" s="299" t="s">
        <v>4357</v>
      </c>
      <c r="BY1588" s="299" t="s">
        <v>6644</v>
      </c>
    </row>
    <row r="1589" spans="65:77" ht="21" customHeight="1">
      <c r="BM1589"/>
      <c r="BU1589" s="273" t="s">
        <v>4458</v>
      </c>
      <c r="BV1589" s="273" t="s">
        <v>4459</v>
      </c>
      <c r="BX1589" s="299" t="s">
        <v>4359</v>
      </c>
      <c r="BY1589" s="299" t="s">
        <v>6645</v>
      </c>
    </row>
    <row r="1590" spans="65:77" ht="21" customHeight="1">
      <c r="BM1590"/>
      <c r="BU1590" s="273" t="s">
        <v>4460</v>
      </c>
      <c r="BV1590" s="273" t="s">
        <v>4461</v>
      </c>
      <c r="BX1590" s="299" t="s">
        <v>4361</v>
      </c>
      <c r="BY1590" s="299" t="s">
        <v>6646</v>
      </c>
    </row>
    <row r="1591" spans="65:77" ht="21" customHeight="1">
      <c r="BM1591"/>
      <c r="BU1591" s="273" t="s">
        <v>4462</v>
      </c>
      <c r="BV1591" s="273" t="s">
        <v>4463</v>
      </c>
      <c r="BX1591" s="299" t="s">
        <v>4363</v>
      </c>
      <c r="BY1591" s="299" t="s">
        <v>6647</v>
      </c>
    </row>
    <row r="1592" spans="65:77" ht="21" customHeight="1">
      <c r="BM1592"/>
      <c r="BU1592" s="273" t="s">
        <v>4464</v>
      </c>
      <c r="BV1592" s="273" t="s">
        <v>4465</v>
      </c>
      <c r="BX1592" s="299" t="s">
        <v>4364</v>
      </c>
      <c r="BY1592" s="299" t="s">
        <v>6648</v>
      </c>
    </row>
    <row r="1593" spans="65:77" ht="21" customHeight="1">
      <c r="BM1593"/>
      <c r="BU1593" s="273" t="s">
        <v>4466</v>
      </c>
      <c r="BV1593" s="273" t="s">
        <v>4467</v>
      </c>
      <c r="BX1593" s="299" t="s">
        <v>4365</v>
      </c>
      <c r="BY1593" s="299" t="s">
        <v>6649</v>
      </c>
    </row>
    <row r="1594" spans="65:77" ht="21" customHeight="1">
      <c r="BM1594"/>
      <c r="BU1594" s="273" t="s">
        <v>4468</v>
      </c>
      <c r="BV1594" s="273" t="s">
        <v>4469</v>
      </c>
      <c r="BX1594" s="299" t="s">
        <v>4367</v>
      </c>
      <c r="BY1594" s="299" t="s">
        <v>6650</v>
      </c>
    </row>
    <row r="1595" spans="65:77" ht="21" customHeight="1">
      <c r="BM1595"/>
      <c r="BU1595" s="273" t="s">
        <v>4470</v>
      </c>
      <c r="BV1595" s="273" t="s">
        <v>4471</v>
      </c>
      <c r="BX1595" s="299" t="s">
        <v>4369</v>
      </c>
      <c r="BY1595" s="299" t="s">
        <v>6651</v>
      </c>
    </row>
    <row r="1596" spans="65:77" ht="21" customHeight="1">
      <c r="BM1596"/>
      <c r="BU1596" s="273" t="s">
        <v>4472</v>
      </c>
      <c r="BV1596" s="273" t="s">
        <v>4473</v>
      </c>
      <c r="BX1596" s="299" t="s">
        <v>4371</v>
      </c>
      <c r="BY1596" s="299" t="s">
        <v>6652</v>
      </c>
    </row>
    <row r="1597" spans="65:77" ht="21" customHeight="1">
      <c r="BM1597"/>
      <c r="BU1597" s="273" t="s">
        <v>4476</v>
      </c>
      <c r="BV1597" s="273" t="s">
        <v>4477</v>
      </c>
      <c r="BX1597" s="299" t="s">
        <v>4373</v>
      </c>
      <c r="BY1597" s="299" t="s">
        <v>6653</v>
      </c>
    </row>
    <row r="1598" spans="65:77" ht="21" customHeight="1">
      <c r="BM1598"/>
      <c r="BU1598" s="273" t="s">
        <v>4478</v>
      </c>
      <c r="BV1598" s="273" t="s">
        <v>4479</v>
      </c>
      <c r="BX1598" s="299" t="s">
        <v>4375</v>
      </c>
      <c r="BY1598" s="299" t="s">
        <v>6654</v>
      </c>
    </row>
    <row r="1599" spans="65:77" ht="21" customHeight="1">
      <c r="BM1599"/>
      <c r="BU1599" s="273" t="s">
        <v>4480</v>
      </c>
      <c r="BV1599" s="273" t="s">
        <v>4481</v>
      </c>
      <c r="BX1599" s="299" t="s">
        <v>4377</v>
      </c>
      <c r="BY1599" s="299" t="s">
        <v>6655</v>
      </c>
    </row>
    <row r="1600" spans="65:77" ht="21" customHeight="1">
      <c r="BM1600"/>
      <c r="BU1600" s="273" t="s">
        <v>4482</v>
      </c>
      <c r="BV1600" s="273" t="s">
        <v>4483</v>
      </c>
      <c r="BX1600" s="299" t="s">
        <v>4379</v>
      </c>
      <c r="BY1600" s="299" t="s">
        <v>6656</v>
      </c>
    </row>
    <row r="1601" spans="65:77" ht="21" customHeight="1">
      <c r="BM1601"/>
      <c r="BU1601" s="273" t="s">
        <v>4484</v>
      </c>
      <c r="BV1601" s="273" t="s">
        <v>4485</v>
      </c>
      <c r="BX1601" s="299" t="s">
        <v>4381</v>
      </c>
      <c r="BY1601" s="299" t="s">
        <v>6657</v>
      </c>
    </row>
    <row r="1602" spans="65:77" ht="21" customHeight="1">
      <c r="BM1602"/>
      <c r="BU1602" s="273" t="s">
        <v>4486</v>
      </c>
      <c r="BV1602" s="273" t="s">
        <v>4487</v>
      </c>
      <c r="BX1602" s="299" t="s">
        <v>2010</v>
      </c>
      <c r="BY1602" s="299" t="s">
        <v>6658</v>
      </c>
    </row>
    <row r="1603" spans="65:77" ht="21" customHeight="1">
      <c r="BM1603"/>
      <c r="BU1603" s="273" t="s">
        <v>4488</v>
      </c>
      <c r="BV1603" s="273" t="s">
        <v>4489</v>
      </c>
      <c r="BX1603" s="299" t="s">
        <v>4384</v>
      </c>
      <c r="BY1603" s="299" t="s">
        <v>6659</v>
      </c>
    </row>
    <row r="1604" spans="65:77" ht="21" customHeight="1">
      <c r="BM1604"/>
      <c r="BU1604" s="273" t="s">
        <v>4490</v>
      </c>
      <c r="BV1604" s="273" t="s">
        <v>4491</v>
      </c>
      <c r="BX1604" s="299" t="s">
        <v>4387</v>
      </c>
      <c r="BY1604" s="299" t="s">
        <v>6660</v>
      </c>
    </row>
    <row r="1605" spans="65:77" ht="21" customHeight="1">
      <c r="BM1605"/>
      <c r="BU1605" s="273" t="s">
        <v>4492</v>
      </c>
      <c r="BV1605" s="273" t="s">
        <v>4493</v>
      </c>
      <c r="BX1605" s="299" t="s">
        <v>4389</v>
      </c>
      <c r="BY1605" s="299" t="s">
        <v>6661</v>
      </c>
    </row>
    <row r="1606" spans="65:77" ht="21" customHeight="1">
      <c r="BM1606"/>
      <c r="BU1606" s="273" t="s">
        <v>4494</v>
      </c>
      <c r="BV1606" s="273" t="s">
        <v>4495</v>
      </c>
      <c r="BX1606" s="299" t="s">
        <v>4391</v>
      </c>
      <c r="BY1606" s="299" t="s">
        <v>6662</v>
      </c>
    </row>
    <row r="1607" spans="65:77" ht="21" customHeight="1">
      <c r="BM1607"/>
      <c r="BU1607" s="273" t="s">
        <v>4497</v>
      </c>
      <c r="BV1607" s="273" t="s">
        <v>4498</v>
      </c>
      <c r="BX1607" s="299" t="s">
        <v>4393</v>
      </c>
      <c r="BY1607" s="299" t="s">
        <v>6663</v>
      </c>
    </row>
    <row r="1608" spans="65:77" ht="21" customHeight="1">
      <c r="BM1608"/>
      <c r="BU1608" s="273" t="s">
        <v>4499</v>
      </c>
      <c r="BV1608" s="273" t="s">
        <v>4500</v>
      </c>
      <c r="BX1608" s="299" t="s">
        <v>4395</v>
      </c>
      <c r="BY1608" s="299" t="s">
        <v>6664</v>
      </c>
    </row>
    <row r="1609" spans="65:77" ht="21" customHeight="1">
      <c r="BM1609"/>
      <c r="BU1609" s="273" t="s">
        <v>4501</v>
      </c>
      <c r="BV1609" s="273" t="s">
        <v>4502</v>
      </c>
      <c r="BX1609" s="299" t="s">
        <v>6665</v>
      </c>
      <c r="BY1609" s="299" t="s">
        <v>6666</v>
      </c>
    </row>
    <row r="1610" spans="65:77" ht="21" customHeight="1">
      <c r="BM1610"/>
      <c r="BU1610" s="273" t="s">
        <v>4503</v>
      </c>
      <c r="BV1610" s="273" t="s">
        <v>4504</v>
      </c>
      <c r="BX1610" s="299" t="s">
        <v>6667</v>
      </c>
      <c r="BY1610" s="299" t="s">
        <v>6668</v>
      </c>
    </row>
    <row r="1611" spans="65:77" ht="21" customHeight="1">
      <c r="BM1611"/>
      <c r="BU1611" s="273" t="s">
        <v>4505</v>
      </c>
      <c r="BV1611" s="273" t="s">
        <v>4506</v>
      </c>
      <c r="BX1611" s="299" t="s">
        <v>6669</v>
      </c>
      <c r="BY1611" s="299" t="s">
        <v>6670</v>
      </c>
    </row>
    <row r="1612" spans="65:77" ht="21" customHeight="1">
      <c r="BM1612"/>
      <c r="BU1612" s="273" t="s">
        <v>4507</v>
      </c>
      <c r="BV1612" s="273" t="s">
        <v>4508</v>
      </c>
      <c r="BX1612" s="299" t="s">
        <v>6671</v>
      </c>
      <c r="BY1612" s="299" t="s">
        <v>6672</v>
      </c>
    </row>
    <row r="1613" spans="65:77" ht="21" customHeight="1">
      <c r="BM1613"/>
      <c r="BU1613" s="273" t="s">
        <v>4509</v>
      </c>
      <c r="BV1613" s="273" t="s">
        <v>4510</v>
      </c>
      <c r="BX1613" s="299" t="s">
        <v>6673</v>
      </c>
      <c r="BY1613" s="299" t="s">
        <v>6674</v>
      </c>
    </row>
    <row r="1614" spans="65:77" ht="21" customHeight="1">
      <c r="BM1614"/>
      <c r="BU1614" s="273" t="s">
        <v>4511</v>
      </c>
      <c r="BV1614" s="273" t="s">
        <v>4512</v>
      </c>
      <c r="BX1614" s="299" t="s">
        <v>6675</v>
      </c>
      <c r="BY1614" s="299" t="s">
        <v>6676</v>
      </c>
    </row>
    <row r="1615" spans="65:77" ht="21" customHeight="1">
      <c r="BM1615"/>
      <c r="BU1615" s="273" t="s">
        <v>4513</v>
      </c>
      <c r="BV1615" s="273" t="s">
        <v>4514</v>
      </c>
      <c r="BX1615" s="299" t="s">
        <v>6677</v>
      </c>
      <c r="BY1615" s="299" t="s">
        <v>6678</v>
      </c>
    </row>
    <row r="1616" spans="65:77" ht="21" customHeight="1">
      <c r="BM1616"/>
      <c r="BU1616" s="273" t="s">
        <v>4515</v>
      </c>
      <c r="BV1616" s="273" t="s">
        <v>4516</v>
      </c>
      <c r="BX1616" s="299" t="s">
        <v>6679</v>
      </c>
      <c r="BY1616" s="299" t="s">
        <v>6680</v>
      </c>
    </row>
    <row r="1617" spans="65:77" ht="21" customHeight="1">
      <c r="BM1617"/>
      <c r="BU1617" s="273" t="s">
        <v>407</v>
      </c>
      <c r="BV1617" s="273" t="s">
        <v>4517</v>
      </c>
      <c r="BX1617" s="299" t="s">
        <v>6681</v>
      </c>
      <c r="BY1617" s="299" t="s">
        <v>6682</v>
      </c>
    </row>
    <row r="1618" spans="65:77" ht="21" customHeight="1">
      <c r="BM1618"/>
      <c r="BU1618" s="273" t="s">
        <v>408</v>
      </c>
      <c r="BV1618" s="273" t="s">
        <v>4518</v>
      </c>
      <c r="BX1618" s="299" t="s">
        <v>6683</v>
      </c>
      <c r="BY1618" s="299" t="s">
        <v>6684</v>
      </c>
    </row>
    <row r="1619" spans="65:77" ht="21" customHeight="1">
      <c r="BM1619"/>
      <c r="BU1619" s="273" t="s">
        <v>409</v>
      </c>
      <c r="BV1619" s="273" t="s">
        <v>4519</v>
      </c>
      <c r="BX1619" s="299" t="s">
        <v>6685</v>
      </c>
      <c r="BY1619" s="299" t="s">
        <v>6686</v>
      </c>
    </row>
    <row r="1620" spans="65:77" ht="21" customHeight="1">
      <c r="BM1620"/>
      <c r="BU1620" s="273" t="s">
        <v>410</v>
      </c>
      <c r="BV1620" s="273" t="s">
        <v>4520</v>
      </c>
      <c r="BX1620" s="299" t="s">
        <v>6687</v>
      </c>
      <c r="BY1620" s="299" t="s">
        <v>6688</v>
      </c>
    </row>
    <row r="1621" spans="65:77" ht="21" customHeight="1">
      <c r="BM1621"/>
      <c r="BU1621" s="273" t="s">
        <v>411</v>
      </c>
      <c r="BV1621" s="273" t="s">
        <v>4521</v>
      </c>
      <c r="BX1621" s="299" t="s">
        <v>6689</v>
      </c>
      <c r="BY1621" s="299" t="s">
        <v>6690</v>
      </c>
    </row>
    <row r="1622" spans="65:77" ht="21" customHeight="1">
      <c r="BM1622"/>
      <c r="BU1622" s="273" t="s">
        <v>413</v>
      </c>
      <c r="BV1622" s="273" t="s">
        <v>4522</v>
      </c>
      <c r="BX1622" s="299" t="s">
        <v>6691</v>
      </c>
      <c r="BY1622" s="299" t="s">
        <v>6692</v>
      </c>
    </row>
    <row r="1623" spans="65:77" ht="21" customHeight="1">
      <c r="BM1623"/>
      <c r="BU1623" s="273" t="s">
        <v>414</v>
      </c>
      <c r="BV1623" s="273" t="s">
        <v>4523</v>
      </c>
      <c r="BX1623" s="299" t="s">
        <v>6693</v>
      </c>
      <c r="BY1623" s="299" t="s">
        <v>6694</v>
      </c>
    </row>
    <row r="1624" spans="65:77" ht="21" customHeight="1">
      <c r="BM1624"/>
      <c r="BU1624" s="273" t="s">
        <v>4524</v>
      </c>
      <c r="BV1624" s="273" t="s">
        <v>4525</v>
      </c>
      <c r="BX1624" s="299" t="s">
        <v>6695</v>
      </c>
      <c r="BY1624" s="299" t="s">
        <v>6696</v>
      </c>
    </row>
    <row r="1625" spans="65:77" ht="21" customHeight="1">
      <c r="BM1625"/>
      <c r="BU1625" s="273" t="s">
        <v>415</v>
      </c>
      <c r="BV1625" s="273" t="s">
        <v>4526</v>
      </c>
      <c r="BX1625" s="299" t="s">
        <v>6697</v>
      </c>
      <c r="BY1625" s="299" t="s">
        <v>6698</v>
      </c>
    </row>
    <row r="1626" spans="65:77" ht="21" customHeight="1">
      <c r="BM1626"/>
      <c r="BU1626" s="273" t="s">
        <v>416</v>
      </c>
      <c r="BV1626" s="273" t="s">
        <v>4527</v>
      </c>
      <c r="BX1626" s="299" t="s">
        <v>6699</v>
      </c>
      <c r="BY1626" s="299" t="s">
        <v>6700</v>
      </c>
    </row>
    <row r="1627" spans="65:77" ht="21" customHeight="1">
      <c r="BM1627"/>
      <c r="BU1627" s="273" t="s">
        <v>417</v>
      </c>
      <c r="BV1627" s="273" t="s">
        <v>4528</v>
      </c>
      <c r="BX1627" s="299" t="s">
        <v>6701</v>
      </c>
      <c r="BY1627" s="299" t="s">
        <v>6702</v>
      </c>
    </row>
    <row r="1628" spans="65:77" ht="21" customHeight="1">
      <c r="BM1628"/>
      <c r="BU1628" s="273" t="s">
        <v>418</v>
      </c>
      <c r="BV1628" s="273" t="s">
        <v>4398</v>
      </c>
      <c r="BX1628" s="299" t="s">
        <v>6703</v>
      </c>
      <c r="BY1628" s="299" t="s">
        <v>6704</v>
      </c>
    </row>
    <row r="1629" spans="65:77" ht="21" customHeight="1">
      <c r="BM1629"/>
      <c r="BU1629" s="273" t="s">
        <v>419</v>
      </c>
      <c r="BV1629" s="273" t="s">
        <v>4529</v>
      </c>
      <c r="BX1629" s="299" t="s">
        <v>6705</v>
      </c>
      <c r="BY1629" s="299" t="s">
        <v>6706</v>
      </c>
    </row>
    <row r="1630" spans="65:77" ht="21" customHeight="1">
      <c r="BM1630"/>
      <c r="BU1630" s="273" t="s">
        <v>420</v>
      </c>
      <c r="BV1630" s="273" t="s">
        <v>4530</v>
      </c>
      <c r="BX1630" s="299" t="s">
        <v>6707</v>
      </c>
      <c r="BY1630" s="299" t="s">
        <v>6708</v>
      </c>
    </row>
    <row r="1631" spans="65:77" ht="21" customHeight="1">
      <c r="BM1631"/>
      <c r="BU1631" s="273" t="s">
        <v>421</v>
      </c>
      <c r="BV1631" s="273" t="s">
        <v>4531</v>
      </c>
      <c r="BX1631" s="299" t="s">
        <v>6709</v>
      </c>
      <c r="BY1631" s="299" t="s">
        <v>6710</v>
      </c>
    </row>
    <row r="1632" spans="65:77" ht="21" customHeight="1">
      <c r="BM1632"/>
      <c r="BU1632" s="273" t="s">
        <v>422</v>
      </c>
      <c r="BV1632" s="273" t="s">
        <v>4532</v>
      </c>
      <c r="BX1632" s="299" t="s">
        <v>6711</v>
      </c>
      <c r="BY1632" s="299" t="s">
        <v>6712</v>
      </c>
    </row>
    <row r="1633" spans="65:77" ht="21" customHeight="1">
      <c r="BM1633"/>
      <c r="BU1633" s="273" t="s">
        <v>423</v>
      </c>
      <c r="BV1633" s="273" t="s">
        <v>4533</v>
      </c>
      <c r="BX1633" s="299" t="s">
        <v>6713</v>
      </c>
      <c r="BY1633" s="299" t="s">
        <v>6714</v>
      </c>
    </row>
    <row r="1634" spans="65:77" ht="21" customHeight="1">
      <c r="BM1634"/>
      <c r="BU1634" s="273" t="s">
        <v>424</v>
      </c>
      <c r="BV1634" s="273" t="s">
        <v>4534</v>
      </c>
      <c r="BX1634" s="299" t="s">
        <v>6715</v>
      </c>
      <c r="BY1634" s="299" t="s">
        <v>6716</v>
      </c>
    </row>
    <row r="1635" spans="65:77" ht="21" customHeight="1">
      <c r="BM1635"/>
      <c r="BU1635" s="273" t="s">
        <v>4535</v>
      </c>
      <c r="BV1635" s="273" t="s">
        <v>4536</v>
      </c>
      <c r="BX1635" s="299" t="s">
        <v>6717</v>
      </c>
      <c r="BY1635" s="299" t="s">
        <v>6718</v>
      </c>
    </row>
    <row r="1636" spans="65:77" ht="21" customHeight="1">
      <c r="BM1636"/>
      <c r="BU1636" s="273" t="s">
        <v>425</v>
      </c>
      <c r="BV1636" s="273" t="s">
        <v>4537</v>
      </c>
      <c r="BX1636" s="299" t="s">
        <v>6719</v>
      </c>
      <c r="BY1636" s="299" t="s">
        <v>6720</v>
      </c>
    </row>
    <row r="1637" spans="65:77" ht="21" customHeight="1">
      <c r="BM1637"/>
      <c r="BU1637" s="273" t="s">
        <v>4538</v>
      </c>
      <c r="BV1637" s="273" t="s">
        <v>4539</v>
      </c>
      <c r="BX1637" s="299" t="s">
        <v>6721</v>
      </c>
      <c r="BY1637" s="299" t="s">
        <v>6722</v>
      </c>
    </row>
    <row r="1638" spans="65:77" ht="21" customHeight="1">
      <c r="BM1638"/>
      <c r="BU1638" s="273" t="s">
        <v>426</v>
      </c>
      <c r="BV1638" s="273" t="s">
        <v>4540</v>
      </c>
      <c r="BX1638" s="299" t="s">
        <v>6723</v>
      </c>
      <c r="BY1638" s="299" t="s">
        <v>6724</v>
      </c>
    </row>
    <row r="1639" spans="65:77" ht="21" customHeight="1">
      <c r="BM1639"/>
      <c r="BU1639" s="273" t="s">
        <v>4541</v>
      </c>
      <c r="BV1639" s="273" t="s">
        <v>4542</v>
      </c>
      <c r="BX1639" s="299" t="s">
        <v>6725</v>
      </c>
      <c r="BY1639" s="299" t="s">
        <v>6726</v>
      </c>
    </row>
    <row r="1640" spans="65:77" ht="21" customHeight="1">
      <c r="BM1640"/>
      <c r="BU1640" s="273" t="s">
        <v>427</v>
      </c>
      <c r="BV1640" s="273" t="s">
        <v>4543</v>
      </c>
      <c r="BX1640" s="299" t="s">
        <v>6727</v>
      </c>
      <c r="BY1640" s="299" t="s">
        <v>6728</v>
      </c>
    </row>
    <row r="1641" spans="65:77" ht="21" customHeight="1">
      <c r="BM1641"/>
      <c r="BU1641" s="273" t="s">
        <v>4544</v>
      </c>
      <c r="BV1641" s="273" t="s">
        <v>4545</v>
      </c>
      <c r="BX1641" s="299" t="s">
        <v>6729</v>
      </c>
      <c r="BY1641" s="299" t="s">
        <v>6730</v>
      </c>
    </row>
    <row r="1642" spans="65:77" ht="21" customHeight="1">
      <c r="BM1642"/>
      <c r="BU1642" s="273" t="s">
        <v>428</v>
      </c>
      <c r="BV1642" s="273" t="s">
        <v>4546</v>
      </c>
      <c r="BX1642" s="299" t="s">
        <v>6731</v>
      </c>
      <c r="BY1642" s="299" t="s">
        <v>6732</v>
      </c>
    </row>
    <row r="1643" spans="65:77" ht="21" customHeight="1">
      <c r="BM1643"/>
      <c r="BU1643" s="273" t="s">
        <v>429</v>
      </c>
      <c r="BV1643" s="273" t="s">
        <v>4547</v>
      </c>
      <c r="BX1643" s="299" t="s">
        <v>6733</v>
      </c>
      <c r="BY1643" s="299" t="s">
        <v>6734</v>
      </c>
    </row>
    <row r="1644" spans="65:77" ht="21" customHeight="1">
      <c r="BM1644"/>
      <c r="BU1644" s="273" t="s">
        <v>430</v>
      </c>
      <c r="BV1644" s="273" t="s">
        <v>4548</v>
      </c>
      <c r="BX1644" s="299" t="s">
        <v>6735</v>
      </c>
      <c r="BY1644" s="299" t="s">
        <v>6736</v>
      </c>
    </row>
    <row r="1645" spans="65:77" ht="21" customHeight="1">
      <c r="BM1645"/>
      <c r="BU1645" s="273" t="s">
        <v>431</v>
      </c>
      <c r="BV1645" s="273" t="s">
        <v>4549</v>
      </c>
      <c r="BX1645" s="299" t="s">
        <v>6737</v>
      </c>
      <c r="BY1645" s="299" t="s">
        <v>6738</v>
      </c>
    </row>
    <row r="1646" spans="65:77" ht="21" customHeight="1">
      <c r="BM1646"/>
      <c r="BU1646" s="273" t="s">
        <v>432</v>
      </c>
      <c r="BV1646" s="273" t="s">
        <v>4550</v>
      </c>
      <c r="BX1646" s="299" t="s">
        <v>6739</v>
      </c>
      <c r="BY1646" s="299" t="s">
        <v>6740</v>
      </c>
    </row>
    <row r="1647" spans="65:77" ht="21" customHeight="1">
      <c r="BM1647"/>
      <c r="BU1647" s="273" t="s">
        <v>433</v>
      </c>
      <c r="BV1647" s="273" t="s">
        <v>4551</v>
      </c>
      <c r="BX1647" s="299" t="s">
        <v>6741</v>
      </c>
      <c r="BY1647" s="299" t="s">
        <v>6742</v>
      </c>
    </row>
    <row r="1648" spans="65:77" ht="21" customHeight="1">
      <c r="BM1648"/>
      <c r="BU1648" s="273" t="s">
        <v>434</v>
      </c>
      <c r="BV1648" s="273" t="s">
        <v>4552</v>
      </c>
      <c r="BX1648" s="299" t="s">
        <v>6743</v>
      </c>
      <c r="BY1648" s="299" t="s">
        <v>6744</v>
      </c>
    </row>
    <row r="1649" spans="65:77" ht="21" customHeight="1">
      <c r="BM1649"/>
      <c r="BU1649" s="273" t="s">
        <v>435</v>
      </c>
      <c r="BV1649" s="273" t="s">
        <v>4553</v>
      </c>
      <c r="BX1649" s="299" t="s">
        <v>6745</v>
      </c>
      <c r="BY1649" s="299" t="s">
        <v>6746</v>
      </c>
    </row>
    <row r="1650" spans="65:77" ht="21" customHeight="1">
      <c r="BM1650"/>
      <c r="BU1650" s="273" t="s">
        <v>436</v>
      </c>
      <c r="BV1650" s="273" t="s">
        <v>4554</v>
      </c>
      <c r="BX1650" s="299" t="s">
        <v>6747</v>
      </c>
      <c r="BY1650" s="299" t="s">
        <v>6748</v>
      </c>
    </row>
    <row r="1651" spans="65:77" ht="21" customHeight="1">
      <c r="BM1651"/>
      <c r="BU1651" s="273" t="s">
        <v>437</v>
      </c>
      <c r="BV1651" s="273" t="s">
        <v>4555</v>
      </c>
      <c r="BX1651" s="299" t="s">
        <v>6749</v>
      </c>
      <c r="BY1651" s="299" t="s">
        <v>6750</v>
      </c>
    </row>
    <row r="1652" spans="65:77" ht="21" customHeight="1">
      <c r="BM1652"/>
      <c r="BU1652" s="273" t="s">
        <v>438</v>
      </c>
      <c r="BV1652" s="273" t="s">
        <v>4556</v>
      </c>
      <c r="BX1652" s="299" t="s">
        <v>6751</v>
      </c>
      <c r="BY1652" s="299" t="s">
        <v>6752</v>
      </c>
    </row>
    <row r="1653" spans="65:77" ht="21" customHeight="1">
      <c r="BM1653"/>
      <c r="BU1653" s="273" t="s">
        <v>439</v>
      </c>
      <c r="BV1653" s="273" t="s">
        <v>4557</v>
      </c>
      <c r="BX1653" s="299" t="s">
        <v>6753</v>
      </c>
      <c r="BY1653" s="299" t="s">
        <v>6754</v>
      </c>
    </row>
    <row r="1654" spans="65:77" ht="21" customHeight="1">
      <c r="BM1654"/>
      <c r="BU1654" s="273" t="s">
        <v>440</v>
      </c>
      <c r="BV1654" s="273" t="s">
        <v>4558</v>
      </c>
      <c r="BX1654" s="299" t="s">
        <v>6755</v>
      </c>
      <c r="BY1654" s="299" t="s">
        <v>6756</v>
      </c>
    </row>
    <row r="1655" spans="65:77" ht="21" customHeight="1">
      <c r="BM1655"/>
      <c r="BU1655" s="273" t="s">
        <v>441</v>
      </c>
      <c r="BV1655" s="273" t="s">
        <v>4559</v>
      </c>
      <c r="BX1655" s="299" t="s">
        <v>6757</v>
      </c>
      <c r="BY1655" s="299" t="s">
        <v>6758</v>
      </c>
    </row>
    <row r="1656" spans="65:77" ht="21" customHeight="1">
      <c r="BM1656"/>
      <c r="BU1656" s="273" t="s">
        <v>442</v>
      </c>
      <c r="BV1656" s="273" t="s">
        <v>4560</v>
      </c>
      <c r="BX1656" s="299" t="s">
        <v>6759</v>
      </c>
      <c r="BY1656" s="299" t="s">
        <v>6760</v>
      </c>
    </row>
    <row r="1657" spans="65:77" ht="21" customHeight="1">
      <c r="BM1657"/>
      <c r="BU1657" s="273" t="s">
        <v>443</v>
      </c>
      <c r="BV1657" s="273" t="s">
        <v>4561</v>
      </c>
      <c r="BX1657" s="299" t="s">
        <v>6761</v>
      </c>
      <c r="BY1657" s="299" t="s">
        <v>6762</v>
      </c>
    </row>
    <row r="1658" spans="65:77" ht="21" customHeight="1">
      <c r="BM1658"/>
      <c r="BU1658" s="273" t="s">
        <v>444</v>
      </c>
      <c r="BV1658" s="273" t="s">
        <v>4562</v>
      </c>
      <c r="BX1658" s="299" t="s">
        <v>6763</v>
      </c>
      <c r="BY1658" s="299" t="s">
        <v>6764</v>
      </c>
    </row>
    <row r="1659" spans="65:77" ht="21" customHeight="1">
      <c r="BM1659"/>
      <c r="BU1659" s="273" t="s">
        <v>445</v>
      </c>
      <c r="BV1659" s="273" t="s">
        <v>4563</v>
      </c>
      <c r="BX1659" s="299" t="s">
        <v>6765</v>
      </c>
      <c r="BY1659" s="299" t="s">
        <v>6766</v>
      </c>
    </row>
    <row r="1660" spans="65:77" ht="21" customHeight="1">
      <c r="BM1660"/>
      <c r="BU1660" s="273" t="s">
        <v>446</v>
      </c>
      <c r="BV1660" s="273" t="s">
        <v>4564</v>
      </c>
      <c r="BX1660" s="299" t="s">
        <v>6767</v>
      </c>
      <c r="BY1660" s="299" t="s">
        <v>6768</v>
      </c>
    </row>
    <row r="1661" spans="65:77" ht="21" customHeight="1">
      <c r="BM1661"/>
      <c r="BU1661" s="273" t="s">
        <v>450</v>
      </c>
      <c r="BV1661" s="273" t="s">
        <v>4566</v>
      </c>
      <c r="BX1661" s="299" t="s">
        <v>6769</v>
      </c>
      <c r="BY1661" s="299" t="s">
        <v>6770</v>
      </c>
    </row>
    <row r="1662" spans="65:77" ht="21" customHeight="1">
      <c r="BM1662"/>
      <c r="BU1662" s="273" t="s">
        <v>4567</v>
      </c>
      <c r="BV1662" s="273" t="s">
        <v>4568</v>
      </c>
      <c r="BX1662" s="299" t="s">
        <v>6771</v>
      </c>
      <c r="BY1662" s="299" t="s">
        <v>6772</v>
      </c>
    </row>
    <row r="1663" spans="65:77" ht="21" customHeight="1">
      <c r="BM1663"/>
      <c r="BU1663" s="273" t="s">
        <v>4569</v>
      </c>
      <c r="BV1663" s="273" t="s">
        <v>4570</v>
      </c>
      <c r="BX1663" s="299" t="s">
        <v>6773</v>
      </c>
      <c r="BY1663" s="299" t="s">
        <v>6774</v>
      </c>
    </row>
    <row r="1664" spans="65:77" ht="21" customHeight="1">
      <c r="BM1664"/>
      <c r="BU1664" s="273" t="s">
        <v>451</v>
      </c>
      <c r="BV1664" s="273" t="s">
        <v>4571</v>
      </c>
      <c r="BX1664" s="299" t="s">
        <v>6775</v>
      </c>
      <c r="BY1664" s="299" t="s">
        <v>6776</v>
      </c>
    </row>
    <row r="1665" spans="65:77" ht="21" customHeight="1">
      <c r="BM1665"/>
      <c r="BU1665" s="273" t="s">
        <v>4572</v>
      </c>
      <c r="BV1665" s="273" t="s">
        <v>4573</v>
      </c>
      <c r="BX1665" s="299" t="s">
        <v>6777</v>
      </c>
      <c r="BY1665" s="299" t="s">
        <v>6778</v>
      </c>
    </row>
    <row r="1666" spans="65:77" ht="21" customHeight="1">
      <c r="BM1666"/>
      <c r="BU1666" s="273" t="s">
        <v>452</v>
      </c>
      <c r="BV1666" s="273" t="s">
        <v>4574</v>
      </c>
      <c r="BX1666" s="299" t="s">
        <v>6779</v>
      </c>
      <c r="BY1666" s="299" t="s">
        <v>6780</v>
      </c>
    </row>
    <row r="1667" spans="65:77" ht="21" customHeight="1">
      <c r="BM1667"/>
      <c r="BU1667" s="273" t="s">
        <v>453</v>
      </c>
      <c r="BV1667" s="273" t="s">
        <v>4575</v>
      </c>
      <c r="BX1667" s="299" t="s">
        <v>6781</v>
      </c>
      <c r="BY1667" s="299" t="s">
        <v>6782</v>
      </c>
    </row>
    <row r="1668" spans="65:77" ht="21" customHeight="1">
      <c r="BM1668"/>
      <c r="BU1668" s="273" t="s">
        <v>454</v>
      </c>
      <c r="BV1668" s="273" t="s">
        <v>4576</v>
      </c>
      <c r="BX1668" s="299" t="s">
        <v>6783</v>
      </c>
      <c r="BY1668" s="299" t="s">
        <v>6784</v>
      </c>
    </row>
    <row r="1669" spans="65:77" ht="21" customHeight="1">
      <c r="BM1669"/>
      <c r="BU1669" s="273" t="s">
        <v>455</v>
      </c>
      <c r="BV1669" s="273" t="s">
        <v>4577</v>
      </c>
      <c r="BX1669" s="299" t="s">
        <v>6785</v>
      </c>
      <c r="BY1669" s="299" t="s">
        <v>6786</v>
      </c>
    </row>
    <row r="1670" spans="65:77" ht="21" customHeight="1">
      <c r="BM1670"/>
      <c r="BU1670" s="273" t="s">
        <v>456</v>
      </c>
      <c r="BV1670" s="273" t="s">
        <v>4578</v>
      </c>
      <c r="BX1670" s="299" t="s">
        <v>6787</v>
      </c>
      <c r="BY1670" s="299" t="s">
        <v>6788</v>
      </c>
    </row>
    <row r="1671" spans="65:77" ht="21" customHeight="1">
      <c r="BM1671"/>
      <c r="BU1671" s="273" t="s">
        <v>457</v>
      </c>
      <c r="BV1671" s="273" t="s">
        <v>4579</v>
      </c>
      <c r="BX1671" s="299" t="s">
        <v>6789</v>
      </c>
      <c r="BY1671" s="299" t="s">
        <v>6790</v>
      </c>
    </row>
    <row r="1672" spans="65:77" ht="21" customHeight="1">
      <c r="BM1672"/>
      <c r="BU1672" s="273" t="s">
        <v>458</v>
      </c>
      <c r="BV1672" s="273" t="s">
        <v>4475</v>
      </c>
      <c r="BX1672" s="299" t="s">
        <v>6791</v>
      </c>
      <c r="BY1672" s="299" t="s">
        <v>6792</v>
      </c>
    </row>
    <row r="1673" spans="65:77" ht="21" customHeight="1">
      <c r="BM1673"/>
      <c r="BU1673" s="273" t="s">
        <v>4580</v>
      </c>
      <c r="BV1673" s="273" t="s">
        <v>4581</v>
      </c>
      <c r="BX1673" s="299" t="s">
        <v>6793</v>
      </c>
      <c r="BY1673" s="299" t="s">
        <v>6794</v>
      </c>
    </row>
    <row r="1674" spans="65:77" ht="21" customHeight="1">
      <c r="BM1674"/>
      <c r="BU1674" s="273" t="s">
        <v>459</v>
      </c>
      <c r="BV1674" s="273" t="s">
        <v>4582</v>
      </c>
      <c r="BX1674" s="299" t="s">
        <v>6795</v>
      </c>
      <c r="BY1674" s="299" t="s">
        <v>6796</v>
      </c>
    </row>
    <row r="1675" spans="65:77" ht="21" customHeight="1">
      <c r="BM1675"/>
      <c r="BU1675" s="273" t="s">
        <v>460</v>
      </c>
      <c r="BV1675" s="273" t="s">
        <v>4583</v>
      </c>
      <c r="BX1675" s="299" t="s">
        <v>6797</v>
      </c>
      <c r="BY1675" s="299" t="s">
        <v>6798</v>
      </c>
    </row>
    <row r="1676" spans="65:77" ht="21" customHeight="1">
      <c r="BM1676"/>
      <c r="BU1676" s="273" t="s">
        <v>461</v>
      </c>
      <c r="BV1676" s="273" t="s">
        <v>4584</v>
      </c>
      <c r="BX1676" s="299" t="s">
        <v>6799</v>
      </c>
      <c r="BY1676" s="299" t="s">
        <v>6800</v>
      </c>
    </row>
    <row r="1677" spans="65:77" ht="21" customHeight="1">
      <c r="BM1677"/>
      <c r="BU1677" s="273" t="s">
        <v>462</v>
      </c>
      <c r="BV1677" s="273" t="s">
        <v>4585</v>
      </c>
      <c r="BX1677" s="299" t="s">
        <v>6801</v>
      </c>
      <c r="BY1677" s="299" t="s">
        <v>6802</v>
      </c>
    </row>
    <row r="1678" spans="65:77" ht="21" customHeight="1">
      <c r="BM1678"/>
      <c r="BU1678" s="273" t="s">
        <v>4586</v>
      </c>
      <c r="BV1678" s="273" t="s">
        <v>4587</v>
      </c>
      <c r="BX1678" s="299" t="s">
        <v>6803</v>
      </c>
      <c r="BY1678" s="299" t="s">
        <v>6804</v>
      </c>
    </row>
    <row r="1679" spans="65:77" ht="21" customHeight="1">
      <c r="BM1679"/>
      <c r="BU1679" s="273" t="s">
        <v>4588</v>
      </c>
      <c r="BV1679" s="273" t="s">
        <v>4589</v>
      </c>
      <c r="BX1679" s="299" t="s">
        <v>6805</v>
      </c>
      <c r="BY1679" s="299" t="s">
        <v>6806</v>
      </c>
    </row>
    <row r="1680" spans="65:77" ht="21" customHeight="1">
      <c r="BM1680"/>
      <c r="BU1680" s="273" t="s">
        <v>463</v>
      </c>
      <c r="BV1680" s="273" t="s">
        <v>4590</v>
      </c>
      <c r="BX1680" s="299" t="s">
        <v>6807</v>
      </c>
      <c r="BY1680" s="299" t="s">
        <v>6808</v>
      </c>
    </row>
    <row r="1681" spans="65:77" ht="21" customHeight="1">
      <c r="BM1681"/>
      <c r="BU1681" s="273" t="s">
        <v>464</v>
      </c>
      <c r="BV1681" s="273" t="s">
        <v>4591</v>
      </c>
      <c r="BX1681" s="299" t="s">
        <v>4396</v>
      </c>
      <c r="BY1681" s="299" t="s">
        <v>6809</v>
      </c>
    </row>
    <row r="1682" spans="65:77" ht="21" customHeight="1">
      <c r="BM1682"/>
      <c r="BU1682" s="273" t="s">
        <v>465</v>
      </c>
      <c r="BV1682" s="273" t="s">
        <v>4592</v>
      </c>
      <c r="BX1682" s="299" t="s">
        <v>6810</v>
      </c>
      <c r="BY1682" s="299" t="s">
        <v>6811</v>
      </c>
    </row>
    <row r="1683" spans="65:77" ht="21" customHeight="1">
      <c r="BM1683"/>
      <c r="BU1683" s="273" t="s">
        <v>466</v>
      </c>
      <c r="BV1683" s="273" t="s">
        <v>4593</v>
      </c>
      <c r="BX1683" s="299" t="s">
        <v>4397</v>
      </c>
      <c r="BY1683" s="299" t="s">
        <v>2855</v>
      </c>
    </row>
    <row r="1684" spans="65:77" ht="21" customHeight="1">
      <c r="BM1684"/>
      <c r="BU1684" s="273" t="s">
        <v>467</v>
      </c>
      <c r="BV1684" s="273" t="s">
        <v>4594</v>
      </c>
      <c r="BX1684" s="299" t="s">
        <v>6812</v>
      </c>
      <c r="BY1684" s="299" t="s">
        <v>6813</v>
      </c>
    </row>
    <row r="1685" spans="65:77" ht="21" customHeight="1">
      <c r="BM1685"/>
      <c r="BU1685" s="273" t="s">
        <v>4595</v>
      </c>
      <c r="BV1685" s="273" t="s">
        <v>4596</v>
      </c>
      <c r="BX1685" s="299" t="s">
        <v>6814</v>
      </c>
      <c r="BY1685" s="299" t="s">
        <v>6815</v>
      </c>
    </row>
    <row r="1686" spans="65:77" ht="21" customHeight="1">
      <c r="BM1686"/>
      <c r="BU1686" s="273" t="s">
        <v>468</v>
      </c>
      <c r="BV1686" s="273" t="s">
        <v>4597</v>
      </c>
      <c r="BX1686" s="299" t="s">
        <v>6816</v>
      </c>
      <c r="BY1686" s="299" t="s">
        <v>6817</v>
      </c>
    </row>
    <row r="1687" spans="65:77" ht="21" customHeight="1">
      <c r="BM1687"/>
      <c r="BU1687" s="273" t="s">
        <v>469</v>
      </c>
      <c r="BV1687" s="273" t="s">
        <v>4598</v>
      </c>
      <c r="BX1687" s="299" t="s">
        <v>6818</v>
      </c>
      <c r="BY1687" s="299" t="s">
        <v>6819</v>
      </c>
    </row>
    <row r="1688" spans="65:77" ht="21" customHeight="1">
      <c r="BM1688"/>
      <c r="BU1688" s="273" t="s">
        <v>4599</v>
      </c>
      <c r="BV1688" s="273" t="s">
        <v>4600</v>
      </c>
      <c r="BX1688" s="299" t="s">
        <v>6820</v>
      </c>
      <c r="BY1688" s="299" t="s">
        <v>6821</v>
      </c>
    </row>
    <row r="1689" spans="65:77" ht="21" customHeight="1">
      <c r="BM1689"/>
      <c r="BU1689" s="273" t="s">
        <v>470</v>
      </c>
      <c r="BV1689" s="273" t="s">
        <v>4601</v>
      </c>
      <c r="BX1689" s="299" t="s">
        <v>6822</v>
      </c>
      <c r="BY1689" s="299" t="s">
        <v>6823</v>
      </c>
    </row>
    <row r="1690" spans="65:77" ht="21" customHeight="1">
      <c r="BM1690"/>
      <c r="BU1690" s="273" t="s">
        <v>471</v>
      </c>
      <c r="BV1690" s="273" t="s">
        <v>4602</v>
      </c>
      <c r="BX1690" s="299" t="s">
        <v>6824</v>
      </c>
      <c r="BY1690" s="299" t="s">
        <v>6825</v>
      </c>
    </row>
    <row r="1691" spans="65:77" ht="21" customHeight="1">
      <c r="BM1691"/>
      <c r="BU1691" s="273" t="s">
        <v>472</v>
      </c>
      <c r="BV1691" s="273" t="s">
        <v>4603</v>
      </c>
      <c r="BX1691" s="299" t="s">
        <v>4399</v>
      </c>
      <c r="BY1691" s="299" t="s">
        <v>6826</v>
      </c>
    </row>
    <row r="1692" spans="65:77" ht="21" customHeight="1">
      <c r="BM1692"/>
      <c r="BU1692" s="273" t="s">
        <v>473</v>
      </c>
      <c r="BV1692" s="273" t="s">
        <v>4604</v>
      </c>
      <c r="BX1692" s="299" t="s">
        <v>4401</v>
      </c>
      <c r="BY1692" s="299" t="s">
        <v>6827</v>
      </c>
    </row>
    <row r="1693" spans="65:77" ht="21" customHeight="1">
      <c r="BM1693"/>
      <c r="BU1693" s="273" t="s">
        <v>474</v>
      </c>
      <c r="BV1693" s="273" t="s">
        <v>4605</v>
      </c>
      <c r="BX1693" s="299" t="s">
        <v>4403</v>
      </c>
      <c r="BY1693" s="299" t="s">
        <v>6828</v>
      </c>
    </row>
    <row r="1694" spans="65:77" ht="21" customHeight="1">
      <c r="BM1694"/>
      <c r="BU1694" s="273" t="s">
        <v>475</v>
      </c>
      <c r="BV1694" s="273" t="s">
        <v>4606</v>
      </c>
      <c r="BX1694" s="299" t="s">
        <v>4405</v>
      </c>
      <c r="BY1694" s="299" t="s">
        <v>6829</v>
      </c>
    </row>
    <row r="1695" spans="65:77" ht="21" customHeight="1">
      <c r="BM1695"/>
      <c r="BU1695" s="273" t="s">
        <v>476</v>
      </c>
      <c r="BV1695" s="273" t="s">
        <v>4607</v>
      </c>
      <c r="BX1695" s="299" t="s">
        <v>4407</v>
      </c>
      <c r="BY1695" s="299" t="s">
        <v>6830</v>
      </c>
    </row>
    <row r="1696" spans="65:77" ht="21" customHeight="1">
      <c r="BM1696"/>
      <c r="BU1696" s="273" t="s">
        <v>4608</v>
      </c>
      <c r="BV1696" s="273" t="s">
        <v>4609</v>
      </c>
      <c r="BX1696" s="299" t="s">
        <v>4409</v>
      </c>
      <c r="BY1696" s="299" t="s">
        <v>6831</v>
      </c>
    </row>
    <row r="1697" spans="65:77" ht="21" customHeight="1">
      <c r="BM1697"/>
      <c r="BU1697" s="273" t="s">
        <v>477</v>
      </c>
      <c r="BV1697" s="273" t="s">
        <v>4610</v>
      </c>
      <c r="BX1697" s="299" t="s">
        <v>4411</v>
      </c>
      <c r="BY1697" s="299" t="s">
        <v>6832</v>
      </c>
    </row>
    <row r="1698" spans="65:77" ht="21" customHeight="1">
      <c r="BM1698"/>
      <c r="BU1698" s="273" t="s">
        <v>478</v>
      </c>
      <c r="BV1698" s="273" t="s">
        <v>4611</v>
      </c>
      <c r="BX1698" s="299" t="s">
        <v>4413</v>
      </c>
      <c r="BY1698" s="299" t="s">
        <v>6833</v>
      </c>
    </row>
    <row r="1699" spans="65:77" ht="21" customHeight="1">
      <c r="BM1699"/>
      <c r="BU1699" s="273" t="s">
        <v>479</v>
      </c>
      <c r="BV1699" s="273" t="s">
        <v>4612</v>
      </c>
      <c r="BX1699" s="299" t="s">
        <v>4415</v>
      </c>
      <c r="BY1699" s="299" t="s">
        <v>6834</v>
      </c>
    </row>
    <row r="1700" spans="65:77" ht="21" customHeight="1">
      <c r="BM1700"/>
      <c r="BU1700" s="273" t="s">
        <v>480</v>
      </c>
      <c r="BV1700" s="273" t="s">
        <v>4613</v>
      </c>
      <c r="BX1700" s="299" t="s">
        <v>4417</v>
      </c>
      <c r="BY1700" s="299" t="s">
        <v>6835</v>
      </c>
    </row>
    <row r="1701" spans="65:77" ht="21" customHeight="1">
      <c r="BM1701"/>
      <c r="BU1701" s="273" t="s">
        <v>481</v>
      </c>
      <c r="BV1701" s="273" t="s">
        <v>4614</v>
      </c>
      <c r="BX1701" s="299" t="s">
        <v>4419</v>
      </c>
      <c r="BY1701" s="299" t="s">
        <v>6836</v>
      </c>
    </row>
    <row r="1702" spans="65:77" ht="21" customHeight="1">
      <c r="BM1702"/>
      <c r="BU1702" s="273" t="s">
        <v>4615</v>
      </c>
      <c r="BV1702" s="273" t="s">
        <v>4616</v>
      </c>
      <c r="BX1702" s="299" t="s">
        <v>6837</v>
      </c>
      <c r="BY1702" s="299" t="s">
        <v>6838</v>
      </c>
    </row>
    <row r="1703" spans="65:77" ht="21" customHeight="1">
      <c r="BM1703"/>
      <c r="BU1703" s="273" t="s">
        <v>4617</v>
      </c>
      <c r="BV1703" s="273" t="s">
        <v>4618</v>
      </c>
      <c r="BX1703" s="299" t="s">
        <v>6839</v>
      </c>
      <c r="BY1703" s="299" t="s">
        <v>6840</v>
      </c>
    </row>
    <row r="1704" spans="65:77" ht="21" customHeight="1">
      <c r="BM1704"/>
      <c r="BU1704" s="273" t="s">
        <v>4619</v>
      </c>
      <c r="BV1704" s="273" t="s">
        <v>4620</v>
      </c>
      <c r="BX1704" s="299" t="s">
        <v>6841</v>
      </c>
      <c r="BY1704" s="299" t="s">
        <v>6842</v>
      </c>
    </row>
    <row r="1705" spans="65:77" ht="21" customHeight="1">
      <c r="BM1705"/>
      <c r="BU1705" s="273" t="s">
        <v>4621</v>
      </c>
      <c r="BV1705" s="273" t="s">
        <v>4622</v>
      </c>
      <c r="BX1705" s="299" t="s">
        <v>6843</v>
      </c>
      <c r="BY1705" s="299" t="s">
        <v>6844</v>
      </c>
    </row>
    <row r="1706" spans="65:77" ht="21" customHeight="1">
      <c r="BM1706"/>
      <c r="BU1706" s="273" t="s">
        <v>4623</v>
      </c>
      <c r="BV1706" s="273" t="s">
        <v>4624</v>
      </c>
      <c r="BX1706" s="299" t="s">
        <v>6845</v>
      </c>
      <c r="BY1706" s="299" t="s">
        <v>6846</v>
      </c>
    </row>
    <row r="1707" spans="65:77" ht="21" customHeight="1">
      <c r="BM1707"/>
      <c r="BU1707" s="273" t="s">
        <v>4625</v>
      </c>
      <c r="BV1707" s="273" t="s">
        <v>4626</v>
      </c>
      <c r="BX1707" s="299" t="s">
        <v>6847</v>
      </c>
      <c r="BY1707" s="299" t="s">
        <v>6848</v>
      </c>
    </row>
    <row r="1708" spans="65:77" ht="21" customHeight="1">
      <c r="BM1708"/>
      <c r="BU1708" s="273" t="s">
        <v>4627</v>
      </c>
      <c r="BV1708" s="273" t="s">
        <v>4628</v>
      </c>
      <c r="BX1708" s="299" t="s">
        <v>6849</v>
      </c>
      <c r="BY1708" s="299" t="s">
        <v>6850</v>
      </c>
    </row>
    <row r="1709" spans="65:77" ht="21" customHeight="1">
      <c r="BM1709"/>
      <c r="BU1709" s="273" t="s">
        <v>4629</v>
      </c>
      <c r="BV1709" s="273" t="s">
        <v>4630</v>
      </c>
      <c r="BX1709" s="299" t="s">
        <v>6851</v>
      </c>
      <c r="BY1709" s="299" t="s">
        <v>6852</v>
      </c>
    </row>
    <row r="1710" spans="65:77" ht="21" customHeight="1">
      <c r="BM1710"/>
      <c r="BU1710" s="273" t="s">
        <v>4631</v>
      </c>
      <c r="BV1710" s="273" t="s">
        <v>4632</v>
      </c>
      <c r="BX1710" s="299" t="s">
        <v>6853</v>
      </c>
      <c r="BY1710" s="299" t="s">
        <v>6854</v>
      </c>
    </row>
    <row r="1711" spans="65:77" ht="21" customHeight="1">
      <c r="BM1711"/>
      <c r="BU1711" s="273" t="s">
        <v>4633</v>
      </c>
      <c r="BV1711" s="273" t="s">
        <v>4634</v>
      </c>
      <c r="BX1711" s="299" t="s">
        <v>6855</v>
      </c>
      <c r="BY1711" s="299" t="s">
        <v>6856</v>
      </c>
    </row>
    <row r="1712" spans="65:77" ht="21" customHeight="1">
      <c r="BM1712"/>
      <c r="BU1712" s="273" t="s">
        <v>4635</v>
      </c>
      <c r="BV1712" s="273" t="s">
        <v>4636</v>
      </c>
      <c r="BX1712" s="299" t="s">
        <v>6857</v>
      </c>
      <c r="BY1712" s="299" t="s">
        <v>6858</v>
      </c>
    </row>
    <row r="1713" spans="65:77" ht="21" customHeight="1">
      <c r="BM1713"/>
      <c r="BU1713" s="273" t="s">
        <v>4637</v>
      </c>
      <c r="BV1713" s="273" t="s">
        <v>4638</v>
      </c>
      <c r="BX1713" s="299" t="s">
        <v>6859</v>
      </c>
      <c r="BY1713" s="299" t="s">
        <v>6860</v>
      </c>
    </row>
    <row r="1714" spans="65:77" ht="21" customHeight="1">
      <c r="BM1714"/>
      <c r="BU1714" s="273" t="s">
        <v>4639</v>
      </c>
      <c r="BV1714" s="273" t="s">
        <v>4640</v>
      </c>
      <c r="BX1714" s="299" t="s">
        <v>6861</v>
      </c>
      <c r="BY1714" s="299" t="s">
        <v>6862</v>
      </c>
    </row>
    <row r="1715" spans="65:77" ht="21" customHeight="1">
      <c r="BM1715"/>
      <c r="BU1715" s="273" t="s">
        <v>4641</v>
      </c>
      <c r="BV1715" s="273" t="s">
        <v>4642</v>
      </c>
      <c r="BX1715" s="299" t="s">
        <v>6863</v>
      </c>
      <c r="BY1715" s="299" t="s">
        <v>6864</v>
      </c>
    </row>
    <row r="1716" spans="65:77" ht="21" customHeight="1">
      <c r="BM1716"/>
      <c r="BU1716" s="273" t="s">
        <v>4643</v>
      </c>
      <c r="BV1716" s="273" t="s">
        <v>4644</v>
      </c>
      <c r="BX1716" s="299" t="s">
        <v>6865</v>
      </c>
      <c r="BY1716" s="299" t="s">
        <v>6866</v>
      </c>
    </row>
    <row r="1717" spans="65:77" ht="21" customHeight="1">
      <c r="BM1717"/>
      <c r="BU1717" s="273" t="s">
        <v>4645</v>
      </c>
      <c r="BV1717" s="273" t="s">
        <v>4646</v>
      </c>
      <c r="BX1717" s="299" t="s">
        <v>6867</v>
      </c>
      <c r="BY1717" s="299" t="s">
        <v>6868</v>
      </c>
    </row>
    <row r="1718" spans="65:77" ht="21" customHeight="1">
      <c r="BM1718"/>
      <c r="BU1718" s="273" t="s">
        <v>4647</v>
      </c>
      <c r="BV1718" s="273" t="s">
        <v>4648</v>
      </c>
      <c r="BX1718" s="299" t="s">
        <v>6869</v>
      </c>
      <c r="BY1718" s="299" t="s">
        <v>6870</v>
      </c>
    </row>
    <row r="1719" spans="65:77" ht="21" customHeight="1">
      <c r="BM1719"/>
      <c r="BU1719" s="273" t="s">
        <v>4649</v>
      </c>
      <c r="BV1719" s="273" t="s">
        <v>4650</v>
      </c>
      <c r="BX1719" s="299" t="s">
        <v>6871</v>
      </c>
      <c r="BY1719" s="299" t="s">
        <v>6872</v>
      </c>
    </row>
    <row r="1720" spans="65:77" ht="21" customHeight="1">
      <c r="BM1720"/>
      <c r="BU1720" s="273" t="s">
        <v>4651</v>
      </c>
      <c r="BV1720" s="273" t="s">
        <v>4652</v>
      </c>
      <c r="BX1720" s="299" t="s">
        <v>6873</v>
      </c>
      <c r="BY1720" s="299" t="s">
        <v>6874</v>
      </c>
    </row>
    <row r="1721" spans="65:77" ht="21" customHeight="1">
      <c r="BM1721"/>
      <c r="BU1721" s="273" t="s">
        <v>4653</v>
      </c>
      <c r="BV1721" s="273" t="s">
        <v>4654</v>
      </c>
      <c r="BX1721" s="299" t="s">
        <v>6875</v>
      </c>
      <c r="BY1721" s="299" t="s">
        <v>6876</v>
      </c>
    </row>
    <row r="1722" spans="65:77" ht="21" customHeight="1">
      <c r="BM1722"/>
      <c r="BU1722" s="273" t="s">
        <v>4655</v>
      </c>
      <c r="BV1722" s="273" t="s">
        <v>4656</v>
      </c>
      <c r="BX1722" s="299" t="s">
        <v>6877</v>
      </c>
      <c r="BY1722" s="299" t="s">
        <v>6878</v>
      </c>
    </row>
    <row r="1723" spans="65:77" ht="21" customHeight="1">
      <c r="BM1723"/>
      <c r="BU1723" s="273" t="s">
        <v>4657</v>
      </c>
      <c r="BV1723" s="273" t="s">
        <v>4658</v>
      </c>
      <c r="BX1723" s="299" t="s">
        <v>6880</v>
      </c>
      <c r="BY1723" s="299" t="s">
        <v>6881</v>
      </c>
    </row>
    <row r="1724" spans="65:77" ht="21" customHeight="1">
      <c r="BM1724"/>
      <c r="BU1724" s="273" t="s">
        <v>4659</v>
      </c>
      <c r="BV1724" s="273" t="s">
        <v>4660</v>
      </c>
      <c r="BX1724" s="299" t="s">
        <v>6882</v>
      </c>
      <c r="BY1724" s="299" t="s">
        <v>6883</v>
      </c>
    </row>
    <row r="1725" spans="65:77" ht="21" customHeight="1">
      <c r="BM1725"/>
      <c r="BU1725" s="273" t="s">
        <v>4661</v>
      </c>
      <c r="BV1725" s="273" t="s">
        <v>4662</v>
      </c>
      <c r="BX1725" s="299" t="s">
        <v>6884</v>
      </c>
      <c r="BY1725" s="299" t="s">
        <v>6885</v>
      </c>
    </row>
    <row r="1726" spans="65:77" ht="21" customHeight="1">
      <c r="BM1726"/>
      <c r="BU1726" s="273" t="s">
        <v>4663</v>
      </c>
      <c r="BV1726" s="273" t="s">
        <v>4664</v>
      </c>
      <c r="BX1726" s="299" t="s">
        <v>6886</v>
      </c>
      <c r="BY1726" s="299" t="s">
        <v>6887</v>
      </c>
    </row>
    <row r="1727" spans="65:77" ht="21" customHeight="1">
      <c r="BM1727"/>
      <c r="BU1727" s="273" t="s">
        <v>4665</v>
      </c>
      <c r="BV1727" s="273" t="s">
        <v>4666</v>
      </c>
      <c r="BX1727" s="299" t="s">
        <v>6888</v>
      </c>
      <c r="BY1727" s="299" t="s">
        <v>6889</v>
      </c>
    </row>
    <row r="1728" spans="65:77" ht="21" customHeight="1">
      <c r="BM1728"/>
      <c r="BU1728" s="273" t="s">
        <v>4667</v>
      </c>
      <c r="BV1728" s="273" t="s">
        <v>4668</v>
      </c>
      <c r="BX1728" s="299" t="s">
        <v>6890</v>
      </c>
      <c r="BY1728" s="299" t="s">
        <v>6891</v>
      </c>
    </row>
    <row r="1729" spans="65:77" ht="21" customHeight="1">
      <c r="BM1729"/>
      <c r="BU1729" s="273" t="s">
        <v>4669</v>
      </c>
      <c r="BV1729" s="273" t="s">
        <v>4670</v>
      </c>
      <c r="BX1729" s="299" t="s">
        <v>6892</v>
      </c>
      <c r="BY1729" s="299" t="s">
        <v>6893</v>
      </c>
    </row>
    <row r="1730" spans="65:77" ht="21" customHeight="1">
      <c r="BM1730"/>
      <c r="BU1730" s="273" t="s">
        <v>4671</v>
      </c>
      <c r="BV1730" s="273" t="s">
        <v>4672</v>
      </c>
      <c r="BX1730" s="299" t="s">
        <v>6894</v>
      </c>
      <c r="BY1730" s="299" t="s">
        <v>6895</v>
      </c>
    </row>
    <row r="1731" spans="65:77" ht="21" customHeight="1">
      <c r="BM1731"/>
      <c r="BU1731" s="273" t="s">
        <v>4673</v>
      </c>
      <c r="BV1731" s="273" t="s">
        <v>4674</v>
      </c>
      <c r="BX1731" s="299" t="s">
        <v>6896</v>
      </c>
      <c r="BY1731" s="299" t="s">
        <v>6897</v>
      </c>
    </row>
    <row r="1732" spans="65:77" ht="21" customHeight="1">
      <c r="BM1732"/>
      <c r="BU1732" s="273" t="s">
        <v>4675</v>
      </c>
      <c r="BV1732" s="273" t="s">
        <v>4676</v>
      </c>
      <c r="BX1732" s="299" t="s">
        <v>6898</v>
      </c>
      <c r="BY1732" s="299" t="s">
        <v>6899</v>
      </c>
    </row>
    <row r="1733" spans="65:77" ht="21" customHeight="1">
      <c r="BM1733"/>
      <c r="BU1733" s="273" t="s">
        <v>4677</v>
      </c>
      <c r="BV1733" s="273" t="s">
        <v>4678</v>
      </c>
      <c r="BX1733" s="299" t="s">
        <v>6900</v>
      </c>
      <c r="BY1733" s="299" t="s">
        <v>6901</v>
      </c>
    </row>
    <row r="1734" spans="65:77" ht="21" customHeight="1">
      <c r="BM1734"/>
      <c r="BU1734" s="273" t="s">
        <v>4679</v>
      </c>
      <c r="BV1734" s="273" t="s">
        <v>4680</v>
      </c>
      <c r="BX1734" s="299" t="s">
        <v>6902</v>
      </c>
      <c r="BY1734" s="299" t="s">
        <v>6903</v>
      </c>
    </row>
    <row r="1735" spans="65:77" ht="21" customHeight="1">
      <c r="BM1735"/>
      <c r="BU1735" s="273" t="s">
        <v>4681</v>
      </c>
      <c r="BV1735" s="273" t="s">
        <v>4682</v>
      </c>
      <c r="BX1735" s="299" t="s">
        <v>6904</v>
      </c>
      <c r="BY1735" s="299" t="s">
        <v>6905</v>
      </c>
    </row>
    <row r="1736" spans="65:77" ht="21" customHeight="1">
      <c r="BM1736"/>
      <c r="BU1736" s="273" t="s">
        <v>4683</v>
      </c>
      <c r="BV1736" s="273" t="s">
        <v>4684</v>
      </c>
      <c r="BX1736" s="299" t="s">
        <v>6906</v>
      </c>
      <c r="BY1736" s="299" t="s">
        <v>6907</v>
      </c>
    </row>
    <row r="1737" spans="65:77" ht="21" customHeight="1">
      <c r="BM1737"/>
      <c r="BU1737" s="273" t="s">
        <v>4685</v>
      </c>
      <c r="BV1737" s="273" t="s">
        <v>4686</v>
      </c>
      <c r="BX1737" s="299" t="s">
        <v>6908</v>
      </c>
      <c r="BY1737" s="299" t="s">
        <v>6909</v>
      </c>
    </row>
    <row r="1738" spans="65:77" ht="21" customHeight="1">
      <c r="BM1738"/>
      <c r="BU1738" s="273" t="s">
        <v>4687</v>
      </c>
      <c r="BV1738" s="273" t="s">
        <v>4688</v>
      </c>
      <c r="BX1738" s="299" t="s">
        <v>6910</v>
      </c>
      <c r="BY1738" s="299" t="s">
        <v>6911</v>
      </c>
    </row>
    <row r="1739" spans="65:77" ht="21" customHeight="1">
      <c r="BM1739"/>
      <c r="BU1739" s="273" t="s">
        <v>4689</v>
      </c>
      <c r="BV1739" s="273" t="s">
        <v>4690</v>
      </c>
      <c r="BX1739" s="299" t="s">
        <v>6912</v>
      </c>
      <c r="BY1739" s="299" t="s">
        <v>6913</v>
      </c>
    </row>
    <row r="1740" spans="65:77" ht="21" customHeight="1">
      <c r="BM1740"/>
      <c r="BU1740" s="273" t="s">
        <v>4691</v>
      </c>
      <c r="BV1740" s="273" t="s">
        <v>4692</v>
      </c>
      <c r="BX1740" s="299" t="s">
        <v>6914</v>
      </c>
      <c r="BY1740" s="299" t="s">
        <v>6915</v>
      </c>
    </row>
    <row r="1741" spans="65:77" ht="21" customHeight="1">
      <c r="BM1741"/>
      <c r="BU1741" s="273" t="s">
        <v>4693</v>
      </c>
      <c r="BV1741" s="273" t="s">
        <v>4694</v>
      </c>
      <c r="BX1741" s="299" t="s">
        <v>6916</v>
      </c>
      <c r="BY1741" s="299" t="s">
        <v>6917</v>
      </c>
    </row>
    <row r="1742" spans="65:77" ht="21" customHeight="1">
      <c r="BM1742"/>
      <c r="BU1742" s="273" t="s">
        <v>4695</v>
      </c>
      <c r="BV1742" s="273" t="s">
        <v>4696</v>
      </c>
      <c r="BX1742" s="299" t="s">
        <v>6918</v>
      </c>
      <c r="BY1742" s="299" t="s">
        <v>6919</v>
      </c>
    </row>
    <row r="1743" spans="65:77" ht="21" customHeight="1">
      <c r="BM1743"/>
      <c r="BU1743" s="273" t="s">
        <v>4697</v>
      </c>
      <c r="BV1743" s="273" t="s">
        <v>4698</v>
      </c>
      <c r="BX1743" s="299" t="s">
        <v>6920</v>
      </c>
      <c r="BY1743" s="299" t="s">
        <v>6921</v>
      </c>
    </row>
    <row r="1744" spans="65:77" ht="21" customHeight="1">
      <c r="BM1744"/>
      <c r="BU1744" s="273" t="s">
        <v>4699</v>
      </c>
      <c r="BV1744" s="273" t="s">
        <v>4700</v>
      </c>
      <c r="BX1744" s="299" t="s">
        <v>6922</v>
      </c>
      <c r="BY1744" s="299" t="s">
        <v>6923</v>
      </c>
    </row>
    <row r="1745" spans="65:77" ht="21" customHeight="1">
      <c r="BM1745"/>
      <c r="BU1745" s="273" t="s">
        <v>4701</v>
      </c>
      <c r="BV1745" s="273" t="s">
        <v>4702</v>
      </c>
      <c r="BX1745" s="299" t="s">
        <v>6924</v>
      </c>
      <c r="BY1745" s="299" t="s">
        <v>6925</v>
      </c>
    </row>
    <row r="1746" spans="65:77" ht="21" customHeight="1">
      <c r="BM1746"/>
      <c r="BU1746" s="273" t="s">
        <v>4703</v>
      </c>
      <c r="BV1746" s="273" t="s">
        <v>4704</v>
      </c>
      <c r="BX1746" s="299" t="s">
        <v>6926</v>
      </c>
      <c r="BY1746" s="299" t="s">
        <v>6879</v>
      </c>
    </row>
    <row r="1747" spans="65:77" ht="21" customHeight="1">
      <c r="BM1747"/>
      <c r="BU1747" s="273" t="s">
        <v>4705</v>
      </c>
      <c r="BV1747" s="273" t="s">
        <v>9354</v>
      </c>
      <c r="BX1747" s="299" t="s">
        <v>6927</v>
      </c>
      <c r="BY1747" s="299" t="s">
        <v>6928</v>
      </c>
    </row>
    <row r="1748" spans="65:77" ht="21" customHeight="1">
      <c r="BM1748"/>
      <c r="BU1748" s="273" t="s">
        <v>4706</v>
      </c>
      <c r="BV1748" s="273" t="s">
        <v>4707</v>
      </c>
      <c r="BX1748" s="299" t="s">
        <v>6929</v>
      </c>
      <c r="BY1748" s="299" t="s">
        <v>6930</v>
      </c>
    </row>
    <row r="1749" spans="65:77" ht="21" customHeight="1">
      <c r="BM1749"/>
      <c r="BU1749" s="273" t="s">
        <v>4708</v>
      </c>
      <c r="BV1749" s="273" t="s">
        <v>4709</v>
      </c>
      <c r="BX1749" s="299" t="s">
        <v>6931</v>
      </c>
      <c r="BY1749" s="299" t="s">
        <v>6932</v>
      </c>
    </row>
    <row r="1750" spans="65:77" ht="21" customHeight="1">
      <c r="BM1750"/>
      <c r="BU1750" s="273" t="s">
        <v>4710</v>
      </c>
      <c r="BV1750" s="273" t="s">
        <v>4711</v>
      </c>
      <c r="BX1750" s="299" t="s">
        <v>6933</v>
      </c>
      <c r="BY1750" s="299" t="s">
        <v>6934</v>
      </c>
    </row>
    <row r="1751" spans="65:77" ht="21" customHeight="1">
      <c r="BM1751"/>
      <c r="BU1751" s="273" t="s">
        <v>4712</v>
      </c>
      <c r="BV1751" s="273" t="s">
        <v>4713</v>
      </c>
      <c r="BX1751" s="299" t="s">
        <v>6935</v>
      </c>
      <c r="BY1751" s="299" t="s">
        <v>6936</v>
      </c>
    </row>
    <row r="1752" spans="65:77" ht="21" customHeight="1">
      <c r="BM1752"/>
      <c r="BU1752" s="273" t="s">
        <v>4714</v>
      </c>
      <c r="BV1752" s="273" t="s">
        <v>4715</v>
      </c>
      <c r="BX1752" s="299" t="s">
        <v>6937</v>
      </c>
      <c r="BY1752" s="299" t="s">
        <v>6938</v>
      </c>
    </row>
    <row r="1753" spans="65:77" ht="21" customHeight="1">
      <c r="BM1753"/>
      <c r="BU1753" s="273" t="s">
        <v>4716</v>
      </c>
      <c r="BV1753" s="273" t="s">
        <v>4717</v>
      </c>
      <c r="BX1753" s="299" t="s">
        <v>6939</v>
      </c>
      <c r="BY1753" s="299" t="s">
        <v>6940</v>
      </c>
    </row>
    <row r="1754" spans="65:77" ht="21" customHeight="1">
      <c r="BM1754"/>
      <c r="BU1754" s="273" t="s">
        <v>4718</v>
      </c>
      <c r="BV1754" s="273" t="s">
        <v>4719</v>
      </c>
      <c r="BX1754" s="299" t="s">
        <v>6941</v>
      </c>
      <c r="BY1754" s="299" t="s">
        <v>6942</v>
      </c>
    </row>
    <row r="1755" spans="65:77" ht="21" customHeight="1">
      <c r="BM1755"/>
      <c r="BU1755" s="273" t="s">
        <v>4720</v>
      </c>
      <c r="BV1755" s="273" t="s">
        <v>4721</v>
      </c>
      <c r="BX1755" s="299" t="s">
        <v>6943</v>
      </c>
      <c r="BY1755" s="299" t="s">
        <v>6944</v>
      </c>
    </row>
    <row r="1756" spans="65:77" ht="21" customHeight="1">
      <c r="BM1756"/>
      <c r="BU1756" s="273" t="s">
        <v>4722</v>
      </c>
      <c r="BV1756" s="273" t="s">
        <v>4723</v>
      </c>
      <c r="BX1756" s="299" t="s">
        <v>6945</v>
      </c>
      <c r="BY1756" s="299" t="s">
        <v>6946</v>
      </c>
    </row>
    <row r="1757" spans="65:77" ht="21" customHeight="1">
      <c r="BM1757"/>
      <c r="BU1757" s="273" t="s">
        <v>4724</v>
      </c>
      <c r="BV1757" s="273" t="s">
        <v>4725</v>
      </c>
      <c r="BX1757" s="299" t="s">
        <v>6947</v>
      </c>
      <c r="BY1757" s="299" t="s">
        <v>6948</v>
      </c>
    </row>
    <row r="1758" spans="65:77" ht="21" customHeight="1">
      <c r="BM1758"/>
      <c r="BU1758" s="273" t="s">
        <v>4726</v>
      </c>
      <c r="BV1758" s="273" t="s">
        <v>4727</v>
      </c>
      <c r="BX1758" s="299" t="s">
        <v>6949</v>
      </c>
      <c r="BY1758" s="299" t="s">
        <v>6950</v>
      </c>
    </row>
    <row r="1759" spans="65:77" ht="21" customHeight="1">
      <c r="BM1759"/>
      <c r="BU1759" s="273" t="s">
        <v>4728</v>
      </c>
      <c r="BV1759" s="273" t="s">
        <v>4729</v>
      </c>
      <c r="BX1759" s="299" t="s">
        <v>6951</v>
      </c>
      <c r="BY1759" s="299" t="s">
        <v>6952</v>
      </c>
    </row>
    <row r="1760" spans="65:77" ht="21" customHeight="1">
      <c r="BM1760"/>
      <c r="BU1760" s="273" t="s">
        <v>4730</v>
      </c>
      <c r="BV1760" s="273" t="s">
        <v>4731</v>
      </c>
      <c r="BX1760" s="299" t="s">
        <v>6953</v>
      </c>
      <c r="BY1760" s="299" t="s">
        <v>6954</v>
      </c>
    </row>
    <row r="1761" spans="65:77" ht="21" customHeight="1">
      <c r="BM1761"/>
      <c r="BU1761" s="273" t="s">
        <v>4732</v>
      </c>
      <c r="BV1761" s="273" t="s">
        <v>4733</v>
      </c>
      <c r="BX1761" s="299" t="s">
        <v>6955</v>
      </c>
      <c r="BY1761" s="299" t="s">
        <v>6956</v>
      </c>
    </row>
    <row r="1762" spans="65:77" ht="21" customHeight="1">
      <c r="BM1762"/>
      <c r="BU1762" s="273" t="s">
        <v>4734</v>
      </c>
      <c r="BV1762" s="273" t="s">
        <v>4735</v>
      </c>
      <c r="BX1762" s="299" t="s">
        <v>6957</v>
      </c>
      <c r="BY1762" s="299" t="s">
        <v>6958</v>
      </c>
    </row>
    <row r="1763" spans="65:77" ht="21" customHeight="1">
      <c r="BM1763"/>
      <c r="BU1763" s="273" t="s">
        <v>4736</v>
      </c>
      <c r="BV1763" s="273" t="s">
        <v>4737</v>
      </c>
      <c r="BX1763" s="299" t="s">
        <v>6959</v>
      </c>
      <c r="BY1763" s="299" t="s">
        <v>6960</v>
      </c>
    </row>
    <row r="1764" spans="65:77" ht="21" customHeight="1">
      <c r="BM1764"/>
      <c r="BU1764" s="273" t="s">
        <v>4738</v>
      </c>
      <c r="BV1764" s="273" t="s">
        <v>4739</v>
      </c>
      <c r="BX1764" s="299" t="s">
        <v>6961</v>
      </c>
      <c r="BY1764" s="299" t="s">
        <v>6962</v>
      </c>
    </row>
    <row r="1765" spans="65:77" ht="21" customHeight="1">
      <c r="BM1765"/>
      <c r="BU1765" s="273" t="s">
        <v>4740</v>
      </c>
      <c r="BV1765" s="273" t="s">
        <v>4741</v>
      </c>
      <c r="BX1765" s="299" t="s">
        <v>6963</v>
      </c>
      <c r="BY1765" s="299" t="s">
        <v>6964</v>
      </c>
    </row>
    <row r="1766" spans="65:77" ht="21" customHeight="1">
      <c r="BM1766"/>
      <c r="BU1766" s="273" t="s">
        <v>4742</v>
      </c>
      <c r="BV1766" s="273" t="s">
        <v>4743</v>
      </c>
      <c r="BX1766" s="299" t="s">
        <v>6965</v>
      </c>
      <c r="BY1766" s="299" t="s">
        <v>6966</v>
      </c>
    </row>
    <row r="1767" spans="65:77" ht="21" customHeight="1">
      <c r="BM1767"/>
      <c r="BU1767" s="273" t="s">
        <v>4744</v>
      </c>
      <c r="BV1767" s="273" t="s">
        <v>4745</v>
      </c>
      <c r="BX1767" s="299" t="s">
        <v>6967</v>
      </c>
      <c r="BY1767" s="299" t="s">
        <v>6968</v>
      </c>
    </row>
    <row r="1768" spans="65:77" ht="21" customHeight="1">
      <c r="BM1768"/>
      <c r="BU1768" s="273" t="s">
        <v>4746</v>
      </c>
      <c r="BV1768" s="273" t="s">
        <v>4747</v>
      </c>
      <c r="BX1768" s="299" t="s">
        <v>6969</v>
      </c>
      <c r="BY1768" s="299" t="s">
        <v>6970</v>
      </c>
    </row>
    <row r="1769" spans="65:77" ht="21" customHeight="1">
      <c r="BM1769"/>
      <c r="BU1769" s="273" t="s">
        <v>4748</v>
      </c>
      <c r="BV1769" s="273" t="s">
        <v>4749</v>
      </c>
      <c r="BX1769" s="299" t="s">
        <v>6971</v>
      </c>
      <c r="BY1769" s="299" t="s">
        <v>6972</v>
      </c>
    </row>
    <row r="1770" spans="65:77" ht="21" customHeight="1">
      <c r="BM1770"/>
      <c r="BU1770" s="273" t="s">
        <v>4750</v>
      </c>
      <c r="BV1770" s="273" t="s">
        <v>4751</v>
      </c>
      <c r="BX1770" s="299" t="s">
        <v>6973</v>
      </c>
      <c r="BY1770" s="299" t="s">
        <v>6974</v>
      </c>
    </row>
    <row r="1771" spans="65:77" ht="21" customHeight="1">
      <c r="BM1771"/>
      <c r="BU1771" s="273" t="s">
        <v>4752</v>
      </c>
      <c r="BV1771" s="273" t="s">
        <v>4753</v>
      </c>
      <c r="BX1771" s="299" t="s">
        <v>6975</v>
      </c>
      <c r="BY1771" s="299" t="s">
        <v>6976</v>
      </c>
    </row>
    <row r="1772" spans="65:77" ht="21" customHeight="1">
      <c r="BM1772"/>
      <c r="BU1772" s="273" t="s">
        <v>4754</v>
      </c>
      <c r="BV1772" s="273" t="s">
        <v>4755</v>
      </c>
      <c r="BX1772" s="299" t="s">
        <v>6977</v>
      </c>
      <c r="BY1772" s="299" t="s">
        <v>6978</v>
      </c>
    </row>
    <row r="1773" spans="65:77" ht="21" customHeight="1">
      <c r="BM1773"/>
      <c r="BU1773" s="273" t="s">
        <v>4756</v>
      </c>
      <c r="BV1773" s="273" t="s">
        <v>4757</v>
      </c>
      <c r="BX1773" s="299" t="s">
        <v>6979</v>
      </c>
      <c r="BY1773" s="299" t="s">
        <v>6980</v>
      </c>
    </row>
    <row r="1774" spans="65:77" ht="21" customHeight="1">
      <c r="BM1774"/>
      <c r="BU1774" s="273" t="s">
        <v>4758</v>
      </c>
      <c r="BV1774" s="273" t="s">
        <v>4759</v>
      </c>
      <c r="BX1774" s="299" t="s">
        <v>6981</v>
      </c>
      <c r="BY1774" s="299" t="s">
        <v>6982</v>
      </c>
    </row>
    <row r="1775" spans="65:77" ht="21" customHeight="1">
      <c r="BM1775"/>
      <c r="BU1775" s="273" t="s">
        <v>4760</v>
      </c>
      <c r="BV1775" s="273" t="s">
        <v>4761</v>
      </c>
      <c r="BX1775" s="299" t="s">
        <v>6983</v>
      </c>
      <c r="BY1775" s="299" t="s">
        <v>6984</v>
      </c>
    </row>
    <row r="1776" spans="65:77" ht="21" customHeight="1">
      <c r="BM1776"/>
      <c r="BU1776" s="273" t="s">
        <v>4762</v>
      </c>
      <c r="BV1776" s="273" t="s">
        <v>4763</v>
      </c>
      <c r="BX1776" s="299" t="s">
        <v>6985</v>
      </c>
      <c r="BY1776" s="299" t="s">
        <v>6986</v>
      </c>
    </row>
    <row r="1777" spans="65:77" ht="21" customHeight="1">
      <c r="BM1777"/>
      <c r="BU1777" s="273" t="s">
        <v>4764</v>
      </c>
      <c r="BV1777" s="273" t="s">
        <v>4765</v>
      </c>
      <c r="BX1777" s="299" t="s">
        <v>6987</v>
      </c>
      <c r="BY1777" s="299" t="s">
        <v>6988</v>
      </c>
    </row>
    <row r="1778" spans="65:77" ht="21" customHeight="1">
      <c r="BM1778"/>
      <c r="BU1778" s="273" t="s">
        <v>4766</v>
      </c>
      <c r="BV1778" s="273" t="s">
        <v>4767</v>
      </c>
      <c r="BX1778" s="299" t="s">
        <v>6989</v>
      </c>
      <c r="BY1778" s="299" t="s">
        <v>6990</v>
      </c>
    </row>
    <row r="1779" spans="65:77" ht="21" customHeight="1">
      <c r="BM1779"/>
      <c r="BU1779" s="273" t="s">
        <v>4768</v>
      </c>
      <c r="BV1779" s="273" t="s">
        <v>4769</v>
      </c>
      <c r="BX1779" s="299" t="s">
        <v>6991</v>
      </c>
      <c r="BY1779" s="299" t="s">
        <v>6992</v>
      </c>
    </row>
    <row r="1780" spans="65:77" ht="21" customHeight="1">
      <c r="BM1780"/>
      <c r="BU1780" s="273" t="s">
        <v>4770</v>
      </c>
      <c r="BV1780" s="273" t="s">
        <v>4771</v>
      </c>
      <c r="BX1780" s="299" t="s">
        <v>6993</v>
      </c>
      <c r="BY1780" s="299" t="s">
        <v>6994</v>
      </c>
    </row>
    <row r="1781" spans="65:77" ht="21" customHeight="1">
      <c r="BM1781"/>
      <c r="BU1781" s="273" t="s">
        <v>4772</v>
      </c>
      <c r="BV1781" s="273" t="s">
        <v>4773</v>
      </c>
      <c r="BX1781" s="299" t="s">
        <v>6995</v>
      </c>
      <c r="BY1781" s="299" t="s">
        <v>6996</v>
      </c>
    </row>
    <row r="1782" spans="65:77" ht="21" customHeight="1">
      <c r="BM1782"/>
      <c r="BU1782" s="273" t="s">
        <v>4774</v>
      </c>
      <c r="BV1782" s="273" t="s">
        <v>4775</v>
      </c>
      <c r="BX1782" s="299" t="s">
        <v>6997</v>
      </c>
      <c r="BY1782" s="299" t="s">
        <v>6998</v>
      </c>
    </row>
    <row r="1783" spans="65:77" ht="21" customHeight="1">
      <c r="BM1783"/>
      <c r="BU1783" s="273" t="s">
        <v>4776</v>
      </c>
      <c r="BV1783" s="273" t="s">
        <v>4777</v>
      </c>
      <c r="BX1783" s="299" t="s">
        <v>6999</v>
      </c>
      <c r="BY1783" s="299" t="s">
        <v>7000</v>
      </c>
    </row>
    <row r="1784" spans="65:77" ht="21" customHeight="1">
      <c r="BM1784"/>
      <c r="BU1784" s="273" t="s">
        <v>4778</v>
      </c>
      <c r="BV1784" s="273" t="s">
        <v>4779</v>
      </c>
      <c r="BX1784" s="299" t="s">
        <v>7001</v>
      </c>
      <c r="BY1784" s="299" t="s">
        <v>7002</v>
      </c>
    </row>
    <row r="1785" spans="65:77" ht="21" customHeight="1">
      <c r="BM1785"/>
      <c r="BU1785" s="273" t="s">
        <v>4780</v>
      </c>
      <c r="BV1785" s="273" t="s">
        <v>4781</v>
      </c>
      <c r="BX1785" s="299" t="s">
        <v>7003</v>
      </c>
      <c r="BY1785" s="299" t="s">
        <v>7004</v>
      </c>
    </row>
    <row r="1786" spans="65:77" ht="21" customHeight="1">
      <c r="BM1786"/>
      <c r="BU1786" s="273" t="s">
        <v>4782</v>
      </c>
      <c r="BV1786" s="273" t="s">
        <v>4783</v>
      </c>
      <c r="BX1786" s="299" t="s">
        <v>7005</v>
      </c>
      <c r="BY1786" s="299" t="s">
        <v>7006</v>
      </c>
    </row>
    <row r="1787" spans="65:77" ht="21" customHeight="1">
      <c r="BM1787"/>
      <c r="BU1787" s="273" t="s">
        <v>4784</v>
      </c>
      <c r="BV1787" s="273" t="s">
        <v>4785</v>
      </c>
      <c r="BX1787" s="299" t="s">
        <v>7007</v>
      </c>
      <c r="BY1787" s="299" t="s">
        <v>7008</v>
      </c>
    </row>
    <row r="1788" spans="65:77" ht="21" customHeight="1">
      <c r="BM1788"/>
      <c r="BU1788" s="273" t="s">
        <v>4786</v>
      </c>
      <c r="BV1788" s="273" t="s">
        <v>4787</v>
      </c>
      <c r="BX1788" s="299" t="s">
        <v>7009</v>
      </c>
      <c r="BY1788" s="299" t="s">
        <v>7010</v>
      </c>
    </row>
    <row r="1789" spans="65:77" ht="21" customHeight="1">
      <c r="BM1789"/>
      <c r="BU1789" s="273" t="s">
        <v>4788</v>
      </c>
      <c r="BV1789" s="273" t="s">
        <v>4789</v>
      </c>
      <c r="BX1789" s="299" t="s">
        <v>7011</v>
      </c>
      <c r="BY1789" s="299" t="s">
        <v>7012</v>
      </c>
    </row>
    <row r="1790" spans="65:77" ht="21" customHeight="1">
      <c r="BM1790"/>
      <c r="BU1790" s="273" t="s">
        <v>4790</v>
      </c>
      <c r="BV1790" s="273" t="s">
        <v>4791</v>
      </c>
      <c r="BX1790" s="299" t="s">
        <v>7013</v>
      </c>
      <c r="BY1790" s="299" t="s">
        <v>7014</v>
      </c>
    </row>
    <row r="1791" spans="65:77" ht="21" customHeight="1">
      <c r="BM1791"/>
      <c r="BU1791" s="273" t="s">
        <v>4792</v>
      </c>
      <c r="BV1791" s="273" t="s">
        <v>4793</v>
      </c>
      <c r="BX1791" s="299" t="s">
        <v>7015</v>
      </c>
      <c r="BY1791" s="299" t="s">
        <v>7016</v>
      </c>
    </row>
    <row r="1792" spans="65:77" ht="21" customHeight="1">
      <c r="BM1792"/>
      <c r="BU1792" s="273" t="s">
        <v>4794</v>
      </c>
      <c r="BV1792" s="273" t="s">
        <v>4795</v>
      </c>
      <c r="BX1792" s="299" t="s">
        <v>7017</v>
      </c>
      <c r="BY1792" s="299" t="s">
        <v>7018</v>
      </c>
    </row>
    <row r="1793" spans="65:77" ht="21" customHeight="1">
      <c r="BM1793"/>
      <c r="BU1793" s="273" t="s">
        <v>4796</v>
      </c>
      <c r="BV1793" s="273" t="s">
        <v>4797</v>
      </c>
      <c r="BX1793" s="299" t="s">
        <v>7019</v>
      </c>
      <c r="BY1793" s="299" t="s">
        <v>7020</v>
      </c>
    </row>
    <row r="1794" spans="65:77" ht="21" customHeight="1">
      <c r="BM1794"/>
      <c r="BU1794" s="273" t="s">
        <v>4798</v>
      </c>
      <c r="BV1794" s="273" t="s">
        <v>4799</v>
      </c>
      <c r="BX1794" s="299" t="s">
        <v>7021</v>
      </c>
      <c r="BY1794" s="299" t="s">
        <v>7022</v>
      </c>
    </row>
    <row r="1795" spans="65:77" ht="21" customHeight="1">
      <c r="BM1795"/>
      <c r="BU1795" s="273" t="s">
        <v>4800</v>
      </c>
      <c r="BV1795" s="273" t="s">
        <v>4801</v>
      </c>
      <c r="BX1795" s="299" t="s">
        <v>7023</v>
      </c>
      <c r="BY1795" s="299" t="s">
        <v>7024</v>
      </c>
    </row>
    <row r="1796" spans="65:77" ht="21" customHeight="1">
      <c r="BM1796"/>
      <c r="BU1796" s="273" t="s">
        <v>4802</v>
      </c>
      <c r="BV1796" s="273" t="s">
        <v>4803</v>
      </c>
      <c r="BX1796" s="299" t="s">
        <v>7025</v>
      </c>
      <c r="BY1796" s="299" t="s">
        <v>7026</v>
      </c>
    </row>
    <row r="1797" spans="65:77" ht="21" customHeight="1">
      <c r="BM1797"/>
      <c r="BU1797" s="273" t="s">
        <v>4804</v>
      </c>
      <c r="BV1797" s="273" t="s">
        <v>4805</v>
      </c>
      <c r="BX1797" s="299" t="s">
        <v>7027</v>
      </c>
      <c r="BY1797" s="299" t="s">
        <v>7028</v>
      </c>
    </row>
    <row r="1798" spans="65:77" ht="21" customHeight="1">
      <c r="BM1798"/>
      <c r="BU1798" s="273" t="s">
        <v>4806</v>
      </c>
      <c r="BV1798" s="273" t="s">
        <v>4807</v>
      </c>
      <c r="BX1798" s="299" t="s">
        <v>7029</v>
      </c>
      <c r="BY1798" s="299" t="s">
        <v>7030</v>
      </c>
    </row>
    <row r="1799" spans="65:77" ht="21" customHeight="1">
      <c r="BM1799"/>
      <c r="BU1799" s="273" t="s">
        <v>4808</v>
      </c>
      <c r="BV1799" s="273" t="s">
        <v>4809</v>
      </c>
      <c r="BX1799" s="299" t="s">
        <v>7031</v>
      </c>
      <c r="BY1799" s="299" t="s">
        <v>7032</v>
      </c>
    </row>
    <row r="1800" spans="65:77" ht="21" customHeight="1">
      <c r="BM1800"/>
      <c r="BU1800" s="273" t="s">
        <v>4810</v>
      </c>
      <c r="BV1800" s="273" t="s">
        <v>4811</v>
      </c>
      <c r="BX1800" s="299" t="s">
        <v>7033</v>
      </c>
      <c r="BY1800" s="299" t="s">
        <v>7034</v>
      </c>
    </row>
    <row r="1801" spans="65:77" ht="21" customHeight="1">
      <c r="BM1801"/>
      <c r="BU1801" s="273" t="s">
        <v>4812</v>
      </c>
      <c r="BV1801" s="273" t="s">
        <v>4813</v>
      </c>
      <c r="BX1801" s="299" t="s">
        <v>7035</v>
      </c>
      <c r="BY1801" s="299" t="s">
        <v>7036</v>
      </c>
    </row>
    <row r="1802" spans="65:77" ht="21" customHeight="1">
      <c r="BM1802"/>
      <c r="BU1802" s="273" t="s">
        <v>4814</v>
      </c>
      <c r="BV1802" s="273" t="s">
        <v>4815</v>
      </c>
      <c r="BX1802" s="299" t="s">
        <v>7037</v>
      </c>
      <c r="BY1802" s="299" t="s">
        <v>7038</v>
      </c>
    </row>
    <row r="1803" spans="65:77" ht="21" customHeight="1">
      <c r="BM1803"/>
      <c r="BU1803" s="273" t="s">
        <v>4816</v>
      </c>
      <c r="BV1803" s="273" t="s">
        <v>4817</v>
      </c>
      <c r="BX1803" s="299" t="s">
        <v>7039</v>
      </c>
      <c r="BY1803" s="299" t="s">
        <v>7040</v>
      </c>
    </row>
    <row r="1804" spans="65:77" ht="21" customHeight="1">
      <c r="BM1804"/>
      <c r="BU1804" s="273" t="s">
        <v>4818</v>
      </c>
      <c r="BV1804" s="273" t="s">
        <v>4819</v>
      </c>
      <c r="BX1804" s="299" t="s">
        <v>7041</v>
      </c>
      <c r="BY1804" s="299" t="s">
        <v>7042</v>
      </c>
    </row>
    <row r="1805" spans="65:77" ht="21" customHeight="1">
      <c r="BM1805"/>
      <c r="BU1805" s="273" t="s">
        <v>4820</v>
      </c>
      <c r="BV1805" s="273" t="s">
        <v>4821</v>
      </c>
      <c r="BX1805" s="299" t="s">
        <v>7043</v>
      </c>
      <c r="BY1805" s="299" t="s">
        <v>7044</v>
      </c>
    </row>
    <row r="1806" spans="65:77" ht="21" customHeight="1">
      <c r="BM1806"/>
      <c r="BU1806" s="273" t="s">
        <v>4822</v>
      </c>
      <c r="BV1806" s="273" t="s">
        <v>4823</v>
      </c>
      <c r="BX1806" s="299" t="s">
        <v>7045</v>
      </c>
      <c r="BY1806" s="299" t="s">
        <v>7046</v>
      </c>
    </row>
    <row r="1807" spans="65:77" ht="21" customHeight="1">
      <c r="BM1807"/>
      <c r="BU1807" s="273" t="s">
        <v>4824</v>
      </c>
      <c r="BV1807" s="273" t="s">
        <v>4825</v>
      </c>
      <c r="BX1807" s="299" t="s">
        <v>7047</v>
      </c>
      <c r="BY1807" s="299" t="s">
        <v>7048</v>
      </c>
    </row>
    <row r="1808" spans="65:77" ht="21" customHeight="1">
      <c r="BM1808"/>
      <c r="BU1808" s="273" t="s">
        <v>4826</v>
      </c>
      <c r="BV1808" s="273" t="s">
        <v>4827</v>
      </c>
      <c r="BX1808" s="299" t="s">
        <v>7049</v>
      </c>
      <c r="BY1808" s="299" t="s">
        <v>7050</v>
      </c>
    </row>
    <row r="1809" spans="65:77" ht="21" customHeight="1">
      <c r="BM1809"/>
      <c r="BU1809" s="273" t="s">
        <v>4828</v>
      </c>
      <c r="BV1809" s="273" t="s">
        <v>4829</v>
      </c>
      <c r="BX1809" s="299" t="s">
        <v>7051</v>
      </c>
      <c r="BY1809" s="299" t="s">
        <v>7052</v>
      </c>
    </row>
    <row r="1810" spans="65:77" ht="21" customHeight="1">
      <c r="BM1810"/>
      <c r="BU1810" s="273" t="s">
        <v>4830</v>
      </c>
      <c r="BV1810" s="273" t="s">
        <v>4831</v>
      </c>
      <c r="BX1810" s="299" t="s">
        <v>7053</v>
      </c>
      <c r="BY1810" s="299" t="s">
        <v>7054</v>
      </c>
    </row>
    <row r="1811" spans="65:77" ht="21" customHeight="1">
      <c r="BM1811"/>
      <c r="BU1811" s="273" t="s">
        <v>4832</v>
      </c>
      <c r="BV1811" s="273" t="s">
        <v>4833</v>
      </c>
      <c r="BX1811" s="299" t="s">
        <v>7055</v>
      </c>
      <c r="BY1811" s="299" t="s">
        <v>7056</v>
      </c>
    </row>
    <row r="1812" spans="65:77" ht="21" customHeight="1">
      <c r="BM1812"/>
      <c r="BU1812" s="273" t="s">
        <v>4834</v>
      </c>
      <c r="BV1812" s="273" t="s">
        <v>4835</v>
      </c>
      <c r="BX1812" s="299" t="s">
        <v>7057</v>
      </c>
      <c r="BY1812" s="299" t="s">
        <v>7058</v>
      </c>
    </row>
    <row r="1813" spans="65:77" ht="21" customHeight="1">
      <c r="BM1813"/>
      <c r="BU1813" s="273" t="s">
        <v>4836</v>
      </c>
      <c r="BV1813" s="273" t="s">
        <v>4837</v>
      </c>
      <c r="BX1813" s="299" t="s">
        <v>7059</v>
      </c>
      <c r="BY1813" s="299" t="s">
        <v>7060</v>
      </c>
    </row>
    <row r="1814" spans="65:77" ht="21" customHeight="1">
      <c r="BM1814"/>
      <c r="BU1814" s="273" t="s">
        <v>4838</v>
      </c>
      <c r="BV1814" s="273" t="s">
        <v>4839</v>
      </c>
      <c r="BX1814" s="299" t="s">
        <v>7061</v>
      </c>
      <c r="BY1814" s="299" t="s">
        <v>7062</v>
      </c>
    </row>
    <row r="1815" spans="65:77" ht="21" customHeight="1">
      <c r="BM1815"/>
      <c r="BU1815" s="273" t="s">
        <v>4840</v>
      </c>
      <c r="BV1815" s="273" t="s">
        <v>4841</v>
      </c>
      <c r="BX1815" s="299" t="s">
        <v>7063</v>
      </c>
      <c r="BY1815" s="299" t="s">
        <v>7064</v>
      </c>
    </row>
    <row r="1816" spans="65:77" ht="21" customHeight="1">
      <c r="BM1816"/>
      <c r="BU1816" s="273" t="s">
        <v>4842</v>
      </c>
      <c r="BV1816" s="273" t="s">
        <v>4843</v>
      </c>
      <c r="BX1816" s="299" t="s">
        <v>7065</v>
      </c>
      <c r="BY1816" s="299" t="s">
        <v>7066</v>
      </c>
    </row>
    <row r="1817" spans="65:77" ht="21" customHeight="1">
      <c r="BM1817"/>
      <c r="BU1817" s="273" t="s">
        <v>4844</v>
      </c>
      <c r="BV1817" s="273" t="s">
        <v>4845</v>
      </c>
      <c r="BX1817" s="299" t="s">
        <v>7067</v>
      </c>
      <c r="BY1817" s="299" t="s">
        <v>7068</v>
      </c>
    </row>
    <row r="1818" spans="65:77" ht="21" customHeight="1">
      <c r="BM1818"/>
      <c r="BU1818" s="273" t="s">
        <v>4846</v>
      </c>
      <c r="BV1818" s="273" t="s">
        <v>4847</v>
      </c>
      <c r="BX1818" s="299" t="s">
        <v>7069</v>
      </c>
      <c r="BY1818" s="299" t="s">
        <v>7070</v>
      </c>
    </row>
    <row r="1819" spans="65:77" ht="21" customHeight="1">
      <c r="BM1819"/>
      <c r="BU1819" s="273" t="s">
        <v>4848</v>
      </c>
      <c r="BV1819" s="273" t="s">
        <v>4849</v>
      </c>
      <c r="BX1819" s="299" t="s">
        <v>7071</v>
      </c>
      <c r="BY1819" s="299" t="s">
        <v>7072</v>
      </c>
    </row>
    <row r="1820" spans="65:77" ht="21" customHeight="1">
      <c r="BM1820"/>
      <c r="BU1820" s="273" t="s">
        <v>4850</v>
      </c>
      <c r="BV1820" s="273" t="s">
        <v>4851</v>
      </c>
      <c r="BX1820" s="299" t="s">
        <v>7073</v>
      </c>
      <c r="BY1820" s="299" t="s">
        <v>7074</v>
      </c>
    </row>
    <row r="1821" spans="65:77" ht="21" customHeight="1">
      <c r="BM1821"/>
      <c r="BU1821" s="273" t="s">
        <v>4852</v>
      </c>
      <c r="BV1821" s="273" t="s">
        <v>4853</v>
      </c>
      <c r="BX1821" s="299" t="s">
        <v>7075</v>
      </c>
      <c r="BY1821" s="299" t="s">
        <v>7076</v>
      </c>
    </row>
    <row r="1822" spans="65:77" ht="21" customHeight="1">
      <c r="BM1822"/>
      <c r="BU1822" s="273" t="s">
        <v>4854</v>
      </c>
      <c r="BV1822" s="273" t="s">
        <v>4855</v>
      </c>
      <c r="BX1822" s="299" t="s">
        <v>7077</v>
      </c>
      <c r="BY1822" s="299" t="s">
        <v>7078</v>
      </c>
    </row>
    <row r="1823" spans="65:77" ht="21" customHeight="1">
      <c r="BM1823"/>
      <c r="BU1823" s="273" t="s">
        <v>4856</v>
      </c>
      <c r="BV1823" s="273" t="s">
        <v>4857</v>
      </c>
      <c r="BX1823" s="299" t="s">
        <v>7079</v>
      </c>
      <c r="BY1823" s="299" t="s">
        <v>7080</v>
      </c>
    </row>
    <row r="1824" spans="65:77" ht="21" customHeight="1">
      <c r="BM1824"/>
      <c r="BU1824" s="273" t="s">
        <v>4858</v>
      </c>
      <c r="BV1824" s="273" t="s">
        <v>4859</v>
      </c>
      <c r="BX1824" s="299" t="s">
        <v>7081</v>
      </c>
      <c r="BY1824" s="299" t="s">
        <v>7082</v>
      </c>
    </row>
    <row r="1825" spans="65:77" ht="21" customHeight="1">
      <c r="BM1825"/>
      <c r="BU1825" s="273" t="s">
        <v>4860</v>
      </c>
      <c r="BV1825" s="273" t="s">
        <v>4861</v>
      </c>
      <c r="BX1825" s="299" t="s">
        <v>7083</v>
      </c>
      <c r="BY1825" s="299" t="s">
        <v>7084</v>
      </c>
    </row>
    <row r="1826" spans="65:77" ht="21" customHeight="1">
      <c r="BM1826"/>
      <c r="BU1826" s="273" t="s">
        <v>4862</v>
      </c>
      <c r="BV1826" s="273" t="s">
        <v>4863</v>
      </c>
      <c r="BX1826" s="299" t="s">
        <v>7085</v>
      </c>
      <c r="BY1826" s="299" t="s">
        <v>7086</v>
      </c>
    </row>
    <row r="1827" spans="65:77" ht="21" customHeight="1">
      <c r="BM1827"/>
      <c r="BU1827" s="273" t="s">
        <v>4864</v>
      </c>
      <c r="BV1827" s="273" t="s">
        <v>4865</v>
      </c>
      <c r="BX1827" s="299" t="s">
        <v>7087</v>
      </c>
      <c r="BY1827" s="299" t="s">
        <v>7088</v>
      </c>
    </row>
    <row r="1828" spans="65:77" ht="21" customHeight="1">
      <c r="BM1828"/>
      <c r="BU1828" s="273" t="s">
        <v>4866</v>
      </c>
      <c r="BV1828" s="273" t="s">
        <v>4867</v>
      </c>
      <c r="BX1828" s="299" t="s">
        <v>7089</v>
      </c>
      <c r="BY1828" s="299" t="s">
        <v>7090</v>
      </c>
    </row>
    <row r="1829" spans="65:77" ht="21" customHeight="1">
      <c r="BM1829"/>
      <c r="BU1829" s="273" t="s">
        <v>4868</v>
      </c>
      <c r="BV1829" s="273" t="s">
        <v>4869</v>
      </c>
      <c r="BX1829" s="299" t="s">
        <v>7091</v>
      </c>
      <c r="BY1829" s="299" t="s">
        <v>7092</v>
      </c>
    </row>
    <row r="1830" spans="65:77" ht="21" customHeight="1">
      <c r="BM1830"/>
      <c r="BU1830" s="273" t="s">
        <v>4870</v>
      </c>
      <c r="BV1830" s="273" t="s">
        <v>4871</v>
      </c>
      <c r="BX1830" s="299" t="s">
        <v>7093</v>
      </c>
      <c r="BY1830" s="299" t="s">
        <v>7094</v>
      </c>
    </row>
    <row r="1831" spans="65:77" ht="21" customHeight="1">
      <c r="BM1831"/>
      <c r="BU1831" s="273" t="s">
        <v>4872</v>
      </c>
      <c r="BV1831" s="273" t="s">
        <v>4873</v>
      </c>
      <c r="BX1831" s="299" t="s">
        <v>7095</v>
      </c>
      <c r="BY1831" s="299" t="s">
        <v>7096</v>
      </c>
    </row>
    <row r="1832" spans="65:77" ht="21" customHeight="1">
      <c r="BM1832"/>
      <c r="BU1832" s="273" t="s">
        <v>4874</v>
      </c>
      <c r="BV1832" s="273" t="s">
        <v>4875</v>
      </c>
      <c r="BX1832" s="299" t="s">
        <v>7097</v>
      </c>
      <c r="BY1832" s="299" t="s">
        <v>7098</v>
      </c>
    </row>
    <row r="1833" spans="65:77" ht="21" customHeight="1">
      <c r="BM1833"/>
      <c r="BU1833" s="273" t="s">
        <v>4876</v>
      </c>
      <c r="BV1833" s="273" t="s">
        <v>4877</v>
      </c>
      <c r="BX1833" s="299" t="s">
        <v>7099</v>
      </c>
      <c r="BY1833" s="299" t="s">
        <v>7100</v>
      </c>
    </row>
    <row r="1834" spans="65:77" ht="21" customHeight="1">
      <c r="BM1834"/>
      <c r="BU1834" s="273" t="s">
        <v>4878</v>
      </c>
      <c r="BV1834" s="273" t="s">
        <v>4879</v>
      </c>
      <c r="BX1834" s="299" t="s">
        <v>7101</v>
      </c>
      <c r="BY1834" s="299" t="s">
        <v>7102</v>
      </c>
    </row>
    <row r="1835" spans="65:77" ht="21" customHeight="1">
      <c r="BM1835"/>
      <c r="BU1835" s="273" t="s">
        <v>4880</v>
      </c>
      <c r="BV1835" s="273" t="s">
        <v>4881</v>
      </c>
      <c r="BX1835" s="299" t="s">
        <v>7103</v>
      </c>
      <c r="BY1835" s="299" t="s">
        <v>7104</v>
      </c>
    </row>
    <row r="1836" spans="65:77" ht="21" customHeight="1">
      <c r="BM1836"/>
      <c r="BU1836" s="273" t="s">
        <v>4882</v>
      </c>
      <c r="BV1836" s="273" t="s">
        <v>4883</v>
      </c>
      <c r="BX1836" s="299" t="s">
        <v>7105</v>
      </c>
      <c r="BY1836" s="299" t="s">
        <v>7106</v>
      </c>
    </row>
    <row r="1837" spans="65:77" ht="21" customHeight="1">
      <c r="BM1837"/>
      <c r="BU1837" s="273" t="s">
        <v>4884</v>
      </c>
      <c r="BV1837" s="273" t="s">
        <v>4885</v>
      </c>
      <c r="BX1837" s="299" t="s">
        <v>7107</v>
      </c>
      <c r="BY1837" s="299" t="s">
        <v>7108</v>
      </c>
    </row>
    <row r="1838" spans="65:77" ht="21" customHeight="1">
      <c r="BM1838"/>
      <c r="BU1838" s="273" t="s">
        <v>4886</v>
      </c>
      <c r="BV1838" s="273" t="s">
        <v>4887</v>
      </c>
      <c r="BX1838" s="299" t="s">
        <v>7109</v>
      </c>
      <c r="BY1838" s="299" t="s">
        <v>7110</v>
      </c>
    </row>
    <row r="1839" spans="65:77" ht="21" customHeight="1">
      <c r="BM1839"/>
      <c r="BU1839" s="273" t="s">
        <v>4888</v>
      </c>
      <c r="BV1839" s="273" t="s">
        <v>4889</v>
      </c>
      <c r="BX1839" s="299" t="s">
        <v>7111</v>
      </c>
      <c r="BY1839" s="299" t="s">
        <v>7112</v>
      </c>
    </row>
    <row r="1840" spans="65:77" ht="21" customHeight="1">
      <c r="BM1840"/>
      <c r="BU1840" s="273" t="s">
        <v>4890</v>
      </c>
      <c r="BV1840" s="273" t="s">
        <v>4891</v>
      </c>
      <c r="BX1840" s="299" t="s">
        <v>7113</v>
      </c>
      <c r="BY1840" s="299" t="s">
        <v>7114</v>
      </c>
    </row>
    <row r="1841" spans="65:77" ht="21" customHeight="1">
      <c r="BM1841"/>
      <c r="BU1841" s="273" t="s">
        <v>4892</v>
      </c>
      <c r="BV1841" s="273" t="s">
        <v>4893</v>
      </c>
      <c r="BX1841" s="299" t="s">
        <v>7115</v>
      </c>
      <c r="BY1841" s="299" t="s">
        <v>7116</v>
      </c>
    </row>
    <row r="1842" spans="65:77" ht="21" customHeight="1">
      <c r="BM1842"/>
      <c r="BU1842" s="273" t="s">
        <v>4894</v>
      </c>
      <c r="BV1842" s="273" t="s">
        <v>4895</v>
      </c>
      <c r="BX1842" s="299" t="s">
        <v>7117</v>
      </c>
      <c r="BY1842" s="299" t="s">
        <v>7118</v>
      </c>
    </row>
    <row r="1843" spans="65:77" ht="21" customHeight="1">
      <c r="BM1843"/>
      <c r="BU1843" s="273" t="s">
        <v>4896</v>
      </c>
      <c r="BV1843" s="273" t="s">
        <v>4897</v>
      </c>
      <c r="BX1843" s="299" t="s">
        <v>7119</v>
      </c>
      <c r="BY1843" s="299" t="s">
        <v>7120</v>
      </c>
    </row>
    <row r="1844" spans="65:77" ht="21" customHeight="1">
      <c r="BM1844"/>
      <c r="BU1844" s="273" t="s">
        <v>4898</v>
      </c>
      <c r="BV1844" s="273" t="s">
        <v>4899</v>
      </c>
      <c r="BX1844" s="299" t="s">
        <v>7121</v>
      </c>
      <c r="BY1844" s="299" t="s">
        <v>7122</v>
      </c>
    </row>
    <row r="1845" spans="65:77" ht="21" customHeight="1">
      <c r="BM1845"/>
      <c r="BU1845" s="273" t="s">
        <v>4900</v>
      </c>
      <c r="BV1845" s="273" t="s">
        <v>4901</v>
      </c>
      <c r="BX1845" s="299" t="s">
        <v>7123</v>
      </c>
      <c r="BY1845" s="299" t="s">
        <v>7124</v>
      </c>
    </row>
    <row r="1846" spans="65:77" ht="21" customHeight="1">
      <c r="BM1846"/>
      <c r="BU1846" s="273" t="s">
        <v>4902</v>
      </c>
      <c r="BV1846" s="273" t="s">
        <v>4903</v>
      </c>
      <c r="BX1846" s="299" t="s">
        <v>7125</v>
      </c>
      <c r="BY1846" s="299" t="s">
        <v>7126</v>
      </c>
    </row>
    <row r="1847" spans="65:77" ht="21" customHeight="1">
      <c r="BM1847"/>
      <c r="BU1847" s="273" t="s">
        <v>4904</v>
      </c>
      <c r="BV1847" s="273" t="s">
        <v>4905</v>
      </c>
      <c r="BX1847" s="299" t="s">
        <v>7127</v>
      </c>
      <c r="BY1847" s="299" t="s">
        <v>7128</v>
      </c>
    </row>
    <row r="1848" spans="65:77" ht="21" customHeight="1">
      <c r="BM1848"/>
      <c r="BU1848" s="273" t="s">
        <v>4906</v>
      </c>
      <c r="BV1848" s="273" t="s">
        <v>4907</v>
      </c>
      <c r="BX1848" s="299" t="s">
        <v>7129</v>
      </c>
      <c r="BY1848" s="299" t="s">
        <v>7130</v>
      </c>
    </row>
    <row r="1849" spans="65:77" ht="21" customHeight="1">
      <c r="BM1849"/>
      <c r="BU1849" s="273" t="s">
        <v>4908</v>
      </c>
      <c r="BV1849" s="273" t="s">
        <v>4909</v>
      </c>
      <c r="BX1849" s="299" t="s">
        <v>7131</v>
      </c>
      <c r="BY1849" s="299" t="s">
        <v>7132</v>
      </c>
    </row>
    <row r="1850" spans="65:77" ht="21" customHeight="1">
      <c r="BM1850"/>
      <c r="BU1850" s="273" t="s">
        <v>4910</v>
      </c>
      <c r="BV1850" s="273" t="s">
        <v>4911</v>
      </c>
      <c r="BX1850" s="299" t="s">
        <v>7133</v>
      </c>
      <c r="BY1850" s="299" t="s">
        <v>7134</v>
      </c>
    </row>
    <row r="1851" spans="65:77" ht="21" customHeight="1">
      <c r="BM1851"/>
      <c r="BU1851" s="273" t="s">
        <v>4912</v>
      </c>
      <c r="BV1851" s="273" t="s">
        <v>4913</v>
      </c>
      <c r="BX1851" s="299" t="s">
        <v>7135</v>
      </c>
      <c r="BY1851" s="299" t="s">
        <v>7136</v>
      </c>
    </row>
    <row r="1852" spans="65:77" ht="21" customHeight="1">
      <c r="BM1852"/>
      <c r="BU1852" s="273" t="s">
        <v>4914</v>
      </c>
      <c r="BV1852" s="273" t="s">
        <v>4915</v>
      </c>
      <c r="BX1852" s="299" t="s">
        <v>7137</v>
      </c>
      <c r="BY1852" s="299" t="s">
        <v>7138</v>
      </c>
    </row>
    <row r="1853" spans="65:77" ht="21" customHeight="1">
      <c r="BM1853"/>
      <c r="BU1853" s="273" t="s">
        <v>4916</v>
      </c>
      <c r="BV1853" s="273" t="s">
        <v>4917</v>
      </c>
      <c r="BX1853" s="299" t="s">
        <v>7139</v>
      </c>
      <c r="BY1853" s="299" t="s">
        <v>7140</v>
      </c>
    </row>
    <row r="1854" spans="65:77" ht="21" customHeight="1">
      <c r="BM1854"/>
      <c r="BU1854" s="273" t="s">
        <v>4918</v>
      </c>
      <c r="BV1854" s="273" t="s">
        <v>4919</v>
      </c>
      <c r="BX1854" s="299" t="s">
        <v>7141</v>
      </c>
      <c r="BY1854" s="299" t="s">
        <v>7142</v>
      </c>
    </row>
    <row r="1855" spans="65:77" ht="21" customHeight="1">
      <c r="BM1855"/>
      <c r="BU1855" s="273" t="s">
        <v>4920</v>
      </c>
      <c r="BV1855" s="273" t="s">
        <v>4921</v>
      </c>
      <c r="BX1855" s="299" t="s">
        <v>7143</v>
      </c>
      <c r="BY1855" s="299" t="s">
        <v>7144</v>
      </c>
    </row>
    <row r="1856" spans="65:77" ht="21" customHeight="1">
      <c r="BM1856"/>
      <c r="BU1856" s="273" t="s">
        <v>4922</v>
      </c>
      <c r="BV1856" s="273" t="s">
        <v>4923</v>
      </c>
      <c r="BX1856" s="299" t="s">
        <v>7145</v>
      </c>
      <c r="BY1856" s="299" t="s">
        <v>7146</v>
      </c>
    </row>
    <row r="1857" spans="65:77" ht="21" customHeight="1">
      <c r="BM1857"/>
      <c r="BU1857" s="273" t="s">
        <v>4924</v>
      </c>
      <c r="BV1857" s="273" t="s">
        <v>4925</v>
      </c>
      <c r="BX1857" s="299" t="s">
        <v>7147</v>
      </c>
      <c r="BY1857" s="299" t="s">
        <v>7148</v>
      </c>
    </row>
    <row r="1858" spans="65:77" ht="21" customHeight="1">
      <c r="BM1858"/>
      <c r="BU1858" s="273" t="s">
        <v>4926</v>
      </c>
      <c r="BV1858" s="273" t="s">
        <v>4927</v>
      </c>
      <c r="BX1858" s="299" t="s">
        <v>7149</v>
      </c>
      <c r="BY1858" s="299" t="s">
        <v>7150</v>
      </c>
    </row>
    <row r="1859" spans="65:77" ht="21" customHeight="1">
      <c r="BM1859"/>
      <c r="BU1859" s="273" t="s">
        <v>4928</v>
      </c>
      <c r="BV1859" s="273" t="s">
        <v>4929</v>
      </c>
      <c r="BX1859" s="299" t="s">
        <v>7151</v>
      </c>
      <c r="BY1859" s="299" t="s">
        <v>7152</v>
      </c>
    </row>
    <row r="1860" spans="65:77" ht="21" customHeight="1">
      <c r="BM1860"/>
      <c r="BU1860" s="273" t="s">
        <v>4930</v>
      </c>
      <c r="BV1860" s="273" t="s">
        <v>4931</v>
      </c>
      <c r="BX1860" s="299" t="s">
        <v>7153</v>
      </c>
      <c r="BY1860" s="299" t="s">
        <v>7154</v>
      </c>
    </row>
    <row r="1861" spans="65:77" ht="21" customHeight="1">
      <c r="BM1861"/>
      <c r="BU1861" s="273" t="s">
        <v>4932</v>
      </c>
      <c r="BV1861" s="273" t="s">
        <v>4933</v>
      </c>
      <c r="BX1861" s="299" t="s">
        <v>7155</v>
      </c>
      <c r="BY1861" s="299" t="s">
        <v>7156</v>
      </c>
    </row>
    <row r="1862" spans="65:77" ht="21" customHeight="1">
      <c r="BM1862"/>
      <c r="BU1862" s="273" t="s">
        <v>4934</v>
      </c>
      <c r="BV1862" s="273" t="s">
        <v>4935</v>
      </c>
      <c r="BX1862" s="299" t="s">
        <v>7157</v>
      </c>
      <c r="BY1862" s="299" t="s">
        <v>7158</v>
      </c>
    </row>
    <row r="1863" spans="65:77" ht="21" customHeight="1">
      <c r="BM1863"/>
      <c r="BU1863" s="273" t="s">
        <v>4936</v>
      </c>
      <c r="BV1863" s="273" t="s">
        <v>4937</v>
      </c>
      <c r="BX1863" s="299" t="s">
        <v>7159</v>
      </c>
      <c r="BY1863" s="299" t="s">
        <v>7160</v>
      </c>
    </row>
    <row r="1864" spans="65:77" ht="21" customHeight="1">
      <c r="BM1864"/>
      <c r="BU1864" s="273" t="s">
        <v>4938</v>
      </c>
      <c r="BV1864" s="273" t="s">
        <v>4939</v>
      </c>
      <c r="BX1864" s="299" t="s">
        <v>7161</v>
      </c>
      <c r="BY1864" s="299" t="s">
        <v>7162</v>
      </c>
    </row>
    <row r="1865" spans="65:77" ht="21" customHeight="1">
      <c r="BM1865"/>
      <c r="BU1865" s="273" t="s">
        <v>4940</v>
      </c>
      <c r="BV1865" s="273" t="s">
        <v>4941</v>
      </c>
      <c r="BX1865" s="299" t="s">
        <v>7163</v>
      </c>
      <c r="BY1865" s="299" t="s">
        <v>7164</v>
      </c>
    </row>
    <row r="1866" spans="65:77" ht="21" customHeight="1">
      <c r="BM1866"/>
      <c r="BU1866" s="273" t="s">
        <v>4942</v>
      </c>
      <c r="BV1866" s="273" t="s">
        <v>4943</v>
      </c>
      <c r="BX1866" s="299" t="s">
        <v>7165</v>
      </c>
      <c r="BY1866" s="299" t="s">
        <v>7166</v>
      </c>
    </row>
    <row r="1867" spans="65:77" ht="21" customHeight="1">
      <c r="BM1867"/>
      <c r="BU1867" s="273" t="s">
        <v>4944</v>
      </c>
      <c r="BV1867" s="273" t="s">
        <v>4945</v>
      </c>
      <c r="BX1867" s="299" t="s">
        <v>7167</v>
      </c>
      <c r="BY1867" s="299" t="s">
        <v>7168</v>
      </c>
    </row>
    <row r="1868" spans="65:77" ht="21" customHeight="1">
      <c r="BM1868"/>
      <c r="BU1868" s="273" t="s">
        <v>4946</v>
      </c>
      <c r="BV1868" s="273" t="s">
        <v>4947</v>
      </c>
      <c r="BX1868" s="299" t="s">
        <v>7169</v>
      </c>
      <c r="BY1868" s="299" t="s">
        <v>7170</v>
      </c>
    </row>
    <row r="1869" spans="65:77" ht="21" customHeight="1">
      <c r="BM1869"/>
      <c r="BU1869" s="273" t="s">
        <v>4948</v>
      </c>
      <c r="BV1869" s="273" t="s">
        <v>4949</v>
      </c>
      <c r="BX1869" s="299" t="s">
        <v>7171</v>
      </c>
      <c r="BY1869" s="299" t="s">
        <v>7172</v>
      </c>
    </row>
    <row r="1870" spans="65:77" ht="21" customHeight="1">
      <c r="BM1870"/>
      <c r="BU1870" s="273" t="s">
        <v>4950</v>
      </c>
      <c r="BV1870" s="273" t="s">
        <v>4951</v>
      </c>
      <c r="BX1870" s="299" t="s">
        <v>7173</v>
      </c>
      <c r="BY1870" s="299" t="s">
        <v>7174</v>
      </c>
    </row>
    <row r="1871" spans="65:77" ht="21" customHeight="1">
      <c r="BM1871"/>
      <c r="BU1871" s="273" t="s">
        <v>4952</v>
      </c>
      <c r="BV1871" s="273" t="s">
        <v>4953</v>
      </c>
      <c r="BX1871" s="299" t="s">
        <v>7175</v>
      </c>
      <c r="BY1871" s="299" t="s">
        <v>7176</v>
      </c>
    </row>
    <row r="1872" spans="65:77" ht="21" customHeight="1">
      <c r="BM1872"/>
      <c r="BU1872" s="273" t="s">
        <v>4954</v>
      </c>
      <c r="BV1872" s="273" t="s">
        <v>4955</v>
      </c>
      <c r="BX1872" s="299" t="s">
        <v>7177</v>
      </c>
      <c r="BY1872" s="299" t="s">
        <v>7178</v>
      </c>
    </row>
    <row r="1873" spans="65:77" ht="21" customHeight="1">
      <c r="BM1873"/>
      <c r="BU1873" s="273" t="s">
        <v>4956</v>
      </c>
      <c r="BV1873" s="273" t="s">
        <v>4957</v>
      </c>
      <c r="BX1873" s="299" t="s">
        <v>7180</v>
      </c>
      <c r="BY1873" s="299" t="s">
        <v>7181</v>
      </c>
    </row>
    <row r="1874" spans="65:77" ht="21" customHeight="1">
      <c r="BM1874"/>
      <c r="BU1874" s="273" t="s">
        <v>4958</v>
      </c>
      <c r="BV1874" s="273" t="s">
        <v>4959</v>
      </c>
      <c r="BX1874" s="299" t="s">
        <v>7182</v>
      </c>
      <c r="BY1874" s="299" t="s">
        <v>7183</v>
      </c>
    </row>
    <row r="1875" spans="65:77" ht="21" customHeight="1">
      <c r="BM1875"/>
      <c r="BU1875" s="273" t="s">
        <v>4960</v>
      </c>
      <c r="BV1875" s="273" t="s">
        <v>4962</v>
      </c>
      <c r="BX1875" s="299" t="s">
        <v>7184</v>
      </c>
      <c r="BY1875" s="299" t="s">
        <v>7185</v>
      </c>
    </row>
    <row r="1876" spans="65:77" ht="21" customHeight="1">
      <c r="BM1876"/>
      <c r="BU1876" s="273" t="s">
        <v>4963</v>
      </c>
      <c r="BV1876" s="273" t="s">
        <v>4964</v>
      </c>
      <c r="BX1876" s="299" t="s">
        <v>7186</v>
      </c>
      <c r="BY1876" s="299" t="s">
        <v>7187</v>
      </c>
    </row>
    <row r="1877" spans="65:77" ht="21" customHeight="1">
      <c r="BM1877"/>
      <c r="BU1877" s="273" t="s">
        <v>4965</v>
      </c>
      <c r="BV1877" s="273" t="s">
        <v>4966</v>
      </c>
      <c r="BX1877" s="299" t="s">
        <v>7188</v>
      </c>
      <c r="BY1877" s="299" t="s">
        <v>7189</v>
      </c>
    </row>
    <row r="1878" spans="65:77" ht="21" customHeight="1">
      <c r="BM1878"/>
      <c r="BU1878" s="273" t="s">
        <v>4967</v>
      </c>
      <c r="BV1878" s="273" t="s">
        <v>4968</v>
      </c>
      <c r="BX1878" s="299" t="s">
        <v>7190</v>
      </c>
      <c r="BY1878" s="299" t="s">
        <v>7191</v>
      </c>
    </row>
    <row r="1879" spans="65:77" ht="21" customHeight="1">
      <c r="BM1879"/>
      <c r="BU1879" s="273" t="s">
        <v>4969</v>
      </c>
      <c r="BV1879" s="273" t="s">
        <v>4970</v>
      </c>
      <c r="BX1879" s="299" t="s">
        <v>7192</v>
      </c>
      <c r="BY1879" s="299" t="s">
        <v>7193</v>
      </c>
    </row>
    <row r="1880" spans="65:77" ht="21" customHeight="1">
      <c r="BM1880"/>
      <c r="BU1880" s="273" t="s">
        <v>4971</v>
      </c>
      <c r="BV1880" s="273" t="s">
        <v>4972</v>
      </c>
      <c r="BX1880" s="299" t="s">
        <v>7194</v>
      </c>
      <c r="BY1880" s="299" t="s">
        <v>7195</v>
      </c>
    </row>
    <row r="1881" spans="65:77" ht="21" customHeight="1">
      <c r="BM1881"/>
      <c r="BU1881" s="273" t="s">
        <v>4973</v>
      </c>
      <c r="BV1881" s="273" t="s">
        <v>4974</v>
      </c>
      <c r="BX1881" s="299" t="s">
        <v>7196</v>
      </c>
      <c r="BY1881" s="299" t="s">
        <v>7197</v>
      </c>
    </row>
    <row r="1882" spans="65:77" ht="21" customHeight="1">
      <c r="BM1882"/>
      <c r="BU1882" s="273" t="s">
        <v>4975</v>
      </c>
      <c r="BV1882" s="273" t="s">
        <v>4976</v>
      </c>
      <c r="BX1882" s="299" t="s">
        <v>7198</v>
      </c>
      <c r="BY1882" s="299" t="s">
        <v>7199</v>
      </c>
    </row>
    <row r="1883" spans="65:77" ht="21" customHeight="1">
      <c r="BM1883"/>
      <c r="BU1883" s="273" t="s">
        <v>4977</v>
      </c>
      <c r="BV1883" s="273" t="s">
        <v>4978</v>
      </c>
      <c r="BX1883" s="299" t="s">
        <v>7200</v>
      </c>
      <c r="BY1883" s="299" t="s">
        <v>7201</v>
      </c>
    </row>
    <row r="1884" spans="65:77" ht="21" customHeight="1">
      <c r="BM1884"/>
      <c r="BU1884" s="273" t="s">
        <v>4979</v>
      </c>
      <c r="BV1884" s="273" t="s">
        <v>4980</v>
      </c>
      <c r="BX1884" s="299" t="s">
        <v>7202</v>
      </c>
      <c r="BY1884" s="299" t="s">
        <v>7203</v>
      </c>
    </row>
    <row r="1885" spans="65:77" ht="21" customHeight="1">
      <c r="BM1885"/>
      <c r="BU1885" s="273" t="s">
        <v>4981</v>
      </c>
      <c r="BV1885" s="273" t="s">
        <v>4982</v>
      </c>
      <c r="BX1885" s="299" t="s">
        <v>7204</v>
      </c>
      <c r="BY1885" s="299" t="s">
        <v>7205</v>
      </c>
    </row>
    <row r="1886" spans="65:77" ht="21" customHeight="1">
      <c r="BM1886"/>
      <c r="BU1886" s="273" t="s">
        <v>644</v>
      </c>
      <c r="BV1886" s="273" t="s">
        <v>4983</v>
      </c>
      <c r="BX1886" s="299" t="s">
        <v>7206</v>
      </c>
      <c r="BY1886" s="299" t="s">
        <v>7207</v>
      </c>
    </row>
    <row r="1887" spans="65:77" ht="21" customHeight="1">
      <c r="BM1887"/>
      <c r="BU1887" s="273" t="s">
        <v>646</v>
      </c>
      <c r="BV1887" s="273" t="s">
        <v>4984</v>
      </c>
      <c r="BX1887" s="299" t="s">
        <v>7208</v>
      </c>
      <c r="BY1887" s="299" t="s">
        <v>7209</v>
      </c>
    </row>
    <row r="1888" spans="65:77" ht="21" customHeight="1">
      <c r="BM1888"/>
      <c r="BU1888" s="273" t="s">
        <v>648</v>
      </c>
      <c r="BV1888" s="273" t="s">
        <v>4985</v>
      </c>
      <c r="BX1888" s="299" t="s">
        <v>7210</v>
      </c>
      <c r="BY1888" s="299" t="s">
        <v>7211</v>
      </c>
    </row>
    <row r="1889" spans="65:77" ht="21" customHeight="1">
      <c r="BM1889"/>
      <c r="BU1889" s="273" t="s">
        <v>650</v>
      </c>
      <c r="BV1889" s="273" t="s">
        <v>4986</v>
      </c>
      <c r="BX1889" s="299" t="s">
        <v>7212</v>
      </c>
      <c r="BY1889" s="299" t="s">
        <v>7213</v>
      </c>
    </row>
    <row r="1890" spans="65:77" ht="21" customHeight="1">
      <c r="BM1890"/>
      <c r="BU1890" s="273" t="s">
        <v>652</v>
      </c>
      <c r="BV1890" s="273" t="s">
        <v>4987</v>
      </c>
      <c r="BX1890" s="299" t="s">
        <v>7214</v>
      </c>
      <c r="BY1890" s="299" t="s">
        <v>7215</v>
      </c>
    </row>
    <row r="1891" spans="65:77" ht="21" customHeight="1">
      <c r="BM1891"/>
      <c r="BU1891" s="273" t="s">
        <v>654</v>
      </c>
      <c r="BV1891" s="273" t="s">
        <v>4988</v>
      </c>
      <c r="BX1891" s="299" t="s">
        <v>7216</v>
      </c>
      <c r="BY1891" s="299" t="s">
        <v>7217</v>
      </c>
    </row>
    <row r="1892" spans="65:77" ht="21" customHeight="1">
      <c r="BM1892"/>
      <c r="BU1892" s="273" t="s">
        <v>656</v>
      </c>
      <c r="BV1892" s="273" t="s">
        <v>4989</v>
      </c>
      <c r="BX1892" s="299" t="s">
        <v>7218</v>
      </c>
      <c r="BY1892" s="299" t="s">
        <v>7219</v>
      </c>
    </row>
    <row r="1893" spans="65:77" ht="21" customHeight="1">
      <c r="BM1893"/>
      <c r="BU1893" s="273" t="s">
        <v>658</v>
      </c>
      <c r="BV1893" s="273" t="s">
        <v>4990</v>
      </c>
      <c r="BX1893" s="299" t="s">
        <v>7220</v>
      </c>
      <c r="BY1893" s="299" t="s">
        <v>7221</v>
      </c>
    </row>
    <row r="1894" spans="65:77" ht="21" customHeight="1">
      <c r="BM1894"/>
      <c r="BU1894" s="273" t="s">
        <v>660</v>
      </c>
      <c r="BV1894" s="273" t="s">
        <v>4991</v>
      </c>
      <c r="BX1894" s="299" t="s">
        <v>7222</v>
      </c>
      <c r="BY1894" s="299" t="s">
        <v>5136</v>
      </c>
    </row>
    <row r="1895" spans="65:77" ht="21" customHeight="1">
      <c r="BM1895"/>
      <c r="BU1895" s="273" t="s">
        <v>662</v>
      </c>
      <c r="BV1895" s="273" t="s">
        <v>4992</v>
      </c>
      <c r="BX1895" s="299" t="s">
        <v>7223</v>
      </c>
      <c r="BY1895" s="299" t="s">
        <v>7224</v>
      </c>
    </row>
    <row r="1896" spans="65:77" ht="21" customHeight="1">
      <c r="BM1896"/>
      <c r="BU1896" s="273" t="s">
        <v>664</v>
      </c>
      <c r="BV1896" s="273" t="s">
        <v>4993</v>
      </c>
      <c r="BX1896" s="299" t="s">
        <v>7225</v>
      </c>
      <c r="BY1896" s="299" t="s">
        <v>7226</v>
      </c>
    </row>
    <row r="1897" spans="65:77" ht="21" customHeight="1">
      <c r="BM1897"/>
      <c r="BU1897" s="273" t="s">
        <v>666</v>
      </c>
      <c r="BV1897" s="273" t="s">
        <v>4994</v>
      </c>
      <c r="BX1897" s="299" t="s">
        <v>7227</v>
      </c>
      <c r="BY1897" s="299" t="s">
        <v>7228</v>
      </c>
    </row>
    <row r="1898" spans="65:77" ht="21" customHeight="1">
      <c r="BM1898"/>
      <c r="BU1898" s="273" t="s">
        <v>668</v>
      </c>
      <c r="BV1898" s="273" t="s">
        <v>4995</v>
      </c>
      <c r="BX1898" s="299" t="s">
        <v>7229</v>
      </c>
      <c r="BY1898" s="299" t="s">
        <v>7230</v>
      </c>
    </row>
    <row r="1899" spans="65:77" ht="21" customHeight="1">
      <c r="BM1899"/>
      <c r="BU1899" s="273" t="s">
        <v>670</v>
      </c>
      <c r="BV1899" s="273" t="s">
        <v>4996</v>
      </c>
      <c r="BX1899" s="299" t="s">
        <v>7231</v>
      </c>
      <c r="BY1899" s="299" t="s">
        <v>7232</v>
      </c>
    </row>
    <row r="1900" spans="65:77" ht="21" customHeight="1">
      <c r="BM1900"/>
      <c r="BU1900" s="273" t="s">
        <v>672</v>
      </c>
      <c r="BV1900" s="273" t="s">
        <v>4997</v>
      </c>
      <c r="BX1900" s="299" t="s">
        <v>7233</v>
      </c>
      <c r="BY1900" s="299" t="s">
        <v>7234</v>
      </c>
    </row>
    <row r="1901" spans="65:77" ht="21" customHeight="1">
      <c r="BM1901"/>
      <c r="BU1901" s="273" t="s">
        <v>674</v>
      </c>
      <c r="BV1901" s="273" t="s">
        <v>4998</v>
      </c>
      <c r="BX1901" s="299" t="s">
        <v>7235</v>
      </c>
      <c r="BY1901" s="299" t="s">
        <v>7236</v>
      </c>
    </row>
    <row r="1902" spans="65:77" ht="21" customHeight="1">
      <c r="BM1902"/>
      <c r="BU1902" s="273" t="s">
        <v>676</v>
      </c>
      <c r="BV1902" s="273" t="s">
        <v>4999</v>
      </c>
      <c r="BX1902" s="299" t="s">
        <v>7237</v>
      </c>
      <c r="BY1902" s="299" t="s">
        <v>7238</v>
      </c>
    </row>
    <row r="1903" spans="65:77" ht="21" customHeight="1">
      <c r="BM1903"/>
      <c r="BU1903" s="273" t="s">
        <v>678</v>
      </c>
      <c r="BV1903" s="273" t="s">
        <v>5000</v>
      </c>
      <c r="BX1903" s="299" t="s">
        <v>7239</v>
      </c>
      <c r="BY1903" s="299" t="s">
        <v>7240</v>
      </c>
    </row>
    <row r="1904" spans="65:77" ht="21" customHeight="1">
      <c r="BM1904"/>
      <c r="BU1904" s="273" t="s">
        <v>680</v>
      </c>
      <c r="BV1904" s="273" t="s">
        <v>5001</v>
      </c>
      <c r="BX1904" s="299" t="s">
        <v>7241</v>
      </c>
      <c r="BY1904" s="299" t="s">
        <v>7242</v>
      </c>
    </row>
    <row r="1905" spans="65:77" ht="21" customHeight="1">
      <c r="BM1905"/>
      <c r="BU1905" s="273" t="s">
        <v>682</v>
      </c>
      <c r="BV1905" s="273" t="s">
        <v>5002</v>
      </c>
      <c r="BX1905" s="299" t="s">
        <v>7243</v>
      </c>
      <c r="BY1905" s="299" t="s">
        <v>7244</v>
      </c>
    </row>
    <row r="1906" spans="65:77" ht="21" customHeight="1">
      <c r="BM1906"/>
      <c r="BU1906" s="273" t="s">
        <v>684</v>
      </c>
      <c r="BV1906" s="273" t="s">
        <v>5003</v>
      </c>
      <c r="BX1906" s="299" t="s">
        <v>7245</v>
      </c>
      <c r="BY1906" s="299" t="s">
        <v>7246</v>
      </c>
    </row>
    <row r="1907" spans="65:77" ht="21" customHeight="1">
      <c r="BM1907"/>
      <c r="BU1907" s="273" t="s">
        <v>686</v>
      </c>
      <c r="BV1907" s="273" t="s">
        <v>5004</v>
      </c>
      <c r="BX1907" s="299" t="s">
        <v>7247</v>
      </c>
      <c r="BY1907" s="299" t="s">
        <v>7248</v>
      </c>
    </row>
    <row r="1908" spans="65:77" ht="21" customHeight="1">
      <c r="BM1908"/>
      <c r="BU1908" s="273" t="s">
        <v>688</v>
      </c>
      <c r="BV1908" s="273" t="s">
        <v>5005</v>
      </c>
      <c r="BX1908" s="299" t="s">
        <v>7249</v>
      </c>
      <c r="BY1908" s="299" t="s">
        <v>7250</v>
      </c>
    </row>
    <row r="1909" spans="65:77" ht="21" customHeight="1">
      <c r="BM1909"/>
      <c r="BU1909" s="273" t="s">
        <v>690</v>
      </c>
      <c r="BV1909" s="273" t="s">
        <v>5006</v>
      </c>
      <c r="BX1909" s="299" t="s">
        <v>7251</v>
      </c>
      <c r="BY1909" s="299" t="s">
        <v>7252</v>
      </c>
    </row>
    <row r="1910" spans="65:77" ht="21" customHeight="1">
      <c r="BM1910"/>
      <c r="BU1910" s="273" t="s">
        <v>692</v>
      </c>
      <c r="BV1910" s="273" t="s">
        <v>5007</v>
      </c>
      <c r="BX1910" s="299" t="s">
        <v>7253</v>
      </c>
      <c r="BY1910" s="299" t="s">
        <v>7254</v>
      </c>
    </row>
    <row r="1911" spans="65:77" ht="21" customHeight="1">
      <c r="BM1911"/>
      <c r="BU1911" s="273" t="s">
        <v>694</v>
      </c>
      <c r="BV1911" s="273" t="s">
        <v>5008</v>
      </c>
      <c r="BX1911" s="299" t="s">
        <v>7255</v>
      </c>
      <c r="BY1911" s="299" t="s">
        <v>7256</v>
      </c>
    </row>
    <row r="1912" spans="65:77" ht="21" customHeight="1">
      <c r="BM1912"/>
      <c r="BU1912" s="273" t="s">
        <v>696</v>
      </c>
      <c r="BV1912" s="273" t="s">
        <v>5009</v>
      </c>
      <c r="BX1912" s="299" t="s">
        <v>7257</v>
      </c>
      <c r="BY1912" s="299" t="s">
        <v>7258</v>
      </c>
    </row>
    <row r="1913" spans="65:77" ht="21" customHeight="1">
      <c r="BM1913"/>
      <c r="BU1913" s="273" t="s">
        <v>698</v>
      </c>
      <c r="BV1913" s="273" t="s">
        <v>5010</v>
      </c>
      <c r="BX1913" s="299" t="s">
        <v>7259</v>
      </c>
      <c r="BY1913" s="299" t="s">
        <v>7260</v>
      </c>
    </row>
    <row r="1914" spans="65:77" ht="21" customHeight="1">
      <c r="BM1914"/>
      <c r="BU1914" s="273" t="s">
        <v>700</v>
      </c>
      <c r="BV1914" s="273" t="s">
        <v>5011</v>
      </c>
      <c r="BX1914" s="299" t="s">
        <v>7261</v>
      </c>
      <c r="BY1914" s="299" t="s">
        <v>7262</v>
      </c>
    </row>
    <row r="1915" spans="65:77" ht="21" customHeight="1">
      <c r="BM1915"/>
      <c r="BU1915" s="273" t="s">
        <v>702</v>
      </c>
      <c r="BV1915" s="273" t="s">
        <v>5012</v>
      </c>
      <c r="BX1915" s="299" t="s">
        <v>7263</v>
      </c>
      <c r="BY1915" s="299" t="s">
        <v>7264</v>
      </c>
    </row>
    <row r="1916" spans="65:77" ht="21" customHeight="1">
      <c r="BM1916"/>
      <c r="BU1916" s="273" t="s">
        <v>704</v>
      </c>
      <c r="BV1916" s="273" t="s">
        <v>5013</v>
      </c>
      <c r="BX1916" s="299" t="s">
        <v>7265</v>
      </c>
      <c r="BY1916" s="299" t="s">
        <v>7266</v>
      </c>
    </row>
    <row r="1917" spans="65:77" ht="21" customHeight="1">
      <c r="BM1917"/>
      <c r="BU1917" s="273" t="s">
        <v>706</v>
      </c>
      <c r="BV1917" s="273" t="s">
        <v>5014</v>
      </c>
      <c r="BX1917" s="299" t="s">
        <v>7267</v>
      </c>
      <c r="BY1917" s="299" t="s">
        <v>7268</v>
      </c>
    </row>
    <row r="1918" spans="65:77" ht="21" customHeight="1">
      <c r="BM1918"/>
      <c r="BU1918" s="273" t="s">
        <v>708</v>
      </c>
      <c r="BV1918" s="273" t="s">
        <v>5015</v>
      </c>
      <c r="BX1918" s="299" t="s">
        <v>7269</v>
      </c>
      <c r="BY1918" s="299" t="s">
        <v>7270</v>
      </c>
    </row>
    <row r="1919" spans="65:77" ht="21" customHeight="1">
      <c r="BM1919"/>
      <c r="BU1919" s="273" t="s">
        <v>710</v>
      </c>
      <c r="BV1919" s="273" t="s">
        <v>5016</v>
      </c>
      <c r="BX1919" s="299" t="s">
        <v>7271</v>
      </c>
      <c r="BY1919" s="299" t="s">
        <v>7272</v>
      </c>
    </row>
    <row r="1920" spans="65:77" ht="21" customHeight="1">
      <c r="BM1920"/>
      <c r="BU1920" s="273" t="s">
        <v>712</v>
      </c>
      <c r="BV1920" s="273" t="s">
        <v>5017</v>
      </c>
      <c r="BX1920" s="299" t="s">
        <v>7273</v>
      </c>
      <c r="BY1920" s="299" t="s">
        <v>7274</v>
      </c>
    </row>
    <row r="1921" spans="65:77" ht="21" customHeight="1">
      <c r="BM1921"/>
      <c r="BU1921" s="273" t="s">
        <v>714</v>
      </c>
      <c r="BV1921" s="273" t="s">
        <v>5018</v>
      </c>
      <c r="BX1921" s="299" t="s">
        <v>7275</v>
      </c>
      <c r="BY1921" s="299" t="s">
        <v>7276</v>
      </c>
    </row>
    <row r="1922" spans="65:77" ht="21" customHeight="1">
      <c r="BM1922"/>
      <c r="BU1922" s="273" t="s">
        <v>716</v>
      </c>
      <c r="BV1922" s="273" t="s">
        <v>5019</v>
      </c>
      <c r="BX1922" s="299" t="s">
        <v>7277</v>
      </c>
      <c r="BY1922" s="299" t="s">
        <v>7278</v>
      </c>
    </row>
    <row r="1923" spans="65:77" ht="21" customHeight="1">
      <c r="BM1923"/>
      <c r="BU1923" s="273" t="s">
        <v>718</v>
      </c>
      <c r="BV1923" s="273" t="s">
        <v>5020</v>
      </c>
      <c r="BX1923" s="299" t="s">
        <v>7279</v>
      </c>
      <c r="BY1923" s="299" t="s">
        <v>7280</v>
      </c>
    </row>
    <row r="1924" spans="65:77" ht="21" customHeight="1">
      <c r="BM1924"/>
      <c r="BU1924" s="273" t="s">
        <v>720</v>
      </c>
      <c r="BV1924" s="273" t="s">
        <v>4961</v>
      </c>
      <c r="BX1924" s="299" t="s">
        <v>7281</v>
      </c>
      <c r="BY1924" s="299" t="s">
        <v>7282</v>
      </c>
    </row>
    <row r="1925" spans="65:77" ht="21" customHeight="1">
      <c r="BM1925"/>
      <c r="BU1925" s="273" t="s">
        <v>724</v>
      </c>
      <c r="BV1925" s="273" t="s">
        <v>5021</v>
      </c>
      <c r="BX1925" s="299" t="s">
        <v>7283</v>
      </c>
      <c r="BY1925" s="299" t="s">
        <v>7284</v>
      </c>
    </row>
    <row r="1926" spans="65:77" ht="21" customHeight="1">
      <c r="BM1926"/>
      <c r="BU1926" s="273" t="s">
        <v>726</v>
      </c>
      <c r="BV1926" s="273" t="s">
        <v>5022</v>
      </c>
      <c r="BX1926" s="299" t="s">
        <v>7285</v>
      </c>
      <c r="BY1926" s="299" t="s">
        <v>7286</v>
      </c>
    </row>
    <row r="1927" spans="65:77" ht="21" customHeight="1">
      <c r="BM1927"/>
      <c r="BU1927" s="273" t="s">
        <v>728</v>
      </c>
      <c r="BV1927" s="273" t="s">
        <v>5023</v>
      </c>
      <c r="BX1927" s="299" t="s">
        <v>7287</v>
      </c>
      <c r="BY1927" s="299" t="s">
        <v>7288</v>
      </c>
    </row>
    <row r="1928" spans="65:77" ht="21" customHeight="1">
      <c r="BM1928"/>
      <c r="BU1928" s="273" t="s">
        <v>730</v>
      </c>
      <c r="BV1928" s="273" t="s">
        <v>5024</v>
      </c>
      <c r="BX1928" s="299" t="s">
        <v>7289</v>
      </c>
      <c r="BY1928" s="299" t="s">
        <v>7290</v>
      </c>
    </row>
    <row r="1929" spans="65:77" ht="21" customHeight="1">
      <c r="BM1929"/>
      <c r="BU1929" s="273" t="s">
        <v>732</v>
      </c>
      <c r="BV1929" s="273" t="s">
        <v>5025</v>
      </c>
      <c r="BX1929" s="299" t="s">
        <v>7291</v>
      </c>
      <c r="BY1929" s="299" t="s">
        <v>7292</v>
      </c>
    </row>
    <row r="1930" spans="65:77" ht="21" customHeight="1">
      <c r="BM1930"/>
      <c r="BU1930" s="273" t="s">
        <v>734</v>
      </c>
      <c r="BV1930" s="273" t="s">
        <v>5026</v>
      </c>
      <c r="BX1930" s="299" t="s">
        <v>7293</v>
      </c>
      <c r="BY1930" s="299" t="s">
        <v>7294</v>
      </c>
    </row>
    <row r="1931" spans="65:77" ht="21" customHeight="1">
      <c r="BM1931"/>
      <c r="BU1931" s="273" t="s">
        <v>736</v>
      </c>
      <c r="BV1931" s="273" t="s">
        <v>5027</v>
      </c>
      <c r="BX1931" s="299" t="s">
        <v>7295</v>
      </c>
      <c r="BY1931" s="299" t="s">
        <v>7296</v>
      </c>
    </row>
    <row r="1932" spans="65:77" ht="21" customHeight="1">
      <c r="BM1932"/>
      <c r="BU1932" s="273" t="s">
        <v>738</v>
      </c>
      <c r="BV1932" s="273" t="s">
        <v>5028</v>
      </c>
      <c r="BX1932" s="299" t="s">
        <v>7297</v>
      </c>
      <c r="BY1932" s="299" t="s">
        <v>7298</v>
      </c>
    </row>
    <row r="1933" spans="65:77" ht="21" customHeight="1">
      <c r="BM1933"/>
      <c r="BU1933" s="273" t="s">
        <v>740</v>
      </c>
      <c r="BV1933" s="273" t="s">
        <v>5029</v>
      </c>
      <c r="BX1933" s="299" t="s">
        <v>7299</v>
      </c>
      <c r="BY1933" s="299" t="s">
        <v>7300</v>
      </c>
    </row>
    <row r="1934" spans="65:77" ht="21" customHeight="1">
      <c r="BM1934"/>
      <c r="BU1934" s="273" t="s">
        <v>742</v>
      </c>
      <c r="BV1934" s="273" t="s">
        <v>5030</v>
      </c>
      <c r="BX1934" s="299" t="s">
        <v>7301</v>
      </c>
      <c r="BY1934" s="299" t="s">
        <v>7302</v>
      </c>
    </row>
    <row r="1935" spans="65:77" ht="21" customHeight="1">
      <c r="BM1935"/>
      <c r="BU1935" s="273" t="s">
        <v>744</v>
      </c>
      <c r="BV1935" s="273" t="s">
        <v>5031</v>
      </c>
      <c r="BX1935" s="299" t="s">
        <v>7303</v>
      </c>
      <c r="BY1935" s="299" t="s">
        <v>7304</v>
      </c>
    </row>
    <row r="1936" spans="65:77" ht="21" customHeight="1">
      <c r="BM1936"/>
      <c r="BU1936" s="273" t="s">
        <v>746</v>
      </c>
      <c r="BV1936" s="273" t="s">
        <v>5032</v>
      </c>
      <c r="BX1936" s="299" t="s">
        <v>7305</v>
      </c>
      <c r="BY1936" s="299" t="s">
        <v>7306</v>
      </c>
    </row>
    <row r="1937" spans="65:77" ht="21" customHeight="1">
      <c r="BM1937"/>
      <c r="BU1937" s="273" t="s">
        <v>748</v>
      </c>
      <c r="BV1937" s="273" t="s">
        <v>5033</v>
      </c>
      <c r="BX1937" s="299" t="s">
        <v>7307</v>
      </c>
      <c r="BY1937" s="299" t="s">
        <v>7308</v>
      </c>
    </row>
    <row r="1938" spans="65:77" ht="21" customHeight="1">
      <c r="BM1938"/>
      <c r="BU1938" s="273" t="s">
        <v>750</v>
      </c>
      <c r="BV1938" s="273" t="s">
        <v>5034</v>
      </c>
      <c r="BX1938" s="299" t="s">
        <v>7309</v>
      </c>
      <c r="BY1938" s="299" t="s">
        <v>7310</v>
      </c>
    </row>
    <row r="1939" spans="65:77" ht="21" customHeight="1">
      <c r="BM1939"/>
      <c r="BU1939" s="273" t="s">
        <v>5035</v>
      </c>
      <c r="BV1939" s="273" t="s">
        <v>5036</v>
      </c>
      <c r="BX1939" s="299" t="s">
        <v>7311</v>
      </c>
      <c r="BY1939" s="299" t="s">
        <v>7312</v>
      </c>
    </row>
    <row r="1940" spans="65:77" ht="21" customHeight="1">
      <c r="BM1940"/>
      <c r="BU1940" s="273" t="s">
        <v>752</v>
      </c>
      <c r="BV1940" s="273" t="s">
        <v>5037</v>
      </c>
      <c r="BX1940" s="299" t="s">
        <v>7313</v>
      </c>
      <c r="BY1940" s="299" t="s">
        <v>7314</v>
      </c>
    </row>
    <row r="1941" spans="65:77" ht="21" customHeight="1">
      <c r="BM1941"/>
      <c r="BU1941" s="273" t="s">
        <v>5038</v>
      </c>
      <c r="BV1941" s="273" t="s">
        <v>5039</v>
      </c>
      <c r="BX1941" s="299" t="s">
        <v>7315</v>
      </c>
      <c r="BY1941" s="299" t="s">
        <v>7316</v>
      </c>
    </row>
    <row r="1942" spans="65:77" ht="21" customHeight="1">
      <c r="BM1942"/>
      <c r="BU1942" s="273" t="s">
        <v>754</v>
      </c>
      <c r="BV1942" s="273" t="s">
        <v>5040</v>
      </c>
      <c r="BX1942" s="299" t="s">
        <v>7317</v>
      </c>
      <c r="BY1942" s="299" t="s">
        <v>7318</v>
      </c>
    </row>
    <row r="1943" spans="65:77" ht="21" customHeight="1">
      <c r="BM1943"/>
      <c r="BU1943" s="273" t="s">
        <v>755</v>
      </c>
      <c r="BV1943" s="273" t="s">
        <v>5041</v>
      </c>
      <c r="BX1943" s="299" t="s">
        <v>7319</v>
      </c>
      <c r="BY1943" s="299" t="s">
        <v>7320</v>
      </c>
    </row>
    <row r="1944" spans="65:77" ht="21" customHeight="1">
      <c r="BM1944"/>
      <c r="BU1944" s="273">
        <v>3111</v>
      </c>
      <c r="BV1944" s="273" t="s">
        <v>9355</v>
      </c>
      <c r="BX1944" s="299" t="s">
        <v>7321</v>
      </c>
      <c r="BY1944" s="299" t="s">
        <v>7322</v>
      </c>
    </row>
    <row r="1945" spans="65:77" ht="21" customHeight="1">
      <c r="BM1945"/>
      <c r="BU1945" s="273">
        <v>3112</v>
      </c>
      <c r="BV1945" s="273" t="s">
        <v>9356</v>
      </c>
      <c r="BX1945" s="299" t="s">
        <v>7323</v>
      </c>
      <c r="BY1945" s="299" t="s">
        <v>7324</v>
      </c>
    </row>
    <row r="1946" spans="65:77" ht="21" customHeight="1">
      <c r="BM1946"/>
      <c r="BU1946" s="273">
        <v>3113</v>
      </c>
      <c r="BV1946" s="273" t="s">
        <v>9031</v>
      </c>
      <c r="BX1946" s="299" t="s">
        <v>7325</v>
      </c>
      <c r="BY1946" s="299" t="s">
        <v>7326</v>
      </c>
    </row>
    <row r="1947" spans="65:77" ht="21" customHeight="1">
      <c r="BM1947"/>
      <c r="BU1947" s="273">
        <v>3114</v>
      </c>
      <c r="BV1947" s="273" t="s">
        <v>9032</v>
      </c>
      <c r="BX1947" s="299" t="s">
        <v>7327</v>
      </c>
      <c r="BY1947" s="299" t="s">
        <v>7328</v>
      </c>
    </row>
    <row r="1948" spans="65:77" ht="21" customHeight="1">
      <c r="BM1948"/>
      <c r="BU1948" s="273">
        <v>3115</v>
      </c>
      <c r="BV1948" s="273" t="s">
        <v>9033</v>
      </c>
      <c r="BX1948" s="299" t="s">
        <v>7329</v>
      </c>
      <c r="BY1948" s="299" t="s">
        <v>7330</v>
      </c>
    </row>
    <row r="1949" spans="65:77" ht="21" customHeight="1">
      <c r="BM1949"/>
      <c r="BU1949" s="273">
        <v>3116</v>
      </c>
      <c r="BV1949" s="273" t="s">
        <v>9034</v>
      </c>
      <c r="BX1949" s="299" t="s">
        <v>7331</v>
      </c>
      <c r="BY1949" s="299" t="s">
        <v>7332</v>
      </c>
    </row>
    <row r="1950" spans="65:77" ht="21" customHeight="1">
      <c r="BM1950"/>
      <c r="BU1950" s="273">
        <v>3117</v>
      </c>
      <c r="BV1950" s="273" t="s">
        <v>9035</v>
      </c>
      <c r="BX1950" s="299" t="s">
        <v>4421</v>
      </c>
      <c r="BY1950" s="299" t="s">
        <v>7333</v>
      </c>
    </row>
    <row r="1951" spans="65:77" ht="21" customHeight="1">
      <c r="BM1951"/>
      <c r="BU1951" s="273">
        <v>3118</v>
      </c>
      <c r="BV1951" s="273" t="s">
        <v>9036</v>
      </c>
      <c r="BX1951" s="299" t="s">
        <v>4423</v>
      </c>
      <c r="BY1951" s="299" t="s">
        <v>7334</v>
      </c>
    </row>
    <row r="1952" spans="65:77" ht="21" customHeight="1">
      <c r="BM1952"/>
      <c r="BU1952" s="273">
        <v>3119</v>
      </c>
      <c r="BV1952" s="273" t="s">
        <v>9037</v>
      </c>
      <c r="BX1952" s="299" t="s">
        <v>4425</v>
      </c>
      <c r="BY1952" s="299" t="s">
        <v>7335</v>
      </c>
    </row>
    <row r="1953" spans="65:77" ht="21" customHeight="1">
      <c r="BM1953"/>
      <c r="BU1953" s="273">
        <v>3120</v>
      </c>
      <c r="BV1953" s="273" t="s">
        <v>9038</v>
      </c>
      <c r="BX1953" s="299" t="s">
        <v>4427</v>
      </c>
      <c r="BY1953" s="299" t="s">
        <v>7336</v>
      </c>
    </row>
    <row r="1954" spans="65:77" ht="21" customHeight="1">
      <c r="BM1954"/>
      <c r="BU1954" s="273">
        <v>3121</v>
      </c>
      <c r="BV1954" s="273" t="s">
        <v>9039</v>
      </c>
      <c r="BX1954" s="299" t="s">
        <v>4429</v>
      </c>
      <c r="BY1954" s="299" t="s">
        <v>7337</v>
      </c>
    </row>
    <row r="1955" spans="65:77" ht="21" customHeight="1">
      <c r="BM1955"/>
      <c r="BU1955" s="273">
        <v>3122</v>
      </c>
      <c r="BV1955" s="273" t="s">
        <v>9040</v>
      </c>
      <c r="BX1955" s="299" t="s">
        <v>4431</v>
      </c>
      <c r="BY1955" s="299" t="s">
        <v>7338</v>
      </c>
    </row>
    <row r="1956" spans="65:77" ht="21" customHeight="1">
      <c r="BM1956"/>
      <c r="BU1956" s="273">
        <v>3123</v>
      </c>
      <c r="BV1956" s="273" t="s">
        <v>9041</v>
      </c>
      <c r="BX1956" s="299" t="s">
        <v>4433</v>
      </c>
      <c r="BY1956" s="299" t="s">
        <v>7339</v>
      </c>
    </row>
    <row r="1957" spans="65:77" ht="21" customHeight="1">
      <c r="BM1957"/>
      <c r="BU1957" s="273">
        <v>3124</v>
      </c>
      <c r="BV1957" s="273" t="s">
        <v>9042</v>
      </c>
      <c r="BX1957" s="299" t="s">
        <v>4434</v>
      </c>
      <c r="BY1957" s="299" t="s">
        <v>7340</v>
      </c>
    </row>
    <row r="1958" spans="65:77" ht="21" customHeight="1">
      <c r="BM1958"/>
      <c r="BU1958" s="273">
        <v>3125</v>
      </c>
      <c r="BV1958" s="273" t="s">
        <v>9043</v>
      </c>
      <c r="BX1958" s="299" t="s">
        <v>4435</v>
      </c>
      <c r="BY1958" s="299" t="s">
        <v>7341</v>
      </c>
    </row>
    <row r="1959" spans="65:77" ht="21" customHeight="1">
      <c r="BM1959"/>
      <c r="BU1959" s="273">
        <v>3126</v>
      </c>
      <c r="BV1959" s="273" t="s">
        <v>9044</v>
      </c>
      <c r="BX1959" s="299" t="s">
        <v>4436</v>
      </c>
      <c r="BY1959" s="299" t="s">
        <v>7342</v>
      </c>
    </row>
    <row r="1960" spans="65:77" ht="21" customHeight="1">
      <c r="BM1960"/>
      <c r="BU1960" s="273">
        <v>3127</v>
      </c>
      <c r="BV1960" s="273" t="s">
        <v>9357</v>
      </c>
      <c r="BX1960" s="299" t="s">
        <v>4438</v>
      </c>
      <c r="BY1960" s="299" t="s">
        <v>7343</v>
      </c>
    </row>
    <row r="1961" spans="65:77" ht="21" customHeight="1">
      <c r="BM1961"/>
      <c r="BU1961" s="273">
        <v>3128</v>
      </c>
      <c r="BV1961" s="273" t="s">
        <v>9358</v>
      </c>
      <c r="BX1961" s="299" t="s">
        <v>4440</v>
      </c>
      <c r="BY1961" s="299" t="s">
        <v>7344</v>
      </c>
    </row>
    <row r="1962" spans="65:77" ht="21" customHeight="1">
      <c r="BM1962"/>
      <c r="BU1962" s="273">
        <v>3129</v>
      </c>
      <c r="BV1962" s="273" t="s">
        <v>9359</v>
      </c>
      <c r="BX1962" s="299" t="s">
        <v>4442</v>
      </c>
      <c r="BY1962" s="299" t="s">
        <v>7345</v>
      </c>
    </row>
    <row r="1963" spans="65:77" ht="21" customHeight="1">
      <c r="BM1963"/>
      <c r="BU1963" s="273">
        <v>3130</v>
      </c>
      <c r="BV1963" s="273" t="s">
        <v>9360</v>
      </c>
      <c r="BX1963" s="299" t="s">
        <v>4444</v>
      </c>
      <c r="BY1963" s="299" t="s">
        <v>7346</v>
      </c>
    </row>
    <row r="1964" spans="65:77" ht="21" customHeight="1">
      <c r="BM1964"/>
      <c r="BU1964" s="273">
        <v>3131</v>
      </c>
      <c r="BV1964" s="273" t="s">
        <v>9361</v>
      </c>
      <c r="BX1964" s="299" t="s">
        <v>4446</v>
      </c>
      <c r="BY1964" s="299" t="s">
        <v>7347</v>
      </c>
    </row>
    <row r="1965" spans="65:77" ht="21" customHeight="1">
      <c r="BM1965"/>
      <c r="BU1965" s="273">
        <v>3132</v>
      </c>
      <c r="BV1965" s="273" t="s">
        <v>9362</v>
      </c>
      <c r="BX1965" s="299" t="s">
        <v>4448</v>
      </c>
      <c r="BY1965" s="299" t="s">
        <v>7348</v>
      </c>
    </row>
    <row r="1966" spans="65:77" ht="21" customHeight="1">
      <c r="BM1966"/>
      <c r="BU1966" s="273">
        <v>3133</v>
      </c>
      <c r="BV1966" s="273" t="s">
        <v>9363</v>
      </c>
      <c r="BX1966" s="299" t="s">
        <v>4450</v>
      </c>
      <c r="BY1966" s="299" t="s">
        <v>7349</v>
      </c>
    </row>
    <row r="1967" spans="65:77" ht="21" customHeight="1">
      <c r="BM1967"/>
      <c r="BU1967" s="273">
        <v>3134</v>
      </c>
      <c r="BV1967" s="273" t="s">
        <v>9364</v>
      </c>
      <c r="BX1967" s="299" t="s">
        <v>4452</v>
      </c>
      <c r="BY1967" s="299" t="s">
        <v>7350</v>
      </c>
    </row>
    <row r="1968" spans="65:77" ht="21" customHeight="1">
      <c r="BM1968"/>
      <c r="BU1968" s="273">
        <v>3135</v>
      </c>
      <c r="BV1968" s="273" t="s">
        <v>9365</v>
      </c>
      <c r="BX1968" s="299" t="s">
        <v>4454</v>
      </c>
      <c r="BY1968" s="299" t="s">
        <v>7351</v>
      </c>
    </row>
    <row r="1969" spans="65:77" ht="21" customHeight="1">
      <c r="BM1969"/>
      <c r="BU1969" s="273">
        <v>3136</v>
      </c>
      <c r="BV1969" s="273" t="s">
        <v>9366</v>
      </c>
      <c r="BX1969" s="299" t="s">
        <v>4456</v>
      </c>
      <c r="BY1969" s="299" t="s">
        <v>7352</v>
      </c>
    </row>
    <row r="1970" spans="65:77" ht="21" customHeight="1">
      <c r="BM1970"/>
      <c r="BU1970" s="273">
        <v>3137</v>
      </c>
      <c r="BV1970" s="273" t="s">
        <v>9045</v>
      </c>
      <c r="BX1970" s="299" t="s">
        <v>4458</v>
      </c>
      <c r="BY1970" s="299" t="s">
        <v>7353</v>
      </c>
    </row>
    <row r="1971" spans="65:77" ht="21" customHeight="1">
      <c r="BM1971"/>
      <c r="BU1971" s="273" t="s">
        <v>9325</v>
      </c>
      <c r="BV1971" s="273" t="s">
        <v>9046</v>
      </c>
      <c r="BX1971" s="299" t="s">
        <v>4460</v>
      </c>
      <c r="BY1971" s="299" t="s">
        <v>7354</v>
      </c>
    </row>
    <row r="1972" spans="65:77" ht="21" customHeight="1">
      <c r="BM1972"/>
      <c r="BU1972" s="273" t="s">
        <v>9326</v>
      </c>
      <c r="BV1972" s="273" t="s">
        <v>9047</v>
      </c>
      <c r="BX1972" s="299" t="s">
        <v>4462</v>
      </c>
      <c r="BY1972" s="299" t="s">
        <v>7355</v>
      </c>
    </row>
    <row r="1973" spans="65:77" ht="21" customHeight="1">
      <c r="BM1973"/>
      <c r="BU1973" s="273" t="s">
        <v>5044</v>
      </c>
      <c r="BV1973" s="273" t="s">
        <v>9048</v>
      </c>
      <c r="BX1973" s="299" t="s">
        <v>4464</v>
      </c>
      <c r="BY1973" s="299" t="s">
        <v>7356</v>
      </c>
    </row>
    <row r="1974" spans="65:77" ht="21" customHeight="1">
      <c r="BM1974"/>
      <c r="BU1974" s="273" t="s">
        <v>5045</v>
      </c>
      <c r="BV1974" s="273" t="s">
        <v>9049</v>
      </c>
      <c r="BX1974" s="299" t="s">
        <v>4466</v>
      </c>
      <c r="BY1974" s="299" t="s">
        <v>7357</v>
      </c>
    </row>
    <row r="1975" spans="65:77" ht="21" customHeight="1">
      <c r="BM1975"/>
      <c r="BU1975" s="273" t="s">
        <v>5046</v>
      </c>
      <c r="BV1975" s="273" t="s">
        <v>9050</v>
      </c>
      <c r="BX1975" s="299" t="s">
        <v>4468</v>
      </c>
      <c r="BY1975" s="299" t="s">
        <v>7358</v>
      </c>
    </row>
    <row r="1976" spans="65:77" ht="21" customHeight="1">
      <c r="BM1976"/>
      <c r="BU1976" s="273" t="s">
        <v>5047</v>
      </c>
      <c r="BV1976" s="273" t="s">
        <v>9051</v>
      </c>
      <c r="BX1976" s="299" t="s">
        <v>4470</v>
      </c>
      <c r="BY1976" s="299" t="s">
        <v>7359</v>
      </c>
    </row>
    <row r="1977" spans="65:77" ht="21" customHeight="1">
      <c r="BM1977"/>
      <c r="BU1977" s="273" t="s">
        <v>5048</v>
      </c>
      <c r="BV1977" s="273" t="s">
        <v>9052</v>
      </c>
      <c r="BX1977" s="299" t="s">
        <v>4472</v>
      </c>
      <c r="BY1977" s="299" t="s">
        <v>7360</v>
      </c>
    </row>
    <row r="1978" spans="65:77" ht="21" customHeight="1">
      <c r="BM1978"/>
      <c r="BU1978" s="276" t="s">
        <v>9327</v>
      </c>
      <c r="BV1978" s="276" t="s">
        <v>9053</v>
      </c>
      <c r="BX1978" s="299" t="s">
        <v>4474</v>
      </c>
      <c r="BY1978" s="299" t="s">
        <v>7361</v>
      </c>
    </row>
    <row r="1979" spans="65:77" ht="21" customHeight="1">
      <c r="BM1979"/>
      <c r="BU1979" s="276" t="s">
        <v>9328</v>
      </c>
      <c r="BV1979" s="276" t="s">
        <v>9054</v>
      </c>
      <c r="BX1979" s="299" t="s">
        <v>4476</v>
      </c>
      <c r="BY1979" s="299" t="s">
        <v>7362</v>
      </c>
    </row>
    <row r="1980" spans="65:77" ht="21" customHeight="1">
      <c r="BM1980"/>
      <c r="BU1980" s="276" t="s">
        <v>9329</v>
      </c>
      <c r="BV1980" s="276" t="s">
        <v>9055</v>
      </c>
      <c r="BX1980" s="299" t="s">
        <v>4480</v>
      </c>
      <c r="BY1980" s="299" t="s">
        <v>7363</v>
      </c>
    </row>
    <row r="1981" spans="65:77" ht="21" customHeight="1">
      <c r="BM1981"/>
      <c r="BU1981" s="276" t="s">
        <v>8661</v>
      </c>
      <c r="BV1981" s="276" t="s">
        <v>9056</v>
      </c>
      <c r="BX1981" s="299" t="s">
        <v>4482</v>
      </c>
      <c r="BY1981" s="299" t="s">
        <v>7364</v>
      </c>
    </row>
    <row r="1982" spans="65:77" ht="21" customHeight="1">
      <c r="BM1982"/>
      <c r="BU1982" s="276" t="s">
        <v>9330</v>
      </c>
      <c r="BV1982" s="276" t="s">
        <v>9057</v>
      </c>
      <c r="BX1982" s="299" t="s">
        <v>4484</v>
      </c>
      <c r="BY1982" s="299" t="s">
        <v>7365</v>
      </c>
    </row>
    <row r="1983" spans="65:77" ht="21" customHeight="1">
      <c r="BM1983"/>
      <c r="BU1983" s="276" t="s">
        <v>8662</v>
      </c>
      <c r="BV1983" s="276" t="s">
        <v>9058</v>
      </c>
      <c r="BX1983" s="299" t="s">
        <v>4486</v>
      </c>
      <c r="BY1983" s="299" t="s">
        <v>7366</v>
      </c>
    </row>
    <row r="1984" spans="65:77" ht="21" customHeight="1">
      <c r="BM1984"/>
      <c r="BU1984" s="276" t="s">
        <v>8663</v>
      </c>
      <c r="BV1984" s="276" t="s">
        <v>9059</v>
      </c>
      <c r="BX1984" s="299" t="s">
        <v>4488</v>
      </c>
      <c r="BY1984" s="299" t="s">
        <v>7367</v>
      </c>
    </row>
    <row r="1985" spans="65:77" ht="21" customHeight="1">
      <c r="BM1985"/>
      <c r="BU1985" s="276" t="s">
        <v>8664</v>
      </c>
      <c r="BV1985" s="276" t="s">
        <v>9060</v>
      </c>
      <c r="BX1985" s="299" t="s">
        <v>4490</v>
      </c>
      <c r="BY1985" s="299" t="s">
        <v>7368</v>
      </c>
    </row>
    <row r="1986" spans="65:77" ht="21" customHeight="1">
      <c r="BM1986"/>
      <c r="BU1986" s="274" t="s">
        <v>5042</v>
      </c>
      <c r="BV1986" s="274" t="s">
        <v>5043</v>
      </c>
      <c r="BX1986" s="299" t="s">
        <v>4492</v>
      </c>
      <c r="BY1986" s="299" t="s">
        <v>7369</v>
      </c>
    </row>
    <row r="1987" spans="65:77" ht="21" customHeight="1">
      <c r="BM1987"/>
      <c r="BU1987" s="276" t="s">
        <v>9331</v>
      </c>
      <c r="BV1987" s="276" t="s">
        <v>9061</v>
      </c>
      <c r="BX1987" s="299" t="s">
        <v>4494</v>
      </c>
      <c r="BY1987" s="299" t="s">
        <v>7370</v>
      </c>
    </row>
    <row r="1988" spans="65:77" ht="21" customHeight="1">
      <c r="BM1988"/>
      <c r="BU1988" s="276" t="s">
        <v>9332</v>
      </c>
      <c r="BV1988" s="276" t="s">
        <v>9062</v>
      </c>
      <c r="BX1988" s="299" t="s">
        <v>4496</v>
      </c>
      <c r="BY1988" s="299" t="s">
        <v>7371</v>
      </c>
    </row>
    <row r="1989" spans="65:77" ht="21" customHeight="1">
      <c r="BM1989"/>
      <c r="BU1989" s="276" t="s">
        <v>9333</v>
      </c>
      <c r="BV1989" s="276" t="s">
        <v>9063</v>
      </c>
      <c r="BX1989" s="299" t="s">
        <v>4497</v>
      </c>
      <c r="BY1989" s="299" t="s">
        <v>7372</v>
      </c>
    </row>
    <row r="1990" spans="65:77" ht="21" customHeight="1">
      <c r="BM1990"/>
      <c r="BU1990" s="276" t="s">
        <v>8665</v>
      </c>
      <c r="BV1990" s="276" t="s">
        <v>9064</v>
      </c>
      <c r="BX1990" s="299" t="s">
        <v>4499</v>
      </c>
      <c r="BY1990" s="299" t="s">
        <v>7373</v>
      </c>
    </row>
    <row r="1991" spans="65:77" ht="21" customHeight="1">
      <c r="BM1991"/>
      <c r="BU1991" s="276" t="s">
        <v>8666</v>
      </c>
      <c r="BV1991" s="276" t="s">
        <v>9065</v>
      </c>
      <c r="BX1991" s="299" t="s">
        <v>4501</v>
      </c>
      <c r="BY1991" s="299" t="s">
        <v>7374</v>
      </c>
    </row>
    <row r="1992" spans="65:77" ht="21" customHeight="1">
      <c r="BM1992"/>
      <c r="BU1992" s="276" t="s">
        <v>9334</v>
      </c>
      <c r="BV1992" s="276" t="s">
        <v>9066</v>
      </c>
      <c r="BX1992" s="299" t="s">
        <v>4503</v>
      </c>
      <c r="BY1992" s="299" t="s">
        <v>7375</v>
      </c>
    </row>
    <row r="1993" spans="65:77" ht="21" customHeight="1">
      <c r="BM1993"/>
      <c r="BU1993" s="276" t="s">
        <v>8667</v>
      </c>
      <c r="BV1993" s="276" t="s">
        <v>9067</v>
      </c>
      <c r="BX1993" s="299" t="s">
        <v>4505</v>
      </c>
      <c r="BY1993" s="299" t="s">
        <v>7376</v>
      </c>
    </row>
    <row r="1994" spans="65:77" ht="21" customHeight="1">
      <c r="BM1994"/>
      <c r="BU1994" s="276" t="s">
        <v>8668</v>
      </c>
      <c r="BV1994" s="276" t="s">
        <v>9068</v>
      </c>
      <c r="BX1994" s="299" t="s">
        <v>4509</v>
      </c>
      <c r="BY1994" s="299" t="s">
        <v>7377</v>
      </c>
    </row>
    <row r="1995" spans="65:77" ht="21" customHeight="1">
      <c r="BM1995"/>
      <c r="BU1995" s="275">
        <v>5061</v>
      </c>
      <c r="BV1995" s="301" t="s">
        <v>9069</v>
      </c>
      <c r="BX1995" s="299" t="s">
        <v>4511</v>
      </c>
      <c r="BY1995" s="299" t="s">
        <v>7378</v>
      </c>
    </row>
    <row r="1996" spans="65:77" ht="21" customHeight="1">
      <c r="BM1996"/>
      <c r="BU1996" s="276" t="s">
        <v>9335</v>
      </c>
      <c r="BV1996" s="276" t="s">
        <v>9070</v>
      </c>
      <c r="BX1996" s="299" t="s">
        <v>4513</v>
      </c>
      <c r="BY1996" s="299" t="s">
        <v>7379</v>
      </c>
    </row>
    <row r="1997" spans="65:77" ht="21" customHeight="1">
      <c r="BM1997"/>
      <c r="BU1997" s="276" t="s">
        <v>9336</v>
      </c>
      <c r="BV1997" s="276" t="s">
        <v>9071</v>
      </c>
      <c r="BX1997" s="299" t="s">
        <v>4515</v>
      </c>
      <c r="BY1997" s="299" t="s">
        <v>7380</v>
      </c>
    </row>
    <row r="1998" spans="65:77" ht="21" customHeight="1">
      <c r="BM1998"/>
      <c r="BU1998" s="276" t="s">
        <v>9337</v>
      </c>
      <c r="BV1998" s="276" t="s">
        <v>9072</v>
      </c>
      <c r="BX1998" s="299" t="s">
        <v>407</v>
      </c>
      <c r="BY1998" s="299" t="s">
        <v>7381</v>
      </c>
    </row>
    <row r="1999" spans="65:77" ht="21" customHeight="1">
      <c r="BM1999"/>
      <c r="BU1999" s="276" t="s">
        <v>9338</v>
      </c>
      <c r="BV1999" s="276" t="s">
        <v>9073</v>
      </c>
      <c r="BX1999" s="299" t="s">
        <v>408</v>
      </c>
      <c r="BY1999" s="299" t="s">
        <v>7382</v>
      </c>
    </row>
    <row r="2000" spans="65:77" ht="21" customHeight="1">
      <c r="BM2000"/>
      <c r="BU2000" s="276" t="s">
        <v>9339</v>
      </c>
      <c r="BV2000" s="276" t="s">
        <v>9074</v>
      </c>
      <c r="BX2000" s="299" t="s">
        <v>409</v>
      </c>
      <c r="BY2000" s="299" t="s">
        <v>7383</v>
      </c>
    </row>
    <row r="2001" spans="65:77" ht="21" customHeight="1">
      <c r="BM2001"/>
      <c r="BU2001" s="281" t="s">
        <v>9340</v>
      </c>
      <c r="BV2001" s="276" t="s">
        <v>9075</v>
      </c>
      <c r="BX2001" s="299" t="s">
        <v>410</v>
      </c>
      <c r="BY2001" s="299" t="s">
        <v>7384</v>
      </c>
    </row>
    <row r="2002" spans="65:77" ht="21" customHeight="1">
      <c r="BM2002"/>
      <c r="BU2002" s="281" t="s">
        <v>9341</v>
      </c>
      <c r="BV2002" s="276" t="s">
        <v>9076</v>
      </c>
      <c r="BX2002" s="299" t="s">
        <v>412</v>
      </c>
      <c r="BY2002" s="300" t="s">
        <v>8896</v>
      </c>
    </row>
    <row r="2003" spans="65:77" ht="21" customHeight="1">
      <c r="BM2003"/>
      <c r="BU2003" s="281" t="s">
        <v>9342</v>
      </c>
      <c r="BV2003" s="276" t="s">
        <v>9077</v>
      </c>
      <c r="BX2003" s="299" t="s">
        <v>413</v>
      </c>
      <c r="BY2003" s="299" t="s">
        <v>7385</v>
      </c>
    </row>
    <row r="2004" spans="65:77" ht="21" customHeight="1">
      <c r="BM2004"/>
      <c r="BU2004" s="281" t="s">
        <v>9343</v>
      </c>
      <c r="BV2004" s="276" t="s">
        <v>9078</v>
      </c>
      <c r="BX2004" s="299" t="s">
        <v>414</v>
      </c>
      <c r="BY2004" s="299" t="s">
        <v>7386</v>
      </c>
    </row>
    <row r="2005" spans="65:77" ht="21" customHeight="1">
      <c r="BM2005"/>
      <c r="BU2005" s="281" t="s">
        <v>9344</v>
      </c>
      <c r="BV2005" s="276" t="s">
        <v>9079</v>
      </c>
      <c r="BX2005" s="299" t="s">
        <v>4524</v>
      </c>
      <c r="BY2005" s="299" t="s">
        <v>7387</v>
      </c>
    </row>
    <row r="2006" spans="65:77" ht="21" customHeight="1">
      <c r="BM2006"/>
      <c r="BU2006" s="281" t="s">
        <v>9345</v>
      </c>
      <c r="BV2006" s="276" t="s">
        <v>9080</v>
      </c>
      <c r="BX2006" s="299" t="s">
        <v>415</v>
      </c>
      <c r="BY2006" s="299" t="s">
        <v>7388</v>
      </c>
    </row>
    <row r="2007" spans="65:77" ht="21" customHeight="1">
      <c r="BM2007"/>
      <c r="BU2007" s="276" t="s">
        <v>8669</v>
      </c>
      <c r="BV2007" s="276" t="s">
        <v>9081</v>
      </c>
      <c r="BX2007" s="299" t="s">
        <v>416</v>
      </c>
      <c r="BY2007" s="299" t="s">
        <v>7389</v>
      </c>
    </row>
    <row r="2008" spans="65:77" ht="21" customHeight="1">
      <c r="BM2008"/>
      <c r="BU2008" s="276" t="s">
        <v>8670</v>
      </c>
      <c r="BV2008" s="276" t="s">
        <v>9082</v>
      </c>
      <c r="BX2008" s="299" t="s">
        <v>417</v>
      </c>
      <c r="BY2008" s="299" t="s">
        <v>7390</v>
      </c>
    </row>
    <row r="2009" spans="65:77" ht="21" customHeight="1">
      <c r="BM2009"/>
      <c r="BU2009" s="276" t="s">
        <v>8671</v>
      </c>
      <c r="BV2009" s="276" t="s">
        <v>9083</v>
      </c>
      <c r="BX2009" s="299" t="s">
        <v>418</v>
      </c>
      <c r="BY2009" s="299" t="s">
        <v>7391</v>
      </c>
    </row>
    <row r="2010" spans="65:77" ht="21" customHeight="1">
      <c r="BM2010"/>
      <c r="BU2010" s="276" t="s">
        <v>8672</v>
      </c>
      <c r="BV2010" s="276" t="s">
        <v>9084</v>
      </c>
      <c r="BX2010" s="299" t="s">
        <v>419</v>
      </c>
      <c r="BY2010" s="299" t="s">
        <v>7392</v>
      </c>
    </row>
    <row r="2011" spans="65:77" ht="21" customHeight="1">
      <c r="BM2011"/>
      <c r="BU2011" s="276" t="s">
        <v>8673</v>
      </c>
      <c r="BV2011" s="276" t="s">
        <v>9085</v>
      </c>
      <c r="BX2011" s="299" t="s">
        <v>420</v>
      </c>
      <c r="BY2011" s="299" t="s">
        <v>7393</v>
      </c>
    </row>
    <row r="2012" spans="65:77" ht="21" customHeight="1">
      <c r="BM2012"/>
      <c r="BU2012" s="276" t="s">
        <v>8877</v>
      </c>
      <c r="BV2012" s="276" t="s">
        <v>9086</v>
      </c>
      <c r="BX2012" s="299" t="s">
        <v>421</v>
      </c>
      <c r="BY2012" s="299" t="s">
        <v>7394</v>
      </c>
    </row>
    <row r="2013" spans="65:77" ht="21" customHeight="1">
      <c r="BM2013"/>
      <c r="BU2013" s="276" t="s">
        <v>8878</v>
      </c>
      <c r="BV2013" s="276" t="s">
        <v>9087</v>
      </c>
      <c r="BX2013" s="299" t="s">
        <v>422</v>
      </c>
      <c r="BY2013" s="299" t="s">
        <v>7395</v>
      </c>
    </row>
    <row r="2014" spans="65:77" ht="21" customHeight="1">
      <c r="BM2014"/>
      <c r="BU2014" s="276" t="s">
        <v>8879</v>
      </c>
      <c r="BV2014" s="276" t="s">
        <v>9088</v>
      </c>
      <c r="BX2014" s="299" t="s">
        <v>423</v>
      </c>
      <c r="BY2014" s="299" t="s">
        <v>7396</v>
      </c>
    </row>
    <row r="2015" spans="65:77" ht="21" customHeight="1">
      <c r="BM2015"/>
      <c r="BU2015" s="276" t="s">
        <v>8880</v>
      </c>
      <c r="BV2015" s="276" t="s">
        <v>9089</v>
      </c>
      <c r="BX2015" s="299" t="s">
        <v>424</v>
      </c>
      <c r="BY2015" s="299" t="s">
        <v>7397</v>
      </c>
    </row>
    <row r="2016" spans="65:77" ht="21" customHeight="1">
      <c r="BM2016"/>
      <c r="BU2016" s="276" t="s">
        <v>8881</v>
      </c>
      <c r="BV2016" s="276" t="s">
        <v>9090</v>
      </c>
      <c r="BX2016" s="299" t="s">
        <v>4535</v>
      </c>
      <c r="BY2016" s="299" t="s">
        <v>7398</v>
      </c>
    </row>
    <row r="2017" spans="65:77" ht="21" customHeight="1">
      <c r="BM2017"/>
      <c r="BU2017" s="276" t="s">
        <v>8882</v>
      </c>
      <c r="BV2017" s="276" t="s">
        <v>9091</v>
      </c>
      <c r="BX2017" s="299" t="s">
        <v>425</v>
      </c>
      <c r="BY2017" s="299" t="s">
        <v>7399</v>
      </c>
    </row>
    <row r="2018" spans="65:77" ht="21" customHeight="1">
      <c r="BM2018"/>
      <c r="BU2018" s="276" t="s">
        <v>506</v>
      </c>
      <c r="BV2018" s="276" t="s">
        <v>9092</v>
      </c>
      <c r="BX2018" s="299" t="s">
        <v>4538</v>
      </c>
      <c r="BY2018" s="299" t="s">
        <v>7400</v>
      </c>
    </row>
    <row r="2019" spans="65:77" ht="21" customHeight="1">
      <c r="BM2019"/>
      <c r="BU2019" s="276" t="s">
        <v>8746</v>
      </c>
      <c r="BV2019" s="276" t="s">
        <v>9093</v>
      </c>
      <c r="BX2019" s="299" t="s">
        <v>426</v>
      </c>
      <c r="BY2019" s="299" t="s">
        <v>7401</v>
      </c>
    </row>
    <row r="2020" spans="65:77" ht="21" customHeight="1">
      <c r="BM2020"/>
      <c r="BU2020" s="276" t="s">
        <v>507</v>
      </c>
      <c r="BV2020" s="276" t="s">
        <v>9094</v>
      </c>
      <c r="BX2020" s="299" t="s">
        <v>4541</v>
      </c>
      <c r="BY2020" s="299" t="s">
        <v>7402</v>
      </c>
    </row>
    <row r="2021" spans="65:77" ht="21" customHeight="1">
      <c r="BM2021"/>
      <c r="BU2021" s="276" t="s">
        <v>8748</v>
      </c>
      <c r="BV2021" s="276" t="s">
        <v>9095</v>
      </c>
      <c r="BX2021" s="299" t="s">
        <v>427</v>
      </c>
      <c r="BY2021" s="299" t="s">
        <v>7403</v>
      </c>
    </row>
    <row r="2022" spans="65:77" ht="21" customHeight="1">
      <c r="BM2022"/>
      <c r="BU2022" s="276" t="s">
        <v>8883</v>
      </c>
      <c r="BV2022" s="276" t="s">
        <v>9096</v>
      </c>
      <c r="BX2022" s="299" t="s">
        <v>4544</v>
      </c>
      <c r="BY2022" s="299" t="s">
        <v>7404</v>
      </c>
    </row>
    <row r="2023" spans="65:77" ht="21" customHeight="1">
      <c r="BM2023"/>
      <c r="BU2023" s="276" t="s">
        <v>508</v>
      </c>
      <c r="BV2023" s="276" t="s">
        <v>9097</v>
      </c>
      <c r="BX2023" s="299" t="s">
        <v>428</v>
      </c>
      <c r="BY2023" s="299" t="s">
        <v>7405</v>
      </c>
    </row>
    <row r="2024" spans="65:77" ht="21" customHeight="1">
      <c r="BM2024"/>
      <c r="BU2024" s="276" t="s">
        <v>8750</v>
      </c>
      <c r="BV2024" s="276" t="s">
        <v>9098</v>
      </c>
      <c r="BX2024" s="299" t="s">
        <v>429</v>
      </c>
      <c r="BY2024" s="299" t="s">
        <v>7406</v>
      </c>
    </row>
    <row r="2025" spans="65:77" ht="21" customHeight="1">
      <c r="BM2025"/>
      <c r="BU2025" s="276" t="s">
        <v>509</v>
      </c>
      <c r="BV2025" s="276" t="s">
        <v>9099</v>
      </c>
      <c r="BX2025" s="299" t="s">
        <v>432</v>
      </c>
      <c r="BY2025" s="299" t="s">
        <v>7407</v>
      </c>
    </row>
    <row r="2026" spans="65:77" ht="21" customHeight="1">
      <c r="BM2026"/>
      <c r="BU2026" s="276" t="s">
        <v>8752</v>
      </c>
      <c r="BV2026" s="276" t="s">
        <v>9100</v>
      </c>
      <c r="BX2026" s="299" t="s">
        <v>433</v>
      </c>
      <c r="BY2026" s="299" t="s">
        <v>7408</v>
      </c>
    </row>
    <row r="2027" spans="65:77" ht="21" customHeight="1">
      <c r="BM2027"/>
      <c r="BU2027" s="276" t="s">
        <v>8754</v>
      </c>
      <c r="BV2027" s="276" t="s">
        <v>9101</v>
      </c>
      <c r="BX2027" s="299" t="s">
        <v>434</v>
      </c>
      <c r="BY2027" s="299" t="s">
        <v>3744</v>
      </c>
    </row>
    <row r="2028" spans="65:77" ht="21" customHeight="1">
      <c r="BM2028"/>
      <c r="BU2028" s="276" t="s">
        <v>9346</v>
      </c>
      <c r="BV2028" s="276" t="s">
        <v>9102</v>
      </c>
      <c r="BX2028" s="299" t="s">
        <v>435</v>
      </c>
      <c r="BY2028" s="299" t="s">
        <v>7409</v>
      </c>
    </row>
    <row r="2029" spans="65:77" ht="21" customHeight="1">
      <c r="BM2029"/>
      <c r="BU2029" s="276" t="s">
        <v>8756</v>
      </c>
      <c r="BV2029" s="276" t="s">
        <v>9103</v>
      </c>
      <c r="BX2029" s="299" t="s">
        <v>436</v>
      </c>
      <c r="BY2029" s="299" t="s">
        <v>7410</v>
      </c>
    </row>
    <row r="2030" spans="65:77" ht="21" customHeight="1">
      <c r="BM2030"/>
      <c r="BU2030" s="276" t="s">
        <v>9347</v>
      </c>
      <c r="BV2030" s="276" t="s">
        <v>9104</v>
      </c>
      <c r="BX2030" s="299" t="s">
        <v>437</v>
      </c>
      <c r="BY2030" s="299" t="s">
        <v>7411</v>
      </c>
    </row>
    <row r="2031" spans="65:77" ht="21" customHeight="1">
      <c r="BM2031"/>
      <c r="BU2031" s="276" t="s">
        <v>8758</v>
      </c>
      <c r="BV2031" s="276" t="s">
        <v>9105</v>
      </c>
      <c r="BX2031" s="299" t="s">
        <v>438</v>
      </c>
      <c r="BY2031" s="299" t="s">
        <v>7412</v>
      </c>
    </row>
    <row r="2032" spans="65:77" ht="21" customHeight="1">
      <c r="BM2032"/>
      <c r="BU2032" s="276" t="s">
        <v>9348</v>
      </c>
      <c r="BV2032" s="276" t="s">
        <v>9106</v>
      </c>
      <c r="BX2032" s="299" t="s">
        <v>439</v>
      </c>
      <c r="BY2032" s="299" t="s">
        <v>7413</v>
      </c>
    </row>
    <row r="2033" spans="65:77" ht="21" customHeight="1">
      <c r="BM2033"/>
      <c r="BU2033" s="276" t="s">
        <v>8760</v>
      </c>
      <c r="BV2033" s="276" t="s">
        <v>9107</v>
      </c>
      <c r="BX2033" s="299" t="s">
        <v>440</v>
      </c>
      <c r="BY2033" s="299" t="s">
        <v>7414</v>
      </c>
    </row>
    <row r="2034" spans="65:77" ht="21" customHeight="1">
      <c r="BM2034"/>
      <c r="BU2034" s="276" t="s">
        <v>8762</v>
      </c>
      <c r="BV2034" s="276" t="s">
        <v>9108</v>
      </c>
      <c r="BX2034" s="299" t="s">
        <v>441</v>
      </c>
      <c r="BY2034" s="299" t="s">
        <v>7415</v>
      </c>
    </row>
    <row r="2035" spans="65:77" ht="21" customHeight="1">
      <c r="BM2035"/>
      <c r="BU2035" s="276" t="s">
        <v>510</v>
      </c>
      <c r="BV2035" s="276" t="s">
        <v>9109</v>
      </c>
      <c r="BX2035" s="299" t="s">
        <v>442</v>
      </c>
      <c r="BY2035" s="299" t="s">
        <v>7416</v>
      </c>
    </row>
    <row r="2036" spans="65:77" ht="21" customHeight="1">
      <c r="BM2036"/>
      <c r="BU2036" s="276" t="s">
        <v>511</v>
      </c>
      <c r="BV2036" s="276" t="s">
        <v>9110</v>
      </c>
      <c r="BX2036" s="299" t="s">
        <v>443</v>
      </c>
      <c r="BY2036" s="299" t="s">
        <v>6572</v>
      </c>
    </row>
    <row r="2037" spans="65:77" ht="21" customHeight="1">
      <c r="BM2037"/>
      <c r="BU2037" s="276" t="s">
        <v>515</v>
      </c>
      <c r="BV2037" s="276" t="s">
        <v>9111</v>
      </c>
      <c r="BX2037" s="299" t="s">
        <v>444</v>
      </c>
      <c r="BY2037" s="299" t="s">
        <v>7417</v>
      </c>
    </row>
    <row r="2038" spans="65:77" ht="21" customHeight="1">
      <c r="BM2038"/>
      <c r="BU2038" s="276" t="s">
        <v>516</v>
      </c>
      <c r="BV2038" s="276" t="s">
        <v>9112</v>
      </c>
      <c r="BX2038" s="299" t="s">
        <v>445</v>
      </c>
      <c r="BY2038" s="299" t="s">
        <v>7418</v>
      </c>
    </row>
    <row r="2039" spans="65:77" ht="21" customHeight="1">
      <c r="BM2039"/>
      <c r="BU2039" s="276" t="s">
        <v>8766</v>
      </c>
      <c r="BV2039" s="276" t="s">
        <v>9113</v>
      </c>
      <c r="BX2039" s="299" t="s">
        <v>446</v>
      </c>
      <c r="BY2039" s="299" t="s">
        <v>7419</v>
      </c>
    </row>
    <row r="2040" spans="65:77" ht="21" customHeight="1">
      <c r="BM2040"/>
      <c r="BU2040" s="279" t="s">
        <v>8768</v>
      </c>
      <c r="BV2040" s="279" t="s">
        <v>9114</v>
      </c>
      <c r="BX2040" s="299" t="s">
        <v>4565</v>
      </c>
      <c r="BY2040" s="299" t="s">
        <v>7420</v>
      </c>
    </row>
    <row r="2041" spans="65:77" ht="21" customHeight="1">
      <c r="BM2041"/>
      <c r="BU2041" s="279" t="s">
        <v>8770</v>
      </c>
      <c r="BV2041" s="279" t="s">
        <v>9115</v>
      </c>
      <c r="BX2041" s="299" t="s">
        <v>447</v>
      </c>
      <c r="BY2041" s="299" t="s">
        <v>7421</v>
      </c>
    </row>
    <row r="2042" spans="65:77" ht="21" customHeight="1">
      <c r="BM2042"/>
      <c r="BU2042" s="279" t="s">
        <v>517</v>
      </c>
      <c r="BV2042" s="279" t="s">
        <v>9116</v>
      </c>
      <c r="BX2042" s="299" t="s">
        <v>448</v>
      </c>
      <c r="BY2042" s="299" t="s">
        <v>7422</v>
      </c>
    </row>
    <row r="2043" spans="65:77" ht="21" customHeight="1">
      <c r="BM2043"/>
      <c r="BU2043" s="279" t="s">
        <v>518</v>
      </c>
      <c r="BV2043" s="279" t="s">
        <v>9117</v>
      </c>
      <c r="BX2043" s="299" t="s">
        <v>449</v>
      </c>
      <c r="BY2043" s="299" t="s">
        <v>7423</v>
      </c>
    </row>
    <row r="2044" spans="65:77" ht="21" customHeight="1">
      <c r="BM2044"/>
      <c r="BU2044" s="279" t="s">
        <v>9349</v>
      </c>
      <c r="BV2044" s="279" t="s">
        <v>9118</v>
      </c>
      <c r="BX2044" s="299" t="s">
        <v>450</v>
      </c>
      <c r="BY2044" s="299" t="s">
        <v>7424</v>
      </c>
    </row>
    <row r="2045" spans="65:77" ht="21" customHeight="1">
      <c r="BM2045"/>
      <c r="BU2045" s="280" t="s">
        <v>9350</v>
      </c>
      <c r="BV2045" s="280" t="s">
        <v>9119</v>
      </c>
      <c r="BX2045" s="299" t="s">
        <v>4567</v>
      </c>
      <c r="BY2045" s="299" t="s">
        <v>7425</v>
      </c>
    </row>
    <row r="2046" spans="65:77" ht="21" customHeight="1">
      <c r="BM2046"/>
      <c r="BU2046" s="279" t="s">
        <v>519</v>
      </c>
      <c r="BV2046" s="279" t="s">
        <v>9120</v>
      </c>
      <c r="BX2046" s="299" t="s">
        <v>4569</v>
      </c>
      <c r="BY2046" s="299" t="s">
        <v>7426</v>
      </c>
    </row>
    <row r="2047" spans="65:77" ht="21" customHeight="1">
      <c r="BM2047"/>
      <c r="BU2047" s="279" t="s">
        <v>9351</v>
      </c>
      <c r="BV2047" s="279" t="s">
        <v>9121</v>
      </c>
      <c r="BX2047" s="299" t="s">
        <v>451</v>
      </c>
      <c r="BY2047" s="299" t="s">
        <v>7427</v>
      </c>
    </row>
    <row r="2048" spans="65:77" ht="21" customHeight="1">
      <c r="BM2048"/>
      <c r="BU2048" s="279" t="s">
        <v>520</v>
      </c>
      <c r="BV2048" s="279" t="s">
        <v>9122</v>
      </c>
      <c r="BX2048" s="299" t="s">
        <v>4572</v>
      </c>
      <c r="BY2048" s="299" t="s">
        <v>7428</v>
      </c>
    </row>
    <row r="2049" spans="65:77" ht="21" customHeight="1">
      <c r="BM2049"/>
      <c r="BU2049" s="282" t="s">
        <v>8772</v>
      </c>
      <c r="BV2049" s="282" t="s">
        <v>9367</v>
      </c>
      <c r="BX2049" s="299" t="s">
        <v>452</v>
      </c>
      <c r="BY2049" s="299" t="s">
        <v>7429</v>
      </c>
    </row>
    <row r="2050" spans="65:77" ht="21" customHeight="1">
      <c r="BM2050"/>
      <c r="BU2050" s="282" t="s">
        <v>521</v>
      </c>
      <c r="BV2050" s="282" t="s">
        <v>9368</v>
      </c>
      <c r="BX2050" s="299" t="s">
        <v>453</v>
      </c>
      <c r="BY2050" s="299" t="s">
        <v>7430</v>
      </c>
    </row>
    <row r="2051" spans="65:77" ht="21" customHeight="1">
      <c r="BM2051"/>
      <c r="BU2051" s="282" t="s">
        <v>8774</v>
      </c>
      <c r="BV2051" s="282" t="s">
        <v>9369</v>
      </c>
      <c r="BX2051" s="299" t="s">
        <v>454</v>
      </c>
      <c r="BY2051" s="299" t="s">
        <v>7431</v>
      </c>
    </row>
    <row r="2052" spans="65:77" ht="21" customHeight="1">
      <c r="BM2052"/>
      <c r="BU2052" s="282" t="s">
        <v>9352</v>
      </c>
      <c r="BV2052" s="282" t="s">
        <v>9370</v>
      </c>
      <c r="BX2052" s="299" t="s">
        <v>455</v>
      </c>
      <c r="BY2052" s="299" t="s">
        <v>7432</v>
      </c>
    </row>
    <row r="2053" spans="65:77" ht="21" customHeight="1">
      <c r="BM2053"/>
      <c r="BU2053" s="282" t="s">
        <v>522</v>
      </c>
      <c r="BV2053" s="282" t="s">
        <v>9371</v>
      </c>
      <c r="BX2053" s="299" t="s">
        <v>456</v>
      </c>
      <c r="BY2053" s="299" t="s">
        <v>7433</v>
      </c>
    </row>
    <row r="2054" spans="65:77" ht="21" customHeight="1">
      <c r="BM2054"/>
      <c r="BU2054" s="282" t="s">
        <v>523</v>
      </c>
      <c r="BV2054" s="282" t="s">
        <v>9372</v>
      </c>
      <c r="BX2054" s="299" t="s">
        <v>457</v>
      </c>
      <c r="BY2054" s="299" t="s">
        <v>7434</v>
      </c>
    </row>
    <row r="2055" spans="65:77" ht="21" customHeight="1">
      <c r="BM2055"/>
      <c r="BU2055" s="282" t="s">
        <v>9353</v>
      </c>
      <c r="BV2055" s="282" t="s">
        <v>9373</v>
      </c>
      <c r="BX2055" s="299" t="s">
        <v>458</v>
      </c>
      <c r="BY2055" s="299" t="s">
        <v>7435</v>
      </c>
    </row>
    <row r="2056" spans="65:77" ht="21" customHeight="1">
      <c r="BM2056"/>
      <c r="BX2056" s="299" t="s">
        <v>4580</v>
      </c>
      <c r="BY2056" s="299" t="s">
        <v>7436</v>
      </c>
    </row>
    <row r="2057" spans="65:77" ht="21" customHeight="1">
      <c r="BM2057"/>
      <c r="BX2057" s="299" t="s">
        <v>459</v>
      </c>
      <c r="BY2057" s="299" t="s">
        <v>7437</v>
      </c>
    </row>
    <row r="2058" spans="65:77" ht="21" customHeight="1">
      <c r="BM2058"/>
      <c r="BX2058" s="299" t="s">
        <v>460</v>
      </c>
      <c r="BY2058" s="299" t="s">
        <v>7438</v>
      </c>
    </row>
    <row r="2059" spans="65:77" ht="21" customHeight="1">
      <c r="BM2059"/>
      <c r="BX2059" s="299" t="s">
        <v>461</v>
      </c>
      <c r="BY2059" s="299" t="s">
        <v>7439</v>
      </c>
    </row>
    <row r="2060" spans="65:77" ht="21" customHeight="1">
      <c r="BM2060"/>
      <c r="BX2060" s="299" t="s">
        <v>462</v>
      </c>
      <c r="BY2060" s="299" t="s">
        <v>7440</v>
      </c>
    </row>
    <row r="2061" spans="65:77" ht="21" customHeight="1">
      <c r="BM2061"/>
      <c r="BX2061" s="299" t="s">
        <v>4586</v>
      </c>
      <c r="BY2061" s="299" t="s">
        <v>7441</v>
      </c>
    </row>
    <row r="2062" spans="65:77" ht="21" customHeight="1">
      <c r="BM2062"/>
      <c r="BX2062" s="299" t="s">
        <v>4588</v>
      </c>
      <c r="BY2062" s="299" t="s">
        <v>7442</v>
      </c>
    </row>
    <row r="2063" spans="65:77" ht="21" customHeight="1">
      <c r="BM2063"/>
      <c r="BX2063" s="299" t="s">
        <v>463</v>
      </c>
      <c r="BY2063" s="299" t="s">
        <v>7443</v>
      </c>
    </row>
    <row r="2064" spans="65:77" ht="21" customHeight="1">
      <c r="BM2064"/>
      <c r="BX2064" s="299" t="s">
        <v>464</v>
      </c>
      <c r="BY2064" s="299" t="s">
        <v>7444</v>
      </c>
    </row>
    <row r="2065" spans="65:77" ht="21" customHeight="1">
      <c r="BM2065"/>
      <c r="BX2065" s="299" t="s">
        <v>466</v>
      </c>
      <c r="BY2065" s="299" t="s">
        <v>7445</v>
      </c>
    </row>
    <row r="2066" spans="65:77" ht="21" customHeight="1">
      <c r="BM2066"/>
      <c r="BX2066" s="299" t="s">
        <v>467</v>
      </c>
      <c r="BY2066" s="299" t="s">
        <v>7446</v>
      </c>
    </row>
    <row r="2067" spans="65:77" ht="21" customHeight="1">
      <c r="BM2067"/>
      <c r="BX2067" s="299" t="s">
        <v>4595</v>
      </c>
      <c r="BY2067" s="299" t="s">
        <v>7447</v>
      </c>
    </row>
    <row r="2068" spans="65:77" ht="21" customHeight="1">
      <c r="BM2068"/>
      <c r="BX2068" s="299" t="s">
        <v>468</v>
      </c>
      <c r="BY2068" s="299" t="s">
        <v>7448</v>
      </c>
    </row>
    <row r="2069" spans="65:77" ht="21" customHeight="1">
      <c r="BM2069"/>
      <c r="BX2069" s="299" t="s">
        <v>469</v>
      </c>
      <c r="BY2069" s="299" t="s">
        <v>7449</v>
      </c>
    </row>
    <row r="2070" spans="65:77" ht="21" customHeight="1">
      <c r="BM2070"/>
      <c r="BX2070" s="299" t="s">
        <v>4599</v>
      </c>
      <c r="BY2070" s="299" t="s">
        <v>7450</v>
      </c>
    </row>
    <row r="2071" spans="65:77" ht="21" customHeight="1">
      <c r="BM2071"/>
      <c r="BX2071" s="299" t="s">
        <v>470</v>
      </c>
      <c r="BY2071" s="299" t="s">
        <v>7451</v>
      </c>
    </row>
    <row r="2072" spans="65:77" ht="21" customHeight="1">
      <c r="BM2072"/>
      <c r="BX2072" s="299" t="s">
        <v>471</v>
      </c>
      <c r="BY2072" s="299" t="s">
        <v>7452</v>
      </c>
    </row>
    <row r="2073" spans="65:77" ht="21" customHeight="1">
      <c r="BM2073"/>
      <c r="BX2073" s="299" t="s">
        <v>472</v>
      </c>
      <c r="BY2073" s="299" t="s">
        <v>7453</v>
      </c>
    </row>
    <row r="2074" spans="65:77" ht="21" customHeight="1">
      <c r="BM2074"/>
      <c r="BX2074" s="299" t="s">
        <v>473</v>
      </c>
      <c r="BY2074" s="299" t="s">
        <v>7454</v>
      </c>
    </row>
    <row r="2075" spans="65:77" ht="21" customHeight="1">
      <c r="BM2075"/>
      <c r="BX2075" s="299" t="s">
        <v>474</v>
      </c>
      <c r="BY2075" s="299" t="s">
        <v>7455</v>
      </c>
    </row>
    <row r="2076" spans="65:77" ht="21" customHeight="1">
      <c r="BM2076"/>
      <c r="BX2076" s="299" t="s">
        <v>476</v>
      </c>
      <c r="BY2076" s="299" t="s">
        <v>7456</v>
      </c>
    </row>
    <row r="2077" spans="65:77" ht="21" customHeight="1">
      <c r="BM2077"/>
      <c r="BX2077" s="299" t="s">
        <v>4608</v>
      </c>
      <c r="BY2077" s="299" t="s">
        <v>7457</v>
      </c>
    </row>
    <row r="2078" spans="65:77" ht="21" customHeight="1">
      <c r="BM2078"/>
      <c r="BX2078" s="299" t="s">
        <v>477</v>
      </c>
      <c r="BY2078" s="299" t="s">
        <v>7458</v>
      </c>
    </row>
    <row r="2079" spans="65:77" ht="21" customHeight="1">
      <c r="BM2079"/>
      <c r="BX2079" s="299" t="s">
        <v>478</v>
      </c>
      <c r="BY2079" s="299" t="s">
        <v>7459</v>
      </c>
    </row>
    <row r="2080" spans="65:77" ht="21" customHeight="1">
      <c r="BM2080"/>
      <c r="BX2080" s="299" t="s">
        <v>479</v>
      </c>
      <c r="BY2080" s="299" t="s">
        <v>7460</v>
      </c>
    </row>
    <row r="2081" spans="65:77" ht="21" customHeight="1">
      <c r="BM2081"/>
      <c r="BX2081" s="299" t="s">
        <v>480</v>
      </c>
      <c r="BY2081" s="299" t="s">
        <v>7461</v>
      </c>
    </row>
    <row r="2082" spans="65:77" ht="21" customHeight="1">
      <c r="BM2082"/>
      <c r="BX2082" s="299" t="s">
        <v>481</v>
      </c>
      <c r="BY2082" s="299" t="s">
        <v>7462</v>
      </c>
    </row>
    <row r="2083" spans="65:77" ht="21" customHeight="1">
      <c r="BM2083"/>
      <c r="BX2083" s="299" t="s">
        <v>4615</v>
      </c>
      <c r="BY2083" s="299" t="s">
        <v>7463</v>
      </c>
    </row>
    <row r="2084" spans="65:77" ht="21" customHeight="1">
      <c r="BM2084"/>
      <c r="BX2084" s="299" t="s">
        <v>4617</v>
      </c>
      <c r="BY2084" s="299" t="s">
        <v>7464</v>
      </c>
    </row>
    <row r="2085" spans="65:77" ht="21" customHeight="1">
      <c r="BM2085"/>
      <c r="BX2085" s="299" t="s">
        <v>4619</v>
      </c>
      <c r="BY2085" s="299" t="s">
        <v>7465</v>
      </c>
    </row>
    <row r="2086" spans="65:77" ht="21" customHeight="1">
      <c r="BM2086"/>
      <c r="BX2086" s="299" t="s">
        <v>4621</v>
      </c>
      <c r="BY2086" s="299" t="s">
        <v>7466</v>
      </c>
    </row>
    <row r="2087" spans="65:77" ht="21" customHeight="1">
      <c r="BM2087"/>
      <c r="BX2087" s="299" t="s">
        <v>4623</v>
      </c>
      <c r="BY2087" s="299" t="s">
        <v>7467</v>
      </c>
    </row>
    <row r="2088" spans="65:77" ht="21" customHeight="1">
      <c r="BM2088"/>
      <c r="BX2088" s="299" t="s">
        <v>4625</v>
      </c>
      <c r="BY2088" s="299" t="s">
        <v>7468</v>
      </c>
    </row>
    <row r="2089" spans="65:77" ht="21" customHeight="1">
      <c r="BM2089"/>
      <c r="BX2089" s="299" t="s">
        <v>4627</v>
      </c>
      <c r="BY2089" s="299" t="s">
        <v>7469</v>
      </c>
    </row>
    <row r="2090" spans="65:77" ht="21" customHeight="1">
      <c r="BM2090"/>
      <c r="BX2090" s="299" t="s">
        <v>4629</v>
      </c>
      <c r="BY2090" s="299" t="s">
        <v>7470</v>
      </c>
    </row>
    <row r="2091" spans="65:77" ht="21" customHeight="1">
      <c r="BM2091"/>
      <c r="BX2091" s="299" t="s">
        <v>4631</v>
      </c>
      <c r="BY2091" s="299" t="s">
        <v>7471</v>
      </c>
    </row>
    <row r="2092" spans="65:77" ht="21" customHeight="1">
      <c r="BM2092"/>
      <c r="BX2092" s="299" t="s">
        <v>4633</v>
      </c>
      <c r="BY2092" s="299" t="s">
        <v>7472</v>
      </c>
    </row>
    <row r="2093" spans="65:77" ht="21" customHeight="1">
      <c r="BM2093"/>
      <c r="BX2093" s="299" t="s">
        <v>4635</v>
      </c>
      <c r="BY2093" s="299" t="s">
        <v>7473</v>
      </c>
    </row>
    <row r="2094" spans="65:77" ht="21" customHeight="1">
      <c r="BM2094"/>
      <c r="BX2094" s="299" t="s">
        <v>4637</v>
      </c>
      <c r="BY2094" s="299" t="s">
        <v>7474</v>
      </c>
    </row>
    <row r="2095" spans="65:77" ht="21" customHeight="1">
      <c r="BM2095"/>
      <c r="BX2095" s="299" t="s">
        <v>4639</v>
      </c>
      <c r="BY2095" s="299" t="s">
        <v>7475</v>
      </c>
    </row>
    <row r="2096" spans="65:77" ht="21" customHeight="1">
      <c r="BM2096"/>
      <c r="BX2096" s="299" t="s">
        <v>4641</v>
      </c>
      <c r="BY2096" s="299" t="s">
        <v>7476</v>
      </c>
    </row>
    <row r="2097" spans="65:77" ht="21" customHeight="1">
      <c r="BM2097"/>
      <c r="BX2097" s="299" t="s">
        <v>4643</v>
      </c>
      <c r="BY2097" s="299" t="s">
        <v>7477</v>
      </c>
    </row>
    <row r="2098" spans="65:77" ht="21" customHeight="1">
      <c r="BM2098"/>
      <c r="BX2098" s="299" t="s">
        <v>4645</v>
      </c>
      <c r="BY2098" s="299" t="s">
        <v>7478</v>
      </c>
    </row>
    <row r="2099" spans="65:77" ht="21" customHeight="1">
      <c r="BM2099"/>
      <c r="BX2099" s="299" t="s">
        <v>4647</v>
      </c>
      <c r="BY2099" s="299" t="s">
        <v>7479</v>
      </c>
    </row>
    <row r="2100" spans="65:77" ht="21" customHeight="1">
      <c r="BM2100"/>
      <c r="BX2100" s="299" t="s">
        <v>4649</v>
      </c>
      <c r="BY2100" s="299" t="s">
        <v>7480</v>
      </c>
    </row>
    <row r="2101" spans="65:77" ht="21" customHeight="1">
      <c r="BM2101"/>
      <c r="BX2101" s="299" t="s">
        <v>4651</v>
      </c>
      <c r="BY2101" s="299" t="s">
        <v>7481</v>
      </c>
    </row>
    <row r="2102" spans="65:77" ht="21" customHeight="1">
      <c r="BM2102"/>
      <c r="BX2102" s="299" t="s">
        <v>4653</v>
      </c>
      <c r="BY2102" s="299" t="s">
        <v>7482</v>
      </c>
    </row>
    <row r="2103" spans="65:77" ht="21" customHeight="1">
      <c r="BM2103"/>
      <c r="BX2103" s="299" t="s">
        <v>4655</v>
      </c>
      <c r="BY2103" s="299" t="s">
        <v>7483</v>
      </c>
    </row>
    <row r="2104" spans="65:77" ht="21" customHeight="1">
      <c r="BM2104"/>
      <c r="BX2104" s="299" t="s">
        <v>4657</v>
      </c>
      <c r="BY2104" s="299" t="s">
        <v>7484</v>
      </c>
    </row>
    <row r="2105" spans="65:77" ht="21" customHeight="1">
      <c r="BM2105"/>
      <c r="BX2105" s="299" t="s">
        <v>4659</v>
      </c>
      <c r="BY2105" s="299" t="s">
        <v>7485</v>
      </c>
    </row>
    <row r="2106" spans="65:77" ht="21" customHeight="1">
      <c r="BM2106"/>
      <c r="BX2106" s="299" t="s">
        <v>4661</v>
      </c>
      <c r="BY2106" s="299" t="s">
        <v>7486</v>
      </c>
    </row>
    <row r="2107" spans="65:77" ht="21" customHeight="1">
      <c r="BM2107"/>
      <c r="BX2107" s="299" t="s">
        <v>4663</v>
      </c>
      <c r="BY2107" s="299" t="s">
        <v>7487</v>
      </c>
    </row>
    <row r="2108" spans="65:77" ht="21" customHeight="1">
      <c r="BM2108"/>
      <c r="BX2108" s="299" t="s">
        <v>4665</v>
      </c>
      <c r="BY2108" s="299" t="s">
        <v>7488</v>
      </c>
    </row>
    <row r="2109" spans="65:77" ht="21" customHeight="1">
      <c r="BM2109"/>
      <c r="BX2109" s="299" t="s">
        <v>4667</v>
      </c>
      <c r="BY2109" s="299" t="s">
        <v>7489</v>
      </c>
    </row>
    <row r="2110" spans="65:77" ht="21" customHeight="1">
      <c r="BM2110"/>
      <c r="BX2110" s="299" t="s">
        <v>4669</v>
      </c>
      <c r="BY2110" s="299" t="s">
        <v>7490</v>
      </c>
    </row>
    <row r="2111" spans="65:77" ht="21" customHeight="1">
      <c r="BM2111"/>
      <c r="BX2111" s="299" t="s">
        <v>4671</v>
      </c>
      <c r="BY2111" s="299" t="s">
        <v>7491</v>
      </c>
    </row>
    <row r="2112" spans="65:77" ht="21" customHeight="1">
      <c r="BM2112"/>
      <c r="BX2112" s="299" t="s">
        <v>4673</v>
      </c>
      <c r="BY2112" s="299" t="s">
        <v>7492</v>
      </c>
    </row>
    <row r="2113" spans="65:77" ht="21" customHeight="1">
      <c r="BM2113"/>
      <c r="BX2113" s="299" t="s">
        <v>4675</v>
      </c>
      <c r="BY2113" s="299" t="s">
        <v>7493</v>
      </c>
    </row>
    <row r="2114" spans="65:77" ht="21" customHeight="1">
      <c r="BM2114"/>
      <c r="BX2114" s="299" t="s">
        <v>4677</v>
      </c>
      <c r="BY2114" s="299" t="s">
        <v>7494</v>
      </c>
    </row>
    <row r="2115" spans="65:77" ht="21" customHeight="1">
      <c r="BM2115"/>
      <c r="BX2115" s="299" t="s">
        <v>4679</v>
      </c>
      <c r="BY2115" s="299" t="s">
        <v>7495</v>
      </c>
    </row>
    <row r="2116" spans="65:77" ht="21" customHeight="1">
      <c r="BM2116"/>
      <c r="BX2116" s="299" t="s">
        <v>4681</v>
      </c>
      <c r="BY2116" s="299" t="s">
        <v>7496</v>
      </c>
    </row>
    <row r="2117" spans="65:77" ht="21" customHeight="1">
      <c r="BM2117"/>
      <c r="BX2117" s="299" t="s">
        <v>4683</v>
      </c>
      <c r="BY2117" s="299" t="s">
        <v>7497</v>
      </c>
    </row>
    <row r="2118" spans="65:77" ht="21" customHeight="1">
      <c r="BM2118"/>
      <c r="BX2118" s="299" t="s">
        <v>4685</v>
      </c>
      <c r="BY2118" s="299" t="s">
        <v>7498</v>
      </c>
    </row>
    <row r="2119" spans="65:77" ht="21" customHeight="1">
      <c r="BM2119"/>
      <c r="BX2119" s="299" t="s">
        <v>4687</v>
      </c>
      <c r="BY2119" s="299" t="s">
        <v>7499</v>
      </c>
    </row>
    <row r="2120" spans="65:77" ht="21" customHeight="1">
      <c r="BM2120"/>
      <c r="BX2120" s="299" t="s">
        <v>4689</v>
      </c>
      <c r="BY2120" s="299" t="s">
        <v>7500</v>
      </c>
    </row>
    <row r="2121" spans="65:77" ht="21" customHeight="1">
      <c r="BM2121"/>
      <c r="BX2121" s="299" t="s">
        <v>4691</v>
      </c>
      <c r="BY2121" s="299" t="s">
        <v>7501</v>
      </c>
    </row>
    <row r="2122" spans="65:77" ht="21" customHeight="1">
      <c r="BM2122"/>
      <c r="BX2122" s="299" t="s">
        <v>4693</v>
      </c>
      <c r="BY2122" s="299" t="s">
        <v>7502</v>
      </c>
    </row>
    <row r="2123" spans="65:77" ht="21" customHeight="1">
      <c r="BM2123"/>
      <c r="BX2123" s="299" t="s">
        <v>4695</v>
      </c>
      <c r="BY2123" s="299" t="s">
        <v>7503</v>
      </c>
    </row>
    <row r="2124" spans="65:77" ht="21" customHeight="1">
      <c r="BM2124"/>
      <c r="BX2124" s="299" t="s">
        <v>4697</v>
      </c>
      <c r="BY2124" s="299" t="s">
        <v>7504</v>
      </c>
    </row>
    <row r="2125" spans="65:77" ht="21" customHeight="1">
      <c r="BM2125"/>
      <c r="BX2125" s="299" t="s">
        <v>4699</v>
      </c>
      <c r="BY2125" s="299" t="s">
        <v>7505</v>
      </c>
    </row>
    <row r="2126" spans="65:77" ht="21" customHeight="1">
      <c r="BM2126"/>
      <c r="BX2126" s="299" t="s">
        <v>4703</v>
      </c>
      <c r="BY2126" s="299" t="s">
        <v>7507</v>
      </c>
    </row>
    <row r="2127" spans="65:77" ht="21" customHeight="1">
      <c r="BM2127"/>
      <c r="BX2127" s="299" t="s">
        <v>4705</v>
      </c>
      <c r="BY2127" s="299" t="s">
        <v>7508</v>
      </c>
    </row>
    <row r="2128" spans="65:77" ht="21" customHeight="1">
      <c r="BM2128"/>
      <c r="BX2128" s="299" t="s">
        <v>4706</v>
      </c>
      <c r="BY2128" s="299" t="s">
        <v>7506</v>
      </c>
    </row>
    <row r="2129" spans="65:77" ht="21" customHeight="1">
      <c r="BM2129"/>
      <c r="BX2129" s="299" t="s">
        <v>4708</v>
      </c>
      <c r="BY2129" s="299" t="s">
        <v>7509</v>
      </c>
    </row>
    <row r="2130" spans="65:77" ht="21" customHeight="1">
      <c r="BM2130"/>
      <c r="BX2130" s="299" t="s">
        <v>4710</v>
      </c>
      <c r="BY2130" s="299" t="s">
        <v>7510</v>
      </c>
    </row>
    <row r="2131" spans="65:77" ht="21" customHeight="1">
      <c r="BM2131"/>
      <c r="BX2131" s="299" t="s">
        <v>4712</v>
      </c>
      <c r="BY2131" s="299" t="s">
        <v>7511</v>
      </c>
    </row>
    <row r="2132" spans="65:77" ht="21" customHeight="1">
      <c r="BM2132"/>
      <c r="BX2132" s="299" t="s">
        <v>4714</v>
      </c>
      <c r="BY2132" s="299" t="s">
        <v>7512</v>
      </c>
    </row>
    <row r="2133" spans="65:77" ht="21" customHeight="1">
      <c r="BM2133"/>
      <c r="BX2133" s="299" t="s">
        <v>4716</v>
      </c>
      <c r="BY2133" s="299" t="s">
        <v>7513</v>
      </c>
    </row>
    <row r="2134" spans="65:77" ht="21" customHeight="1">
      <c r="BM2134"/>
      <c r="BX2134" s="299" t="s">
        <v>4718</v>
      </c>
      <c r="BY2134" s="299" t="s">
        <v>5174</v>
      </c>
    </row>
    <row r="2135" spans="65:77" ht="21" customHeight="1">
      <c r="BM2135"/>
      <c r="BX2135" s="299" t="s">
        <v>4722</v>
      </c>
      <c r="BY2135" s="299" t="s">
        <v>7514</v>
      </c>
    </row>
    <row r="2136" spans="65:77" ht="21" customHeight="1">
      <c r="BM2136"/>
      <c r="BX2136" s="299" t="s">
        <v>4724</v>
      </c>
      <c r="BY2136" s="299" t="s">
        <v>7515</v>
      </c>
    </row>
    <row r="2137" spans="65:77" ht="21" customHeight="1">
      <c r="BM2137"/>
      <c r="BX2137" s="299" t="s">
        <v>4726</v>
      </c>
      <c r="BY2137" s="299" t="s">
        <v>7516</v>
      </c>
    </row>
    <row r="2138" spans="65:77" ht="21" customHeight="1">
      <c r="BM2138"/>
      <c r="BX2138" s="299" t="s">
        <v>4728</v>
      </c>
      <c r="BY2138" s="299" t="s">
        <v>7517</v>
      </c>
    </row>
    <row r="2139" spans="65:77" ht="21" customHeight="1">
      <c r="BM2139"/>
      <c r="BX2139" s="299" t="s">
        <v>4730</v>
      </c>
      <c r="BY2139" s="299" t="s">
        <v>7518</v>
      </c>
    </row>
    <row r="2140" spans="65:77" ht="21" customHeight="1">
      <c r="BM2140"/>
      <c r="BX2140" s="299" t="s">
        <v>4732</v>
      </c>
      <c r="BY2140" s="299" t="s">
        <v>7519</v>
      </c>
    </row>
    <row r="2141" spans="65:77" ht="21" customHeight="1">
      <c r="BM2141"/>
      <c r="BX2141" s="299" t="s">
        <v>4734</v>
      </c>
      <c r="BY2141" s="299" t="s">
        <v>7520</v>
      </c>
    </row>
    <row r="2142" spans="65:77" ht="21" customHeight="1">
      <c r="BM2142"/>
      <c r="BX2142" s="299" t="s">
        <v>4736</v>
      </c>
      <c r="BY2142" s="299" t="s">
        <v>7521</v>
      </c>
    </row>
    <row r="2143" spans="65:77" ht="21" customHeight="1">
      <c r="BM2143"/>
      <c r="BX2143" s="299" t="s">
        <v>4738</v>
      </c>
      <c r="BY2143" s="299" t="s">
        <v>7522</v>
      </c>
    </row>
    <row r="2144" spans="65:77" ht="21" customHeight="1">
      <c r="BM2144"/>
      <c r="BX2144" s="299" t="s">
        <v>4740</v>
      </c>
      <c r="BY2144" s="299" t="s">
        <v>7523</v>
      </c>
    </row>
    <row r="2145" spans="65:77" ht="21" customHeight="1">
      <c r="BM2145"/>
      <c r="BX2145" s="299" t="s">
        <v>4742</v>
      </c>
      <c r="BY2145" s="299" t="s">
        <v>7524</v>
      </c>
    </row>
    <row r="2146" spans="65:77" ht="21" customHeight="1">
      <c r="BM2146"/>
      <c r="BX2146" s="299" t="s">
        <v>4744</v>
      </c>
      <c r="BY2146" s="299" t="s">
        <v>7525</v>
      </c>
    </row>
    <row r="2147" spans="65:77" ht="21" customHeight="1">
      <c r="BM2147"/>
      <c r="BX2147" s="299" t="s">
        <v>4748</v>
      </c>
      <c r="BY2147" s="299" t="s">
        <v>7527</v>
      </c>
    </row>
    <row r="2148" spans="65:77" ht="21" customHeight="1">
      <c r="BM2148"/>
      <c r="BX2148" s="299" t="s">
        <v>4750</v>
      </c>
      <c r="BY2148" s="299" t="s">
        <v>7528</v>
      </c>
    </row>
    <row r="2149" spans="65:77" ht="21" customHeight="1">
      <c r="BM2149"/>
      <c r="BX2149" s="299" t="s">
        <v>4752</v>
      </c>
      <c r="BY2149" s="299" t="s">
        <v>7529</v>
      </c>
    </row>
    <row r="2150" spans="65:77" ht="21" customHeight="1">
      <c r="BM2150"/>
      <c r="BX2150" s="299" t="s">
        <v>4754</v>
      </c>
      <c r="BY2150" s="299" t="s">
        <v>7530</v>
      </c>
    </row>
    <row r="2151" spans="65:77" ht="21" customHeight="1">
      <c r="BM2151"/>
      <c r="BX2151" s="299" t="s">
        <v>4756</v>
      </c>
      <c r="BY2151" s="299" t="s">
        <v>7531</v>
      </c>
    </row>
    <row r="2152" spans="65:77" ht="21" customHeight="1">
      <c r="BM2152"/>
      <c r="BX2152" s="299" t="s">
        <v>4758</v>
      </c>
      <c r="BY2152" s="299" t="s">
        <v>4523</v>
      </c>
    </row>
    <row r="2153" spans="65:77" ht="21" customHeight="1">
      <c r="BM2153"/>
      <c r="BX2153" s="299" t="s">
        <v>4760</v>
      </c>
      <c r="BY2153" s="299" t="s">
        <v>4526</v>
      </c>
    </row>
    <row r="2154" spans="65:77" ht="21" customHeight="1">
      <c r="BM2154"/>
      <c r="BX2154" s="299" t="s">
        <v>4762</v>
      </c>
      <c r="BY2154" s="299" t="s">
        <v>4525</v>
      </c>
    </row>
    <row r="2155" spans="65:77" ht="21" customHeight="1">
      <c r="BM2155"/>
      <c r="BX2155" s="299" t="s">
        <v>4764</v>
      </c>
      <c r="BY2155" s="299" t="s">
        <v>4527</v>
      </c>
    </row>
    <row r="2156" spans="65:77" ht="21" customHeight="1">
      <c r="BM2156"/>
      <c r="BX2156" s="299" t="s">
        <v>4766</v>
      </c>
      <c r="BY2156" s="299" t="s">
        <v>7532</v>
      </c>
    </row>
    <row r="2157" spans="65:77" ht="21" customHeight="1">
      <c r="BM2157"/>
      <c r="BX2157" s="299" t="s">
        <v>4768</v>
      </c>
      <c r="BY2157" s="299" t="s">
        <v>7533</v>
      </c>
    </row>
    <row r="2158" spans="65:77" ht="21" customHeight="1">
      <c r="BM2158"/>
      <c r="BX2158" s="299" t="s">
        <v>4770</v>
      </c>
      <c r="BY2158" s="299" t="s">
        <v>7534</v>
      </c>
    </row>
    <row r="2159" spans="65:77" ht="21" customHeight="1">
      <c r="BM2159"/>
      <c r="BX2159" s="299" t="s">
        <v>4772</v>
      </c>
      <c r="BY2159" s="299" t="s">
        <v>7535</v>
      </c>
    </row>
    <row r="2160" spans="65:77" ht="21" customHeight="1">
      <c r="BM2160"/>
      <c r="BX2160" s="299" t="s">
        <v>4774</v>
      </c>
      <c r="BY2160" s="299" t="s">
        <v>7536</v>
      </c>
    </row>
    <row r="2161" spans="65:77" ht="21" customHeight="1">
      <c r="BM2161"/>
      <c r="BX2161" s="299" t="s">
        <v>4778</v>
      </c>
      <c r="BY2161" s="299" t="s">
        <v>7526</v>
      </c>
    </row>
    <row r="2162" spans="65:77" ht="21" customHeight="1">
      <c r="BM2162"/>
      <c r="BX2162" s="299" t="s">
        <v>4780</v>
      </c>
      <c r="BY2162" s="299" t="s">
        <v>7537</v>
      </c>
    </row>
    <row r="2163" spans="65:77" ht="21" customHeight="1">
      <c r="BM2163"/>
      <c r="BX2163" s="299" t="s">
        <v>4782</v>
      </c>
      <c r="BY2163" s="299" t="s">
        <v>7538</v>
      </c>
    </row>
    <row r="2164" spans="65:77" ht="21" customHeight="1">
      <c r="BM2164"/>
      <c r="BX2164" s="299" t="s">
        <v>4784</v>
      </c>
      <c r="BY2164" s="299" t="s">
        <v>7539</v>
      </c>
    </row>
    <row r="2165" spans="65:77" ht="21" customHeight="1">
      <c r="BM2165"/>
      <c r="BX2165" s="299" t="s">
        <v>4786</v>
      </c>
      <c r="BY2165" s="299" t="s">
        <v>7540</v>
      </c>
    </row>
    <row r="2166" spans="65:77" ht="21" customHeight="1">
      <c r="BM2166"/>
      <c r="BX2166" s="299" t="s">
        <v>4788</v>
      </c>
      <c r="BY2166" s="299" t="s">
        <v>7541</v>
      </c>
    </row>
    <row r="2167" spans="65:77" ht="21" customHeight="1">
      <c r="BM2167"/>
      <c r="BX2167" s="299" t="s">
        <v>4790</v>
      </c>
      <c r="BY2167" s="299" t="s">
        <v>7542</v>
      </c>
    </row>
    <row r="2168" spans="65:77" ht="21" customHeight="1">
      <c r="BM2168"/>
      <c r="BX2168" s="299" t="s">
        <v>4792</v>
      </c>
      <c r="BY2168" s="299" t="s">
        <v>7543</v>
      </c>
    </row>
    <row r="2169" spans="65:77" ht="21" customHeight="1">
      <c r="BM2169"/>
      <c r="BX2169" s="299" t="s">
        <v>4794</v>
      </c>
      <c r="BY2169" s="299" t="s">
        <v>7544</v>
      </c>
    </row>
    <row r="2170" spans="65:77" ht="21" customHeight="1">
      <c r="BM2170"/>
      <c r="BX2170" s="299" t="s">
        <v>4796</v>
      </c>
      <c r="BY2170" s="299" t="s">
        <v>7545</v>
      </c>
    </row>
    <row r="2171" spans="65:77" ht="21" customHeight="1">
      <c r="BM2171"/>
      <c r="BX2171" s="299" t="s">
        <v>4798</v>
      </c>
      <c r="BY2171" s="299" t="s">
        <v>7546</v>
      </c>
    </row>
    <row r="2172" spans="65:77" ht="21" customHeight="1">
      <c r="BM2172"/>
      <c r="BX2172" s="299" t="s">
        <v>4800</v>
      </c>
      <c r="BY2172" s="299" t="s">
        <v>7547</v>
      </c>
    </row>
    <row r="2173" spans="65:77" ht="21" customHeight="1">
      <c r="BM2173"/>
      <c r="BX2173" s="299" t="s">
        <v>4802</v>
      </c>
      <c r="BY2173" s="299" t="s">
        <v>7548</v>
      </c>
    </row>
    <row r="2174" spans="65:77" ht="21" customHeight="1">
      <c r="BM2174"/>
      <c r="BX2174" s="299" t="s">
        <v>4804</v>
      </c>
      <c r="BY2174" s="299" t="s">
        <v>7549</v>
      </c>
    </row>
    <row r="2175" spans="65:77" ht="21" customHeight="1">
      <c r="BM2175"/>
      <c r="BX2175" s="299" t="s">
        <v>4806</v>
      </c>
      <c r="BY2175" s="299" t="s">
        <v>7550</v>
      </c>
    </row>
    <row r="2176" spans="65:77" ht="21" customHeight="1">
      <c r="BM2176"/>
      <c r="BX2176" s="299" t="s">
        <v>7551</v>
      </c>
      <c r="BY2176" s="299" t="s">
        <v>7552</v>
      </c>
    </row>
    <row r="2177" spans="65:77" ht="21" customHeight="1">
      <c r="BM2177"/>
      <c r="BX2177" s="299" t="s">
        <v>7553</v>
      </c>
      <c r="BY2177" s="299" t="s">
        <v>7554</v>
      </c>
    </row>
    <row r="2178" spans="65:77" ht="21" customHeight="1">
      <c r="BM2178"/>
      <c r="BX2178" s="299" t="s">
        <v>7555</v>
      </c>
      <c r="BY2178" s="299" t="s">
        <v>7556</v>
      </c>
    </row>
    <row r="2179" spans="65:77" ht="21" customHeight="1">
      <c r="BM2179"/>
      <c r="BX2179" s="299" t="s">
        <v>7557</v>
      </c>
      <c r="BY2179" s="299" t="s">
        <v>7558</v>
      </c>
    </row>
    <row r="2180" spans="65:77" ht="21" customHeight="1">
      <c r="BM2180"/>
      <c r="BX2180" s="299" t="s">
        <v>7559</v>
      </c>
      <c r="BY2180" s="299" t="s">
        <v>7560</v>
      </c>
    </row>
    <row r="2181" spans="65:77" ht="21" customHeight="1">
      <c r="BM2181"/>
      <c r="BX2181" s="299" t="s">
        <v>7561</v>
      </c>
      <c r="BY2181" s="299" t="s">
        <v>7562</v>
      </c>
    </row>
    <row r="2182" spans="65:77" ht="21" customHeight="1">
      <c r="BM2182"/>
      <c r="BX2182" s="299" t="s">
        <v>7563</v>
      </c>
      <c r="BY2182" s="299" t="s">
        <v>7564</v>
      </c>
    </row>
    <row r="2183" spans="65:77" ht="21" customHeight="1">
      <c r="BM2183"/>
      <c r="BX2183" s="299" t="s">
        <v>7565</v>
      </c>
      <c r="BY2183" s="299" t="s">
        <v>7566</v>
      </c>
    </row>
    <row r="2184" spans="65:77" ht="21" customHeight="1">
      <c r="BM2184"/>
      <c r="BX2184" s="299" t="s">
        <v>7567</v>
      </c>
      <c r="BY2184" s="299" t="s">
        <v>7568</v>
      </c>
    </row>
    <row r="2185" spans="65:77" ht="21" customHeight="1">
      <c r="BM2185"/>
      <c r="BX2185" s="299" t="s">
        <v>7569</v>
      </c>
      <c r="BY2185" s="299" t="s">
        <v>7570</v>
      </c>
    </row>
    <row r="2186" spans="65:77" ht="21" customHeight="1">
      <c r="BM2186"/>
      <c r="BX2186" s="299" t="s">
        <v>7571</v>
      </c>
      <c r="BY2186" s="299" t="s">
        <v>7572</v>
      </c>
    </row>
    <row r="2187" spans="65:77" ht="21" customHeight="1">
      <c r="BM2187"/>
      <c r="BX2187" s="299" t="s">
        <v>7573</v>
      </c>
      <c r="BY2187" s="299" t="s">
        <v>7574</v>
      </c>
    </row>
    <row r="2188" spans="65:77" ht="21" customHeight="1">
      <c r="BM2188"/>
      <c r="BX2188" s="299" t="s">
        <v>7575</v>
      </c>
      <c r="BY2188" s="299" t="s">
        <v>7576</v>
      </c>
    </row>
    <row r="2189" spans="65:77" ht="21" customHeight="1">
      <c r="BM2189"/>
      <c r="BX2189" s="299" t="s">
        <v>7577</v>
      </c>
      <c r="BY2189" s="299" t="s">
        <v>7578</v>
      </c>
    </row>
    <row r="2190" spans="65:77" ht="21" customHeight="1">
      <c r="BM2190"/>
      <c r="BX2190" s="299" t="s">
        <v>7579</v>
      </c>
      <c r="BY2190" s="299" t="s">
        <v>7580</v>
      </c>
    </row>
    <row r="2191" spans="65:77" ht="21" customHeight="1">
      <c r="BM2191"/>
      <c r="BX2191" s="299" t="s">
        <v>7581</v>
      </c>
      <c r="BY2191" s="299" t="s">
        <v>7582</v>
      </c>
    </row>
    <row r="2192" spans="65:77" ht="21" customHeight="1">
      <c r="BM2192"/>
      <c r="BX2192" s="299" t="s">
        <v>7583</v>
      </c>
      <c r="BY2192" s="299" t="s">
        <v>7584</v>
      </c>
    </row>
    <row r="2193" spans="65:77" ht="21" customHeight="1">
      <c r="BM2193"/>
      <c r="BX2193" s="299" t="s">
        <v>7585</v>
      </c>
      <c r="BY2193" s="299" t="s">
        <v>7586</v>
      </c>
    </row>
    <row r="2194" spans="65:77" ht="21" customHeight="1">
      <c r="BM2194"/>
      <c r="BX2194" s="299" t="s">
        <v>7587</v>
      </c>
      <c r="BY2194" s="299" t="s">
        <v>7588</v>
      </c>
    </row>
    <row r="2195" spans="65:77" ht="21" customHeight="1">
      <c r="BM2195"/>
      <c r="BX2195" s="299" t="s">
        <v>7589</v>
      </c>
      <c r="BY2195" s="299" t="s">
        <v>7590</v>
      </c>
    </row>
    <row r="2196" spans="65:77" ht="21" customHeight="1">
      <c r="BM2196"/>
      <c r="BX2196" s="299" t="s">
        <v>7591</v>
      </c>
      <c r="BY2196" s="299" t="s">
        <v>7592</v>
      </c>
    </row>
    <row r="2197" spans="65:77" ht="21" customHeight="1">
      <c r="BM2197"/>
      <c r="BX2197" s="299" t="s">
        <v>7593</v>
      </c>
      <c r="BY2197" s="299" t="s">
        <v>7594</v>
      </c>
    </row>
    <row r="2198" spans="65:77" ht="21" customHeight="1">
      <c r="BM2198"/>
      <c r="BX2198" s="299" t="s">
        <v>7595</v>
      </c>
      <c r="BY2198" s="299" t="s">
        <v>7596</v>
      </c>
    </row>
    <row r="2199" spans="65:77" ht="21" customHeight="1">
      <c r="BM2199"/>
      <c r="BX2199" s="299" t="s">
        <v>7597</v>
      </c>
      <c r="BY2199" s="299" t="s">
        <v>7598</v>
      </c>
    </row>
    <row r="2200" spans="65:77" ht="21" customHeight="1">
      <c r="BM2200"/>
      <c r="BX2200" s="299" t="s">
        <v>7599</v>
      </c>
      <c r="BY2200" s="299" t="s">
        <v>7600</v>
      </c>
    </row>
    <row r="2201" spans="65:77" ht="21" customHeight="1">
      <c r="BM2201"/>
      <c r="BX2201" s="299" t="s">
        <v>7601</v>
      </c>
      <c r="BY2201" s="299" t="s">
        <v>7602</v>
      </c>
    </row>
    <row r="2202" spans="65:77" ht="21" customHeight="1">
      <c r="BM2202"/>
      <c r="BX2202" s="299" t="s">
        <v>7603</v>
      </c>
      <c r="BY2202" s="299" t="s">
        <v>7604</v>
      </c>
    </row>
    <row r="2203" spans="65:77" ht="21" customHeight="1">
      <c r="BM2203"/>
      <c r="BX2203" s="299" t="s">
        <v>7605</v>
      </c>
      <c r="BY2203" s="299" t="s">
        <v>7606</v>
      </c>
    </row>
    <row r="2204" spans="65:77" ht="21" customHeight="1">
      <c r="BM2204"/>
      <c r="BX2204" s="299" t="s">
        <v>7607</v>
      </c>
      <c r="BY2204" s="299" t="s">
        <v>7608</v>
      </c>
    </row>
    <row r="2205" spans="65:77" ht="21" customHeight="1">
      <c r="BM2205"/>
      <c r="BX2205" s="299" t="s">
        <v>7609</v>
      </c>
      <c r="BY2205" s="299" t="s">
        <v>7610</v>
      </c>
    </row>
    <row r="2206" spans="65:77" ht="21" customHeight="1">
      <c r="BM2206"/>
      <c r="BX2206" s="299" t="s">
        <v>7611</v>
      </c>
      <c r="BY2206" s="299" t="s">
        <v>7612</v>
      </c>
    </row>
    <row r="2207" spans="65:77" ht="21" customHeight="1">
      <c r="BM2207"/>
      <c r="BX2207" s="299" t="s">
        <v>7613</v>
      </c>
      <c r="BY2207" s="299" t="s">
        <v>7614</v>
      </c>
    </row>
    <row r="2208" spans="65:77" ht="21" customHeight="1">
      <c r="BM2208"/>
      <c r="BX2208" s="299" t="s">
        <v>7615</v>
      </c>
      <c r="BY2208" s="299" t="s">
        <v>7616</v>
      </c>
    </row>
    <row r="2209" spans="65:77" ht="21" customHeight="1">
      <c r="BM2209"/>
      <c r="BX2209" s="299" t="s">
        <v>7617</v>
      </c>
      <c r="BY2209" s="299" t="s">
        <v>7618</v>
      </c>
    </row>
    <row r="2210" spans="65:77" ht="21" customHeight="1">
      <c r="BM2210"/>
      <c r="BX2210" s="299" t="s">
        <v>7619</v>
      </c>
      <c r="BY2210" s="299" t="s">
        <v>7620</v>
      </c>
    </row>
    <row r="2211" spans="65:77" ht="21" customHeight="1">
      <c r="BM2211"/>
      <c r="BX2211" s="299" t="s">
        <v>7621</v>
      </c>
      <c r="BY2211" s="299" t="s">
        <v>7622</v>
      </c>
    </row>
    <row r="2212" spans="65:77" ht="21" customHeight="1">
      <c r="BM2212"/>
      <c r="BX2212" s="299" t="s">
        <v>7623</v>
      </c>
      <c r="BY2212" s="299" t="s">
        <v>7624</v>
      </c>
    </row>
    <row r="2213" spans="65:77" ht="21" customHeight="1">
      <c r="BM2213"/>
      <c r="BX2213" s="299" t="s">
        <v>7625</v>
      </c>
      <c r="BY2213" s="299" t="s">
        <v>7626</v>
      </c>
    </row>
    <row r="2214" spans="65:77" ht="21" customHeight="1">
      <c r="BM2214"/>
      <c r="BX2214" s="299" t="s">
        <v>7627</v>
      </c>
      <c r="BY2214" s="299" t="s">
        <v>7628</v>
      </c>
    </row>
    <row r="2215" spans="65:77" ht="21" customHeight="1">
      <c r="BM2215"/>
      <c r="BX2215" s="299" t="s">
        <v>7629</v>
      </c>
      <c r="BY2215" s="299" t="s">
        <v>7630</v>
      </c>
    </row>
    <row r="2216" spans="65:77" ht="21" customHeight="1">
      <c r="BM2216"/>
      <c r="BX2216" s="299" t="s">
        <v>7631</v>
      </c>
      <c r="BY2216" s="299" t="s">
        <v>7632</v>
      </c>
    </row>
    <row r="2217" spans="65:77" ht="21" customHeight="1">
      <c r="BM2217"/>
      <c r="BX2217" s="299" t="s">
        <v>7633</v>
      </c>
      <c r="BY2217" s="299" t="s">
        <v>7634</v>
      </c>
    </row>
    <row r="2218" spans="65:77" ht="21" customHeight="1">
      <c r="BM2218"/>
      <c r="BX2218" s="299" t="s">
        <v>7635</v>
      </c>
      <c r="BY2218" s="299" t="s">
        <v>7636</v>
      </c>
    </row>
    <row r="2219" spans="65:77" ht="21" customHeight="1">
      <c r="BM2219"/>
      <c r="BX2219" s="299" t="s">
        <v>7637</v>
      </c>
      <c r="BY2219" s="299" t="s">
        <v>7638</v>
      </c>
    </row>
    <row r="2220" spans="65:77" ht="21" customHeight="1">
      <c r="BM2220"/>
      <c r="BX2220" s="299" t="s">
        <v>7639</v>
      </c>
      <c r="BY2220" s="299" t="s">
        <v>7640</v>
      </c>
    </row>
    <row r="2221" spans="65:77" ht="21" customHeight="1">
      <c r="BM2221"/>
      <c r="BX2221" s="299" t="s">
        <v>7641</v>
      </c>
      <c r="BY2221" s="299" t="s">
        <v>7642</v>
      </c>
    </row>
    <row r="2222" spans="65:77" ht="21" customHeight="1">
      <c r="BM2222"/>
      <c r="BX2222" s="299" t="s">
        <v>7643</v>
      </c>
      <c r="BY2222" s="299" t="s">
        <v>7644</v>
      </c>
    </row>
    <row r="2223" spans="65:77" ht="21" customHeight="1">
      <c r="BM2223"/>
      <c r="BX2223" s="299" t="s">
        <v>7645</v>
      </c>
      <c r="BY2223" s="299" t="s">
        <v>7646</v>
      </c>
    </row>
    <row r="2224" spans="65:77" ht="21" customHeight="1">
      <c r="BM2224"/>
      <c r="BX2224" s="299" t="s">
        <v>7647</v>
      </c>
      <c r="BY2224" s="299" t="s">
        <v>7648</v>
      </c>
    </row>
    <row r="2225" spans="65:77" ht="21" customHeight="1">
      <c r="BM2225"/>
      <c r="BX2225" s="299" t="s">
        <v>7649</v>
      </c>
      <c r="BY2225" s="299" t="s">
        <v>7650</v>
      </c>
    </row>
    <row r="2226" spans="65:77" ht="21" customHeight="1">
      <c r="BM2226"/>
      <c r="BX2226" s="299" t="s">
        <v>7651</v>
      </c>
      <c r="BY2226" s="299" t="s">
        <v>7652</v>
      </c>
    </row>
    <row r="2227" spans="65:77" ht="21" customHeight="1">
      <c r="BM2227"/>
      <c r="BX2227" s="299" t="s">
        <v>7653</v>
      </c>
      <c r="BY2227" s="299" t="s">
        <v>7654</v>
      </c>
    </row>
    <row r="2228" spans="65:77" ht="21" customHeight="1">
      <c r="BM2228"/>
      <c r="BX2228" s="299" t="s">
        <v>7655</v>
      </c>
      <c r="BY2228" s="299" t="s">
        <v>7656</v>
      </c>
    </row>
    <row r="2229" spans="65:77" ht="21" customHeight="1">
      <c r="BM2229"/>
      <c r="BX2229" s="299" t="s">
        <v>7657</v>
      </c>
      <c r="BY2229" s="299" t="s">
        <v>7658</v>
      </c>
    </row>
    <row r="2230" spans="65:77" ht="21" customHeight="1">
      <c r="BM2230"/>
      <c r="BX2230" s="299" t="s">
        <v>7659</v>
      </c>
      <c r="BY2230" s="299" t="s">
        <v>7660</v>
      </c>
    </row>
    <row r="2231" spans="65:77" ht="21" customHeight="1">
      <c r="BM2231"/>
      <c r="BX2231" s="299" t="s">
        <v>7661</v>
      </c>
      <c r="BY2231" s="299" t="s">
        <v>7662</v>
      </c>
    </row>
    <row r="2232" spans="65:77" ht="21" customHeight="1">
      <c r="BM2232"/>
      <c r="BX2232" s="299" t="s">
        <v>7663</v>
      </c>
      <c r="BY2232" s="299" t="s">
        <v>7664</v>
      </c>
    </row>
    <row r="2233" spans="65:77" ht="21" customHeight="1">
      <c r="BM2233"/>
      <c r="BX2233" s="299" t="s">
        <v>7665</v>
      </c>
      <c r="BY2233" s="299" t="s">
        <v>7666</v>
      </c>
    </row>
    <row r="2234" spans="65:77" ht="21" customHeight="1">
      <c r="BM2234"/>
      <c r="BX2234" s="299" t="s">
        <v>7667</v>
      </c>
      <c r="BY2234" s="299" t="s">
        <v>7668</v>
      </c>
    </row>
    <row r="2235" spans="65:77" ht="21" customHeight="1">
      <c r="BM2235"/>
      <c r="BX2235" s="299" t="s">
        <v>7669</v>
      </c>
      <c r="BY2235" s="299" t="s">
        <v>7670</v>
      </c>
    </row>
    <row r="2236" spans="65:77" ht="21" customHeight="1">
      <c r="BM2236"/>
      <c r="BX2236" s="299" t="s">
        <v>7671</v>
      </c>
      <c r="BY2236" s="299" t="s">
        <v>7672</v>
      </c>
    </row>
    <row r="2237" spans="65:77" ht="21" customHeight="1">
      <c r="BM2237"/>
      <c r="BX2237" s="299" t="s">
        <v>7673</v>
      </c>
      <c r="BY2237" s="299" t="s">
        <v>7674</v>
      </c>
    </row>
    <row r="2238" spans="65:77" ht="21" customHeight="1">
      <c r="BM2238"/>
      <c r="BX2238" s="299" t="s">
        <v>7675</v>
      </c>
      <c r="BY2238" s="299" t="s">
        <v>7676</v>
      </c>
    </row>
    <row r="2239" spans="65:77" ht="21" customHeight="1">
      <c r="BM2239"/>
      <c r="BX2239" s="299" t="s">
        <v>7677</v>
      </c>
      <c r="BY2239" s="299" t="s">
        <v>7678</v>
      </c>
    </row>
    <row r="2240" spans="65:77" ht="21" customHeight="1">
      <c r="BM2240"/>
      <c r="BX2240" s="299" t="s">
        <v>7679</v>
      </c>
      <c r="BY2240" s="299" t="s">
        <v>7680</v>
      </c>
    </row>
    <row r="2241" spans="65:77" ht="21" customHeight="1">
      <c r="BM2241"/>
      <c r="BX2241" s="299" t="s">
        <v>7681</v>
      </c>
      <c r="BY2241" s="299" t="s">
        <v>7682</v>
      </c>
    </row>
    <row r="2242" spans="65:77" ht="21" customHeight="1">
      <c r="BM2242"/>
      <c r="BX2242" s="299" t="s">
        <v>7683</v>
      </c>
      <c r="BY2242" s="299" t="s">
        <v>7684</v>
      </c>
    </row>
    <row r="2243" spans="65:77" ht="21" customHeight="1">
      <c r="BM2243"/>
      <c r="BX2243" s="299" t="s">
        <v>7685</v>
      </c>
      <c r="BY2243" s="299" t="s">
        <v>7686</v>
      </c>
    </row>
    <row r="2244" spans="65:77" ht="21" customHeight="1">
      <c r="BM2244"/>
      <c r="BX2244" s="299" t="s">
        <v>7687</v>
      </c>
      <c r="BY2244" s="299" t="s">
        <v>7688</v>
      </c>
    </row>
    <row r="2245" spans="65:77" ht="21" customHeight="1">
      <c r="BM2245"/>
      <c r="BX2245" s="299" t="s">
        <v>7689</v>
      </c>
      <c r="BY2245" s="299" t="s">
        <v>7690</v>
      </c>
    </row>
    <row r="2246" spans="65:77" ht="21" customHeight="1">
      <c r="BM2246"/>
      <c r="BX2246" s="299" t="s">
        <v>7691</v>
      </c>
      <c r="BY2246" s="299" t="s">
        <v>7692</v>
      </c>
    </row>
    <row r="2247" spans="65:77" ht="21" customHeight="1">
      <c r="BM2247"/>
      <c r="BX2247" s="299" t="s">
        <v>7693</v>
      </c>
      <c r="BY2247" s="299" t="s">
        <v>7694</v>
      </c>
    </row>
    <row r="2248" spans="65:77" ht="21" customHeight="1">
      <c r="BM2248"/>
      <c r="BX2248" s="299" t="s">
        <v>482</v>
      </c>
      <c r="BY2248" s="299" t="s">
        <v>7695</v>
      </c>
    </row>
    <row r="2249" spans="65:77" ht="21" customHeight="1">
      <c r="BM2249"/>
      <c r="BX2249" s="299" t="s">
        <v>7696</v>
      </c>
      <c r="BY2249" s="299" t="s">
        <v>7697</v>
      </c>
    </row>
    <row r="2250" spans="65:77" ht="21" customHeight="1">
      <c r="BM2250"/>
      <c r="BX2250" s="299" t="s">
        <v>7698</v>
      </c>
      <c r="BY2250" s="299" t="s">
        <v>7699</v>
      </c>
    </row>
    <row r="2251" spans="65:77" ht="21" customHeight="1">
      <c r="BM2251"/>
      <c r="BX2251" s="299" t="s">
        <v>7700</v>
      </c>
      <c r="BY2251" s="299" t="s">
        <v>7701</v>
      </c>
    </row>
    <row r="2252" spans="65:77" ht="21" customHeight="1">
      <c r="BM2252"/>
      <c r="BX2252" s="299" t="s">
        <v>7702</v>
      </c>
      <c r="BY2252" s="299" t="s">
        <v>7703</v>
      </c>
    </row>
    <row r="2253" spans="65:77" ht="21" customHeight="1">
      <c r="BM2253"/>
      <c r="BX2253" s="299" t="s">
        <v>7704</v>
      </c>
      <c r="BY2253" s="299" t="s">
        <v>7705</v>
      </c>
    </row>
    <row r="2254" spans="65:77" ht="21" customHeight="1">
      <c r="BM2254"/>
      <c r="BX2254" s="299" t="s">
        <v>7706</v>
      </c>
      <c r="BY2254" s="299" t="s">
        <v>7707</v>
      </c>
    </row>
    <row r="2255" spans="65:77" ht="21" customHeight="1">
      <c r="BM2255"/>
      <c r="BX2255" s="299" t="s">
        <v>7708</v>
      </c>
      <c r="BY2255" s="299" t="s">
        <v>7709</v>
      </c>
    </row>
    <row r="2256" spans="65:77" ht="21" customHeight="1">
      <c r="BM2256"/>
      <c r="BX2256" s="299" t="s">
        <v>7710</v>
      </c>
      <c r="BY2256" s="299" t="s">
        <v>7711</v>
      </c>
    </row>
    <row r="2257" spans="65:77" ht="21" customHeight="1">
      <c r="BM2257"/>
      <c r="BX2257" s="299" t="s">
        <v>7712</v>
      </c>
      <c r="BY2257" s="299" t="s">
        <v>7713</v>
      </c>
    </row>
    <row r="2258" spans="65:77" ht="21" customHeight="1">
      <c r="BM2258"/>
      <c r="BX2258" s="299" t="s">
        <v>7714</v>
      </c>
      <c r="BY2258" s="299" t="s">
        <v>7715</v>
      </c>
    </row>
    <row r="2259" spans="65:77" ht="21" customHeight="1">
      <c r="BM2259"/>
      <c r="BX2259" s="299" t="s">
        <v>7716</v>
      </c>
      <c r="BY2259" s="299" t="s">
        <v>7717</v>
      </c>
    </row>
    <row r="2260" spans="65:77" ht="21" customHeight="1">
      <c r="BM2260"/>
      <c r="BX2260" s="299" t="s">
        <v>7718</v>
      </c>
      <c r="BY2260" s="299" t="s">
        <v>7719</v>
      </c>
    </row>
    <row r="2261" spans="65:77" ht="21" customHeight="1">
      <c r="BM2261"/>
      <c r="BX2261" s="299" t="s">
        <v>7720</v>
      </c>
      <c r="BY2261" s="299" t="s">
        <v>7721</v>
      </c>
    </row>
    <row r="2262" spans="65:77" ht="21" customHeight="1">
      <c r="BM2262"/>
      <c r="BX2262" s="299" t="s">
        <v>7722</v>
      </c>
      <c r="BY2262" s="299" t="s">
        <v>7723</v>
      </c>
    </row>
    <row r="2263" spans="65:77" ht="21" customHeight="1">
      <c r="BM2263"/>
      <c r="BX2263" s="299" t="s">
        <v>7724</v>
      </c>
      <c r="BY2263" s="299" t="s">
        <v>7725</v>
      </c>
    </row>
    <row r="2264" spans="65:77" ht="21" customHeight="1">
      <c r="BM2264"/>
      <c r="BX2264" s="299" t="s">
        <v>7726</v>
      </c>
      <c r="BY2264" s="299" t="s">
        <v>7727</v>
      </c>
    </row>
    <row r="2265" spans="65:77" ht="21" customHeight="1">
      <c r="BM2265"/>
      <c r="BX2265" s="299" t="s">
        <v>7728</v>
      </c>
      <c r="BY2265" s="299" t="s">
        <v>7729</v>
      </c>
    </row>
    <row r="2266" spans="65:77" ht="21" customHeight="1">
      <c r="BM2266"/>
      <c r="BX2266" s="299" t="s">
        <v>7730</v>
      </c>
      <c r="BY2266" s="299" t="s">
        <v>7731</v>
      </c>
    </row>
    <row r="2267" spans="65:77" ht="21" customHeight="1">
      <c r="BM2267"/>
      <c r="BX2267" s="299" t="s">
        <v>7732</v>
      </c>
      <c r="BY2267" s="299" t="s">
        <v>7733</v>
      </c>
    </row>
    <row r="2268" spans="65:77" ht="21" customHeight="1">
      <c r="BM2268"/>
      <c r="BX2268" s="299" t="s">
        <v>7734</v>
      </c>
      <c r="BY2268" s="299" t="s">
        <v>7735</v>
      </c>
    </row>
    <row r="2269" spans="65:77" ht="21" customHeight="1">
      <c r="BM2269"/>
      <c r="BX2269" s="299" t="s">
        <v>7736</v>
      </c>
      <c r="BY2269" s="299" t="s">
        <v>7737</v>
      </c>
    </row>
    <row r="2270" spans="65:77" ht="21" customHeight="1">
      <c r="BM2270"/>
      <c r="BX2270" s="299" t="s">
        <v>7738</v>
      </c>
      <c r="BY2270" s="299" t="s">
        <v>7739</v>
      </c>
    </row>
    <row r="2271" spans="65:77" ht="21" customHeight="1">
      <c r="BM2271"/>
      <c r="BX2271" s="299" t="s">
        <v>7740</v>
      </c>
      <c r="BY2271" s="299" t="s">
        <v>7741</v>
      </c>
    </row>
    <row r="2272" spans="65:77" ht="21" customHeight="1">
      <c r="BM2272"/>
      <c r="BX2272" s="299" t="s">
        <v>7742</v>
      </c>
      <c r="BY2272" s="299" t="s">
        <v>7743</v>
      </c>
    </row>
    <row r="2273" spans="65:77" ht="21" customHeight="1">
      <c r="BM2273"/>
      <c r="BX2273" s="299" t="s">
        <v>7744</v>
      </c>
      <c r="BY2273" s="299" t="s">
        <v>7745</v>
      </c>
    </row>
    <row r="2274" spans="65:77" ht="21" customHeight="1">
      <c r="BM2274"/>
      <c r="BX2274" s="299" t="s">
        <v>7746</v>
      </c>
      <c r="BY2274" s="299" t="s">
        <v>7747</v>
      </c>
    </row>
    <row r="2275" spans="65:77" ht="21" customHeight="1">
      <c r="BM2275"/>
      <c r="BX2275" s="299" t="s">
        <v>7748</v>
      </c>
      <c r="BY2275" s="299" t="s">
        <v>7749</v>
      </c>
    </row>
    <row r="2276" spans="65:77" ht="21" customHeight="1">
      <c r="BM2276"/>
      <c r="BX2276" s="299" t="s">
        <v>7750</v>
      </c>
      <c r="BY2276" s="299" t="s">
        <v>7751</v>
      </c>
    </row>
    <row r="2277" spans="65:77" ht="21" customHeight="1">
      <c r="BM2277"/>
      <c r="BX2277" s="299" t="s">
        <v>7752</v>
      </c>
      <c r="BY2277" s="299" t="s">
        <v>7753</v>
      </c>
    </row>
    <row r="2278" spans="65:77" ht="21" customHeight="1">
      <c r="BM2278"/>
      <c r="BX2278" s="299" t="s">
        <v>7754</v>
      </c>
      <c r="BY2278" s="299" t="s">
        <v>7755</v>
      </c>
    </row>
    <row r="2279" spans="65:77" ht="21" customHeight="1">
      <c r="BM2279"/>
      <c r="BX2279" s="299" t="s">
        <v>7756</v>
      </c>
      <c r="BY2279" s="299" t="s">
        <v>7757</v>
      </c>
    </row>
    <row r="2280" spans="65:77" ht="21" customHeight="1">
      <c r="BM2280"/>
      <c r="BX2280" s="299" t="s">
        <v>7758</v>
      </c>
      <c r="BY2280" s="299" t="s">
        <v>7759</v>
      </c>
    </row>
    <row r="2281" spans="65:77" ht="21" customHeight="1">
      <c r="BM2281"/>
      <c r="BX2281" s="299" t="s">
        <v>7760</v>
      </c>
      <c r="BY2281" s="299" t="s">
        <v>7761</v>
      </c>
    </row>
    <row r="2282" spans="65:77" ht="21" customHeight="1">
      <c r="BM2282"/>
      <c r="BX2282" s="299" t="s">
        <v>7762</v>
      </c>
      <c r="BY2282" s="299" t="s">
        <v>7763</v>
      </c>
    </row>
    <row r="2283" spans="65:77" ht="21" customHeight="1">
      <c r="BM2283"/>
      <c r="BX2283" s="299" t="s">
        <v>7764</v>
      </c>
      <c r="BY2283" s="299" t="s">
        <v>7765</v>
      </c>
    </row>
    <row r="2284" spans="65:77" ht="21" customHeight="1">
      <c r="BM2284"/>
      <c r="BX2284" s="299" t="s">
        <v>7766</v>
      </c>
      <c r="BY2284" s="299" t="s">
        <v>7767</v>
      </c>
    </row>
    <row r="2285" spans="65:77" ht="21" customHeight="1">
      <c r="BM2285"/>
      <c r="BX2285" s="299" t="s">
        <v>7768</v>
      </c>
      <c r="BY2285" s="299" t="s">
        <v>7769</v>
      </c>
    </row>
    <row r="2286" spans="65:77" ht="21" customHeight="1">
      <c r="BM2286"/>
      <c r="BX2286" s="299" t="s">
        <v>7770</v>
      </c>
      <c r="BY2286" s="299" t="s">
        <v>7771</v>
      </c>
    </row>
    <row r="2287" spans="65:77" ht="21" customHeight="1">
      <c r="BM2287"/>
      <c r="BX2287" s="299" t="s">
        <v>7772</v>
      </c>
      <c r="BY2287" s="299" t="s">
        <v>7773</v>
      </c>
    </row>
    <row r="2288" spans="65:77" ht="21" customHeight="1">
      <c r="BM2288"/>
      <c r="BX2288" s="299" t="s">
        <v>7774</v>
      </c>
      <c r="BY2288" s="299" t="s">
        <v>7775</v>
      </c>
    </row>
    <row r="2289" spans="65:77" ht="21" customHeight="1">
      <c r="BM2289"/>
      <c r="BX2289" s="299" t="s">
        <v>7776</v>
      </c>
      <c r="BY2289" s="299" t="s">
        <v>7777</v>
      </c>
    </row>
    <row r="2290" spans="65:77" ht="21" customHeight="1">
      <c r="BM2290"/>
      <c r="BX2290" s="299" t="s">
        <v>7778</v>
      </c>
      <c r="BY2290" s="299" t="s">
        <v>7779</v>
      </c>
    </row>
    <row r="2291" spans="65:77" ht="21" customHeight="1">
      <c r="BM2291"/>
      <c r="BX2291" s="299" t="s">
        <v>7780</v>
      </c>
      <c r="BY2291" s="299" t="s">
        <v>7781</v>
      </c>
    </row>
    <row r="2292" spans="65:77" ht="21" customHeight="1">
      <c r="BM2292"/>
      <c r="BX2292" s="299" t="s">
        <v>7782</v>
      </c>
      <c r="BY2292" s="299" t="s">
        <v>7783</v>
      </c>
    </row>
    <row r="2293" spans="65:77" ht="21" customHeight="1">
      <c r="BM2293"/>
      <c r="BX2293" s="299" t="s">
        <v>7784</v>
      </c>
      <c r="BY2293" s="299" t="s">
        <v>7785</v>
      </c>
    </row>
    <row r="2294" spans="65:77" ht="21" customHeight="1">
      <c r="BM2294"/>
      <c r="BX2294" s="299" t="s">
        <v>7786</v>
      </c>
      <c r="BY2294" s="299" t="s">
        <v>7787</v>
      </c>
    </row>
    <row r="2295" spans="65:77" ht="21" customHeight="1">
      <c r="BM2295"/>
      <c r="BX2295" s="299" t="s">
        <v>7788</v>
      </c>
      <c r="BY2295" s="299" t="s">
        <v>7789</v>
      </c>
    </row>
    <row r="2296" spans="65:77" ht="21" customHeight="1">
      <c r="BM2296"/>
      <c r="BX2296" s="299" t="s">
        <v>483</v>
      </c>
      <c r="BY2296" s="299" t="s">
        <v>7790</v>
      </c>
    </row>
    <row r="2297" spans="65:77" ht="21" customHeight="1">
      <c r="BM2297"/>
      <c r="BX2297" s="299" t="s">
        <v>7791</v>
      </c>
      <c r="BY2297" s="299" t="s">
        <v>7792</v>
      </c>
    </row>
    <row r="2298" spans="65:77" ht="21" customHeight="1">
      <c r="BM2298"/>
      <c r="BX2298" s="299" t="s">
        <v>7793</v>
      </c>
      <c r="BY2298" s="299" t="s">
        <v>7794</v>
      </c>
    </row>
    <row r="2299" spans="65:77" ht="21" customHeight="1">
      <c r="BM2299"/>
      <c r="BX2299" s="299" t="s">
        <v>7795</v>
      </c>
      <c r="BY2299" s="299" t="s">
        <v>7796</v>
      </c>
    </row>
    <row r="2300" spans="65:77" ht="21" customHeight="1">
      <c r="BM2300"/>
      <c r="BX2300" s="299" t="s">
        <v>7797</v>
      </c>
      <c r="BY2300" s="299" t="s">
        <v>7798</v>
      </c>
    </row>
    <row r="2301" spans="65:77" ht="21" customHeight="1">
      <c r="BM2301"/>
      <c r="BX2301" s="299" t="s">
        <v>7799</v>
      </c>
      <c r="BY2301" s="299" t="s">
        <v>7800</v>
      </c>
    </row>
    <row r="2302" spans="65:77" ht="21" customHeight="1">
      <c r="BM2302"/>
      <c r="BX2302" s="299" t="s">
        <v>7801</v>
      </c>
      <c r="BY2302" s="299" t="s">
        <v>7802</v>
      </c>
    </row>
    <row r="2303" spans="65:77" ht="21" customHeight="1">
      <c r="BM2303"/>
      <c r="BX2303" s="299" t="s">
        <v>484</v>
      </c>
      <c r="BY2303" s="299" t="s">
        <v>7803</v>
      </c>
    </row>
    <row r="2304" spans="65:77" ht="21" customHeight="1">
      <c r="BM2304"/>
      <c r="BX2304" s="299" t="s">
        <v>7804</v>
      </c>
      <c r="BY2304" s="299" t="s">
        <v>7805</v>
      </c>
    </row>
    <row r="2305" spans="65:77" ht="21" customHeight="1">
      <c r="BM2305"/>
      <c r="BX2305" s="299" t="s">
        <v>7806</v>
      </c>
      <c r="BY2305" s="299" t="s">
        <v>7807</v>
      </c>
    </row>
    <row r="2306" spans="65:77" ht="21" customHeight="1">
      <c r="BM2306"/>
      <c r="BX2306" s="299" t="s">
        <v>7808</v>
      </c>
      <c r="BY2306" s="299" t="s">
        <v>7809</v>
      </c>
    </row>
    <row r="2307" spans="65:77" ht="21" customHeight="1">
      <c r="BM2307"/>
      <c r="BX2307" s="299" t="s">
        <v>7810</v>
      </c>
      <c r="BY2307" s="299" t="s">
        <v>7811</v>
      </c>
    </row>
    <row r="2308" spans="65:77" ht="21" customHeight="1">
      <c r="BM2308"/>
      <c r="BX2308" s="299" t="s">
        <v>7812</v>
      </c>
      <c r="BY2308" s="299" t="s">
        <v>7813</v>
      </c>
    </row>
    <row r="2309" spans="65:77" ht="21" customHeight="1">
      <c r="BM2309"/>
      <c r="BX2309" s="299" t="s">
        <v>7814</v>
      </c>
      <c r="BY2309" s="299" t="s">
        <v>7815</v>
      </c>
    </row>
    <row r="2310" spans="65:77" ht="21" customHeight="1">
      <c r="BM2310"/>
      <c r="BX2310" s="299" t="s">
        <v>7816</v>
      </c>
      <c r="BY2310" s="299" t="s">
        <v>7817</v>
      </c>
    </row>
    <row r="2311" spans="65:77" ht="21" customHeight="1">
      <c r="BM2311"/>
      <c r="BX2311" s="299" t="s">
        <v>7818</v>
      </c>
      <c r="BY2311" s="299" t="s">
        <v>7819</v>
      </c>
    </row>
    <row r="2312" spans="65:77" ht="21" customHeight="1">
      <c r="BM2312"/>
      <c r="BX2312" s="299" t="s">
        <v>485</v>
      </c>
      <c r="BY2312" s="299" t="s">
        <v>7820</v>
      </c>
    </row>
    <row r="2313" spans="65:77" ht="21" customHeight="1">
      <c r="BM2313"/>
      <c r="BX2313" s="299" t="s">
        <v>7821</v>
      </c>
      <c r="BY2313" s="299" t="s">
        <v>7822</v>
      </c>
    </row>
    <row r="2314" spans="65:77" ht="21" customHeight="1">
      <c r="BM2314"/>
      <c r="BX2314" s="299" t="s">
        <v>486</v>
      </c>
      <c r="BY2314" s="299" t="s">
        <v>7823</v>
      </c>
    </row>
    <row r="2315" spans="65:77" ht="21" customHeight="1">
      <c r="BM2315"/>
      <c r="BX2315" s="299" t="s">
        <v>7824</v>
      </c>
      <c r="BY2315" s="299" t="s">
        <v>7825</v>
      </c>
    </row>
    <row r="2316" spans="65:77" ht="21" customHeight="1">
      <c r="BM2316"/>
      <c r="BX2316" s="299" t="s">
        <v>7826</v>
      </c>
      <c r="BY2316" s="299" t="s">
        <v>7827</v>
      </c>
    </row>
    <row r="2317" spans="65:77" ht="21" customHeight="1">
      <c r="BM2317"/>
      <c r="BX2317" s="299" t="s">
        <v>7828</v>
      </c>
      <c r="BY2317" s="299" t="s">
        <v>7829</v>
      </c>
    </row>
    <row r="2318" spans="65:77" ht="21" customHeight="1">
      <c r="BM2318"/>
      <c r="BX2318" s="299" t="s">
        <v>7830</v>
      </c>
      <c r="BY2318" s="299" t="s">
        <v>7831</v>
      </c>
    </row>
    <row r="2319" spans="65:77" ht="21" customHeight="1">
      <c r="BM2319"/>
      <c r="BX2319" s="299" t="s">
        <v>7832</v>
      </c>
      <c r="BY2319" s="299" t="s">
        <v>7833</v>
      </c>
    </row>
    <row r="2320" spans="65:77" ht="21" customHeight="1">
      <c r="BM2320"/>
      <c r="BX2320" s="299" t="s">
        <v>7834</v>
      </c>
      <c r="BY2320" s="299" t="s">
        <v>7835</v>
      </c>
    </row>
    <row r="2321" spans="65:77" ht="21" customHeight="1">
      <c r="BM2321"/>
      <c r="BX2321" s="299" t="s">
        <v>7836</v>
      </c>
      <c r="BY2321" s="299" t="s">
        <v>7837</v>
      </c>
    </row>
    <row r="2322" spans="65:77" ht="21" customHeight="1">
      <c r="BM2322"/>
      <c r="BX2322" s="299" t="s">
        <v>7838</v>
      </c>
      <c r="BY2322" s="299" t="s">
        <v>7839</v>
      </c>
    </row>
    <row r="2323" spans="65:77" ht="21" customHeight="1">
      <c r="BM2323"/>
      <c r="BX2323" s="299" t="s">
        <v>7840</v>
      </c>
      <c r="BY2323" s="299" t="s">
        <v>7841</v>
      </c>
    </row>
    <row r="2324" spans="65:77" ht="21" customHeight="1">
      <c r="BM2324"/>
      <c r="BX2324" s="299" t="s">
        <v>487</v>
      </c>
      <c r="BY2324" s="299" t="s">
        <v>7842</v>
      </c>
    </row>
    <row r="2325" spans="65:77" ht="21" customHeight="1">
      <c r="BM2325"/>
      <c r="BX2325" s="299" t="s">
        <v>7843</v>
      </c>
      <c r="BY2325" s="299" t="s">
        <v>7844</v>
      </c>
    </row>
    <row r="2326" spans="65:77" ht="21" customHeight="1">
      <c r="BM2326"/>
      <c r="BX2326" s="299" t="s">
        <v>488</v>
      </c>
      <c r="BY2326" s="299" t="s">
        <v>7845</v>
      </c>
    </row>
    <row r="2327" spans="65:77" ht="21" customHeight="1">
      <c r="BM2327"/>
      <c r="BX2327" s="299" t="s">
        <v>7846</v>
      </c>
      <c r="BY2327" s="299" t="s">
        <v>7847</v>
      </c>
    </row>
    <row r="2328" spans="65:77" ht="21" customHeight="1">
      <c r="BM2328"/>
      <c r="BX2328" s="299" t="s">
        <v>7848</v>
      </c>
      <c r="BY2328" s="299" t="s">
        <v>7849</v>
      </c>
    </row>
    <row r="2329" spans="65:77" ht="21" customHeight="1">
      <c r="BM2329"/>
      <c r="BX2329" s="299" t="s">
        <v>489</v>
      </c>
      <c r="BY2329" s="299" t="s">
        <v>7850</v>
      </c>
    </row>
    <row r="2330" spans="65:77" ht="21" customHeight="1">
      <c r="BM2330"/>
      <c r="BX2330" s="299" t="s">
        <v>7851</v>
      </c>
      <c r="BY2330" s="299" t="s">
        <v>7852</v>
      </c>
    </row>
    <row r="2331" spans="65:77" ht="21" customHeight="1">
      <c r="BM2331"/>
      <c r="BX2331" s="299" t="s">
        <v>490</v>
      </c>
      <c r="BY2331" s="299" t="s">
        <v>7853</v>
      </c>
    </row>
    <row r="2332" spans="65:77" ht="21" customHeight="1">
      <c r="BM2332"/>
      <c r="BX2332" s="299" t="s">
        <v>7854</v>
      </c>
      <c r="BY2332" s="299" t="s">
        <v>7855</v>
      </c>
    </row>
    <row r="2333" spans="65:77" ht="21" customHeight="1">
      <c r="BM2333"/>
      <c r="BX2333" s="299" t="s">
        <v>491</v>
      </c>
      <c r="BY2333" s="299" t="s">
        <v>7856</v>
      </c>
    </row>
    <row r="2334" spans="65:77" ht="21" customHeight="1">
      <c r="BM2334"/>
      <c r="BX2334" s="299" t="s">
        <v>7857</v>
      </c>
      <c r="BY2334" s="299" t="s">
        <v>7858</v>
      </c>
    </row>
    <row r="2335" spans="65:77" ht="21" customHeight="1">
      <c r="BM2335"/>
      <c r="BX2335" s="299" t="s">
        <v>7859</v>
      </c>
      <c r="BY2335" s="299" t="s">
        <v>7860</v>
      </c>
    </row>
    <row r="2336" spans="65:77" ht="21" customHeight="1">
      <c r="BM2336"/>
      <c r="BX2336" s="299" t="s">
        <v>7861</v>
      </c>
      <c r="BY2336" s="299" t="s">
        <v>7862</v>
      </c>
    </row>
    <row r="2337" spans="65:77" ht="21" customHeight="1">
      <c r="BM2337"/>
      <c r="BX2337" s="299" t="s">
        <v>7863</v>
      </c>
      <c r="BY2337" s="299" t="s">
        <v>7864</v>
      </c>
    </row>
    <row r="2338" spans="65:77" ht="21" customHeight="1">
      <c r="BM2338"/>
      <c r="BX2338" s="299" t="s">
        <v>7865</v>
      </c>
      <c r="BY2338" s="299" t="s">
        <v>7866</v>
      </c>
    </row>
    <row r="2339" spans="65:77" ht="21" customHeight="1">
      <c r="BM2339"/>
      <c r="BX2339" s="299" t="s">
        <v>7867</v>
      </c>
      <c r="BY2339" s="299" t="s">
        <v>7868</v>
      </c>
    </row>
    <row r="2340" spans="65:77" ht="21" customHeight="1">
      <c r="BM2340"/>
      <c r="BX2340" s="299" t="s">
        <v>7869</v>
      </c>
      <c r="BY2340" s="299" t="s">
        <v>7870</v>
      </c>
    </row>
    <row r="2341" spans="65:77" ht="21" customHeight="1">
      <c r="BM2341"/>
      <c r="BX2341" s="299" t="s">
        <v>7871</v>
      </c>
      <c r="BY2341" s="299" t="s">
        <v>7872</v>
      </c>
    </row>
    <row r="2342" spans="65:77" ht="21" customHeight="1">
      <c r="BM2342"/>
      <c r="BX2342" s="299" t="s">
        <v>7873</v>
      </c>
      <c r="BY2342" s="299" t="s">
        <v>7874</v>
      </c>
    </row>
    <row r="2343" spans="65:77" ht="21" customHeight="1">
      <c r="BM2343"/>
      <c r="BX2343" s="299" t="s">
        <v>7875</v>
      </c>
      <c r="BY2343" s="299" t="s">
        <v>7876</v>
      </c>
    </row>
    <row r="2344" spans="65:77" ht="21" customHeight="1">
      <c r="BM2344"/>
      <c r="BX2344" s="299" t="s">
        <v>7877</v>
      </c>
      <c r="BY2344" s="299" t="s">
        <v>7878</v>
      </c>
    </row>
    <row r="2345" spans="65:77" ht="21" customHeight="1">
      <c r="BM2345"/>
      <c r="BX2345" s="299" t="s">
        <v>7879</v>
      </c>
      <c r="BY2345" s="299" t="s">
        <v>7880</v>
      </c>
    </row>
    <row r="2346" spans="65:77" ht="21" customHeight="1">
      <c r="BM2346"/>
      <c r="BX2346" s="299" t="s">
        <v>492</v>
      </c>
      <c r="BY2346" s="299" t="s">
        <v>7881</v>
      </c>
    </row>
    <row r="2347" spans="65:77" ht="21" customHeight="1">
      <c r="BM2347"/>
      <c r="BX2347" s="299" t="s">
        <v>493</v>
      </c>
      <c r="BY2347" s="299" t="s">
        <v>7882</v>
      </c>
    </row>
    <row r="2348" spans="65:77" ht="21" customHeight="1">
      <c r="BM2348"/>
      <c r="BX2348" s="299" t="s">
        <v>7883</v>
      </c>
      <c r="BY2348" s="299" t="s">
        <v>7884</v>
      </c>
    </row>
    <row r="2349" spans="65:77" ht="21" customHeight="1">
      <c r="BM2349"/>
      <c r="BX2349" s="299" t="s">
        <v>7885</v>
      </c>
      <c r="BY2349" s="299" t="s">
        <v>7886</v>
      </c>
    </row>
    <row r="2350" spans="65:77" ht="21" customHeight="1">
      <c r="BM2350"/>
      <c r="BX2350" s="299" t="s">
        <v>7887</v>
      </c>
      <c r="BY2350" s="299" t="s">
        <v>7888</v>
      </c>
    </row>
    <row r="2351" spans="65:77" ht="21" customHeight="1">
      <c r="BM2351"/>
      <c r="BX2351" s="299" t="s">
        <v>7889</v>
      </c>
      <c r="BY2351" s="299" t="s">
        <v>7890</v>
      </c>
    </row>
    <row r="2352" spans="65:77" ht="21" customHeight="1">
      <c r="BM2352"/>
      <c r="BX2352" s="299" t="s">
        <v>7891</v>
      </c>
      <c r="BY2352" s="299" t="s">
        <v>7892</v>
      </c>
    </row>
    <row r="2353" spans="65:77" ht="21" customHeight="1">
      <c r="BM2353"/>
      <c r="BX2353" s="299" t="s">
        <v>7893</v>
      </c>
      <c r="BY2353" s="299" t="s">
        <v>7894</v>
      </c>
    </row>
    <row r="2354" spans="65:77" ht="21" customHeight="1">
      <c r="BM2354"/>
      <c r="BX2354" s="299" t="s">
        <v>7895</v>
      </c>
      <c r="BY2354" s="299" t="s">
        <v>7896</v>
      </c>
    </row>
    <row r="2355" spans="65:77" ht="21" customHeight="1">
      <c r="BM2355"/>
      <c r="BX2355" s="299" t="s">
        <v>7897</v>
      </c>
      <c r="BY2355" s="299" t="s">
        <v>7898</v>
      </c>
    </row>
    <row r="2356" spans="65:77" ht="21" customHeight="1">
      <c r="BM2356"/>
      <c r="BX2356" s="299" t="s">
        <v>7899</v>
      </c>
      <c r="BY2356" s="299" t="s">
        <v>7900</v>
      </c>
    </row>
    <row r="2357" spans="65:77" ht="21" customHeight="1">
      <c r="BM2357"/>
      <c r="BX2357" s="299" t="s">
        <v>7901</v>
      </c>
      <c r="BY2357" s="299" t="s">
        <v>7902</v>
      </c>
    </row>
    <row r="2358" spans="65:77" ht="21" customHeight="1">
      <c r="BM2358"/>
      <c r="BX2358" s="299" t="s">
        <v>7903</v>
      </c>
      <c r="BY2358" s="299" t="s">
        <v>7904</v>
      </c>
    </row>
    <row r="2359" spans="65:77" ht="21" customHeight="1">
      <c r="BM2359"/>
      <c r="BX2359" s="299" t="s">
        <v>7905</v>
      </c>
      <c r="BY2359" s="299" t="s">
        <v>7906</v>
      </c>
    </row>
    <row r="2360" spans="65:77" ht="21" customHeight="1">
      <c r="BM2360"/>
      <c r="BX2360" s="299" t="s">
        <v>7907</v>
      </c>
      <c r="BY2360" s="299" t="s">
        <v>7908</v>
      </c>
    </row>
    <row r="2361" spans="65:77" ht="21" customHeight="1">
      <c r="BM2361"/>
      <c r="BX2361" s="299" t="s">
        <v>7909</v>
      </c>
      <c r="BY2361" s="299" t="s">
        <v>7910</v>
      </c>
    </row>
    <row r="2362" spans="65:77" ht="21" customHeight="1">
      <c r="BM2362"/>
      <c r="BX2362" s="299" t="s">
        <v>494</v>
      </c>
      <c r="BY2362" s="299" t="s">
        <v>7911</v>
      </c>
    </row>
    <row r="2363" spans="65:77" ht="21" customHeight="1">
      <c r="BM2363"/>
      <c r="BX2363" s="299" t="s">
        <v>7912</v>
      </c>
      <c r="BY2363" s="299" t="s">
        <v>7913</v>
      </c>
    </row>
    <row r="2364" spans="65:77" ht="21" customHeight="1">
      <c r="BM2364"/>
      <c r="BX2364" s="299" t="s">
        <v>7914</v>
      </c>
      <c r="BY2364" s="299" t="s">
        <v>7915</v>
      </c>
    </row>
    <row r="2365" spans="65:77" ht="21" customHeight="1">
      <c r="BM2365"/>
      <c r="BX2365" s="299" t="s">
        <v>7916</v>
      </c>
      <c r="BY2365" s="299" t="s">
        <v>7917</v>
      </c>
    </row>
    <row r="2366" spans="65:77" ht="21" customHeight="1">
      <c r="BM2366"/>
      <c r="BX2366" s="299" t="s">
        <v>7918</v>
      </c>
      <c r="BY2366" s="299" t="s">
        <v>7919</v>
      </c>
    </row>
    <row r="2367" spans="65:77" ht="21" customHeight="1">
      <c r="BM2367"/>
      <c r="BX2367" s="299" t="s">
        <v>7920</v>
      </c>
      <c r="BY2367" s="299" t="s">
        <v>7921</v>
      </c>
    </row>
    <row r="2368" spans="65:77" ht="21" customHeight="1">
      <c r="BM2368"/>
      <c r="BX2368" s="299" t="s">
        <v>7922</v>
      </c>
      <c r="BY2368" s="299" t="s">
        <v>7923</v>
      </c>
    </row>
    <row r="2369" spans="65:77" ht="21" customHeight="1">
      <c r="BM2369"/>
      <c r="BX2369" s="299" t="s">
        <v>7924</v>
      </c>
      <c r="BY2369" s="299" t="s">
        <v>7925</v>
      </c>
    </row>
    <row r="2370" spans="65:77" ht="21" customHeight="1">
      <c r="BM2370"/>
      <c r="BX2370" s="299" t="s">
        <v>495</v>
      </c>
      <c r="BY2370" s="299" t="s">
        <v>7926</v>
      </c>
    </row>
    <row r="2371" spans="65:77" ht="21" customHeight="1">
      <c r="BM2371"/>
      <c r="BX2371" s="299" t="s">
        <v>7927</v>
      </c>
      <c r="BY2371" s="299" t="s">
        <v>7928</v>
      </c>
    </row>
    <row r="2372" spans="65:77" ht="21" customHeight="1">
      <c r="BM2372"/>
      <c r="BX2372" s="299" t="s">
        <v>7929</v>
      </c>
      <c r="BY2372" s="299" t="s">
        <v>7930</v>
      </c>
    </row>
    <row r="2373" spans="65:77" ht="21" customHeight="1">
      <c r="BM2373"/>
      <c r="BX2373" s="299" t="s">
        <v>7931</v>
      </c>
      <c r="BY2373" s="299" t="s">
        <v>7932</v>
      </c>
    </row>
    <row r="2374" spans="65:77" ht="21" customHeight="1">
      <c r="BM2374"/>
      <c r="BX2374" s="299" t="s">
        <v>7933</v>
      </c>
      <c r="BY2374" s="299" t="s">
        <v>7934</v>
      </c>
    </row>
    <row r="2375" spans="65:77" ht="21" customHeight="1">
      <c r="BM2375"/>
      <c r="BX2375" s="299" t="s">
        <v>7935</v>
      </c>
      <c r="BY2375" s="299" t="s">
        <v>7936</v>
      </c>
    </row>
    <row r="2376" spans="65:77" ht="21" customHeight="1">
      <c r="BM2376"/>
      <c r="BX2376" s="299" t="s">
        <v>7937</v>
      </c>
      <c r="BY2376" s="299" t="s">
        <v>7938</v>
      </c>
    </row>
    <row r="2377" spans="65:77" ht="21" customHeight="1">
      <c r="BM2377"/>
      <c r="BX2377" s="299" t="s">
        <v>7939</v>
      </c>
      <c r="BY2377" s="299" t="s">
        <v>7940</v>
      </c>
    </row>
    <row r="2378" spans="65:77" ht="21" customHeight="1">
      <c r="BM2378"/>
      <c r="BX2378" s="299" t="s">
        <v>7941</v>
      </c>
      <c r="BY2378" s="299" t="s">
        <v>7942</v>
      </c>
    </row>
    <row r="2379" spans="65:77" ht="21" customHeight="1">
      <c r="BM2379"/>
      <c r="BX2379" s="299" t="s">
        <v>7943</v>
      </c>
      <c r="BY2379" s="299" t="s">
        <v>7944</v>
      </c>
    </row>
    <row r="2380" spans="65:77" ht="21" customHeight="1">
      <c r="BM2380"/>
      <c r="BX2380" s="299" t="s">
        <v>7945</v>
      </c>
      <c r="BY2380" s="299" t="s">
        <v>7946</v>
      </c>
    </row>
    <row r="2381" spans="65:77" ht="21" customHeight="1">
      <c r="BM2381"/>
      <c r="BX2381" s="299" t="s">
        <v>7947</v>
      </c>
      <c r="BY2381" s="299" t="s">
        <v>7948</v>
      </c>
    </row>
    <row r="2382" spans="65:77" ht="21" customHeight="1">
      <c r="BM2382"/>
      <c r="BX2382" s="299" t="s">
        <v>7949</v>
      </c>
      <c r="BY2382" s="299" t="s">
        <v>7950</v>
      </c>
    </row>
    <row r="2383" spans="65:77" ht="21" customHeight="1">
      <c r="BM2383"/>
      <c r="BX2383" s="299" t="s">
        <v>496</v>
      </c>
      <c r="BY2383" s="299" t="s">
        <v>7951</v>
      </c>
    </row>
    <row r="2384" spans="65:77" ht="21" customHeight="1">
      <c r="BM2384"/>
      <c r="BX2384" s="299" t="s">
        <v>7952</v>
      </c>
      <c r="BY2384" s="299" t="s">
        <v>7953</v>
      </c>
    </row>
    <row r="2385" spans="65:77" ht="21" customHeight="1">
      <c r="BM2385"/>
      <c r="BX2385" s="299" t="s">
        <v>7954</v>
      </c>
      <c r="BY2385" s="299" t="s">
        <v>7955</v>
      </c>
    </row>
    <row r="2386" spans="65:77" ht="21" customHeight="1">
      <c r="BM2386"/>
      <c r="BX2386" s="299" t="s">
        <v>7956</v>
      </c>
      <c r="BY2386" s="299" t="s">
        <v>7957</v>
      </c>
    </row>
    <row r="2387" spans="65:77" ht="21" customHeight="1">
      <c r="BM2387"/>
      <c r="BX2387" s="299" t="s">
        <v>7958</v>
      </c>
      <c r="BY2387" s="299" t="s">
        <v>7959</v>
      </c>
    </row>
    <row r="2388" spans="65:77" ht="21" customHeight="1">
      <c r="BM2388"/>
      <c r="BX2388" s="299" t="s">
        <v>7960</v>
      </c>
      <c r="BY2388" s="299" t="s">
        <v>7961</v>
      </c>
    </row>
    <row r="2389" spans="65:77" ht="21" customHeight="1">
      <c r="BM2389"/>
      <c r="BX2389" s="299" t="s">
        <v>7962</v>
      </c>
      <c r="BY2389" s="299" t="s">
        <v>7963</v>
      </c>
    </row>
    <row r="2390" spans="65:77" ht="21" customHeight="1">
      <c r="BM2390"/>
      <c r="BX2390" s="299" t="s">
        <v>7964</v>
      </c>
      <c r="BY2390" s="299" t="s">
        <v>7965</v>
      </c>
    </row>
    <row r="2391" spans="65:77" ht="21" customHeight="1">
      <c r="BM2391"/>
      <c r="BX2391" s="299" t="s">
        <v>7966</v>
      </c>
      <c r="BY2391" s="299" t="s">
        <v>7967</v>
      </c>
    </row>
    <row r="2392" spans="65:77" ht="21" customHeight="1">
      <c r="BM2392"/>
      <c r="BX2392" s="299" t="s">
        <v>497</v>
      </c>
      <c r="BY2392" s="299" t="s">
        <v>7968</v>
      </c>
    </row>
    <row r="2393" spans="65:77" ht="21" customHeight="1">
      <c r="BM2393"/>
      <c r="BX2393" s="299" t="s">
        <v>498</v>
      </c>
      <c r="BY2393" s="299" t="s">
        <v>7969</v>
      </c>
    </row>
    <row r="2394" spans="65:77" ht="21" customHeight="1">
      <c r="BM2394"/>
      <c r="BX2394" s="299" t="s">
        <v>499</v>
      </c>
      <c r="BY2394" s="299" t="s">
        <v>7970</v>
      </c>
    </row>
    <row r="2395" spans="65:77" ht="21" customHeight="1">
      <c r="BM2395"/>
      <c r="BX2395" s="299" t="s">
        <v>7971</v>
      </c>
      <c r="BY2395" s="299" t="s">
        <v>7972</v>
      </c>
    </row>
    <row r="2396" spans="65:77" ht="21" customHeight="1">
      <c r="BM2396"/>
      <c r="BX2396" s="299" t="s">
        <v>7973</v>
      </c>
      <c r="BY2396" s="299" t="s">
        <v>7974</v>
      </c>
    </row>
    <row r="2397" spans="65:77" ht="21" customHeight="1">
      <c r="BM2397"/>
      <c r="BX2397" s="299" t="s">
        <v>7975</v>
      </c>
      <c r="BY2397" s="299" t="s">
        <v>7976</v>
      </c>
    </row>
    <row r="2398" spans="65:77" ht="21" customHeight="1">
      <c r="BM2398"/>
      <c r="BX2398" s="299" t="s">
        <v>7977</v>
      </c>
      <c r="BY2398" s="299" t="s">
        <v>7978</v>
      </c>
    </row>
    <row r="2399" spans="65:77" ht="21" customHeight="1">
      <c r="BM2399"/>
      <c r="BX2399" s="299" t="s">
        <v>7979</v>
      </c>
      <c r="BY2399" s="299" t="s">
        <v>7980</v>
      </c>
    </row>
    <row r="2400" spans="65:77" ht="21" customHeight="1">
      <c r="BM2400"/>
      <c r="BX2400" s="299" t="s">
        <v>7981</v>
      </c>
      <c r="BY2400" s="299" t="s">
        <v>7982</v>
      </c>
    </row>
    <row r="2401" spans="65:77" ht="21" customHeight="1">
      <c r="BM2401"/>
      <c r="BX2401" s="299" t="s">
        <v>576</v>
      </c>
      <c r="BY2401" s="299" t="s">
        <v>7983</v>
      </c>
    </row>
    <row r="2402" spans="65:77" ht="21" customHeight="1">
      <c r="BM2402"/>
      <c r="BX2402" s="299" t="s">
        <v>578</v>
      </c>
      <c r="BY2402" s="299" t="s">
        <v>7984</v>
      </c>
    </row>
    <row r="2403" spans="65:77" ht="21" customHeight="1">
      <c r="BM2403"/>
      <c r="BX2403" s="299" t="s">
        <v>580</v>
      </c>
      <c r="BY2403" s="299" t="s">
        <v>7985</v>
      </c>
    </row>
    <row r="2404" spans="65:77" ht="21" customHeight="1">
      <c r="BM2404"/>
      <c r="BX2404" s="299" t="s">
        <v>582</v>
      </c>
      <c r="BY2404" s="299" t="s">
        <v>7986</v>
      </c>
    </row>
    <row r="2405" spans="65:77" ht="21" customHeight="1">
      <c r="BM2405"/>
      <c r="BX2405" s="299" t="s">
        <v>584</v>
      </c>
      <c r="BY2405" s="299" t="s">
        <v>7987</v>
      </c>
    </row>
    <row r="2406" spans="65:77" ht="21" customHeight="1">
      <c r="BM2406"/>
      <c r="BX2406" s="299" t="s">
        <v>586</v>
      </c>
      <c r="BY2406" s="299" t="s">
        <v>7988</v>
      </c>
    </row>
    <row r="2407" spans="65:77" ht="21" customHeight="1">
      <c r="BM2407"/>
      <c r="BX2407" s="299" t="s">
        <v>588</v>
      </c>
      <c r="BY2407" s="299" t="s">
        <v>7989</v>
      </c>
    </row>
    <row r="2408" spans="65:77" ht="21" customHeight="1">
      <c r="BM2408"/>
      <c r="BX2408" s="299" t="s">
        <v>590</v>
      </c>
      <c r="BY2408" s="299" t="s">
        <v>7990</v>
      </c>
    </row>
    <row r="2409" spans="65:77" ht="21" customHeight="1">
      <c r="BM2409"/>
      <c r="BX2409" s="299" t="s">
        <v>592</v>
      </c>
      <c r="BY2409" s="299" t="s">
        <v>7991</v>
      </c>
    </row>
    <row r="2410" spans="65:77" ht="21" customHeight="1">
      <c r="BM2410"/>
      <c r="BX2410" s="299" t="s">
        <v>594</v>
      </c>
      <c r="BY2410" s="299" t="s">
        <v>7992</v>
      </c>
    </row>
    <row r="2411" spans="65:77" ht="21" customHeight="1">
      <c r="BM2411"/>
      <c r="BX2411" s="299" t="s">
        <v>596</v>
      </c>
      <c r="BY2411" s="299" t="s">
        <v>7993</v>
      </c>
    </row>
    <row r="2412" spans="65:77" ht="21" customHeight="1">
      <c r="BM2412"/>
      <c r="BX2412" s="299" t="s">
        <v>598</v>
      </c>
      <c r="BY2412" s="299" t="s">
        <v>7994</v>
      </c>
    </row>
    <row r="2413" spans="65:77" ht="21" customHeight="1">
      <c r="BM2413"/>
      <c r="BX2413" s="299" t="s">
        <v>600</v>
      </c>
      <c r="BY2413" s="299" t="s">
        <v>7995</v>
      </c>
    </row>
    <row r="2414" spans="65:77" ht="21" customHeight="1">
      <c r="BM2414"/>
      <c r="BX2414" s="299" t="s">
        <v>606</v>
      </c>
      <c r="BY2414" s="299" t="s">
        <v>7996</v>
      </c>
    </row>
    <row r="2415" spans="65:77" ht="21" customHeight="1">
      <c r="BM2415"/>
      <c r="BX2415" s="299" t="s">
        <v>608</v>
      </c>
      <c r="BY2415" s="299" t="s">
        <v>7997</v>
      </c>
    </row>
    <row r="2416" spans="65:77" ht="21" customHeight="1">
      <c r="BM2416"/>
      <c r="BX2416" s="299" t="s">
        <v>610</v>
      </c>
      <c r="BY2416" s="299" t="s">
        <v>7998</v>
      </c>
    </row>
    <row r="2417" spans="65:77" ht="21" customHeight="1">
      <c r="BM2417"/>
      <c r="BX2417" s="299" t="s">
        <v>612</v>
      </c>
      <c r="BY2417" s="299" t="s">
        <v>7999</v>
      </c>
    </row>
    <row r="2418" spans="65:77" ht="21" customHeight="1">
      <c r="BM2418"/>
      <c r="BX2418" s="299" t="s">
        <v>614</v>
      </c>
      <c r="BY2418" s="299" t="s">
        <v>8000</v>
      </c>
    </row>
    <row r="2419" spans="65:77" ht="21" customHeight="1">
      <c r="BM2419"/>
      <c r="BX2419" s="299" t="s">
        <v>616</v>
      </c>
      <c r="BY2419" s="299" t="s">
        <v>8001</v>
      </c>
    </row>
    <row r="2420" spans="65:77" ht="21" customHeight="1">
      <c r="BM2420"/>
      <c r="BX2420" s="299" t="s">
        <v>618</v>
      </c>
      <c r="BY2420" s="299" t="s">
        <v>8002</v>
      </c>
    </row>
    <row r="2421" spans="65:77" ht="21" customHeight="1">
      <c r="BM2421"/>
      <c r="BX2421" s="299" t="s">
        <v>620</v>
      </c>
      <c r="BY2421" s="299" t="s">
        <v>8003</v>
      </c>
    </row>
    <row r="2422" spans="65:77" ht="21" customHeight="1">
      <c r="BM2422"/>
      <c r="BX2422" s="299" t="s">
        <v>622</v>
      </c>
      <c r="BY2422" s="299" t="s">
        <v>8004</v>
      </c>
    </row>
    <row r="2423" spans="65:77" ht="21" customHeight="1">
      <c r="BM2423"/>
      <c r="BX2423" s="299" t="s">
        <v>624</v>
      </c>
      <c r="BY2423" s="299" t="s">
        <v>8005</v>
      </c>
    </row>
    <row r="2424" spans="65:77" ht="21" customHeight="1">
      <c r="BM2424"/>
      <c r="BX2424" s="299" t="s">
        <v>626</v>
      </c>
      <c r="BY2424" s="299" t="s">
        <v>8006</v>
      </c>
    </row>
    <row r="2425" spans="65:77" ht="21" customHeight="1">
      <c r="BM2425"/>
      <c r="BX2425" s="299" t="s">
        <v>628</v>
      </c>
      <c r="BY2425" s="299" t="s">
        <v>8007</v>
      </c>
    </row>
    <row r="2426" spans="65:77" ht="21" customHeight="1">
      <c r="BM2426"/>
      <c r="BX2426" s="299" t="s">
        <v>630</v>
      </c>
      <c r="BY2426" s="299" t="s">
        <v>8008</v>
      </c>
    </row>
    <row r="2427" spans="65:77" ht="21" customHeight="1">
      <c r="BM2427"/>
      <c r="BX2427" s="299" t="s">
        <v>632</v>
      </c>
      <c r="BY2427" s="299" t="s">
        <v>8009</v>
      </c>
    </row>
    <row r="2428" spans="65:77" ht="21" customHeight="1">
      <c r="BM2428"/>
      <c r="BX2428" s="299" t="s">
        <v>634</v>
      </c>
      <c r="BY2428" s="299" t="s">
        <v>8010</v>
      </c>
    </row>
    <row r="2429" spans="65:77" ht="21" customHeight="1">
      <c r="BM2429"/>
      <c r="BX2429" s="299" t="s">
        <v>636</v>
      </c>
      <c r="BY2429" s="299" t="s">
        <v>8011</v>
      </c>
    </row>
    <row r="2430" spans="65:77" ht="21" customHeight="1">
      <c r="BM2430"/>
      <c r="BX2430" s="299" t="s">
        <v>638</v>
      </c>
      <c r="BY2430" s="299" t="s">
        <v>8012</v>
      </c>
    </row>
    <row r="2431" spans="65:77" ht="21" customHeight="1">
      <c r="BM2431"/>
      <c r="BX2431" s="299" t="s">
        <v>640</v>
      </c>
      <c r="BY2431" s="299" t="s">
        <v>8013</v>
      </c>
    </row>
    <row r="2432" spans="65:77" ht="21" customHeight="1">
      <c r="BM2432"/>
      <c r="BX2432" s="299" t="s">
        <v>642</v>
      </c>
      <c r="BY2432" s="299" t="s">
        <v>8014</v>
      </c>
    </row>
    <row r="2433" spans="65:77" ht="21" customHeight="1">
      <c r="BM2433"/>
      <c r="BX2433" s="299" t="s">
        <v>8015</v>
      </c>
      <c r="BY2433" s="299" t="s">
        <v>8016</v>
      </c>
    </row>
    <row r="2434" spans="65:77" ht="21" customHeight="1">
      <c r="BM2434"/>
      <c r="BX2434" s="299" t="s">
        <v>8017</v>
      </c>
      <c r="BY2434" s="299" t="s">
        <v>8018</v>
      </c>
    </row>
    <row r="2435" spans="65:77" ht="21" customHeight="1">
      <c r="BM2435"/>
      <c r="BX2435" s="299" t="s">
        <v>8019</v>
      </c>
      <c r="BY2435" s="299" t="s">
        <v>8020</v>
      </c>
    </row>
    <row r="2436" spans="65:77" ht="21" customHeight="1">
      <c r="BM2436"/>
      <c r="BX2436" s="299" t="s">
        <v>500</v>
      </c>
      <c r="BY2436" s="299" t="s">
        <v>8021</v>
      </c>
    </row>
    <row r="2437" spans="65:77" ht="21" customHeight="1">
      <c r="BM2437"/>
      <c r="BX2437" s="299" t="s">
        <v>501</v>
      </c>
      <c r="BY2437" s="299" t="s">
        <v>8022</v>
      </c>
    </row>
    <row r="2438" spans="65:77" ht="21" customHeight="1">
      <c r="BM2438"/>
      <c r="BX2438" s="299" t="s">
        <v>574</v>
      </c>
      <c r="BY2438" s="299" t="s">
        <v>8023</v>
      </c>
    </row>
    <row r="2439" spans="65:77" ht="21" customHeight="1">
      <c r="BM2439"/>
      <c r="BX2439" s="299" t="s">
        <v>575</v>
      </c>
      <c r="BY2439" s="299" t="s">
        <v>8024</v>
      </c>
    </row>
    <row r="2440" spans="65:77" ht="21" customHeight="1">
      <c r="BM2440"/>
      <c r="BX2440" s="299" t="s">
        <v>502</v>
      </c>
      <c r="BY2440" s="299" t="s">
        <v>8025</v>
      </c>
    </row>
    <row r="2441" spans="65:77" ht="21" customHeight="1">
      <c r="BM2441"/>
      <c r="BX2441" s="299" t="s">
        <v>503</v>
      </c>
      <c r="BY2441" s="299" t="s">
        <v>8026</v>
      </c>
    </row>
    <row r="2442" spans="65:77" ht="21" customHeight="1">
      <c r="BM2442"/>
      <c r="BX2442" s="299" t="s">
        <v>504</v>
      </c>
      <c r="BY2442" s="299" t="s">
        <v>8027</v>
      </c>
    </row>
    <row r="2443" spans="65:77" ht="21" customHeight="1">
      <c r="BM2443"/>
      <c r="BX2443" s="299" t="s">
        <v>505</v>
      </c>
      <c r="BY2443" s="299" t="s">
        <v>8028</v>
      </c>
    </row>
    <row r="2444" spans="65:77" ht="21" customHeight="1">
      <c r="BM2444"/>
      <c r="BX2444" s="299" t="s">
        <v>8029</v>
      </c>
      <c r="BY2444" s="299" t="s">
        <v>8030</v>
      </c>
    </row>
    <row r="2445" spans="65:77" ht="21" customHeight="1">
      <c r="BM2445"/>
      <c r="BX2445" s="299" t="s">
        <v>8031</v>
      </c>
      <c r="BY2445" s="299" t="s">
        <v>8032</v>
      </c>
    </row>
    <row r="2446" spans="65:77" ht="21" customHeight="1">
      <c r="BM2446"/>
      <c r="BX2446" s="299" t="s">
        <v>8033</v>
      </c>
      <c r="BY2446" s="299" t="s">
        <v>8034</v>
      </c>
    </row>
    <row r="2447" spans="65:77" ht="21" customHeight="1">
      <c r="BM2447"/>
      <c r="BX2447" s="299" t="s">
        <v>8035</v>
      </c>
      <c r="BY2447" s="299" t="s">
        <v>8036</v>
      </c>
    </row>
    <row r="2448" spans="65:77" ht="21" customHeight="1">
      <c r="BM2448"/>
      <c r="BX2448" s="299" t="s">
        <v>8037</v>
      </c>
      <c r="BY2448" s="299" t="s">
        <v>8038</v>
      </c>
    </row>
    <row r="2449" spans="65:77" ht="21" customHeight="1">
      <c r="BM2449"/>
      <c r="BX2449" s="299" t="s">
        <v>8039</v>
      </c>
      <c r="BY2449" s="299" t="s">
        <v>8040</v>
      </c>
    </row>
    <row r="2450" spans="65:77" ht="21" customHeight="1">
      <c r="BM2450"/>
      <c r="BX2450" s="299" t="s">
        <v>8041</v>
      </c>
      <c r="BY2450" s="299" t="s">
        <v>8042</v>
      </c>
    </row>
    <row r="2451" spans="65:77" ht="21" customHeight="1">
      <c r="BM2451"/>
      <c r="BX2451" s="299" t="s">
        <v>8043</v>
      </c>
      <c r="BY2451" s="299" t="s">
        <v>8044</v>
      </c>
    </row>
    <row r="2452" spans="65:77" ht="21" customHeight="1">
      <c r="BM2452"/>
      <c r="BX2452" s="299" t="s">
        <v>8045</v>
      </c>
      <c r="BY2452" s="299" t="s">
        <v>8046</v>
      </c>
    </row>
    <row r="2453" spans="65:77" ht="21" customHeight="1">
      <c r="BM2453"/>
      <c r="BX2453" s="299" t="s">
        <v>8047</v>
      </c>
      <c r="BY2453" s="299" t="s">
        <v>8048</v>
      </c>
    </row>
    <row r="2454" spans="65:77" ht="21" customHeight="1">
      <c r="BM2454"/>
      <c r="BX2454" s="299" t="s">
        <v>8049</v>
      </c>
      <c r="BY2454" s="299" t="s">
        <v>8050</v>
      </c>
    </row>
    <row r="2455" spans="65:77" ht="21" customHeight="1">
      <c r="BM2455"/>
      <c r="BX2455" s="299" t="s">
        <v>8051</v>
      </c>
      <c r="BY2455" s="299" t="s">
        <v>8052</v>
      </c>
    </row>
    <row r="2456" spans="65:77" ht="21" customHeight="1">
      <c r="BM2456"/>
      <c r="BX2456" s="299" t="s">
        <v>8053</v>
      </c>
      <c r="BY2456" s="299" t="s">
        <v>8054</v>
      </c>
    </row>
    <row r="2457" spans="65:77" ht="21" customHeight="1">
      <c r="BM2457"/>
      <c r="BX2457" s="299" t="s">
        <v>8055</v>
      </c>
      <c r="BY2457" s="299" t="s">
        <v>8056</v>
      </c>
    </row>
    <row r="2458" spans="65:77" ht="21" customHeight="1">
      <c r="BM2458"/>
      <c r="BX2458" s="299" t="s">
        <v>8057</v>
      </c>
      <c r="BY2458" s="299" t="s">
        <v>8058</v>
      </c>
    </row>
    <row r="2459" spans="65:77" ht="21" customHeight="1">
      <c r="BM2459"/>
      <c r="BX2459" s="299" t="s">
        <v>8059</v>
      </c>
      <c r="BY2459" s="299" t="s">
        <v>8060</v>
      </c>
    </row>
    <row r="2460" spans="65:77" ht="21" customHeight="1">
      <c r="BM2460"/>
      <c r="BX2460" s="299" t="s">
        <v>8061</v>
      </c>
      <c r="BY2460" s="299" t="s">
        <v>8062</v>
      </c>
    </row>
    <row r="2461" spans="65:77" ht="21" customHeight="1">
      <c r="BM2461"/>
      <c r="BX2461" s="299" t="s">
        <v>8063</v>
      </c>
      <c r="BY2461" s="299" t="s">
        <v>8064</v>
      </c>
    </row>
    <row r="2462" spans="65:77" ht="21" customHeight="1">
      <c r="BM2462"/>
      <c r="BX2462" s="299" t="s">
        <v>8065</v>
      </c>
      <c r="BY2462" s="299" t="s">
        <v>8066</v>
      </c>
    </row>
    <row r="2463" spans="65:77" ht="21" customHeight="1">
      <c r="BM2463"/>
      <c r="BX2463" s="299" t="s">
        <v>8067</v>
      </c>
      <c r="BY2463" s="299" t="s">
        <v>8068</v>
      </c>
    </row>
    <row r="2464" spans="65:77" ht="21" customHeight="1">
      <c r="BM2464"/>
      <c r="BX2464" s="299" t="s">
        <v>8069</v>
      </c>
      <c r="BY2464" s="299" t="s">
        <v>8070</v>
      </c>
    </row>
    <row r="2465" spans="65:77" ht="21" customHeight="1">
      <c r="BM2465"/>
      <c r="BX2465" s="299" t="s">
        <v>8071</v>
      </c>
      <c r="BY2465" s="299" t="s">
        <v>8072</v>
      </c>
    </row>
    <row r="2466" spans="65:77" ht="21" customHeight="1">
      <c r="BM2466"/>
      <c r="BX2466" s="299" t="s">
        <v>8073</v>
      </c>
      <c r="BY2466" s="299" t="s">
        <v>8074</v>
      </c>
    </row>
    <row r="2467" spans="65:77" ht="21" customHeight="1">
      <c r="BM2467"/>
      <c r="BX2467" s="299" t="s">
        <v>8075</v>
      </c>
      <c r="BY2467" s="299" t="s">
        <v>8076</v>
      </c>
    </row>
    <row r="2468" spans="65:77" ht="21" customHeight="1">
      <c r="BM2468"/>
      <c r="BX2468" s="299" t="s">
        <v>8077</v>
      </c>
      <c r="BY2468" s="299" t="s">
        <v>7179</v>
      </c>
    </row>
    <row r="2469" spans="65:77" ht="21" customHeight="1">
      <c r="BM2469"/>
      <c r="BX2469" s="299" t="s">
        <v>8078</v>
      </c>
      <c r="BY2469" s="299" t="s">
        <v>8079</v>
      </c>
    </row>
    <row r="2470" spans="65:77" ht="21" customHeight="1">
      <c r="BM2470"/>
      <c r="BX2470" s="299" t="s">
        <v>8080</v>
      </c>
      <c r="BY2470" s="299" t="s">
        <v>8081</v>
      </c>
    </row>
    <row r="2471" spans="65:77" ht="21" customHeight="1">
      <c r="BM2471"/>
      <c r="BX2471" s="299" t="s">
        <v>8082</v>
      </c>
      <c r="BY2471" s="299" t="s">
        <v>8083</v>
      </c>
    </row>
    <row r="2472" spans="65:77" ht="21" customHeight="1">
      <c r="BM2472"/>
      <c r="BX2472" s="299" t="s">
        <v>8084</v>
      </c>
      <c r="BY2472" s="299" t="s">
        <v>8085</v>
      </c>
    </row>
    <row r="2473" spans="65:77" ht="21" customHeight="1">
      <c r="BM2473"/>
      <c r="BX2473" s="299" t="s">
        <v>8086</v>
      </c>
      <c r="BY2473" s="299" t="s">
        <v>8087</v>
      </c>
    </row>
    <row r="2474" spans="65:77" ht="21" customHeight="1">
      <c r="BM2474"/>
      <c r="BX2474" s="299" t="s">
        <v>8088</v>
      </c>
      <c r="BY2474" s="299" t="s">
        <v>8089</v>
      </c>
    </row>
    <row r="2475" spans="65:77" ht="21" customHeight="1">
      <c r="BM2475"/>
      <c r="BX2475" s="299" t="s">
        <v>8090</v>
      </c>
      <c r="BY2475" s="299" t="s">
        <v>8091</v>
      </c>
    </row>
    <row r="2476" spans="65:77" ht="21" customHeight="1">
      <c r="BM2476"/>
      <c r="BX2476" s="299" t="s">
        <v>8092</v>
      </c>
      <c r="BY2476" s="299" t="s">
        <v>8093</v>
      </c>
    </row>
    <row r="2477" spans="65:77" ht="21" customHeight="1">
      <c r="BM2477"/>
      <c r="BX2477" s="299" t="s">
        <v>8094</v>
      </c>
      <c r="BY2477" s="299" t="s">
        <v>8095</v>
      </c>
    </row>
    <row r="2478" spans="65:77" ht="21" customHeight="1">
      <c r="BM2478"/>
      <c r="BX2478" s="299" t="s">
        <v>8096</v>
      </c>
      <c r="BY2478" s="299" t="s">
        <v>8097</v>
      </c>
    </row>
    <row r="2479" spans="65:77" ht="21" customHeight="1">
      <c r="BM2479"/>
      <c r="BX2479" s="299" t="s">
        <v>8098</v>
      </c>
      <c r="BY2479" s="299" t="s">
        <v>8099</v>
      </c>
    </row>
    <row r="2480" spans="65:77" ht="21" customHeight="1">
      <c r="BM2480"/>
      <c r="BX2480" s="299" t="s">
        <v>8100</v>
      </c>
      <c r="BY2480" s="299" t="s">
        <v>8101</v>
      </c>
    </row>
    <row r="2481" spans="65:77" ht="21" customHeight="1">
      <c r="BM2481"/>
      <c r="BX2481" s="299" t="s">
        <v>8102</v>
      </c>
      <c r="BY2481" s="299" t="s">
        <v>8103</v>
      </c>
    </row>
    <row r="2482" spans="65:77" ht="21" customHeight="1">
      <c r="BM2482"/>
      <c r="BX2482" s="299" t="s">
        <v>8104</v>
      </c>
      <c r="BY2482" s="299" t="s">
        <v>8105</v>
      </c>
    </row>
    <row r="2483" spans="65:77" ht="21" customHeight="1">
      <c r="BM2483"/>
      <c r="BX2483" s="299" t="s">
        <v>8106</v>
      </c>
      <c r="BY2483" s="299" t="s">
        <v>8107</v>
      </c>
    </row>
    <row r="2484" spans="65:77" ht="21" customHeight="1">
      <c r="BM2484"/>
      <c r="BX2484" s="299" t="s">
        <v>8108</v>
      </c>
      <c r="BY2484" s="299" t="s">
        <v>8109</v>
      </c>
    </row>
    <row r="2485" spans="65:77" ht="21" customHeight="1">
      <c r="BM2485"/>
      <c r="BX2485" s="299" t="s">
        <v>8110</v>
      </c>
      <c r="BY2485" s="299" t="s">
        <v>8111</v>
      </c>
    </row>
    <row r="2486" spans="65:77" ht="21" customHeight="1">
      <c r="BM2486"/>
      <c r="BX2486" s="299" t="s">
        <v>8112</v>
      </c>
      <c r="BY2486" s="299" t="s">
        <v>8113</v>
      </c>
    </row>
    <row r="2487" spans="65:77" ht="21" customHeight="1">
      <c r="BM2487"/>
      <c r="BX2487" s="299" t="s">
        <v>8114</v>
      </c>
      <c r="BY2487" s="299" t="s">
        <v>8115</v>
      </c>
    </row>
    <row r="2488" spans="65:77" ht="21" customHeight="1">
      <c r="BM2488"/>
      <c r="BX2488" s="299" t="s">
        <v>8116</v>
      </c>
      <c r="BY2488" s="299" t="s">
        <v>8117</v>
      </c>
    </row>
    <row r="2489" spans="65:77" ht="21" customHeight="1">
      <c r="BM2489"/>
      <c r="BX2489" s="299" t="s">
        <v>8118</v>
      </c>
      <c r="BY2489" s="299" t="s">
        <v>8119</v>
      </c>
    </row>
    <row r="2490" spans="65:77" ht="21" customHeight="1">
      <c r="BM2490"/>
      <c r="BX2490" s="299" t="s">
        <v>8120</v>
      </c>
      <c r="BY2490" s="299" t="s">
        <v>8121</v>
      </c>
    </row>
    <row r="2491" spans="65:77" ht="21" customHeight="1">
      <c r="BM2491"/>
      <c r="BX2491" s="299" t="s">
        <v>8122</v>
      </c>
      <c r="BY2491" s="299" t="s">
        <v>8123</v>
      </c>
    </row>
    <row r="2492" spans="65:77" ht="21" customHeight="1">
      <c r="BM2492"/>
      <c r="BX2492" s="299" t="s">
        <v>8124</v>
      </c>
      <c r="BY2492" s="299" t="s">
        <v>8125</v>
      </c>
    </row>
    <row r="2493" spans="65:77" ht="21" customHeight="1">
      <c r="BM2493"/>
      <c r="BX2493" s="299" t="s">
        <v>8126</v>
      </c>
      <c r="BY2493" s="299" t="s">
        <v>8127</v>
      </c>
    </row>
    <row r="2494" spans="65:77" ht="21" customHeight="1">
      <c r="BM2494"/>
      <c r="BX2494" s="299" t="s">
        <v>8128</v>
      </c>
      <c r="BY2494" s="299" t="s">
        <v>8129</v>
      </c>
    </row>
    <row r="2495" spans="65:77" ht="21" customHeight="1">
      <c r="BM2495"/>
      <c r="BX2495" s="299" t="s">
        <v>8130</v>
      </c>
      <c r="BY2495" s="299" t="s">
        <v>8131</v>
      </c>
    </row>
    <row r="2496" spans="65:77" ht="21" customHeight="1">
      <c r="BM2496"/>
      <c r="BX2496" s="299" t="s">
        <v>8132</v>
      </c>
      <c r="BY2496" s="299" t="s">
        <v>8133</v>
      </c>
    </row>
    <row r="2497" spans="65:77" ht="21" customHeight="1">
      <c r="BM2497"/>
      <c r="BX2497" s="299" t="s">
        <v>8134</v>
      </c>
      <c r="BY2497" s="299" t="s">
        <v>8135</v>
      </c>
    </row>
    <row r="2498" spans="65:77" ht="21" customHeight="1">
      <c r="BM2498"/>
      <c r="BX2498" s="299" t="s">
        <v>8136</v>
      </c>
      <c r="BY2498" s="299" t="s">
        <v>8137</v>
      </c>
    </row>
    <row r="2499" spans="65:77" ht="21" customHeight="1">
      <c r="BM2499"/>
      <c r="BX2499" s="299" t="s">
        <v>8138</v>
      </c>
      <c r="BY2499" s="299" t="s">
        <v>8139</v>
      </c>
    </row>
    <row r="2500" spans="65:77" ht="21" customHeight="1">
      <c r="BM2500"/>
      <c r="BX2500" s="299" t="s">
        <v>8140</v>
      </c>
      <c r="BY2500" s="299" t="s">
        <v>8141</v>
      </c>
    </row>
    <row r="2501" spans="65:77" ht="21" customHeight="1">
      <c r="BM2501"/>
      <c r="BX2501" s="299" t="s">
        <v>8142</v>
      </c>
      <c r="BY2501" s="299" t="s">
        <v>8143</v>
      </c>
    </row>
    <row r="2502" spans="65:77" ht="21" customHeight="1">
      <c r="BM2502"/>
      <c r="BX2502" s="299" t="s">
        <v>8144</v>
      </c>
      <c r="BY2502" s="299" t="s">
        <v>8145</v>
      </c>
    </row>
    <row r="2503" spans="65:77" ht="21" customHeight="1">
      <c r="BM2503"/>
      <c r="BX2503" s="299" t="s">
        <v>8146</v>
      </c>
      <c r="BY2503" s="299" t="s">
        <v>8147</v>
      </c>
    </row>
    <row r="2504" spans="65:77" ht="21" customHeight="1">
      <c r="BM2504"/>
      <c r="BX2504" s="299" t="s">
        <v>8148</v>
      </c>
      <c r="BY2504" s="299" t="s">
        <v>8149</v>
      </c>
    </row>
    <row r="2505" spans="65:77" ht="21" customHeight="1">
      <c r="BM2505"/>
      <c r="BX2505" s="299" t="s">
        <v>8150</v>
      </c>
      <c r="BY2505" s="299" t="s">
        <v>8151</v>
      </c>
    </row>
    <row r="2506" spans="65:77" ht="21" customHeight="1">
      <c r="BM2506"/>
      <c r="BX2506" s="299" t="s">
        <v>8152</v>
      </c>
      <c r="BY2506" s="299" t="s">
        <v>8153</v>
      </c>
    </row>
    <row r="2507" spans="65:77" ht="21" customHeight="1">
      <c r="BM2507"/>
      <c r="BX2507" s="299" t="s">
        <v>8154</v>
      </c>
      <c r="BY2507" s="299" t="s">
        <v>8155</v>
      </c>
    </row>
    <row r="2508" spans="65:77" ht="21" customHeight="1">
      <c r="BM2508"/>
      <c r="BX2508" s="299" t="s">
        <v>8156</v>
      </c>
      <c r="BY2508" s="299" t="s">
        <v>8157</v>
      </c>
    </row>
    <row r="2509" spans="65:77" ht="21" customHeight="1">
      <c r="BM2509"/>
      <c r="BX2509" s="299" t="s">
        <v>8158</v>
      </c>
      <c r="BY2509" s="299" t="s">
        <v>8159</v>
      </c>
    </row>
    <row r="2510" spans="65:77" ht="21" customHeight="1">
      <c r="BM2510"/>
      <c r="BX2510" s="299" t="s">
        <v>8160</v>
      </c>
      <c r="BY2510" s="299" t="s">
        <v>8161</v>
      </c>
    </row>
    <row r="2511" spans="65:77" ht="21" customHeight="1">
      <c r="BM2511"/>
      <c r="BX2511" s="299" t="s">
        <v>8162</v>
      </c>
      <c r="BY2511" s="299" t="s">
        <v>8163</v>
      </c>
    </row>
    <row r="2512" spans="65:77" ht="21" customHeight="1">
      <c r="BM2512"/>
      <c r="BX2512" s="299" t="s">
        <v>8164</v>
      </c>
      <c r="BY2512" s="299" t="s">
        <v>8165</v>
      </c>
    </row>
    <row r="2513" spans="65:77" ht="21" customHeight="1">
      <c r="BM2513"/>
      <c r="BX2513" s="299" t="s">
        <v>8166</v>
      </c>
      <c r="BY2513" s="299" t="s">
        <v>8167</v>
      </c>
    </row>
    <row r="2514" spans="65:77" ht="21" customHeight="1">
      <c r="BM2514"/>
      <c r="BX2514" s="299" t="s">
        <v>8168</v>
      </c>
      <c r="BY2514" s="299" t="s">
        <v>8169</v>
      </c>
    </row>
    <row r="2515" spans="65:77" ht="21" customHeight="1">
      <c r="BM2515"/>
      <c r="BX2515" s="299" t="s">
        <v>8170</v>
      </c>
      <c r="BY2515" s="299" t="s">
        <v>8171</v>
      </c>
    </row>
    <row r="2516" spans="65:77" ht="21" customHeight="1">
      <c r="BM2516"/>
      <c r="BX2516" s="299" t="s">
        <v>8172</v>
      </c>
      <c r="BY2516" s="299" t="s">
        <v>8173</v>
      </c>
    </row>
    <row r="2517" spans="65:77" ht="21" customHeight="1">
      <c r="BM2517"/>
      <c r="BX2517" s="299" t="s">
        <v>8174</v>
      </c>
      <c r="BY2517" s="299" t="s">
        <v>8175</v>
      </c>
    </row>
    <row r="2518" spans="65:77" ht="21" customHeight="1">
      <c r="BM2518"/>
      <c r="BX2518" s="299" t="s">
        <v>8176</v>
      </c>
      <c r="BY2518" s="299" t="s">
        <v>8177</v>
      </c>
    </row>
    <row r="2519" spans="65:77" ht="21" customHeight="1">
      <c r="BM2519"/>
      <c r="BX2519" s="299" t="s">
        <v>8178</v>
      </c>
      <c r="BY2519" s="299" t="s">
        <v>8179</v>
      </c>
    </row>
    <row r="2520" spans="65:77" ht="21" customHeight="1">
      <c r="BM2520"/>
      <c r="BX2520" s="299" t="s">
        <v>8180</v>
      </c>
      <c r="BY2520" s="299" t="s">
        <v>8181</v>
      </c>
    </row>
    <row r="2521" spans="65:77" ht="21" customHeight="1">
      <c r="BM2521"/>
      <c r="BX2521" s="299" t="s">
        <v>8182</v>
      </c>
      <c r="BY2521" s="299" t="s">
        <v>8183</v>
      </c>
    </row>
    <row r="2522" spans="65:77" ht="21" customHeight="1">
      <c r="BM2522"/>
      <c r="BX2522" s="299" t="s">
        <v>8184</v>
      </c>
      <c r="BY2522" s="299" t="s">
        <v>8185</v>
      </c>
    </row>
    <row r="2523" spans="65:77" ht="21" customHeight="1">
      <c r="BM2523"/>
      <c r="BX2523" s="299" t="s">
        <v>8186</v>
      </c>
      <c r="BY2523" s="299" t="s">
        <v>8187</v>
      </c>
    </row>
    <row r="2524" spans="65:77" ht="21" customHeight="1">
      <c r="BM2524"/>
      <c r="BX2524" s="299" t="s">
        <v>8188</v>
      </c>
      <c r="BY2524" s="299" t="s">
        <v>8189</v>
      </c>
    </row>
    <row r="2525" spans="65:77" ht="21" customHeight="1">
      <c r="BM2525"/>
      <c r="BX2525" s="299" t="s">
        <v>8190</v>
      </c>
      <c r="BY2525" s="299" t="s">
        <v>8191</v>
      </c>
    </row>
    <row r="2526" spans="65:77" ht="21" customHeight="1">
      <c r="BM2526"/>
      <c r="BX2526" s="299" t="s">
        <v>8192</v>
      </c>
      <c r="BY2526" s="299" t="s">
        <v>8193</v>
      </c>
    </row>
    <row r="2527" spans="65:77" ht="21" customHeight="1">
      <c r="BM2527"/>
      <c r="BX2527" s="299" t="s">
        <v>8194</v>
      </c>
      <c r="BY2527" s="299" t="s">
        <v>8195</v>
      </c>
    </row>
    <row r="2528" spans="65:77" ht="21" customHeight="1">
      <c r="BM2528"/>
      <c r="BX2528" s="299" t="s">
        <v>8196</v>
      </c>
      <c r="BY2528" s="299" t="s">
        <v>8197</v>
      </c>
    </row>
    <row r="2529" spans="65:77" ht="21" customHeight="1">
      <c r="BM2529"/>
      <c r="BX2529" s="299" t="s">
        <v>8198</v>
      </c>
      <c r="BY2529" s="299" t="s">
        <v>8199</v>
      </c>
    </row>
    <row r="2530" spans="65:77" ht="21" customHeight="1">
      <c r="BM2530"/>
      <c r="BX2530" s="299" t="s">
        <v>8200</v>
      </c>
      <c r="BY2530" s="299" t="s">
        <v>8201</v>
      </c>
    </row>
    <row r="2531" spans="65:77" ht="21" customHeight="1">
      <c r="BM2531"/>
      <c r="BX2531" s="299" t="s">
        <v>8202</v>
      </c>
      <c r="BY2531" s="299" t="s">
        <v>6528</v>
      </c>
    </row>
    <row r="2532" spans="65:77" ht="21" customHeight="1">
      <c r="BM2532"/>
      <c r="BX2532" s="299" t="s">
        <v>8203</v>
      </c>
      <c r="BY2532" s="299" t="s">
        <v>8204</v>
      </c>
    </row>
    <row r="2533" spans="65:77" ht="21" customHeight="1">
      <c r="BM2533"/>
      <c r="BX2533" s="299" t="s">
        <v>8205</v>
      </c>
      <c r="BY2533" s="299" t="s">
        <v>8206</v>
      </c>
    </row>
    <row r="2534" spans="65:77" ht="21" customHeight="1">
      <c r="BM2534"/>
      <c r="BX2534" s="299" t="s">
        <v>8207</v>
      </c>
      <c r="BY2534" s="299" t="s">
        <v>8208</v>
      </c>
    </row>
    <row r="2535" spans="65:77" ht="21" customHeight="1">
      <c r="BM2535"/>
      <c r="BX2535" s="299" t="s">
        <v>8209</v>
      </c>
      <c r="BY2535" s="299" t="s">
        <v>8210</v>
      </c>
    </row>
    <row r="2536" spans="65:77" ht="21" customHeight="1">
      <c r="BM2536"/>
      <c r="BX2536" s="299" t="s">
        <v>8211</v>
      </c>
      <c r="BY2536" s="299" t="s">
        <v>8212</v>
      </c>
    </row>
    <row r="2537" spans="65:77" ht="21" customHeight="1">
      <c r="BM2537"/>
      <c r="BX2537" s="299" t="s">
        <v>8213</v>
      </c>
      <c r="BY2537" s="299" t="s">
        <v>8214</v>
      </c>
    </row>
    <row r="2538" spans="65:77" ht="21" customHeight="1">
      <c r="BM2538"/>
      <c r="BX2538" s="299" t="s">
        <v>8215</v>
      </c>
      <c r="BY2538" s="299" t="s">
        <v>8216</v>
      </c>
    </row>
    <row r="2539" spans="65:77" ht="21" customHeight="1">
      <c r="BM2539"/>
      <c r="BX2539" s="299" t="s">
        <v>8217</v>
      </c>
      <c r="BY2539" s="299" t="s">
        <v>4560</v>
      </c>
    </row>
    <row r="2540" spans="65:77" ht="21" customHeight="1">
      <c r="BM2540"/>
      <c r="BX2540" s="299" t="s">
        <v>8218</v>
      </c>
      <c r="BY2540" s="299" t="s">
        <v>8219</v>
      </c>
    </row>
    <row r="2541" spans="65:77" ht="21" customHeight="1">
      <c r="BM2541"/>
      <c r="BX2541" s="299" t="s">
        <v>8220</v>
      </c>
      <c r="BY2541" s="299" t="s">
        <v>8221</v>
      </c>
    </row>
    <row r="2542" spans="65:77" ht="21" customHeight="1">
      <c r="BM2542"/>
      <c r="BX2542" s="299" t="s">
        <v>8222</v>
      </c>
      <c r="BY2542" s="299" t="s">
        <v>8223</v>
      </c>
    </row>
    <row r="2543" spans="65:77" ht="21" customHeight="1">
      <c r="BM2543"/>
      <c r="BX2543" s="299" t="s">
        <v>8224</v>
      </c>
      <c r="BY2543" s="299" t="s">
        <v>8225</v>
      </c>
    </row>
    <row r="2544" spans="65:77" ht="21" customHeight="1">
      <c r="BM2544"/>
      <c r="BX2544" s="299" t="s">
        <v>8226</v>
      </c>
      <c r="BY2544" s="299" t="s">
        <v>8227</v>
      </c>
    </row>
    <row r="2545" spans="65:77" ht="21" customHeight="1">
      <c r="BM2545"/>
      <c r="BX2545" s="299" t="s">
        <v>8228</v>
      </c>
      <c r="BY2545" s="299" t="s">
        <v>8229</v>
      </c>
    </row>
    <row r="2546" spans="65:77" ht="21" customHeight="1">
      <c r="BM2546"/>
      <c r="BX2546" s="299" t="s">
        <v>8230</v>
      </c>
      <c r="BY2546" s="299" t="s">
        <v>8231</v>
      </c>
    </row>
    <row r="2547" spans="65:77" ht="21" customHeight="1">
      <c r="BM2547"/>
      <c r="BX2547" s="299" t="s">
        <v>8232</v>
      </c>
      <c r="BY2547" s="299" t="s">
        <v>8233</v>
      </c>
    </row>
    <row r="2548" spans="65:77" ht="21" customHeight="1">
      <c r="BM2548"/>
      <c r="BX2548" s="299" t="s">
        <v>8234</v>
      </c>
      <c r="BY2548" s="299" t="s">
        <v>8897</v>
      </c>
    </row>
    <row r="2549" spans="65:77" ht="21" customHeight="1">
      <c r="BM2549"/>
      <c r="BX2549" s="299" t="s">
        <v>8235</v>
      </c>
      <c r="BY2549" s="299" t="s">
        <v>8898</v>
      </c>
    </row>
    <row r="2550" spans="65:77" ht="21" customHeight="1">
      <c r="BM2550"/>
      <c r="BX2550" s="299" t="s">
        <v>8236</v>
      </c>
      <c r="BY2550" s="299" t="s">
        <v>8899</v>
      </c>
    </row>
    <row r="2551" spans="65:77" ht="21" customHeight="1">
      <c r="BM2551"/>
      <c r="BX2551" s="299" t="s">
        <v>8237</v>
      </c>
      <c r="BY2551" s="299" t="s">
        <v>8900</v>
      </c>
    </row>
    <row r="2552" spans="65:77" ht="21" customHeight="1">
      <c r="BM2552"/>
      <c r="BX2552" s="299" t="s">
        <v>8238</v>
      </c>
      <c r="BY2552" s="299" t="s">
        <v>8901</v>
      </c>
    </row>
    <row r="2553" spans="65:77" ht="21" customHeight="1">
      <c r="BM2553"/>
      <c r="BX2553" s="299" t="s">
        <v>8239</v>
      </c>
      <c r="BY2553" s="299" t="s">
        <v>8902</v>
      </c>
    </row>
    <row r="2554" spans="65:77" ht="21" customHeight="1">
      <c r="BM2554"/>
      <c r="BX2554" s="299" t="s">
        <v>8240</v>
      </c>
      <c r="BY2554" s="299" t="s">
        <v>8903</v>
      </c>
    </row>
    <row r="2555" spans="65:77" ht="21" customHeight="1">
      <c r="BM2555"/>
      <c r="BX2555" s="299" t="s">
        <v>8241</v>
      </c>
      <c r="BY2555" s="299" t="s">
        <v>8904</v>
      </c>
    </row>
    <row r="2556" spans="65:77" ht="21" customHeight="1">
      <c r="BM2556"/>
      <c r="BX2556" s="299" t="s">
        <v>8242</v>
      </c>
      <c r="BY2556" s="299" t="s">
        <v>8905</v>
      </c>
    </row>
    <row r="2557" spans="65:77" ht="21" customHeight="1">
      <c r="BM2557"/>
      <c r="BX2557" s="299" t="s">
        <v>8243</v>
      </c>
      <c r="BY2557" s="299" t="s">
        <v>8906</v>
      </c>
    </row>
    <row r="2558" spans="65:77" ht="21" customHeight="1">
      <c r="BM2558"/>
      <c r="BX2558" s="299" t="s">
        <v>8244</v>
      </c>
      <c r="BY2558" s="299" t="s">
        <v>8907</v>
      </c>
    </row>
    <row r="2559" spans="65:77" ht="21" customHeight="1">
      <c r="BM2559"/>
      <c r="BX2559" s="299" t="s">
        <v>8245</v>
      </c>
      <c r="BY2559" s="299" t="s">
        <v>8908</v>
      </c>
    </row>
    <row r="2560" spans="65:77" ht="21" customHeight="1">
      <c r="BM2560"/>
      <c r="BX2560" s="299" t="s">
        <v>8246</v>
      </c>
      <c r="BY2560" s="299" t="s">
        <v>8909</v>
      </c>
    </row>
    <row r="2561" spans="65:77" ht="21" customHeight="1">
      <c r="BM2561"/>
      <c r="BX2561" s="299" t="s">
        <v>8247</v>
      </c>
      <c r="BY2561" s="299" t="s">
        <v>8910</v>
      </c>
    </row>
    <row r="2562" spans="65:77" ht="21" customHeight="1">
      <c r="BM2562"/>
      <c r="BX2562" s="299" t="s">
        <v>8248</v>
      </c>
      <c r="BY2562" s="299" t="s">
        <v>8911</v>
      </c>
    </row>
    <row r="2563" spans="65:77" ht="21" customHeight="1">
      <c r="BM2563"/>
      <c r="BX2563" s="299" t="s">
        <v>8249</v>
      </c>
      <c r="BY2563" s="299" t="s">
        <v>8912</v>
      </c>
    </row>
    <row r="2564" spans="65:77" ht="21" customHeight="1">
      <c r="BM2564"/>
      <c r="BX2564" s="299" t="s">
        <v>8250</v>
      </c>
      <c r="BY2564" s="299" t="s">
        <v>8913</v>
      </c>
    </row>
    <row r="2565" spans="65:77" ht="21" customHeight="1">
      <c r="BM2565"/>
      <c r="BX2565" s="299" t="s">
        <v>8251</v>
      </c>
      <c r="BY2565" s="299" t="s">
        <v>8914</v>
      </c>
    </row>
    <row r="2566" spans="65:77" ht="21" customHeight="1">
      <c r="BM2566"/>
      <c r="BX2566" s="299" t="s">
        <v>8252</v>
      </c>
      <c r="BY2566" s="299" t="s">
        <v>8915</v>
      </c>
    </row>
    <row r="2567" spans="65:77" ht="21" customHeight="1">
      <c r="BM2567"/>
      <c r="BX2567" s="299" t="s">
        <v>8253</v>
      </c>
      <c r="BY2567" s="299" t="s">
        <v>8916</v>
      </c>
    </row>
    <row r="2568" spans="65:77" ht="21" customHeight="1">
      <c r="BM2568"/>
      <c r="BX2568" s="299" t="s">
        <v>8254</v>
      </c>
      <c r="BY2568" s="299" t="s">
        <v>8917</v>
      </c>
    </row>
    <row r="2569" spans="65:77" ht="21" customHeight="1">
      <c r="BM2569"/>
      <c r="BX2569" s="299" t="s">
        <v>8255</v>
      </c>
      <c r="BY2569" s="299" t="s">
        <v>8918</v>
      </c>
    </row>
    <row r="2570" spans="65:77" ht="21" customHeight="1">
      <c r="BM2570"/>
      <c r="BX2570" s="299" t="s">
        <v>8256</v>
      </c>
      <c r="BY2570" s="299" t="s">
        <v>9495</v>
      </c>
    </row>
    <row r="2571" spans="65:77" ht="21" customHeight="1">
      <c r="BM2571"/>
      <c r="BX2571" s="299" t="s">
        <v>8257</v>
      </c>
      <c r="BY2571" s="299" t="s">
        <v>8919</v>
      </c>
    </row>
    <row r="2572" spans="65:77" ht="21" customHeight="1">
      <c r="BM2572"/>
      <c r="BX2572" s="299" t="s">
        <v>8258</v>
      </c>
      <c r="BY2572" s="299" t="s">
        <v>8920</v>
      </c>
    </row>
    <row r="2573" spans="65:77" ht="21" customHeight="1">
      <c r="BM2573"/>
      <c r="BX2573" s="299" t="s">
        <v>8259</v>
      </c>
      <c r="BY2573" s="299" t="s">
        <v>9498</v>
      </c>
    </row>
    <row r="2574" spans="65:77" ht="21" customHeight="1">
      <c r="BM2574"/>
      <c r="BX2574" s="299" t="s">
        <v>8260</v>
      </c>
      <c r="BY2574" s="299" t="s">
        <v>8921</v>
      </c>
    </row>
    <row r="2575" spans="65:77" ht="21" customHeight="1">
      <c r="BM2575"/>
      <c r="BX2575" s="299" t="s">
        <v>8261</v>
      </c>
      <c r="BY2575" s="299" t="s">
        <v>9500</v>
      </c>
    </row>
    <row r="2576" spans="65:77" ht="21" customHeight="1">
      <c r="BM2576"/>
      <c r="BX2576" s="299" t="s">
        <v>8262</v>
      </c>
      <c r="BY2576" s="299" t="s">
        <v>9501</v>
      </c>
    </row>
    <row r="2577" spans="65:77" ht="21" customHeight="1">
      <c r="BM2577"/>
      <c r="BX2577" s="299" t="s">
        <v>8263</v>
      </c>
      <c r="BY2577" s="299" t="s">
        <v>9502</v>
      </c>
    </row>
    <row r="2578" spans="65:77" ht="21" customHeight="1">
      <c r="BM2578"/>
      <c r="BX2578" s="299" t="s">
        <v>8264</v>
      </c>
      <c r="BY2578" s="299" t="s">
        <v>9503</v>
      </c>
    </row>
    <row r="2579" spans="65:77" ht="21" customHeight="1">
      <c r="BM2579"/>
      <c r="BX2579" s="299" t="s">
        <v>8265</v>
      </c>
      <c r="BY2579" s="299" t="s">
        <v>9504</v>
      </c>
    </row>
    <row r="2580" spans="65:77" ht="21" customHeight="1">
      <c r="BM2580"/>
      <c r="BX2580" s="299" t="s">
        <v>8266</v>
      </c>
      <c r="BY2580" s="299" t="s">
        <v>9505</v>
      </c>
    </row>
    <row r="2581" spans="65:77" ht="21" customHeight="1">
      <c r="BM2581"/>
      <c r="BX2581" s="299" t="s">
        <v>8267</v>
      </c>
      <c r="BY2581" s="299" t="s">
        <v>9506</v>
      </c>
    </row>
    <row r="2582" spans="65:77" ht="21" customHeight="1">
      <c r="BM2582"/>
      <c r="BX2582" s="299" t="s">
        <v>8268</v>
      </c>
      <c r="BY2582" s="299" t="s">
        <v>9507</v>
      </c>
    </row>
    <row r="2583" spans="65:77" ht="21" customHeight="1">
      <c r="BM2583"/>
      <c r="BX2583" s="299" t="s">
        <v>8269</v>
      </c>
      <c r="BY2583" s="299" t="s">
        <v>9508</v>
      </c>
    </row>
    <row r="2584" spans="65:77" ht="21" customHeight="1">
      <c r="BM2584"/>
      <c r="BX2584" s="299" t="s">
        <v>8270</v>
      </c>
      <c r="BY2584" s="299" t="s">
        <v>9509</v>
      </c>
    </row>
    <row r="2585" spans="65:77" ht="21" customHeight="1">
      <c r="BM2585"/>
      <c r="BX2585" s="299" t="s">
        <v>8271</v>
      </c>
      <c r="BY2585" s="299" t="s">
        <v>9510</v>
      </c>
    </row>
    <row r="2586" spans="65:77" ht="21" customHeight="1">
      <c r="BM2586"/>
      <c r="BX2586" s="299" t="s">
        <v>8272</v>
      </c>
      <c r="BY2586" s="299" t="s">
        <v>9511</v>
      </c>
    </row>
    <row r="2587" spans="65:77" ht="21" customHeight="1">
      <c r="BM2587"/>
      <c r="BX2587" s="299" t="s">
        <v>8273</v>
      </c>
      <c r="BY2587" s="299" t="s">
        <v>9512</v>
      </c>
    </row>
    <row r="2588" spans="65:77" ht="21" customHeight="1">
      <c r="BM2588"/>
      <c r="BX2588" s="299" t="s">
        <v>8274</v>
      </c>
      <c r="BY2588" s="299" t="s">
        <v>9513</v>
      </c>
    </row>
    <row r="2589" spans="65:77" ht="21" customHeight="1">
      <c r="BM2589"/>
      <c r="BX2589" s="299" t="s">
        <v>8275</v>
      </c>
      <c r="BY2589" s="299" t="s">
        <v>9514</v>
      </c>
    </row>
    <row r="2590" spans="65:77" ht="21" customHeight="1">
      <c r="BM2590"/>
      <c r="BX2590" s="299" t="s">
        <v>8276</v>
      </c>
      <c r="BY2590" s="299" t="s">
        <v>9515</v>
      </c>
    </row>
    <row r="2591" spans="65:77" ht="21" customHeight="1">
      <c r="BM2591"/>
      <c r="BX2591" s="299" t="s">
        <v>8277</v>
      </c>
      <c r="BY2591" s="299" t="s">
        <v>8922</v>
      </c>
    </row>
    <row r="2592" spans="65:77" ht="21" customHeight="1">
      <c r="BM2592"/>
      <c r="BX2592" s="299" t="s">
        <v>8278</v>
      </c>
      <c r="BY2592" s="299" t="s">
        <v>8923</v>
      </c>
    </row>
    <row r="2593" spans="65:77" ht="21" customHeight="1">
      <c r="BM2593"/>
      <c r="BX2593" s="299" t="s">
        <v>8279</v>
      </c>
      <c r="BY2593" s="269" t="s">
        <v>8924</v>
      </c>
    </row>
    <row r="2594" spans="65:77" ht="21" customHeight="1">
      <c r="BM2594"/>
      <c r="BX2594" s="299" t="s">
        <v>8280</v>
      </c>
      <c r="BY2594" s="269" t="s">
        <v>8925</v>
      </c>
    </row>
    <row r="2595" spans="65:77" ht="21" customHeight="1">
      <c r="BM2595"/>
      <c r="BX2595" s="299" t="s">
        <v>8281</v>
      </c>
      <c r="BY2595" s="269" t="s">
        <v>8926</v>
      </c>
    </row>
    <row r="2596" spans="65:77" ht="21" customHeight="1">
      <c r="BM2596"/>
      <c r="BX2596" s="299" t="s">
        <v>8282</v>
      </c>
      <c r="BY2596" s="269" t="s">
        <v>8927</v>
      </c>
    </row>
    <row r="2597" spans="65:77" ht="21" customHeight="1">
      <c r="BM2597"/>
      <c r="BX2597" s="299" t="s">
        <v>8283</v>
      </c>
      <c r="BY2597" s="269" t="s">
        <v>8928</v>
      </c>
    </row>
    <row r="2598" spans="65:77" ht="21" customHeight="1">
      <c r="BM2598"/>
      <c r="BX2598" s="300" t="s">
        <v>8284</v>
      </c>
      <c r="BY2598" s="263" t="s">
        <v>8929</v>
      </c>
    </row>
    <row r="2599" spans="65:77" ht="21" customHeight="1">
      <c r="BM2599"/>
      <c r="BX2599" s="300" t="s">
        <v>8285</v>
      </c>
      <c r="BY2599" s="263" t="s">
        <v>8930</v>
      </c>
    </row>
    <row r="2600" spans="65:77" ht="21" customHeight="1">
      <c r="BM2600"/>
      <c r="BX2600" s="300" t="s">
        <v>8286</v>
      </c>
      <c r="BY2600" s="263" t="s">
        <v>8931</v>
      </c>
    </row>
    <row r="2601" spans="65:77" ht="21" customHeight="1">
      <c r="BM2601"/>
      <c r="BX2601" s="300" t="s">
        <v>8287</v>
      </c>
      <c r="BY2601" s="263" t="s">
        <v>8932</v>
      </c>
    </row>
    <row r="2602" spans="65:77" ht="21" customHeight="1">
      <c r="BM2602"/>
      <c r="BX2602" s="300" t="s">
        <v>8288</v>
      </c>
      <c r="BY2602" s="263" t="s">
        <v>8933</v>
      </c>
    </row>
    <row r="2603" spans="65:77" ht="21" customHeight="1">
      <c r="BM2603"/>
      <c r="BX2603" s="300" t="s">
        <v>8289</v>
      </c>
      <c r="BY2603" s="263" t="s">
        <v>8934</v>
      </c>
    </row>
    <row r="2604" spans="65:77" ht="21" customHeight="1">
      <c r="BM2604"/>
      <c r="BX2604" s="300" t="s">
        <v>8290</v>
      </c>
      <c r="BY2604" s="263" t="s">
        <v>8935</v>
      </c>
    </row>
    <row r="2605" spans="65:77" ht="21" customHeight="1">
      <c r="BM2605"/>
      <c r="BX2605" s="300" t="s">
        <v>8291</v>
      </c>
      <c r="BY2605" s="274" t="s">
        <v>8936</v>
      </c>
    </row>
    <row r="2606" spans="65:77" ht="21" customHeight="1">
      <c r="BM2606"/>
      <c r="BX2606" s="300" t="s">
        <v>8292</v>
      </c>
      <c r="BY2606" s="300" t="s">
        <v>8937</v>
      </c>
    </row>
    <row r="2607" spans="65:77" ht="21" customHeight="1">
      <c r="BM2607"/>
      <c r="BX2607" s="300" t="s">
        <v>8682</v>
      </c>
      <c r="BY2607" s="300" t="s">
        <v>8938</v>
      </c>
    </row>
    <row r="2608" spans="65:77" ht="21" customHeight="1">
      <c r="BM2608"/>
      <c r="BX2608" s="300" t="s">
        <v>8683</v>
      </c>
      <c r="BY2608" s="300" t="s">
        <v>8939</v>
      </c>
    </row>
    <row r="2609" spans="65:77" ht="21" customHeight="1">
      <c r="BM2609"/>
      <c r="BX2609" s="300" t="s">
        <v>8684</v>
      </c>
      <c r="BY2609" s="257" t="s">
        <v>8940</v>
      </c>
    </row>
    <row r="2610" spans="65:77" ht="21" customHeight="1">
      <c r="BM2610"/>
      <c r="BX2610" s="300" t="s">
        <v>8685</v>
      </c>
      <c r="BY2610" s="257" t="s">
        <v>8941</v>
      </c>
    </row>
    <row r="2611" spans="65:77" ht="21" customHeight="1">
      <c r="BM2611"/>
      <c r="BX2611" s="300" t="s">
        <v>8686</v>
      </c>
      <c r="BY2611" s="257" t="s">
        <v>8942</v>
      </c>
    </row>
    <row r="2612" spans="65:77" ht="21" customHeight="1">
      <c r="BM2612"/>
      <c r="BX2612" s="300" t="s">
        <v>8687</v>
      </c>
      <c r="BY2612" s="257" t="s">
        <v>8943</v>
      </c>
    </row>
    <row r="2613" spans="65:77" ht="21" customHeight="1">
      <c r="BM2613"/>
      <c r="BX2613" s="300" t="s">
        <v>8688</v>
      </c>
      <c r="BY2613" s="257" t="s">
        <v>8944</v>
      </c>
    </row>
    <row r="2614" spans="65:77" ht="21" customHeight="1">
      <c r="BM2614"/>
      <c r="BX2614" s="300" t="s">
        <v>8689</v>
      </c>
      <c r="BY2614" s="257" t="s">
        <v>8945</v>
      </c>
    </row>
    <row r="2615" spans="65:77" ht="21" customHeight="1">
      <c r="BM2615"/>
      <c r="BX2615" s="300" t="s">
        <v>8690</v>
      </c>
      <c r="BY2615" s="257" t="s">
        <v>8946</v>
      </c>
    </row>
    <row r="2616" spans="65:77" ht="21" customHeight="1">
      <c r="BM2616"/>
      <c r="BX2616" s="300" t="s">
        <v>8691</v>
      </c>
      <c r="BY2616" s="257" t="s">
        <v>8947</v>
      </c>
    </row>
    <row r="2617" spans="65:77" ht="21" customHeight="1">
      <c r="BM2617"/>
      <c r="BX2617" s="300" t="s">
        <v>8692</v>
      </c>
      <c r="BY2617" s="257" t="s">
        <v>8948</v>
      </c>
    </row>
    <row r="2618" spans="65:77" ht="21" customHeight="1">
      <c r="BM2618"/>
      <c r="BX2618" s="300" t="s">
        <v>8693</v>
      </c>
      <c r="BY2618" s="257" t="s">
        <v>8949</v>
      </c>
    </row>
    <row r="2619" spans="65:77" ht="21" customHeight="1">
      <c r="BM2619"/>
      <c r="BX2619" s="300" t="s">
        <v>8694</v>
      </c>
      <c r="BY2619" s="257" t="s">
        <v>8950</v>
      </c>
    </row>
    <row r="2620" spans="65:77" ht="21" customHeight="1">
      <c r="BM2620"/>
      <c r="BX2620" s="300" t="s">
        <v>8695</v>
      </c>
      <c r="BY2620" s="257" t="s">
        <v>8951</v>
      </c>
    </row>
    <row r="2621" spans="65:77" ht="21" customHeight="1">
      <c r="BM2621"/>
      <c r="BX2621" s="300" t="s">
        <v>8696</v>
      </c>
      <c r="BY2621" s="257" t="s">
        <v>8952</v>
      </c>
    </row>
    <row r="2622" spans="65:77" ht="21" customHeight="1">
      <c r="BM2622"/>
      <c r="BX2622" s="300" t="s">
        <v>8697</v>
      </c>
      <c r="BY2622" s="257" t="s">
        <v>8953</v>
      </c>
    </row>
    <row r="2623" spans="65:77" ht="21" customHeight="1">
      <c r="BM2623"/>
      <c r="BX2623" s="300" t="s">
        <v>8698</v>
      </c>
      <c r="BY2623" s="257" t="s">
        <v>8954</v>
      </c>
    </row>
    <row r="2624" spans="65:77" ht="21" customHeight="1">
      <c r="BM2624"/>
      <c r="BX2624" s="267" t="s">
        <v>9660</v>
      </c>
      <c r="BY2624" s="267" t="s">
        <v>8955</v>
      </c>
    </row>
    <row r="2625" spans="65:77" ht="21" customHeight="1">
      <c r="BM2625"/>
      <c r="BX2625" s="267" t="s">
        <v>9661</v>
      </c>
      <c r="BY2625" s="266" t="s">
        <v>8956</v>
      </c>
    </row>
    <row r="2626" spans="65:77" ht="21" customHeight="1">
      <c r="BM2626"/>
      <c r="BX2626" s="267" t="s">
        <v>9662</v>
      </c>
      <c r="BY2626" s="266" t="s">
        <v>8957</v>
      </c>
    </row>
    <row r="2627" spans="65:77" ht="21" customHeight="1">
      <c r="BM2627"/>
      <c r="BX2627" s="267" t="s">
        <v>4810</v>
      </c>
      <c r="BY2627" s="266" t="s">
        <v>8958</v>
      </c>
    </row>
    <row r="2628" spans="65:77" ht="21" customHeight="1">
      <c r="BM2628"/>
      <c r="BX2628" s="267" t="s">
        <v>9663</v>
      </c>
      <c r="BY2628" s="266" t="s">
        <v>8959</v>
      </c>
    </row>
    <row r="2629" spans="65:77" ht="21" customHeight="1">
      <c r="BM2629"/>
      <c r="BX2629" s="267" t="s">
        <v>9664</v>
      </c>
      <c r="BY2629" s="266" t="s">
        <v>8960</v>
      </c>
    </row>
    <row r="2630" spans="65:77" ht="21" customHeight="1">
      <c r="BM2630"/>
      <c r="BX2630" s="267" t="s">
        <v>9665</v>
      </c>
      <c r="BY2630" s="266" t="s">
        <v>8961</v>
      </c>
    </row>
    <row r="2631" spans="65:77" ht="21" customHeight="1">
      <c r="BM2631"/>
      <c r="BX2631" s="267" t="s">
        <v>9666</v>
      </c>
      <c r="BY2631" s="266" t="s">
        <v>8962</v>
      </c>
    </row>
    <row r="2632" spans="65:77" ht="21" customHeight="1">
      <c r="BM2632"/>
      <c r="BX2632" s="267" t="s">
        <v>9667</v>
      </c>
      <c r="BY2632" s="266" t="s">
        <v>8963</v>
      </c>
    </row>
    <row r="2633" spans="65:77" ht="21" customHeight="1">
      <c r="BM2633"/>
      <c r="BX2633" s="267" t="s">
        <v>9668</v>
      </c>
      <c r="BY2633" s="266" t="s">
        <v>8964</v>
      </c>
    </row>
    <row r="2634" spans="65:77" ht="21" customHeight="1">
      <c r="BM2634"/>
      <c r="BX2634" s="267" t="s">
        <v>9669</v>
      </c>
      <c r="BY2634" s="266" t="s">
        <v>8965</v>
      </c>
    </row>
    <row r="2635" spans="65:77" ht="21" customHeight="1">
      <c r="BM2635"/>
      <c r="BX2635" s="267" t="s">
        <v>9670</v>
      </c>
      <c r="BY2635" s="266" t="s">
        <v>8966</v>
      </c>
    </row>
    <row r="2636" spans="65:77" ht="21" customHeight="1">
      <c r="BM2636"/>
      <c r="BX2636" s="267" t="s">
        <v>9671</v>
      </c>
      <c r="BY2636" s="266" t="s">
        <v>8967</v>
      </c>
    </row>
    <row r="2637" spans="65:77" ht="21" customHeight="1">
      <c r="BM2637"/>
      <c r="BX2637" s="267" t="s">
        <v>9672</v>
      </c>
      <c r="BY2637" s="266" t="s">
        <v>8968</v>
      </c>
    </row>
    <row r="2638" spans="65:77" ht="21" customHeight="1">
      <c r="BM2638"/>
      <c r="BX2638" s="298" t="s">
        <v>9673</v>
      </c>
      <c r="BY2638" s="257" t="s">
        <v>8969</v>
      </c>
    </row>
    <row r="2639" spans="65:77" ht="21" customHeight="1">
      <c r="BM2639"/>
      <c r="BX2639" s="298" t="s">
        <v>9674</v>
      </c>
      <c r="BY2639" s="257" t="s">
        <v>8970</v>
      </c>
    </row>
    <row r="2640" spans="65:77" ht="21" customHeight="1">
      <c r="BM2640"/>
      <c r="BX2640" s="298" t="s">
        <v>9675</v>
      </c>
      <c r="BY2640" s="257" t="s">
        <v>8971</v>
      </c>
    </row>
    <row r="2641" spans="65:77" ht="21" customHeight="1">
      <c r="BM2641"/>
      <c r="BX2641" s="298" t="s">
        <v>9676</v>
      </c>
      <c r="BY2641" s="257" t="s">
        <v>8972</v>
      </c>
    </row>
    <row r="2642" spans="65:77" ht="21" customHeight="1">
      <c r="BM2642"/>
      <c r="BX2642" s="298" t="s">
        <v>9677</v>
      </c>
      <c r="BY2642" s="257" t="s">
        <v>8973</v>
      </c>
    </row>
    <row r="2643" spans="65:77" ht="21" customHeight="1">
      <c r="BM2643"/>
      <c r="BX2643" s="298" t="s">
        <v>9678</v>
      </c>
      <c r="BY2643" s="257" t="s">
        <v>8974</v>
      </c>
    </row>
    <row r="2644" spans="65:77" ht="21" customHeight="1">
      <c r="BM2644"/>
      <c r="BX2644" s="298" t="s">
        <v>9679</v>
      </c>
      <c r="BY2644" s="257" t="s">
        <v>8975</v>
      </c>
    </row>
    <row r="2645" spans="65:77" ht="21" customHeight="1">
      <c r="BM2645"/>
      <c r="BX2645" s="298" t="s">
        <v>9680</v>
      </c>
      <c r="BY2645" s="257" t="s">
        <v>8976</v>
      </c>
    </row>
    <row r="2646" spans="65:77" ht="21" customHeight="1">
      <c r="BM2646"/>
      <c r="BX2646" s="298" t="s">
        <v>9681</v>
      </c>
      <c r="BY2646" s="257" t="s">
        <v>8977</v>
      </c>
    </row>
    <row r="2647" spans="65:77" ht="21" customHeight="1">
      <c r="BM2647"/>
      <c r="BX2647" s="298" t="s">
        <v>9682</v>
      </c>
      <c r="BY2647" s="257" t="s">
        <v>8978</v>
      </c>
    </row>
    <row r="2648" spans="65:77" ht="21" customHeight="1">
      <c r="BM2648"/>
      <c r="BX2648" s="298" t="s">
        <v>9683</v>
      </c>
      <c r="BY2648" s="257" t="s">
        <v>8979</v>
      </c>
    </row>
    <row r="2649" spans="65:77" ht="21" customHeight="1">
      <c r="BM2649"/>
      <c r="BX2649" s="298" t="s">
        <v>9684</v>
      </c>
      <c r="BY2649" s="257" t="s">
        <v>8980</v>
      </c>
    </row>
    <row r="2650" spans="65:77" ht="21" customHeight="1">
      <c r="BM2650"/>
      <c r="BX2650" s="298" t="s">
        <v>9685</v>
      </c>
      <c r="BY2650" s="257" t="s">
        <v>8981</v>
      </c>
    </row>
    <row r="2651" spans="65:77" ht="21" customHeight="1">
      <c r="BM2651"/>
      <c r="BX2651" s="298" t="s">
        <v>9686</v>
      </c>
      <c r="BY2651" s="257" t="s">
        <v>8982</v>
      </c>
    </row>
    <row r="2652" spans="65:77" ht="21" customHeight="1">
      <c r="BM2652"/>
      <c r="BX2652" s="298" t="s">
        <v>9687</v>
      </c>
      <c r="BY2652" s="257" t="s">
        <v>8983</v>
      </c>
    </row>
    <row r="2653" spans="65:77" ht="21" customHeight="1">
      <c r="BM2653"/>
      <c r="BX2653" s="298" t="s">
        <v>9688</v>
      </c>
      <c r="BY2653" s="257" t="s">
        <v>8984</v>
      </c>
    </row>
    <row r="2654" spans="65:77" ht="21" customHeight="1">
      <c r="BM2654"/>
      <c r="BX2654" s="298" t="s">
        <v>9689</v>
      </c>
      <c r="BY2654" s="257" t="s">
        <v>8985</v>
      </c>
    </row>
    <row r="2655" spans="65:77" ht="21" customHeight="1">
      <c r="BM2655"/>
      <c r="BX2655" s="298" t="s">
        <v>9690</v>
      </c>
      <c r="BY2655" s="257" t="s">
        <v>8986</v>
      </c>
    </row>
    <row r="2656" spans="65:77" ht="21" customHeight="1">
      <c r="BX2656" s="298" t="s">
        <v>9691</v>
      </c>
      <c r="BY2656" s="257" t="s">
        <v>8987</v>
      </c>
    </row>
    <row r="2657" spans="76:77" ht="21" customHeight="1">
      <c r="BX2657" s="298" t="s">
        <v>9692</v>
      </c>
      <c r="BY2657" s="257" t="s">
        <v>8988</v>
      </c>
    </row>
    <row r="2658" spans="76:77" ht="21" customHeight="1">
      <c r="BX2658" s="298" t="s">
        <v>9693</v>
      </c>
      <c r="BY2658" s="257" t="s">
        <v>8989</v>
      </c>
    </row>
    <row r="2659" spans="76:77" ht="21" customHeight="1">
      <c r="BX2659" s="298" t="s">
        <v>9694</v>
      </c>
      <c r="BY2659" s="257" t="s">
        <v>8990</v>
      </c>
    </row>
    <row r="2660" spans="76:77" ht="21" customHeight="1">
      <c r="BX2660" s="298" t="s">
        <v>9695</v>
      </c>
      <c r="BY2660" s="257" t="s">
        <v>8991</v>
      </c>
    </row>
    <row r="2661" spans="76:77" ht="21" customHeight="1">
      <c r="BX2661" s="298" t="s">
        <v>9696</v>
      </c>
      <c r="BY2661" s="257" t="s">
        <v>8992</v>
      </c>
    </row>
    <row r="2662" spans="76:77" ht="21" customHeight="1">
      <c r="BX2662" s="298" t="s">
        <v>9697</v>
      </c>
      <c r="BY2662" s="257" t="s">
        <v>9587</v>
      </c>
    </row>
    <row r="2663" spans="76:77" ht="21" customHeight="1">
      <c r="BX2663" s="298" t="s">
        <v>9698</v>
      </c>
      <c r="BY2663" s="257" t="s">
        <v>8993</v>
      </c>
    </row>
    <row r="2664" spans="76:77" ht="21" customHeight="1">
      <c r="BX2664" s="298" t="s">
        <v>9699</v>
      </c>
      <c r="BY2664" s="257" t="s">
        <v>8994</v>
      </c>
    </row>
    <row r="2665" spans="76:77" ht="21" customHeight="1">
      <c r="BX2665" s="298" t="s">
        <v>9700</v>
      </c>
      <c r="BY2665" s="257" t="s">
        <v>8995</v>
      </c>
    </row>
    <row r="2666" spans="76:77" ht="21" customHeight="1">
      <c r="BX2666" s="298" t="s">
        <v>9701</v>
      </c>
      <c r="BY2666" s="257" t="s">
        <v>8996</v>
      </c>
    </row>
    <row r="2667" spans="76:77" ht="21" customHeight="1">
      <c r="BX2667" s="298" t="s">
        <v>9702</v>
      </c>
      <c r="BY2667" s="257" t="s">
        <v>8997</v>
      </c>
    </row>
    <row r="2668" spans="76:77" ht="21" customHeight="1">
      <c r="BX2668" s="298" t="s">
        <v>9703</v>
      </c>
      <c r="BY2668" s="257" t="s">
        <v>8998</v>
      </c>
    </row>
    <row r="2669" spans="76:77" ht="21" customHeight="1">
      <c r="BX2669" s="298" t="s">
        <v>9704</v>
      </c>
      <c r="BY2669" s="257" t="s">
        <v>8999</v>
      </c>
    </row>
    <row r="2670" spans="76:77" ht="21" customHeight="1">
      <c r="BX2670" s="298" t="s">
        <v>9705</v>
      </c>
      <c r="BY2670" s="257" t="s">
        <v>9000</v>
      </c>
    </row>
    <row r="2671" spans="76:77" ht="21" customHeight="1">
      <c r="BX2671" s="298" t="s">
        <v>9706</v>
      </c>
      <c r="BY2671" s="257" t="s">
        <v>9123</v>
      </c>
    </row>
    <row r="2672" spans="76:77" ht="21" customHeight="1">
      <c r="BX2672" s="298" t="s">
        <v>9707</v>
      </c>
      <c r="BY2672" s="257" t="s">
        <v>9124</v>
      </c>
    </row>
    <row r="2673" spans="76:77" ht="21" customHeight="1">
      <c r="BX2673" s="298" t="s">
        <v>9708</v>
      </c>
      <c r="BY2673" s="257" t="s">
        <v>9125</v>
      </c>
    </row>
    <row r="2674" spans="76:77" ht="21" customHeight="1">
      <c r="BX2674" s="298" t="s">
        <v>9709</v>
      </c>
      <c r="BY2674" s="257" t="s">
        <v>9126</v>
      </c>
    </row>
    <row r="2675" spans="76:77" ht="21" customHeight="1">
      <c r="BX2675" s="298" t="s">
        <v>9710</v>
      </c>
      <c r="BY2675" s="257" t="s">
        <v>9127</v>
      </c>
    </row>
    <row r="2676" spans="76:77" ht="21" customHeight="1">
      <c r="BX2676" s="298" t="s">
        <v>9711</v>
      </c>
      <c r="BY2676" s="257" t="s">
        <v>9018</v>
      </c>
    </row>
    <row r="2677" spans="76:77" ht="21" customHeight="1">
      <c r="BX2677" s="298" t="s">
        <v>9712</v>
      </c>
      <c r="BY2677" s="257" t="s">
        <v>9128</v>
      </c>
    </row>
    <row r="2678" spans="76:77" ht="21" customHeight="1">
      <c r="BX2678" s="298" t="s">
        <v>9713</v>
      </c>
      <c r="BY2678" s="257" t="s">
        <v>9129</v>
      </c>
    </row>
    <row r="2679" spans="76:77" ht="21" customHeight="1">
      <c r="BX2679" s="298" t="s">
        <v>9714</v>
      </c>
      <c r="BY2679" s="257" t="s">
        <v>9130</v>
      </c>
    </row>
    <row r="2680" spans="76:77" ht="21" customHeight="1">
      <c r="BX2680" s="298" t="s">
        <v>9715</v>
      </c>
      <c r="BY2680" s="257" t="s">
        <v>9131</v>
      </c>
    </row>
    <row r="2681" spans="76:77" ht="21" customHeight="1">
      <c r="BX2681" s="298" t="s">
        <v>9716</v>
      </c>
      <c r="BY2681" s="257" t="s">
        <v>9132</v>
      </c>
    </row>
    <row r="2682" spans="76:77" ht="21" customHeight="1">
      <c r="BX2682" s="298" t="s">
        <v>9717</v>
      </c>
      <c r="BY2682" s="255" t="s">
        <v>9650</v>
      </c>
    </row>
    <row r="2683" spans="76:77" ht="21" customHeight="1">
      <c r="BX2683" s="298" t="s">
        <v>9718</v>
      </c>
      <c r="BY2683" s="257" t="s">
        <v>9133</v>
      </c>
    </row>
    <row r="2684" spans="76:77" ht="21" customHeight="1">
      <c r="BX2684" s="298" t="s">
        <v>9719</v>
      </c>
      <c r="BY2684" s="257" t="s">
        <v>9134</v>
      </c>
    </row>
    <row r="2685" spans="76:77" ht="21" customHeight="1">
      <c r="BX2685" s="298" t="s">
        <v>9720</v>
      </c>
      <c r="BY2685" s="257" t="s">
        <v>9135</v>
      </c>
    </row>
    <row r="2686" spans="76:77" ht="21" customHeight="1">
      <c r="BX2686" s="298" t="s">
        <v>9721</v>
      </c>
      <c r="BY2686" s="257" t="s">
        <v>9136</v>
      </c>
    </row>
    <row r="2687" spans="76:77" ht="21" customHeight="1">
      <c r="BX2687" s="298" t="s">
        <v>9722</v>
      </c>
      <c r="BY2687" s="257" t="s">
        <v>9137</v>
      </c>
    </row>
    <row r="2688" spans="76:77" ht="21" customHeight="1">
      <c r="BX2688" s="298" t="s">
        <v>9723</v>
      </c>
      <c r="BY2688" s="257" t="s">
        <v>9138</v>
      </c>
    </row>
    <row r="2689" spans="76:77" ht="21" customHeight="1">
      <c r="BX2689" s="298" t="s">
        <v>9724</v>
      </c>
      <c r="BY2689" s="257" t="s">
        <v>9139</v>
      </c>
    </row>
    <row r="2690" spans="76:77" ht="21" customHeight="1">
      <c r="BX2690" s="298" t="s">
        <v>9725</v>
      </c>
      <c r="BY2690" s="257" t="s">
        <v>9140</v>
      </c>
    </row>
    <row r="2691" spans="76:77" ht="21" customHeight="1">
      <c r="BX2691" s="298" t="s">
        <v>9726</v>
      </c>
      <c r="BY2691" s="257" t="s">
        <v>9141</v>
      </c>
    </row>
    <row r="2692" spans="76:77" ht="21" customHeight="1">
      <c r="BX2692" s="298" t="s">
        <v>9727</v>
      </c>
      <c r="BY2692" s="257" t="s">
        <v>9142</v>
      </c>
    </row>
    <row r="2693" spans="76:77" ht="21" customHeight="1">
      <c r="BX2693" s="298" t="s">
        <v>9728</v>
      </c>
      <c r="BY2693" s="257" t="s">
        <v>9143</v>
      </c>
    </row>
    <row r="2694" spans="76:77" ht="21" customHeight="1">
      <c r="BX2694" s="272" t="s">
        <v>9729</v>
      </c>
      <c r="BY2694" s="253" t="s">
        <v>9144</v>
      </c>
    </row>
    <row r="2695" spans="76:77" ht="21" customHeight="1">
      <c r="BX2695" s="272" t="s">
        <v>9730</v>
      </c>
      <c r="BY2695" s="253" t="s">
        <v>9145</v>
      </c>
    </row>
    <row r="2696" spans="76:77" ht="21" customHeight="1">
      <c r="BX2696" s="272" t="s">
        <v>9731</v>
      </c>
      <c r="BY2696" s="258" t="s">
        <v>9146</v>
      </c>
    </row>
    <row r="2697" spans="76:77" ht="21" customHeight="1">
      <c r="BX2697" s="268" t="s">
        <v>9732</v>
      </c>
      <c r="BY2697" s="265" t="s">
        <v>9147</v>
      </c>
    </row>
    <row r="2698" spans="76:77" ht="21" customHeight="1">
      <c r="BX2698" s="272" t="s">
        <v>9733</v>
      </c>
      <c r="BY2698" s="258" t="s">
        <v>9148</v>
      </c>
    </row>
    <row r="2699" spans="76:77" ht="21" customHeight="1">
      <c r="BX2699" s="272" t="s">
        <v>9734</v>
      </c>
      <c r="BY2699" s="258" t="s">
        <v>9149</v>
      </c>
    </row>
    <row r="2700" spans="76:77" ht="21" customHeight="1">
      <c r="BX2700" s="272" t="s">
        <v>9735</v>
      </c>
      <c r="BY2700" s="258" t="s">
        <v>9150</v>
      </c>
    </row>
    <row r="2701" spans="76:77" ht="21" customHeight="1">
      <c r="BX2701" s="272" t="s">
        <v>9736</v>
      </c>
      <c r="BY2701" s="258" t="s">
        <v>9151</v>
      </c>
    </row>
    <row r="2702" spans="76:77" ht="21" customHeight="1">
      <c r="BX2702" s="270" t="s">
        <v>9737</v>
      </c>
      <c r="BY2702" s="264" t="s">
        <v>9651</v>
      </c>
    </row>
    <row r="2703" spans="76:77" ht="21" customHeight="1">
      <c r="BX2703" s="270" t="s">
        <v>9738</v>
      </c>
      <c r="BY2703" s="264" t="s">
        <v>9652</v>
      </c>
    </row>
    <row r="2704" spans="76:77" ht="21" customHeight="1">
      <c r="BX2704" s="270" t="s">
        <v>9739</v>
      </c>
      <c r="BY2704" s="264" t="s">
        <v>9653</v>
      </c>
    </row>
    <row r="2705" spans="76:77" ht="21" customHeight="1">
      <c r="BX2705" s="270" t="s">
        <v>9740</v>
      </c>
      <c r="BY2705" s="264" t="s">
        <v>9654</v>
      </c>
    </row>
    <row r="2706" spans="76:77" ht="21" customHeight="1">
      <c r="BX2706" s="270" t="s">
        <v>9741</v>
      </c>
      <c r="BY2706" s="264" t="s">
        <v>9655</v>
      </c>
    </row>
    <row r="2707" spans="76:77" ht="21" customHeight="1">
      <c r="BX2707" s="270" t="s">
        <v>9742</v>
      </c>
      <c r="BY2707" s="264" t="s">
        <v>9656</v>
      </c>
    </row>
    <row r="2708" spans="76:77" ht="21" customHeight="1">
      <c r="BX2708" s="270" t="s">
        <v>9743</v>
      </c>
      <c r="BY2708" s="264" t="s">
        <v>9657</v>
      </c>
    </row>
    <row r="2709" spans="76:77" ht="21" customHeight="1">
      <c r="BX2709" s="270" t="s">
        <v>9744</v>
      </c>
      <c r="BY2709" s="264" t="s">
        <v>9658</v>
      </c>
    </row>
    <row r="2710" spans="76:77" ht="21" customHeight="1">
      <c r="BX2710" s="270" t="s">
        <v>9745</v>
      </c>
      <c r="BY2710" s="264" t="s">
        <v>9659</v>
      </c>
    </row>
  </sheetData>
  <autoFilter ref="A1:DG2656" xr:uid="{00000000-0009-0000-0000-000005000000}">
    <filterColumn colId="42" showButton="0"/>
    <filterColumn colId="43" showButton="0"/>
    <filterColumn colId="44" showButton="0"/>
  </autoFilter>
  <mergeCells count="311">
    <mergeCell ref="Z41:AG41"/>
    <mergeCell ref="AH41:AT41"/>
    <mergeCell ref="A63:AT68"/>
    <mergeCell ref="AQ20:AT20"/>
    <mergeCell ref="AE18:AI18"/>
    <mergeCell ref="A10:B24"/>
    <mergeCell ref="C10:H10"/>
    <mergeCell ref="A69:F69"/>
    <mergeCell ref="G69:J69"/>
    <mergeCell ref="M69:Q69"/>
    <mergeCell ref="R69:Y69"/>
    <mergeCell ref="Z69:AU70"/>
    <mergeCell ref="C70:F70"/>
    <mergeCell ref="G70:J70"/>
    <mergeCell ref="R70:Y70"/>
    <mergeCell ref="C15:H17"/>
    <mergeCell ref="I15:M15"/>
    <mergeCell ref="AM13:AO14"/>
    <mergeCell ref="AP13:AT14"/>
    <mergeCell ref="C13:H14"/>
    <mergeCell ref="I13:V14"/>
    <mergeCell ref="AE13:AG14"/>
    <mergeCell ref="AH13:AL14"/>
    <mergeCell ref="Z22:AD22"/>
    <mergeCell ref="W13:Z14"/>
    <mergeCell ref="AA13:AD14"/>
    <mergeCell ref="N15:P15"/>
    <mergeCell ref="Q15:AT15"/>
    <mergeCell ref="I16:M16"/>
    <mergeCell ref="I17:M17"/>
    <mergeCell ref="N17:AM17"/>
    <mergeCell ref="AQ16:AT17"/>
    <mergeCell ref="N16:AM16"/>
    <mergeCell ref="AN16:AP17"/>
    <mergeCell ref="BR2:BS2"/>
    <mergeCell ref="H4:N4"/>
    <mergeCell ref="O4:P4"/>
    <mergeCell ref="Q4:R4"/>
    <mergeCell ref="S4:T4"/>
    <mergeCell ref="Y4:AI4"/>
    <mergeCell ref="AJ4:AQ4"/>
    <mergeCell ref="AE11:AI11"/>
    <mergeCell ref="AE5:AH5"/>
    <mergeCell ref="AI5:AJ5"/>
    <mergeCell ref="AK5:AT5"/>
    <mergeCell ref="Z8:AG8"/>
    <mergeCell ref="AH8:AT8"/>
    <mergeCell ref="AQ1:AT1"/>
    <mergeCell ref="I2:AL2"/>
    <mergeCell ref="AJ11:AT11"/>
    <mergeCell ref="C12:H12"/>
    <mergeCell ref="I12:Y12"/>
    <mergeCell ref="Z12:AD12"/>
    <mergeCell ref="AE12:AI12"/>
    <mergeCell ref="AJ12:AT12"/>
    <mergeCell ref="A9:H9"/>
    <mergeCell ref="I9:AT9"/>
    <mergeCell ref="A5:L5"/>
    <mergeCell ref="A6:L6"/>
    <mergeCell ref="M6:AT6"/>
    <mergeCell ref="A7:AT7"/>
    <mergeCell ref="A8:H8"/>
    <mergeCell ref="I10:X10"/>
    <mergeCell ref="Y10:AT10"/>
    <mergeCell ref="C11:H11"/>
    <mergeCell ref="I11:Y11"/>
    <mergeCell ref="Z11:AD11"/>
    <mergeCell ref="M5:Y5"/>
    <mergeCell ref="Z5:AD5"/>
    <mergeCell ref="AY18:BA21"/>
    <mergeCell ref="I19:J19"/>
    <mergeCell ref="K19:M19"/>
    <mergeCell ref="I20:J20"/>
    <mergeCell ref="K20:M20"/>
    <mergeCell ref="I18:J18"/>
    <mergeCell ref="K18:M18"/>
    <mergeCell ref="N18:P18"/>
    <mergeCell ref="K21:M21"/>
    <mergeCell ref="W18:Y18"/>
    <mergeCell ref="AJ19:AP19"/>
    <mergeCell ref="AQ19:AT19"/>
    <mergeCell ref="AJ21:AP21"/>
    <mergeCell ref="AQ21:AT21"/>
    <mergeCell ref="T19:V19"/>
    <mergeCell ref="Z19:AD19"/>
    <mergeCell ref="AE19:AI19"/>
    <mergeCell ref="N21:P21"/>
    <mergeCell ref="AQ18:AT18"/>
    <mergeCell ref="AU18:AX21"/>
    <mergeCell ref="I21:J21"/>
    <mergeCell ref="T21:V21"/>
    <mergeCell ref="W21:Y21"/>
    <mergeCell ref="W20:Y20"/>
    <mergeCell ref="K22:M22"/>
    <mergeCell ref="Q18:S18"/>
    <mergeCell ref="N19:P19"/>
    <mergeCell ref="Q19:S19"/>
    <mergeCell ref="Q21:S21"/>
    <mergeCell ref="I23:J23"/>
    <mergeCell ref="K23:M23"/>
    <mergeCell ref="N20:P20"/>
    <mergeCell ref="Q20:S20"/>
    <mergeCell ref="Q23:S23"/>
    <mergeCell ref="I22:J22"/>
    <mergeCell ref="N23:P23"/>
    <mergeCell ref="W19:Y19"/>
    <mergeCell ref="T18:V18"/>
    <mergeCell ref="AQ23:AT23"/>
    <mergeCell ref="N22:P22"/>
    <mergeCell ref="Q22:S22"/>
    <mergeCell ref="T22:V22"/>
    <mergeCell ref="W22:Y22"/>
    <mergeCell ref="AQ22:AT22"/>
    <mergeCell ref="W23:Y23"/>
    <mergeCell ref="AE21:AI21"/>
    <mergeCell ref="Z18:AD18"/>
    <mergeCell ref="AE23:AI23"/>
    <mergeCell ref="AJ23:AP23"/>
    <mergeCell ref="Z21:AD21"/>
    <mergeCell ref="Z20:AD20"/>
    <mergeCell ref="AE20:AI20"/>
    <mergeCell ref="AJ20:AP20"/>
    <mergeCell ref="AJ18:AP18"/>
    <mergeCell ref="Z23:AD23"/>
    <mergeCell ref="AJ22:AP22"/>
    <mergeCell ref="T20:V20"/>
    <mergeCell ref="AE22:AI22"/>
    <mergeCell ref="C28:H28"/>
    <mergeCell ref="I28:W28"/>
    <mergeCell ref="X28:Z28"/>
    <mergeCell ref="AA28:AF28"/>
    <mergeCell ref="AG28:AT28"/>
    <mergeCell ref="T23:V23"/>
    <mergeCell ref="C27:H27"/>
    <mergeCell ref="I27:W27"/>
    <mergeCell ref="X27:Z27"/>
    <mergeCell ref="AA27:AF27"/>
    <mergeCell ref="AG27:AT27"/>
    <mergeCell ref="C24:H24"/>
    <mergeCell ref="I24:K24"/>
    <mergeCell ref="L24:AT24"/>
    <mergeCell ref="C25:H25"/>
    <mergeCell ref="I25:Q25"/>
    <mergeCell ref="C26:H26"/>
    <mergeCell ref="I26:K26"/>
    <mergeCell ref="R25:AC25"/>
    <mergeCell ref="AD25:AT25"/>
    <mergeCell ref="L26:W26"/>
    <mergeCell ref="X26:AF26"/>
    <mergeCell ref="AG26:AT26"/>
    <mergeCell ref="C18:H23"/>
    <mergeCell ref="S40:T40"/>
    <mergeCell ref="Y40:AI40"/>
    <mergeCell ref="AA29:AF29"/>
    <mergeCell ref="AG29:AT29"/>
    <mergeCell ref="AI37:AT37"/>
    <mergeCell ref="AP32:AT32"/>
    <mergeCell ref="C33:H33"/>
    <mergeCell ref="I33:AT33"/>
    <mergeCell ref="A34:X34"/>
    <mergeCell ref="L31:O31"/>
    <mergeCell ref="P31:T31"/>
    <mergeCell ref="U31:Z31"/>
    <mergeCell ref="AA31:AF31"/>
    <mergeCell ref="AG31:AL31"/>
    <mergeCell ref="AG30:AT30"/>
    <mergeCell ref="C31:H31"/>
    <mergeCell ref="I31:K31"/>
    <mergeCell ref="AR45:AT45"/>
    <mergeCell ref="A41:H41"/>
    <mergeCell ref="A42:H42"/>
    <mergeCell ref="I42:AT42"/>
    <mergeCell ref="AJ40:AQ40"/>
    <mergeCell ref="I32:V32"/>
    <mergeCell ref="AB32:AO32"/>
    <mergeCell ref="A35:J36"/>
    <mergeCell ref="K35:R36"/>
    <mergeCell ref="S35:AG36"/>
    <mergeCell ref="AH35:AT36"/>
    <mergeCell ref="A25:B33"/>
    <mergeCell ref="AM31:AT31"/>
    <mergeCell ref="C32:H32"/>
    <mergeCell ref="W32:AA32"/>
    <mergeCell ref="C30:H30"/>
    <mergeCell ref="I30:AF30"/>
    <mergeCell ref="C29:H29"/>
    <mergeCell ref="I29:W29"/>
    <mergeCell ref="X29:Z29"/>
    <mergeCell ref="AQ38:AT38"/>
    <mergeCell ref="H40:N40"/>
    <mergeCell ref="O40:P40"/>
    <mergeCell ref="Q40:R40"/>
    <mergeCell ref="G55:M55"/>
    <mergeCell ref="N55:P55"/>
    <mergeCell ref="A45:J46"/>
    <mergeCell ref="K45:P45"/>
    <mergeCell ref="K46:P46"/>
    <mergeCell ref="G54:M54"/>
    <mergeCell ref="N54:P54"/>
    <mergeCell ref="AK48:AQ48"/>
    <mergeCell ref="A47:C47"/>
    <mergeCell ref="D47:J47"/>
    <mergeCell ref="Q46:W46"/>
    <mergeCell ref="X46:Z46"/>
    <mergeCell ref="AA46:AG46"/>
    <mergeCell ref="AH46:AJ46"/>
    <mergeCell ref="K47:P47"/>
    <mergeCell ref="Q47:W47"/>
    <mergeCell ref="X47:Z47"/>
    <mergeCell ref="AA47:AG47"/>
    <mergeCell ref="Q45:W45"/>
    <mergeCell ref="X45:Z45"/>
    <mergeCell ref="AA45:AG45"/>
    <mergeCell ref="AH45:AJ45"/>
    <mergeCell ref="AK45:AQ45"/>
    <mergeCell ref="AH47:AJ47"/>
    <mergeCell ref="AK47:AQ47"/>
    <mergeCell ref="AR47:AT47"/>
    <mergeCell ref="Q48:W48"/>
    <mergeCell ref="X48:Z48"/>
    <mergeCell ref="AA48:AG48"/>
    <mergeCell ref="AR48:AT48"/>
    <mergeCell ref="AR49:AT49"/>
    <mergeCell ref="AK46:AQ46"/>
    <mergeCell ref="AR46:AT46"/>
    <mergeCell ref="AK53:AT53"/>
    <mergeCell ref="AK52:AT52"/>
    <mergeCell ref="AR50:AT50"/>
    <mergeCell ref="AK51:AQ51"/>
    <mergeCell ref="AR51:AT51"/>
    <mergeCell ref="K52:P52"/>
    <mergeCell ref="G56:M56"/>
    <mergeCell ref="AK50:AQ50"/>
    <mergeCell ref="N56:P56"/>
    <mergeCell ref="AA56:AG56"/>
    <mergeCell ref="Q56:W56"/>
    <mergeCell ref="X56:Z56"/>
    <mergeCell ref="K53:P53"/>
    <mergeCell ref="A48:J53"/>
    <mergeCell ref="K48:P48"/>
    <mergeCell ref="X51:Z51"/>
    <mergeCell ref="AA51:AG51"/>
    <mergeCell ref="AA50:AG50"/>
    <mergeCell ref="AA52:AJ52"/>
    <mergeCell ref="AA49:AG49"/>
    <mergeCell ref="AH49:AJ49"/>
    <mergeCell ref="AH50:AJ50"/>
    <mergeCell ref="Q52:Z52"/>
    <mergeCell ref="AK49:AQ49"/>
    <mergeCell ref="A61:F61"/>
    <mergeCell ref="Q61:Z61"/>
    <mergeCell ref="AA61:AJ61"/>
    <mergeCell ref="G60:M60"/>
    <mergeCell ref="N60:P60"/>
    <mergeCell ref="N58:P58"/>
    <mergeCell ref="A57:F57"/>
    <mergeCell ref="Q57:W57"/>
    <mergeCell ref="X57:Z57"/>
    <mergeCell ref="G59:M59"/>
    <mergeCell ref="N59:P59"/>
    <mergeCell ref="G58:M58"/>
    <mergeCell ref="A59:F59"/>
    <mergeCell ref="AH59:AJ59"/>
    <mergeCell ref="A56:F56"/>
    <mergeCell ref="AA53:AJ53"/>
    <mergeCell ref="AH48:AJ48"/>
    <mergeCell ref="Q50:W50"/>
    <mergeCell ref="K49:P49"/>
    <mergeCell ref="K51:P51"/>
    <mergeCell ref="A54:F54"/>
    <mergeCell ref="AA54:AG54"/>
    <mergeCell ref="Q53:Z53"/>
    <mergeCell ref="Q49:W49"/>
    <mergeCell ref="X49:Z49"/>
    <mergeCell ref="Q54:W54"/>
    <mergeCell ref="X54:Z54"/>
    <mergeCell ref="X50:Z50"/>
    <mergeCell ref="K50:P50"/>
    <mergeCell ref="Q51:W51"/>
    <mergeCell ref="AH56:AJ56"/>
    <mergeCell ref="AH51:AJ51"/>
    <mergeCell ref="A55:F55"/>
    <mergeCell ref="Q55:W55"/>
    <mergeCell ref="X55:Z55"/>
    <mergeCell ref="AA55:AG55"/>
    <mergeCell ref="AH55:AJ55"/>
    <mergeCell ref="AH54:AJ54"/>
    <mergeCell ref="G62:P62"/>
    <mergeCell ref="AH60:AJ60"/>
    <mergeCell ref="AO3:AQ3"/>
    <mergeCell ref="AR3:AT3"/>
    <mergeCell ref="A62:F62"/>
    <mergeCell ref="Q62:Z62"/>
    <mergeCell ref="AA62:AJ62"/>
    <mergeCell ref="AA57:AG57"/>
    <mergeCell ref="AH57:AJ57"/>
    <mergeCell ref="G57:M57"/>
    <mergeCell ref="N57:P57"/>
    <mergeCell ref="G61:P61"/>
    <mergeCell ref="A58:F58"/>
    <mergeCell ref="Q58:W58"/>
    <mergeCell ref="X58:Z58"/>
    <mergeCell ref="AA58:AG58"/>
    <mergeCell ref="Q59:W59"/>
    <mergeCell ref="X59:Z59"/>
    <mergeCell ref="AA59:AG59"/>
    <mergeCell ref="AH58:AJ58"/>
    <mergeCell ref="A60:F60"/>
    <mergeCell ref="Q60:W60"/>
    <mergeCell ref="X60:Z60"/>
    <mergeCell ref="AA60:AG60"/>
  </mergeCells>
  <phoneticPr fontId="14"/>
  <conditionalFormatting sqref="K35">
    <cfRule type="expression" dxfId="46" priority="13" stopIfTrue="1">
      <formula>ISBLANK(K35)</formula>
    </cfRule>
  </conditionalFormatting>
  <conditionalFormatting sqref="A46:AT62 A45:J45 X45:AT45">
    <cfRule type="cellIs" dxfId="45" priority="12" operator="equal">
      <formula>0</formula>
    </cfRule>
  </conditionalFormatting>
  <conditionalFormatting sqref="I25:Q25 I32:AO32 I27:AT31 I26:K26">
    <cfRule type="cellIs" dxfId="44" priority="11" operator="equal">
      <formula>0</formula>
    </cfRule>
  </conditionalFormatting>
  <conditionalFormatting sqref="K45:P45">
    <cfRule type="cellIs" dxfId="43" priority="10" operator="equal">
      <formula>0</formula>
    </cfRule>
  </conditionalFormatting>
  <conditionalFormatting sqref="Q45:W45">
    <cfRule type="cellIs" dxfId="42" priority="9" operator="equal">
      <formula>0</formula>
    </cfRule>
  </conditionalFormatting>
  <conditionalFormatting sqref="BV3:BV2049">
    <cfRule type="duplicateValues" dxfId="41" priority="3"/>
  </conditionalFormatting>
  <conditionalFormatting sqref="BU3:BU2049">
    <cfRule type="duplicateValues" dxfId="40" priority="4"/>
  </conditionalFormatting>
  <conditionalFormatting sqref="BY3:BY2701">
    <cfRule type="duplicateValues" dxfId="39" priority="1"/>
  </conditionalFormatting>
  <conditionalFormatting sqref="BX3:BX2701">
    <cfRule type="duplicateValues" dxfId="38" priority="2"/>
  </conditionalFormatting>
  <printOptions horizontalCentered="1"/>
  <pageMargins left="0.70866141732283472" right="0.31496062992125984" top="0.74803149606299213" bottom="0.55118110236220474" header="0.31496062992125984" footer="0.31496062992125984"/>
  <pageSetup paperSize="9" orientation="portrait" horizontalDpi="300" verticalDpi="300" r:id="rId1"/>
  <rowBreaks count="1" manualBreakCount="1">
    <brk id="37" max="4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I2710"/>
  <sheetViews>
    <sheetView view="pageBreakPreview" zoomScaleNormal="100" zoomScaleSheetLayoutView="100" workbookViewId="0"/>
  </sheetViews>
  <sheetFormatPr defaultColWidth="2" defaultRowHeight="21" customHeight="1" outlineLevelCol="1"/>
  <cols>
    <col min="1" max="47" width="2" style="37"/>
    <col min="48" max="51" width="2" style="37" outlineLevel="1"/>
    <col min="52" max="52" width="2" style="41" outlineLevel="1"/>
    <col min="53" max="53" width="3.375" style="37" customWidth="1" outlineLevel="1"/>
    <col min="54" max="54" width="1.875" style="42" customWidth="1" outlineLevel="1"/>
    <col min="55" max="55" width="2" style="37" customWidth="1" outlineLevel="1"/>
    <col min="56" max="57" width="1.875" style="37" customWidth="1" outlineLevel="1"/>
    <col min="58" max="58" width="7.875" style="37" customWidth="1" outlineLevel="1"/>
    <col min="59" max="59" width="4.125" style="42" customWidth="1" outlineLevel="1"/>
    <col min="60" max="60" width="1.875" style="42" customWidth="1" outlineLevel="1"/>
    <col min="61" max="62" width="1.875" style="37" customWidth="1" outlineLevel="1"/>
    <col min="63" max="63" width="10.5" style="37" customWidth="1" outlineLevel="1"/>
    <col min="64" max="64" width="4.25" style="198" customWidth="1" outlineLevel="1"/>
    <col min="65" max="65" width="9.5" style="37" customWidth="1" outlineLevel="1"/>
    <col min="66" max="66" width="5.75" style="37" customWidth="1" outlineLevel="1"/>
    <col min="67" max="79" width="3.125" style="37" customWidth="1" outlineLevel="1"/>
    <col min="80" max="80" width="3.375" style="37" customWidth="1" outlineLevel="1"/>
    <col min="81" max="87" width="2" style="37" outlineLevel="1"/>
    <col min="88" max="16384" width="2" style="37"/>
  </cols>
  <sheetData>
    <row r="1" spans="1:79" ht="21" customHeight="1">
      <c r="AQ1" s="603" t="s">
        <v>179</v>
      </c>
      <c r="AR1" s="603"/>
      <c r="AS1" s="603"/>
      <c r="AT1" s="603"/>
      <c r="BI1" s="37" t="str">
        <f>I26&amp;I25</f>
        <v>0</v>
      </c>
      <c r="BK1" s="37" t="s">
        <v>8512</v>
      </c>
      <c r="BL1" s="198" t="s">
        <v>9649</v>
      </c>
      <c r="BM1" s="37" t="s">
        <v>8511</v>
      </c>
    </row>
    <row r="2" spans="1:79" ht="21" customHeight="1">
      <c r="F2" s="43"/>
      <c r="G2" s="43"/>
      <c r="H2" s="43"/>
      <c r="I2" s="604" t="s">
        <v>9174</v>
      </c>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43"/>
      <c r="AN2" s="43"/>
      <c r="AO2" s="43"/>
      <c r="BB2" s="44" t="s">
        <v>286</v>
      </c>
      <c r="BC2" s="45"/>
      <c r="BD2" s="44" t="s">
        <v>298</v>
      </c>
      <c r="BE2" s="46"/>
      <c r="BF2" s="44" t="s">
        <v>299</v>
      </c>
      <c r="BG2" s="47"/>
      <c r="BH2" s="48" t="s">
        <v>9027</v>
      </c>
      <c r="BI2" s="44" t="s">
        <v>403</v>
      </c>
      <c r="BJ2" s="46"/>
      <c r="BK2" s="44"/>
      <c r="BL2" s="199"/>
      <c r="BN2" s="261" t="s">
        <v>8523</v>
      </c>
      <c r="BO2" s="57"/>
      <c r="BR2" s="795" t="s">
        <v>8513</v>
      </c>
      <c r="BS2" s="796"/>
      <c r="BU2" s="69"/>
      <c r="BV2" s="70" t="s">
        <v>8514</v>
      </c>
      <c r="BX2" s="69"/>
      <c r="BY2" s="271" t="s">
        <v>8515</v>
      </c>
      <c r="BZ2" s="69" t="s">
        <v>8516</v>
      </c>
      <c r="CA2" s="70"/>
    </row>
    <row r="3" spans="1:79" ht="21" customHeight="1">
      <c r="A3" s="49"/>
      <c r="B3" s="49"/>
      <c r="C3" s="49"/>
      <c r="D3" s="49"/>
      <c r="E3" s="49"/>
      <c r="F3" s="49"/>
      <c r="G3" s="49"/>
      <c r="H3" s="49"/>
      <c r="I3" s="49"/>
      <c r="J3" s="49"/>
      <c r="K3" s="49"/>
      <c r="L3" s="49"/>
      <c r="M3" s="49"/>
      <c r="N3" s="49"/>
      <c r="O3" s="49"/>
      <c r="P3" s="49"/>
      <c r="Q3" s="49"/>
      <c r="R3" s="49"/>
      <c r="S3" s="49"/>
      <c r="T3" s="49"/>
      <c r="U3" s="49"/>
      <c r="V3" s="49"/>
      <c r="W3" s="49"/>
      <c r="X3" s="49"/>
      <c r="Y3" s="49"/>
      <c r="Z3" s="49"/>
      <c r="AO3" s="618" t="s">
        <v>8730</v>
      </c>
      <c r="AP3" s="619"/>
      <c r="AQ3" s="619"/>
      <c r="AR3" s="876" t="str">
        <f>IF('(1) 一括申請情報入力シート'!$H$16="新法", "〇", "×")</f>
        <v>×</v>
      </c>
      <c r="AS3" s="877"/>
      <c r="AT3" s="878"/>
      <c r="BB3" s="50" t="s">
        <v>28</v>
      </c>
      <c r="BC3" s="51" t="s">
        <v>287</v>
      </c>
      <c r="BD3" s="52" t="str">
        <f>TEXT(I12,"ggg")</f>
        <v>明治</v>
      </c>
      <c r="BE3" s="53"/>
      <c r="BF3" s="163" t="s">
        <v>9633</v>
      </c>
      <c r="BG3" s="164" t="s">
        <v>8540</v>
      </c>
      <c r="BH3" s="66" t="s">
        <v>8884</v>
      </c>
      <c r="BI3" s="54" t="s">
        <v>9</v>
      </c>
      <c r="BJ3" s="53" t="s">
        <v>305</v>
      </c>
      <c r="BK3" s="54" t="str">
        <f>BM3&amp;BO3</f>
        <v>1東京大学</v>
      </c>
      <c r="BL3" s="256" t="s">
        <v>334</v>
      </c>
      <c r="BM3">
        <v>1</v>
      </c>
      <c r="BN3" s="256" t="s">
        <v>334</v>
      </c>
      <c r="BO3" s="290" t="s">
        <v>8318</v>
      </c>
      <c r="BR3" s="175" t="s">
        <v>347</v>
      </c>
      <c r="BS3" s="51" t="s">
        <v>760</v>
      </c>
      <c r="BU3" s="273" t="s">
        <v>305</v>
      </c>
      <c r="BV3" s="273" t="s">
        <v>2011</v>
      </c>
      <c r="BX3" s="299" t="s">
        <v>305</v>
      </c>
      <c r="BY3" s="299" t="s">
        <v>5049</v>
      </c>
      <c r="BZ3" s="67" t="s">
        <v>287</v>
      </c>
      <c r="CA3" s="208" t="s">
        <v>8517</v>
      </c>
    </row>
    <row r="4" spans="1:79" ht="21" customHeight="1">
      <c r="A4" s="49"/>
      <c r="B4" s="49"/>
      <c r="C4" s="49"/>
      <c r="D4" s="49"/>
      <c r="E4" s="56"/>
      <c r="F4" s="56"/>
      <c r="G4" s="56"/>
      <c r="H4" s="679" t="s">
        <v>8294</v>
      </c>
      <c r="I4" s="679"/>
      <c r="J4" s="679"/>
      <c r="K4" s="679"/>
      <c r="L4" s="679"/>
      <c r="M4" s="679"/>
      <c r="N4" s="680"/>
      <c r="O4" s="727">
        <v>0</v>
      </c>
      <c r="P4" s="727"/>
      <c r="Q4" s="728">
        <v>0</v>
      </c>
      <c r="R4" s="728"/>
      <c r="S4" s="867">
        <v>1</v>
      </c>
      <c r="T4" s="868"/>
      <c r="U4" s="57"/>
      <c r="V4" s="57"/>
      <c r="W4" s="57"/>
      <c r="X4" s="57"/>
      <c r="Y4" s="685" t="s">
        <v>8295</v>
      </c>
      <c r="Z4" s="685"/>
      <c r="AA4" s="685"/>
      <c r="AB4" s="685"/>
      <c r="AC4" s="685"/>
      <c r="AD4" s="685"/>
      <c r="AE4" s="685"/>
      <c r="AF4" s="685"/>
      <c r="AG4" s="685"/>
      <c r="AH4" s="685"/>
      <c r="AI4" s="685"/>
      <c r="AJ4" s="938">
        <f>'(1) 一括申請情報入力シート'!$G$16</f>
        <v>0</v>
      </c>
      <c r="AK4" s="939"/>
      <c r="AL4" s="939"/>
      <c r="AM4" s="939"/>
      <c r="AN4" s="939"/>
      <c r="AO4" s="939"/>
      <c r="AP4" s="939"/>
      <c r="AQ4" s="940"/>
      <c r="BB4" s="50" t="s">
        <v>29</v>
      </c>
      <c r="BC4" s="51" t="s">
        <v>288</v>
      </c>
      <c r="BD4" s="54" t="s">
        <v>291</v>
      </c>
      <c r="BE4" s="53" t="s">
        <v>256</v>
      </c>
      <c r="BF4" s="54" t="s">
        <v>257</v>
      </c>
      <c r="BG4" s="55" t="s">
        <v>8319</v>
      </c>
      <c r="BH4" s="66" t="s">
        <v>8320</v>
      </c>
      <c r="BI4" s="54" t="s">
        <v>10</v>
      </c>
      <c r="BJ4" s="53" t="s">
        <v>318</v>
      </c>
      <c r="BK4" s="54" t="str">
        <f t="shared" ref="BK4:BK67" si="0">BM4&amp;BO4</f>
        <v>1東京外国語大学</v>
      </c>
      <c r="BL4" s="256" t="s">
        <v>336</v>
      </c>
      <c r="BM4">
        <v>1</v>
      </c>
      <c r="BN4" s="256" t="s">
        <v>336</v>
      </c>
      <c r="BO4" s="290" t="s">
        <v>8340</v>
      </c>
      <c r="BR4" s="175" t="s">
        <v>404</v>
      </c>
      <c r="BS4" s="51" t="s">
        <v>761</v>
      </c>
      <c r="BU4" s="273" t="s">
        <v>318</v>
      </c>
      <c r="BV4" s="273" t="s">
        <v>2012</v>
      </c>
      <c r="BX4" s="299" t="s">
        <v>318</v>
      </c>
      <c r="BY4" s="299" t="s">
        <v>5050</v>
      </c>
      <c r="BZ4" s="67" t="s">
        <v>289</v>
      </c>
      <c r="CA4" s="208" t="s">
        <v>8518</v>
      </c>
    </row>
    <row r="5" spans="1:79" ht="34.5" customHeight="1">
      <c r="A5" s="689" t="s">
        <v>9152</v>
      </c>
      <c r="B5" s="499"/>
      <c r="C5" s="499"/>
      <c r="D5" s="499"/>
      <c r="E5" s="499"/>
      <c r="F5" s="499"/>
      <c r="G5" s="499"/>
      <c r="H5" s="499"/>
      <c r="I5" s="499"/>
      <c r="J5" s="499"/>
      <c r="K5" s="499"/>
      <c r="L5" s="500"/>
      <c r="M5" s="885" t="str">
        <f>'(1) 一括申請情報入力シート'!C3&amp;"　"&amp;'(1) 一括申請情報入力シート'!C4</f>
        <v>　</v>
      </c>
      <c r="N5" s="886"/>
      <c r="O5" s="886"/>
      <c r="P5" s="886"/>
      <c r="Q5" s="886"/>
      <c r="R5" s="886"/>
      <c r="S5" s="886"/>
      <c r="T5" s="886"/>
      <c r="U5" s="886"/>
      <c r="V5" s="886"/>
      <c r="W5" s="886"/>
      <c r="X5" s="886"/>
      <c r="Y5" s="887"/>
      <c r="Z5" s="605" t="s">
        <v>9238</v>
      </c>
      <c r="AA5" s="605"/>
      <c r="AB5" s="605"/>
      <c r="AC5" s="605"/>
      <c r="AD5" s="605"/>
      <c r="AE5" s="879">
        <f>'(1) 一括申請情報入力シート'!F6</f>
        <v>0</v>
      </c>
      <c r="AF5" s="880"/>
      <c r="AG5" s="880"/>
      <c r="AH5" s="881"/>
      <c r="AI5" s="718" t="s">
        <v>9239</v>
      </c>
      <c r="AJ5" s="718"/>
      <c r="AK5" s="882" t="str">
        <f>IF($AE$5="有",'(1) 一括申請情報入力シート'!H6,"")</f>
        <v/>
      </c>
      <c r="AL5" s="883"/>
      <c r="AM5" s="883"/>
      <c r="AN5" s="883"/>
      <c r="AO5" s="883"/>
      <c r="AP5" s="883"/>
      <c r="AQ5" s="883"/>
      <c r="AR5" s="883"/>
      <c r="AS5" s="883"/>
      <c r="AT5" s="884"/>
      <c r="BB5" s="50" t="s">
        <v>30</v>
      </c>
      <c r="BC5" s="51" t="s">
        <v>289</v>
      </c>
      <c r="BD5" s="54" t="s">
        <v>292</v>
      </c>
      <c r="BE5" s="53" t="s">
        <v>295</v>
      </c>
      <c r="BF5" s="54" t="s">
        <v>258</v>
      </c>
      <c r="BG5" s="55" t="s">
        <v>8321</v>
      </c>
      <c r="BH5" s="66" t="s">
        <v>8322</v>
      </c>
      <c r="BI5" s="54" t="s">
        <v>11</v>
      </c>
      <c r="BJ5" s="53" t="s">
        <v>319</v>
      </c>
      <c r="BK5" s="54" t="str">
        <f t="shared" si="0"/>
        <v>1東京学芸大学</v>
      </c>
      <c r="BL5" s="256" t="s">
        <v>337</v>
      </c>
      <c r="BM5">
        <v>1</v>
      </c>
      <c r="BN5" s="256" t="s">
        <v>337</v>
      </c>
      <c r="BO5" s="290" t="s">
        <v>8341</v>
      </c>
      <c r="BR5" s="175" t="s">
        <v>762</v>
      </c>
      <c r="BS5" s="51" t="s">
        <v>763</v>
      </c>
      <c r="BU5" s="273" t="s">
        <v>319</v>
      </c>
      <c r="BV5" s="273" t="s">
        <v>2013</v>
      </c>
      <c r="BX5" s="299" t="s">
        <v>319</v>
      </c>
      <c r="BY5" s="299" t="s">
        <v>5051</v>
      </c>
      <c r="BZ5" s="67" t="s">
        <v>195</v>
      </c>
      <c r="CA5" s="208" t="s">
        <v>8520</v>
      </c>
    </row>
    <row r="6" spans="1:79" ht="34.5" customHeight="1">
      <c r="A6" s="690" t="s">
        <v>8701</v>
      </c>
      <c r="B6" s="691"/>
      <c r="C6" s="691"/>
      <c r="D6" s="691"/>
      <c r="E6" s="691"/>
      <c r="F6" s="691"/>
      <c r="G6" s="691"/>
      <c r="H6" s="691"/>
      <c r="I6" s="691"/>
      <c r="J6" s="691"/>
      <c r="K6" s="691"/>
      <c r="L6" s="692"/>
      <c r="M6" s="872"/>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4"/>
      <c r="BB6" s="50" t="s">
        <v>31</v>
      </c>
      <c r="BC6" s="51" t="s">
        <v>182</v>
      </c>
      <c r="BD6" s="54" t="s">
        <v>293</v>
      </c>
      <c r="BE6" s="53" t="s">
        <v>296</v>
      </c>
      <c r="BF6" s="54" t="s">
        <v>259</v>
      </c>
      <c r="BG6" s="55" t="s">
        <v>303</v>
      </c>
      <c r="BH6" s="66" t="s">
        <v>8323</v>
      </c>
      <c r="BI6" s="54" t="s">
        <v>12</v>
      </c>
      <c r="BJ6" s="53" t="s">
        <v>320</v>
      </c>
      <c r="BK6" s="54" t="str">
        <f t="shared" si="0"/>
        <v>1東京農工大学</v>
      </c>
      <c r="BL6" s="256" t="s">
        <v>338</v>
      </c>
      <c r="BM6">
        <v>1</v>
      </c>
      <c r="BN6" s="256" t="s">
        <v>338</v>
      </c>
      <c r="BO6" s="290" t="s">
        <v>8342</v>
      </c>
      <c r="BR6" s="175" t="s">
        <v>764</v>
      </c>
      <c r="BS6" s="51" t="s">
        <v>765</v>
      </c>
      <c r="BU6" s="273" t="s">
        <v>320</v>
      </c>
      <c r="BV6" s="273" t="s">
        <v>2014</v>
      </c>
      <c r="BX6" s="299" t="s">
        <v>320</v>
      </c>
      <c r="BY6" s="299" t="s">
        <v>5052</v>
      </c>
      <c r="BZ6" s="67" t="s">
        <v>196</v>
      </c>
      <c r="CA6" s="208" t="s">
        <v>8521</v>
      </c>
    </row>
    <row r="7" spans="1:79" ht="29.25" customHeight="1">
      <c r="A7" s="696" t="s">
        <v>9153</v>
      </c>
      <c r="B7" s="697"/>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8"/>
      <c r="BB7" s="50" t="s">
        <v>32</v>
      </c>
      <c r="BC7" s="55" t="s">
        <v>185</v>
      </c>
      <c r="BD7" s="58" t="s">
        <v>294</v>
      </c>
      <c r="BE7" s="59" t="s">
        <v>297</v>
      </c>
      <c r="BF7" s="54" t="s">
        <v>260</v>
      </c>
      <c r="BG7" s="55" t="s">
        <v>8324</v>
      </c>
      <c r="BH7" s="66" t="s">
        <v>8325</v>
      </c>
      <c r="BI7" s="54" t="s">
        <v>17</v>
      </c>
      <c r="BJ7" s="53" t="s">
        <v>355</v>
      </c>
      <c r="BK7" s="54" t="str">
        <f t="shared" si="0"/>
        <v>1東京芸術大学</v>
      </c>
      <c r="BL7" s="256" t="s">
        <v>339</v>
      </c>
      <c r="BM7">
        <v>1</v>
      </c>
      <c r="BN7" s="256" t="s">
        <v>339</v>
      </c>
      <c r="BO7" s="290" t="s">
        <v>8343</v>
      </c>
      <c r="BR7" s="175" t="s">
        <v>766</v>
      </c>
      <c r="BS7" s="51" t="s">
        <v>767</v>
      </c>
      <c r="BU7" s="273" t="s">
        <v>321</v>
      </c>
      <c r="BV7" s="273" t="s">
        <v>2015</v>
      </c>
      <c r="BX7" s="299" t="s">
        <v>321</v>
      </c>
      <c r="BY7" s="299" t="s">
        <v>5053</v>
      </c>
      <c r="BZ7" s="67" t="s">
        <v>197</v>
      </c>
      <c r="CA7" s="208" t="s">
        <v>8522</v>
      </c>
    </row>
    <row r="8" spans="1:79" ht="21" customHeight="1">
      <c r="A8" s="498" t="s">
        <v>8296</v>
      </c>
      <c r="B8" s="499"/>
      <c r="C8" s="499"/>
      <c r="D8" s="499"/>
      <c r="E8" s="499"/>
      <c r="F8" s="499"/>
      <c r="G8" s="499"/>
      <c r="H8" s="500"/>
      <c r="I8" s="251">
        <f>'(1) 一括申請情報入力シート'!C5</f>
        <v>0</v>
      </c>
      <c r="J8" s="252"/>
      <c r="K8" s="252"/>
      <c r="L8" s="252"/>
      <c r="M8" s="252"/>
      <c r="N8" s="252"/>
      <c r="O8" s="252"/>
      <c r="P8" s="252"/>
      <c r="Q8" s="252"/>
      <c r="R8" s="252"/>
      <c r="S8" s="252"/>
      <c r="T8" s="252"/>
      <c r="U8" s="252"/>
      <c r="V8" s="252"/>
      <c r="W8" s="252"/>
      <c r="X8" s="252"/>
      <c r="Y8" s="252"/>
      <c r="Z8" s="841" t="s">
        <v>9240</v>
      </c>
      <c r="AA8" s="842"/>
      <c r="AB8" s="842"/>
      <c r="AC8" s="842"/>
      <c r="AD8" s="842"/>
      <c r="AE8" s="842"/>
      <c r="AF8" s="842"/>
      <c r="AG8" s="843"/>
      <c r="AH8" s="844" t="str">
        <f>IF($AE$5="有",'(1) 一括申請情報入力シート'!H7,"")</f>
        <v/>
      </c>
      <c r="AI8" s="845"/>
      <c r="AJ8" s="845"/>
      <c r="AK8" s="845"/>
      <c r="AL8" s="845"/>
      <c r="AM8" s="845"/>
      <c r="AN8" s="845"/>
      <c r="AO8" s="845"/>
      <c r="AP8" s="845"/>
      <c r="AQ8" s="845"/>
      <c r="AR8" s="845"/>
      <c r="AS8" s="845"/>
      <c r="AT8" s="846"/>
      <c r="BB8" s="50" t="s">
        <v>33</v>
      </c>
      <c r="BC8" s="55" t="s">
        <v>188</v>
      </c>
      <c r="BF8" s="54" t="s">
        <v>8876</v>
      </c>
      <c r="BG8" s="55" t="s">
        <v>306</v>
      </c>
      <c r="BH8" s="66" t="s">
        <v>8326</v>
      </c>
      <c r="BI8" s="54" t="s">
        <v>14</v>
      </c>
      <c r="BJ8" s="53" t="s">
        <v>322</v>
      </c>
      <c r="BK8" s="54" t="str">
        <f t="shared" si="0"/>
        <v>1東京工業大学</v>
      </c>
      <c r="BL8" s="256" t="s">
        <v>341</v>
      </c>
      <c r="BM8">
        <v>1</v>
      </c>
      <c r="BN8" s="256" t="s">
        <v>341</v>
      </c>
      <c r="BO8" s="290" t="s">
        <v>8344</v>
      </c>
      <c r="BR8" s="175" t="s">
        <v>768</v>
      </c>
      <c r="BS8" s="51" t="s">
        <v>769</v>
      </c>
      <c r="BU8" s="273" t="s">
        <v>322</v>
      </c>
      <c r="BV8" s="273" t="s">
        <v>2016</v>
      </c>
      <c r="BX8" s="299" t="s">
        <v>322</v>
      </c>
      <c r="BY8" s="299" t="s">
        <v>5054</v>
      </c>
    </row>
    <row r="9" spans="1:79" ht="21" customHeight="1">
      <c r="A9" s="483" t="s">
        <v>8297</v>
      </c>
      <c r="B9" s="481"/>
      <c r="C9" s="481"/>
      <c r="D9" s="481"/>
      <c r="E9" s="481"/>
      <c r="F9" s="481"/>
      <c r="G9" s="481"/>
      <c r="H9" s="482"/>
      <c r="I9" s="847">
        <f>'(1) 一括申請情報入力シート'!C6</f>
        <v>0</v>
      </c>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9"/>
      <c r="BB9" s="50" t="s">
        <v>34</v>
      </c>
      <c r="BC9" s="55" t="s">
        <v>191</v>
      </c>
      <c r="BF9" s="54" t="s">
        <v>75</v>
      </c>
      <c r="BG9" s="55" t="s">
        <v>8327</v>
      </c>
      <c r="BH9" s="66" t="s">
        <v>8328</v>
      </c>
      <c r="BI9" s="54" t="s">
        <v>13</v>
      </c>
      <c r="BJ9" s="53" t="s">
        <v>321</v>
      </c>
      <c r="BK9" s="54" t="str">
        <f t="shared" si="0"/>
        <v>1東京商船大学</v>
      </c>
      <c r="BL9" s="256" t="s">
        <v>342</v>
      </c>
      <c r="BM9">
        <v>1</v>
      </c>
      <c r="BN9" s="256" t="s">
        <v>342</v>
      </c>
      <c r="BO9" s="290" t="s">
        <v>8345</v>
      </c>
      <c r="BR9" s="175" t="s">
        <v>770</v>
      </c>
      <c r="BS9" s="51" t="s">
        <v>771</v>
      </c>
      <c r="BU9" s="273" t="s">
        <v>324</v>
      </c>
      <c r="BV9" s="273" t="s">
        <v>2017</v>
      </c>
      <c r="BX9" s="299" t="s">
        <v>324</v>
      </c>
      <c r="BY9" s="299" t="s">
        <v>5055</v>
      </c>
    </row>
    <row r="10" spans="1:79" ht="21" customHeight="1">
      <c r="A10" s="641" t="s">
        <v>180</v>
      </c>
      <c r="B10" s="642"/>
      <c r="C10" s="647" t="s">
        <v>181</v>
      </c>
      <c r="D10" s="648"/>
      <c r="E10" s="648"/>
      <c r="F10" s="648"/>
      <c r="G10" s="648"/>
      <c r="H10" s="649"/>
      <c r="I10" s="781">
        <f>'(1) 一括申請情報入力シート'!C2</f>
        <v>0</v>
      </c>
      <c r="J10" s="782"/>
      <c r="K10" s="782"/>
      <c r="L10" s="782"/>
      <c r="M10" s="782"/>
      <c r="N10" s="782"/>
      <c r="O10" s="782"/>
      <c r="P10" s="782"/>
      <c r="Q10" s="782"/>
      <c r="R10" s="782"/>
      <c r="S10" s="782"/>
      <c r="T10" s="782"/>
      <c r="U10" s="782"/>
      <c r="V10" s="782"/>
      <c r="W10" s="782"/>
      <c r="X10" s="783"/>
      <c r="Y10" s="653"/>
      <c r="Z10" s="654"/>
      <c r="AA10" s="654"/>
      <c r="AB10" s="654"/>
      <c r="AC10" s="654"/>
      <c r="AD10" s="654"/>
      <c r="AE10" s="654"/>
      <c r="AF10" s="654"/>
      <c r="AG10" s="654"/>
      <c r="AH10" s="654"/>
      <c r="AI10" s="654"/>
      <c r="AJ10" s="654"/>
      <c r="AK10" s="654"/>
      <c r="AL10" s="654"/>
      <c r="AM10" s="654"/>
      <c r="AN10" s="654"/>
      <c r="AO10" s="654"/>
      <c r="AP10" s="654"/>
      <c r="AQ10" s="654"/>
      <c r="AR10" s="654"/>
      <c r="AS10" s="654"/>
      <c r="AT10" s="655"/>
      <c r="BB10" s="50" t="s">
        <v>35</v>
      </c>
      <c r="BC10" s="55" t="s">
        <v>192</v>
      </c>
      <c r="BF10" s="58" t="s">
        <v>76</v>
      </c>
      <c r="BG10" s="64" t="s">
        <v>8329</v>
      </c>
      <c r="BH10" s="162" t="s">
        <v>8330</v>
      </c>
      <c r="BI10" s="54" t="s">
        <v>15</v>
      </c>
      <c r="BJ10" s="53" t="s">
        <v>328</v>
      </c>
      <c r="BK10" s="54" t="str">
        <f t="shared" si="0"/>
        <v>1東京水産大学</v>
      </c>
      <c r="BL10" s="256" t="s">
        <v>343</v>
      </c>
      <c r="BM10">
        <v>1</v>
      </c>
      <c r="BN10" s="256" t="s">
        <v>343</v>
      </c>
      <c r="BO10" s="290" t="s">
        <v>8346</v>
      </c>
      <c r="BR10" s="175" t="s">
        <v>772</v>
      </c>
      <c r="BS10" s="51" t="s">
        <v>773</v>
      </c>
      <c r="BU10" s="273" t="s">
        <v>302</v>
      </c>
      <c r="BV10" s="273" t="s">
        <v>2018</v>
      </c>
      <c r="BX10" s="299" t="s">
        <v>302</v>
      </c>
      <c r="BY10" s="299" t="s">
        <v>5056</v>
      </c>
    </row>
    <row r="11" spans="1:79" ht="21" customHeight="1">
      <c r="A11" s="643"/>
      <c r="B11" s="644"/>
      <c r="C11" s="525" t="s">
        <v>183</v>
      </c>
      <c r="D11" s="502"/>
      <c r="E11" s="502"/>
      <c r="F11" s="502"/>
      <c r="G11" s="502"/>
      <c r="H11" s="503"/>
      <c r="I11" s="779">
        <f>'(1) 一括申請情報入力シート'!C11</f>
        <v>0</v>
      </c>
      <c r="J11" s="780"/>
      <c r="K11" s="780"/>
      <c r="L11" s="780"/>
      <c r="M11" s="780"/>
      <c r="N11" s="780"/>
      <c r="O11" s="780"/>
      <c r="P11" s="780"/>
      <c r="Q11" s="780"/>
      <c r="R11" s="780"/>
      <c r="S11" s="780"/>
      <c r="T11" s="780"/>
      <c r="U11" s="780"/>
      <c r="V11" s="780"/>
      <c r="W11" s="780"/>
      <c r="X11" s="780"/>
      <c r="Y11" s="780"/>
      <c r="Z11" s="531" t="s">
        <v>184</v>
      </c>
      <c r="AA11" s="532"/>
      <c r="AB11" s="532"/>
      <c r="AC11" s="532"/>
      <c r="AD11" s="533"/>
      <c r="AE11" s="803" t="e">
        <f>VLOOKUP(I11,BB:BC,2,0)</f>
        <v>#N/A</v>
      </c>
      <c r="AF11" s="804"/>
      <c r="AG11" s="804"/>
      <c r="AH11" s="804"/>
      <c r="AI11" s="805"/>
      <c r="AJ11" s="520" t="s">
        <v>9170</v>
      </c>
      <c r="AK11" s="520"/>
      <c r="AL11" s="520"/>
      <c r="AM11" s="520"/>
      <c r="AN11" s="520"/>
      <c r="AO11" s="520"/>
      <c r="AP11" s="520"/>
      <c r="AQ11" s="520"/>
      <c r="AR11" s="520"/>
      <c r="AS11" s="520"/>
      <c r="AT11" s="521"/>
      <c r="BB11" s="50" t="s">
        <v>36</v>
      </c>
      <c r="BC11" s="55" t="s">
        <v>193</v>
      </c>
      <c r="BI11" s="54" t="s">
        <v>16</v>
      </c>
      <c r="BJ11" s="53" t="s">
        <v>329</v>
      </c>
      <c r="BK11" s="54" t="str">
        <f t="shared" si="0"/>
        <v>1お茶の水女子大学</v>
      </c>
      <c r="BL11" s="256" t="s">
        <v>344</v>
      </c>
      <c r="BM11">
        <v>1</v>
      </c>
      <c r="BN11" s="256" t="s">
        <v>344</v>
      </c>
      <c r="BO11" s="290" t="s">
        <v>8347</v>
      </c>
      <c r="BR11" s="175" t="s">
        <v>774</v>
      </c>
      <c r="BS11" s="51" t="s">
        <v>775</v>
      </c>
      <c r="BU11" s="273" t="s">
        <v>300</v>
      </c>
      <c r="BV11" s="273" t="s">
        <v>2019</v>
      </c>
      <c r="BX11" s="299" t="s">
        <v>300</v>
      </c>
      <c r="BY11" s="299" t="s">
        <v>5057</v>
      </c>
    </row>
    <row r="12" spans="1:79" ht="21" customHeight="1">
      <c r="A12" s="643"/>
      <c r="B12" s="644"/>
      <c r="C12" s="525" t="s">
        <v>186</v>
      </c>
      <c r="D12" s="502"/>
      <c r="E12" s="502"/>
      <c r="F12" s="502"/>
      <c r="G12" s="502"/>
      <c r="H12" s="503"/>
      <c r="I12" s="784">
        <f>'(1) 一括申請情報入力シート'!C12</f>
        <v>0</v>
      </c>
      <c r="J12" s="785"/>
      <c r="K12" s="785"/>
      <c r="L12" s="785"/>
      <c r="M12" s="785"/>
      <c r="N12" s="785"/>
      <c r="O12" s="785"/>
      <c r="P12" s="785"/>
      <c r="Q12" s="785"/>
      <c r="R12" s="785"/>
      <c r="S12" s="785"/>
      <c r="T12" s="785"/>
      <c r="U12" s="785"/>
      <c r="V12" s="785"/>
      <c r="W12" s="785"/>
      <c r="X12" s="785"/>
      <c r="Y12" s="786"/>
      <c r="Z12" s="722" t="s">
        <v>187</v>
      </c>
      <c r="AA12" s="723"/>
      <c r="AB12" s="723"/>
      <c r="AC12" s="723"/>
      <c r="AD12" s="724"/>
      <c r="AE12" s="803" t="str">
        <f>VLOOKUP(BD3,BD4:BE11,2,0)</f>
        <v>1</v>
      </c>
      <c r="AF12" s="804"/>
      <c r="AG12" s="804"/>
      <c r="AH12" s="804"/>
      <c r="AI12" s="805"/>
      <c r="AJ12" s="638" t="s">
        <v>9156</v>
      </c>
      <c r="AK12" s="639"/>
      <c r="AL12" s="639"/>
      <c r="AM12" s="639"/>
      <c r="AN12" s="639"/>
      <c r="AO12" s="639"/>
      <c r="AP12" s="639"/>
      <c r="AQ12" s="639"/>
      <c r="AR12" s="639"/>
      <c r="AS12" s="639"/>
      <c r="AT12" s="640"/>
      <c r="BB12" s="50" t="s">
        <v>37</v>
      </c>
      <c r="BC12" s="55" t="s">
        <v>194</v>
      </c>
      <c r="BI12" s="54" t="s">
        <v>18</v>
      </c>
      <c r="BJ12" s="53" t="s">
        <v>356</v>
      </c>
      <c r="BK12" s="54" t="str">
        <f t="shared" si="0"/>
        <v>1電気通信大学</v>
      </c>
      <c r="BL12" s="256" t="s">
        <v>345</v>
      </c>
      <c r="BM12">
        <v>1</v>
      </c>
      <c r="BN12" s="256" t="s">
        <v>345</v>
      </c>
      <c r="BO12" s="290" t="s">
        <v>8348</v>
      </c>
      <c r="BR12" s="175" t="s">
        <v>776</v>
      </c>
      <c r="BS12" s="51" t="s">
        <v>777</v>
      </c>
      <c r="BU12" s="273" t="s">
        <v>325</v>
      </c>
      <c r="BV12" s="273" t="s">
        <v>2020</v>
      </c>
      <c r="BX12" s="299" t="s">
        <v>325</v>
      </c>
      <c r="BY12" s="299" t="s">
        <v>5058</v>
      </c>
    </row>
    <row r="13" spans="1:79" ht="21" customHeight="1">
      <c r="A13" s="643"/>
      <c r="B13" s="644"/>
      <c r="C13" s="525" t="s">
        <v>189</v>
      </c>
      <c r="D13" s="502"/>
      <c r="E13" s="502"/>
      <c r="F13" s="502"/>
      <c r="G13" s="502"/>
      <c r="H13" s="503"/>
      <c r="I13" s="983" t="str">
        <f>IF('(1) 一括申請情報入力シート'!C16=0,"",'(1) 一括申請情報入力シート'!C16)</f>
        <v/>
      </c>
      <c r="J13" s="984"/>
      <c r="K13" s="984"/>
      <c r="L13" s="984"/>
      <c r="M13" s="984"/>
      <c r="N13" s="984"/>
      <c r="O13" s="984"/>
      <c r="P13" s="984"/>
      <c r="Q13" s="984"/>
      <c r="R13" s="984"/>
      <c r="S13" s="984"/>
      <c r="T13" s="984"/>
      <c r="U13" s="984"/>
      <c r="V13" s="984"/>
      <c r="W13" s="966" t="s">
        <v>190</v>
      </c>
      <c r="X13" s="967"/>
      <c r="Y13" s="967"/>
      <c r="Z13" s="967"/>
      <c r="AA13" s="970" t="str">
        <f>IF(ISERROR(VLOOKUP(I13,BF:BG,2,0)),"",VLOOKUP(I13,BF:BG,2,0))</f>
        <v/>
      </c>
      <c r="AB13" s="971"/>
      <c r="AC13" s="971"/>
      <c r="AD13" s="972"/>
      <c r="AE13" s="987" t="s">
        <v>8298</v>
      </c>
      <c r="AF13" s="988"/>
      <c r="AG13" s="989"/>
      <c r="AH13" s="993" t="str">
        <f>IF('(1) 一括申請情報入力シート'!D16=0,"",'(1) 一括申請情報入力シート'!D16)</f>
        <v/>
      </c>
      <c r="AI13" s="994"/>
      <c r="AJ13" s="994"/>
      <c r="AK13" s="994"/>
      <c r="AL13" s="995"/>
      <c r="AM13" s="977" t="s">
        <v>8331</v>
      </c>
      <c r="AN13" s="977"/>
      <c r="AO13" s="977"/>
      <c r="AP13" s="979" t="str">
        <f>IF(ISERROR(VLOOKUP(AH13,BI:BJ,2,0)),"",VLOOKUP(AH13,BI:BJ,2,0))</f>
        <v/>
      </c>
      <c r="AQ13" s="979"/>
      <c r="AR13" s="979"/>
      <c r="AS13" s="979"/>
      <c r="AT13" s="980"/>
      <c r="BB13" s="50" t="s">
        <v>38</v>
      </c>
      <c r="BC13" s="55" t="s">
        <v>195</v>
      </c>
      <c r="BI13" s="54" t="s">
        <v>19</v>
      </c>
      <c r="BJ13" s="53" t="s">
        <v>357</v>
      </c>
      <c r="BK13" s="54" t="str">
        <f t="shared" si="0"/>
        <v>1一橋大学</v>
      </c>
      <c r="BL13" s="256" t="s">
        <v>346</v>
      </c>
      <c r="BM13">
        <v>1</v>
      </c>
      <c r="BN13" s="256" t="s">
        <v>346</v>
      </c>
      <c r="BO13" s="290" t="s">
        <v>8349</v>
      </c>
      <c r="BR13" s="175" t="s">
        <v>778</v>
      </c>
      <c r="BS13" s="51" t="s">
        <v>779</v>
      </c>
      <c r="BU13" s="273" t="s">
        <v>326</v>
      </c>
      <c r="BV13" s="273" t="s">
        <v>2021</v>
      </c>
      <c r="BX13" s="299" t="s">
        <v>326</v>
      </c>
      <c r="BY13" s="299" t="s">
        <v>5059</v>
      </c>
    </row>
    <row r="14" spans="1:79" ht="21" customHeight="1">
      <c r="A14" s="643"/>
      <c r="B14" s="644"/>
      <c r="C14" s="525"/>
      <c r="D14" s="502"/>
      <c r="E14" s="502"/>
      <c r="F14" s="502"/>
      <c r="G14" s="502"/>
      <c r="H14" s="503"/>
      <c r="I14" s="985"/>
      <c r="J14" s="986"/>
      <c r="K14" s="986"/>
      <c r="L14" s="986"/>
      <c r="M14" s="986"/>
      <c r="N14" s="986"/>
      <c r="O14" s="986"/>
      <c r="P14" s="986"/>
      <c r="Q14" s="986"/>
      <c r="R14" s="986"/>
      <c r="S14" s="986"/>
      <c r="T14" s="986"/>
      <c r="U14" s="986"/>
      <c r="V14" s="986"/>
      <c r="W14" s="968"/>
      <c r="X14" s="969"/>
      <c r="Y14" s="969"/>
      <c r="Z14" s="969"/>
      <c r="AA14" s="973"/>
      <c r="AB14" s="974"/>
      <c r="AC14" s="974"/>
      <c r="AD14" s="975"/>
      <c r="AE14" s="990"/>
      <c r="AF14" s="991"/>
      <c r="AG14" s="992"/>
      <c r="AH14" s="996"/>
      <c r="AI14" s="997"/>
      <c r="AJ14" s="997"/>
      <c r="AK14" s="997"/>
      <c r="AL14" s="998"/>
      <c r="AM14" s="978"/>
      <c r="AN14" s="978"/>
      <c r="AO14" s="978"/>
      <c r="AP14" s="981"/>
      <c r="AQ14" s="981"/>
      <c r="AR14" s="981"/>
      <c r="AS14" s="981"/>
      <c r="AT14" s="982"/>
      <c r="BB14" s="50" t="s">
        <v>39</v>
      </c>
      <c r="BC14" s="55" t="s">
        <v>196</v>
      </c>
      <c r="BI14" s="54" t="s">
        <v>20</v>
      </c>
      <c r="BJ14" s="53" t="s">
        <v>358</v>
      </c>
      <c r="BK14" s="54" t="str">
        <f t="shared" si="0"/>
        <v>1東京海洋大学</v>
      </c>
      <c r="BL14" s="256" t="s">
        <v>404</v>
      </c>
      <c r="BM14">
        <v>1</v>
      </c>
      <c r="BN14" s="256" t="s">
        <v>404</v>
      </c>
      <c r="BO14" s="290" t="s">
        <v>8350</v>
      </c>
      <c r="BR14" s="175" t="s">
        <v>780</v>
      </c>
      <c r="BS14" s="51" t="s">
        <v>781</v>
      </c>
      <c r="BU14" s="273" t="s">
        <v>327</v>
      </c>
      <c r="BV14" s="273" t="s">
        <v>2022</v>
      </c>
      <c r="BX14" s="299" t="s">
        <v>327</v>
      </c>
      <c r="BY14" s="299" t="s">
        <v>5060</v>
      </c>
    </row>
    <row r="15" spans="1:79" ht="21" customHeight="1">
      <c r="A15" s="643"/>
      <c r="B15" s="644"/>
      <c r="C15" s="567" t="s">
        <v>8700</v>
      </c>
      <c r="D15" s="568"/>
      <c r="E15" s="568"/>
      <c r="F15" s="568"/>
      <c r="G15" s="568"/>
      <c r="H15" s="568"/>
      <c r="I15" s="571" t="s">
        <v>8299</v>
      </c>
      <c r="J15" s="532"/>
      <c r="K15" s="532"/>
      <c r="L15" s="532"/>
      <c r="M15" s="533"/>
      <c r="N15" s="572" t="s">
        <v>8300</v>
      </c>
      <c r="O15" s="572"/>
      <c r="P15" s="572"/>
      <c r="Q15" s="573" t="s">
        <v>8534</v>
      </c>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4"/>
      <c r="BB15" s="50" t="s">
        <v>40</v>
      </c>
      <c r="BC15" s="55" t="s">
        <v>197</v>
      </c>
      <c r="BI15" s="54" t="s">
        <v>21</v>
      </c>
      <c r="BJ15" s="53" t="s">
        <v>359</v>
      </c>
      <c r="BK15" s="54" t="str">
        <f t="shared" si="0"/>
        <v>1東京都立大学</v>
      </c>
      <c r="BL15" s="256" t="s">
        <v>405</v>
      </c>
      <c r="BM15">
        <v>1</v>
      </c>
      <c r="BN15" s="256" t="s">
        <v>405</v>
      </c>
      <c r="BO15" s="290" t="s">
        <v>8351</v>
      </c>
      <c r="BR15" s="175" t="s">
        <v>782</v>
      </c>
      <c r="BS15" s="51" t="s">
        <v>783</v>
      </c>
      <c r="BU15" s="273" t="s">
        <v>328</v>
      </c>
      <c r="BV15" s="273" t="s">
        <v>2023</v>
      </c>
      <c r="BX15" s="299" t="s">
        <v>328</v>
      </c>
      <c r="BY15" s="299" t="s">
        <v>5061</v>
      </c>
    </row>
    <row r="16" spans="1:79" ht="21" customHeight="1">
      <c r="A16" s="643"/>
      <c r="B16" s="644"/>
      <c r="C16" s="569"/>
      <c r="D16" s="570"/>
      <c r="E16" s="570"/>
      <c r="F16" s="570"/>
      <c r="G16" s="570"/>
      <c r="H16" s="570"/>
      <c r="I16" s="699" t="s">
        <v>8301</v>
      </c>
      <c r="J16" s="700"/>
      <c r="K16" s="700"/>
      <c r="L16" s="700"/>
      <c r="M16" s="701"/>
      <c r="N16" s="702"/>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4"/>
      <c r="AN16" s="515" t="s">
        <v>8302</v>
      </c>
      <c r="AO16" s="516"/>
      <c r="AP16" s="705"/>
      <c r="AQ16" s="806"/>
      <c r="AR16" s="807"/>
      <c r="AS16" s="807"/>
      <c r="AT16" s="808"/>
      <c r="BB16" s="50" t="s">
        <v>41</v>
      </c>
      <c r="BC16" s="55" t="s">
        <v>198</v>
      </c>
      <c r="BI16" s="54" t="s">
        <v>22</v>
      </c>
      <c r="BJ16" s="53" t="s">
        <v>381</v>
      </c>
      <c r="BK16" s="54" t="str">
        <f t="shared" si="0"/>
        <v>1首都大学東京</v>
      </c>
      <c r="BL16" s="256" t="s">
        <v>406</v>
      </c>
      <c r="BM16">
        <v>1</v>
      </c>
      <c r="BN16" s="256" t="s">
        <v>406</v>
      </c>
      <c r="BO16" s="290" t="s">
        <v>8352</v>
      </c>
      <c r="BR16" s="175" t="s">
        <v>784</v>
      </c>
      <c r="BS16" s="51" t="s">
        <v>785</v>
      </c>
      <c r="BU16" s="273" t="s">
        <v>329</v>
      </c>
      <c r="BV16" s="273" t="s">
        <v>2024</v>
      </c>
      <c r="BX16" s="299" t="s">
        <v>329</v>
      </c>
      <c r="BY16" s="299" t="s">
        <v>5062</v>
      </c>
    </row>
    <row r="17" spans="1:77" ht="21" customHeight="1">
      <c r="A17" s="643"/>
      <c r="B17" s="644"/>
      <c r="C17" s="569"/>
      <c r="D17" s="570"/>
      <c r="E17" s="570"/>
      <c r="F17" s="570"/>
      <c r="G17" s="570"/>
      <c r="H17" s="570"/>
      <c r="I17" s="600" t="s">
        <v>8303</v>
      </c>
      <c r="J17" s="601"/>
      <c r="K17" s="601"/>
      <c r="L17" s="601"/>
      <c r="M17" s="602"/>
      <c r="N17" s="609"/>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1"/>
      <c r="AN17" s="706"/>
      <c r="AO17" s="707"/>
      <c r="AP17" s="708"/>
      <c r="AQ17" s="809"/>
      <c r="AR17" s="810"/>
      <c r="AS17" s="810"/>
      <c r="AT17" s="811"/>
      <c r="BB17" s="50" t="s">
        <v>42</v>
      </c>
      <c r="BC17" s="55" t="s">
        <v>199</v>
      </c>
      <c r="BI17" s="54" t="s">
        <v>23</v>
      </c>
      <c r="BJ17" s="53" t="s">
        <v>301</v>
      </c>
      <c r="BK17" s="54" t="str">
        <f t="shared" si="0"/>
        <v>1跡見学園女子大学</v>
      </c>
      <c r="BL17" s="256" t="s">
        <v>4484</v>
      </c>
      <c r="BM17">
        <v>1</v>
      </c>
      <c r="BN17" s="256" t="s">
        <v>4484</v>
      </c>
      <c r="BO17" s="290" t="s">
        <v>8733</v>
      </c>
      <c r="BR17" s="175" t="s">
        <v>786</v>
      </c>
      <c r="BS17" s="51" t="s">
        <v>787</v>
      </c>
      <c r="BU17" s="273" t="s">
        <v>304</v>
      </c>
      <c r="BV17" s="273" t="s">
        <v>2025</v>
      </c>
      <c r="BX17" s="299" t="s">
        <v>304</v>
      </c>
      <c r="BY17" s="299" t="s">
        <v>5063</v>
      </c>
    </row>
    <row r="18" spans="1:77" ht="15" customHeight="1">
      <c r="A18" s="643"/>
      <c r="B18" s="644"/>
      <c r="C18" s="575" t="s">
        <v>8304</v>
      </c>
      <c r="D18" s="576"/>
      <c r="E18" s="576"/>
      <c r="F18" s="576"/>
      <c r="G18" s="576"/>
      <c r="H18" s="577"/>
      <c r="I18" s="582"/>
      <c r="J18" s="583"/>
      <c r="K18" s="584" t="s">
        <v>280</v>
      </c>
      <c r="L18" s="585"/>
      <c r="M18" s="585"/>
      <c r="N18" s="586" t="s">
        <v>277</v>
      </c>
      <c r="O18" s="586"/>
      <c r="P18" s="586"/>
      <c r="Q18" s="586" t="s">
        <v>8531</v>
      </c>
      <c r="R18" s="586"/>
      <c r="S18" s="586"/>
      <c r="T18" s="587" t="s">
        <v>278</v>
      </c>
      <c r="U18" s="587"/>
      <c r="V18" s="587"/>
      <c r="W18" s="588" t="s">
        <v>8532</v>
      </c>
      <c r="X18" s="588"/>
      <c r="Y18" s="588"/>
      <c r="Z18" s="588" t="s">
        <v>279</v>
      </c>
      <c r="AA18" s="588"/>
      <c r="AB18" s="588"/>
      <c r="AC18" s="588"/>
      <c r="AD18" s="588"/>
      <c r="AE18" s="587" t="s">
        <v>282</v>
      </c>
      <c r="AF18" s="587"/>
      <c r="AG18" s="587"/>
      <c r="AH18" s="587"/>
      <c r="AI18" s="587"/>
      <c r="AJ18" s="587" t="s">
        <v>283</v>
      </c>
      <c r="AK18" s="587"/>
      <c r="AL18" s="587"/>
      <c r="AM18" s="587"/>
      <c r="AN18" s="587"/>
      <c r="AO18" s="587"/>
      <c r="AP18" s="587"/>
      <c r="AQ18" s="586" t="s">
        <v>284</v>
      </c>
      <c r="AR18" s="586"/>
      <c r="AS18" s="586"/>
      <c r="AT18" s="595"/>
      <c r="AU18" s="38"/>
      <c r="AY18" s="570"/>
      <c r="AZ18" s="570"/>
      <c r="BA18" s="570"/>
      <c r="BB18" s="50" t="s">
        <v>43</v>
      </c>
      <c r="BC18" s="55" t="s">
        <v>202</v>
      </c>
      <c r="BI18" s="54" t="s">
        <v>24</v>
      </c>
      <c r="BJ18" s="53" t="s">
        <v>333</v>
      </c>
      <c r="BK18" s="54" t="str">
        <f t="shared" si="0"/>
        <v>1青山学院大学</v>
      </c>
      <c r="BL18" s="256" t="s">
        <v>407</v>
      </c>
      <c r="BM18">
        <v>1</v>
      </c>
      <c r="BN18" s="256" t="s">
        <v>407</v>
      </c>
      <c r="BO18" s="290" t="s">
        <v>8353</v>
      </c>
      <c r="BR18" s="175" t="s">
        <v>788</v>
      </c>
      <c r="BS18" s="51" t="s">
        <v>789</v>
      </c>
      <c r="BU18" s="273" t="s">
        <v>301</v>
      </c>
      <c r="BV18" s="273" t="s">
        <v>2026</v>
      </c>
      <c r="BX18" s="299" t="s">
        <v>301</v>
      </c>
      <c r="BY18" s="299" t="s">
        <v>5064</v>
      </c>
    </row>
    <row r="19" spans="1:77" ht="15" customHeight="1">
      <c r="A19" s="643"/>
      <c r="B19" s="644"/>
      <c r="C19" s="569"/>
      <c r="D19" s="570"/>
      <c r="E19" s="570"/>
      <c r="F19" s="570"/>
      <c r="G19" s="570"/>
      <c r="H19" s="578"/>
      <c r="I19" s="589" t="s">
        <v>285</v>
      </c>
      <c r="J19" s="590"/>
      <c r="K19" s="959" t="str">
        <f>IF(Z19="","",IF(Z19&lt;39904,"無","有"))</f>
        <v/>
      </c>
      <c r="L19" s="956"/>
      <c r="M19" s="956"/>
      <c r="N19" s="956" t="str">
        <f>IF('(1) 一括申請情報入力シート'!C21=0,"",'(1) 一括申請情報入力シート'!C21)</f>
        <v/>
      </c>
      <c r="O19" s="956"/>
      <c r="P19" s="956"/>
      <c r="Q19" s="951" t="str">
        <f>IF(ISERROR(VLOOKUP(N19,BF:BG,2,0)),"",VLOOKUP(N19,BF:BG,2,0))</f>
        <v/>
      </c>
      <c r="R19" s="951"/>
      <c r="S19" s="951"/>
      <c r="T19" s="961" t="str">
        <f>IF('(1) 一括申請情報入力シート'!D21=0,"",'(1) 一括申請情報入力シート'!D21)</f>
        <v/>
      </c>
      <c r="U19" s="961"/>
      <c r="V19" s="961"/>
      <c r="W19" s="951" t="str">
        <f>IF(ISERROR(VLOOKUP(T19,BI:BJ,2,0)),"",VLOOKUP(T19,BI:BJ,2,0))</f>
        <v/>
      </c>
      <c r="X19" s="951"/>
      <c r="Y19" s="951"/>
      <c r="Z19" s="963" t="str">
        <f>IF('(1) 一括申請情報入力シート'!E21=0,"",'(1) 一括申請情報入力シート'!E21)</f>
        <v/>
      </c>
      <c r="AA19" s="963"/>
      <c r="AB19" s="963"/>
      <c r="AC19" s="963"/>
      <c r="AD19" s="963"/>
      <c r="AE19" s="961" t="str">
        <f>IF('(1) 一括申請情報入力シート'!F21=0,"",'(1) 一括申請情報入力シート'!F21)</f>
        <v/>
      </c>
      <c r="AF19" s="961"/>
      <c r="AG19" s="961"/>
      <c r="AH19" s="961"/>
      <c r="AI19" s="961"/>
      <c r="AJ19" s="961" t="str">
        <f>IF('(1) 一括申請情報入力シート'!G21=0,"",'(1) 一括申請情報入力シート'!G21)</f>
        <v/>
      </c>
      <c r="AK19" s="961"/>
      <c r="AL19" s="961"/>
      <c r="AM19" s="961"/>
      <c r="AN19" s="961"/>
      <c r="AO19" s="961"/>
      <c r="AP19" s="961"/>
      <c r="AQ19" s="956" t="str">
        <f>IF('(1) 一括申請情報入力シート'!G21=0,"",'(1) 一括申請情報入力シート'!H21)</f>
        <v/>
      </c>
      <c r="AR19" s="956"/>
      <c r="AS19" s="956"/>
      <c r="AT19" s="962"/>
      <c r="AU19" s="38"/>
      <c r="AY19" s="570"/>
      <c r="AZ19" s="570"/>
      <c r="BA19" s="570"/>
      <c r="BB19" s="50" t="s">
        <v>44</v>
      </c>
      <c r="BC19" s="55" t="s">
        <v>205</v>
      </c>
      <c r="BI19" s="54" t="s">
        <v>25</v>
      </c>
      <c r="BJ19" s="53" t="s">
        <v>335</v>
      </c>
      <c r="BK19" s="54" t="str">
        <f t="shared" si="0"/>
        <v>1亜細亜大学</v>
      </c>
      <c r="BL19" s="256" t="s">
        <v>408</v>
      </c>
      <c r="BM19">
        <v>1</v>
      </c>
      <c r="BN19" s="256" t="s">
        <v>408</v>
      </c>
      <c r="BO19" s="290" t="s">
        <v>8354</v>
      </c>
      <c r="BR19" s="175" t="s">
        <v>790</v>
      </c>
      <c r="BS19" s="51" t="s">
        <v>791</v>
      </c>
      <c r="BU19" s="273" t="s">
        <v>330</v>
      </c>
      <c r="BV19" s="273" t="s">
        <v>2027</v>
      </c>
      <c r="BX19" s="299" t="s">
        <v>330</v>
      </c>
      <c r="BY19" s="299" t="s">
        <v>5065</v>
      </c>
    </row>
    <row r="20" spans="1:77" ht="15" customHeight="1">
      <c r="A20" s="643"/>
      <c r="B20" s="644"/>
      <c r="C20" s="569"/>
      <c r="D20" s="570"/>
      <c r="E20" s="570"/>
      <c r="F20" s="570"/>
      <c r="G20" s="570"/>
      <c r="H20" s="578"/>
      <c r="I20" s="593" t="s">
        <v>78</v>
      </c>
      <c r="J20" s="594"/>
      <c r="K20" s="960" t="str">
        <f>IF(Z20="","",IF(Z20&lt;39904,"無","有"))</f>
        <v/>
      </c>
      <c r="L20" s="957"/>
      <c r="M20" s="957"/>
      <c r="N20" s="957" t="str">
        <f>IF('(1) 一括申請情報入力シート'!C22=0,"",'(1) 一括申請情報入力シート'!C22)</f>
        <v/>
      </c>
      <c r="O20" s="957"/>
      <c r="P20" s="957"/>
      <c r="Q20" s="958" t="str">
        <f>IF(ISERROR(VLOOKUP(N20,BF:BG,2,0)),"",VLOOKUP(N20,BF:BG,2,0))</f>
        <v/>
      </c>
      <c r="R20" s="958"/>
      <c r="S20" s="958"/>
      <c r="T20" s="954" t="str">
        <f>IF('(1) 一括申請情報入力シート'!D22=0,"",'(1) 一括申請情報入力シート'!D22)</f>
        <v/>
      </c>
      <c r="U20" s="954"/>
      <c r="V20" s="954"/>
      <c r="W20" s="958" t="str">
        <f>IF(ISERROR(VLOOKUP(T20,BI:BJ,2,0)),"",VLOOKUP(T20,BI:BJ,2,0))</f>
        <v/>
      </c>
      <c r="X20" s="958"/>
      <c r="Y20" s="958"/>
      <c r="Z20" s="953" t="str">
        <f>IF('(1) 一括申請情報入力シート'!E22=0,"",'(1) 一括申請情報入力シート'!E22)</f>
        <v/>
      </c>
      <c r="AA20" s="953"/>
      <c r="AB20" s="953"/>
      <c r="AC20" s="953"/>
      <c r="AD20" s="953"/>
      <c r="AE20" s="954" t="str">
        <f>IF('(1) 一括申請情報入力シート'!F22=0,"",'(1) 一括申請情報入力シート'!F22)</f>
        <v/>
      </c>
      <c r="AF20" s="954"/>
      <c r="AG20" s="954"/>
      <c r="AH20" s="954"/>
      <c r="AI20" s="954"/>
      <c r="AJ20" s="954" t="str">
        <f>IF('(1) 一括申請情報入力シート'!G22=0,"",'(1) 一括申請情報入力シート'!G22)</f>
        <v/>
      </c>
      <c r="AK20" s="954"/>
      <c r="AL20" s="954"/>
      <c r="AM20" s="954"/>
      <c r="AN20" s="954"/>
      <c r="AO20" s="954"/>
      <c r="AP20" s="954"/>
      <c r="AQ20" s="957" t="str">
        <f>IF('(1) 一括申請情報入力シート'!G22=0,"",'(1) 一括申請情報入力シート'!H22)</f>
        <v/>
      </c>
      <c r="AR20" s="957"/>
      <c r="AS20" s="957"/>
      <c r="AT20" s="976"/>
      <c r="AU20" s="96"/>
      <c r="AY20" s="570"/>
      <c r="AZ20" s="570"/>
      <c r="BA20" s="570"/>
      <c r="BB20" s="50" t="s">
        <v>45</v>
      </c>
      <c r="BC20" s="55" t="s">
        <v>207</v>
      </c>
      <c r="BI20" s="54" t="s">
        <v>26</v>
      </c>
      <c r="BJ20" s="53" t="s">
        <v>337</v>
      </c>
      <c r="BK20" s="54" t="str">
        <f t="shared" si="0"/>
        <v>1上野学園大学</v>
      </c>
      <c r="BL20" s="256" t="s">
        <v>409</v>
      </c>
      <c r="BM20">
        <v>1</v>
      </c>
      <c r="BN20" s="256" t="s">
        <v>409</v>
      </c>
      <c r="BO20" s="290" t="s">
        <v>8355</v>
      </c>
      <c r="BR20" s="175" t="s">
        <v>792</v>
      </c>
      <c r="BS20" s="51" t="s">
        <v>793</v>
      </c>
      <c r="BU20" s="273" t="s">
        <v>331</v>
      </c>
      <c r="BV20" s="273" t="s">
        <v>2028</v>
      </c>
      <c r="BX20" s="299" t="s">
        <v>331</v>
      </c>
      <c r="BY20" s="299" t="s">
        <v>5066</v>
      </c>
    </row>
    <row r="21" spans="1:77" ht="15" customHeight="1">
      <c r="A21" s="643"/>
      <c r="B21" s="644"/>
      <c r="C21" s="569"/>
      <c r="D21" s="570"/>
      <c r="E21" s="570"/>
      <c r="F21" s="570"/>
      <c r="G21" s="570"/>
      <c r="H21" s="578"/>
      <c r="I21" s="593" t="s">
        <v>79</v>
      </c>
      <c r="J21" s="594"/>
      <c r="K21" s="888" t="str">
        <f>IF(Z21="","",IF(Z21&lt;39904,"無","有"))</f>
        <v/>
      </c>
      <c r="L21" s="773"/>
      <c r="M21" s="773"/>
      <c r="N21" s="773" t="str">
        <f>IF('(1) 一括申請情報入力シート'!C23=0,"",'(1) 一括申請情報入力シート'!C23)</f>
        <v/>
      </c>
      <c r="O21" s="773"/>
      <c r="P21" s="773"/>
      <c r="Q21" s="771" t="str">
        <f>IF(ISERROR(VLOOKUP(N21,BF:BG,2,0)),"",VLOOKUP(N21,BF:BG,2,0))</f>
        <v/>
      </c>
      <c r="R21" s="771"/>
      <c r="S21" s="771"/>
      <c r="T21" s="772" t="str">
        <f>IF('(1) 一括申請情報入力シート'!D23=0,"",'(1) 一括申請情報入力シート'!D23)</f>
        <v/>
      </c>
      <c r="U21" s="772"/>
      <c r="V21" s="772"/>
      <c r="W21" s="771" t="str">
        <f>IF(ISERROR(VLOOKUP(T21,BI:BJ,2,0)),"",VLOOKUP(T21,BI:BJ,2,0))</f>
        <v/>
      </c>
      <c r="X21" s="771"/>
      <c r="Y21" s="771"/>
      <c r="Z21" s="952" t="str">
        <f>IF('(1) 一括申請情報入力シート'!E23=0,"",'(1) 一括申請情報入力シート'!E23)</f>
        <v/>
      </c>
      <c r="AA21" s="952"/>
      <c r="AB21" s="952"/>
      <c r="AC21" s="952"/>
      <c r="AD21" s="952"/>
      <c r="AE21" s="772" t="str">
        <f>IF('(1) 一括申請情報入力シート'!F23=0,"",'(1) 一括申請情報入力シート'!F23)</f>
        <v/>
      </c>
      <c r="AF21" s="772"/>
      <c r="AG21" s="772"/>
      <c r="AH21" s="772"/>
      <c r="AI21" s="772"/>
      <c r="AJ21" s="772" t="str">
        <f>IF('(1) 一括申請情報入力シート'!G23=0,"",'(1) 一括申請情報入力シート'!G23)</f>
        <v/>
      </c>
      <c r="AK21" s="772"/>
      <c r="AL21" s="772"/>
      <c r="AM21" s="772"/>
      <c r="AN21" s="772"/>
      <c r="AO21" s="772"/>
      <c r="AP21" s="772"/>
      <c r="AQ21" s="773" t="str">
        <f>IF('(1) 一括申請情報入力シート'!G23=0,"",'(1) 一括申請情報入力シート'!H23)</f>
        <v/>
      </c>
      <c r="AR21" s="773"/>
      <c r="AS21" s="773"/>
      <c r="AT21" s="774"/>
      <c r="AU21" s="38"/>
      <c r="AY21" s="570"/>
      <c r="AZ21" s="570"/>
      <c r="BA21" s="570"/>
      <c r="BB21" s="50" t="s">
        <v>46</v>
      </c>
      <c r="BC21" s="55" t="s">
        <v>209</v>
      </c>
      <c r="BI21" s="54" t="s">
        <v>27</v>
      </c>
      <c r="BJ21" s="53" t="s">
        <v>341</v>
      </c>
      <c r="BK21" s="54" t="str">
        <f t="shared" si="0"/>
        <v>1大妻女子大学</v>
      </c>
      <c r="BL21" s="256" t="s">
        <v>410</v>
      </c>
      <c r="BM21">
        <v>1</v>
      </c>
      <c r="BN21" s="256" t="s">
        <v>410</v>
      </c>
      <c r="BO21" s="290" t="s">
        <v>8356</v>
      </c>
      <c r="BR21" s="175" t="s">
        <v>794</v>
      </c>
      <c r="BS21" s="51" t="s">
        <v>795</v>
      </c>
      <c r="BU21" s="273" t="s">
        <v>332</v>
      </c>
      <c r="BV21" s="273" t="s">
        <v>2029</v>
      </c>
      <c r="BX21" s="299" t="s">
        <v>332</v>
      </c>
      <c r="BY21" s="299" t="s">
        <v>5067</v>
      </c>
    </row>
    <row r="22" spans="1:77" ht="15" customHeight="1">
      <c r="A22" s="643"/>
      <c r="B22" s="644"/>
      <c r="C22" s="569"/>
      <c r="D22" s="570"/>
      <c r="E22" s="570"/>
      <c r="F22" s="570"/>
      <c r="G22" s="570"/>
      <c r="H22" s="578"/>
      <c r="I22" s="593" t="s">
        <v>80</v>
      </c>
      <c r="J22" s="594"/>
      <c r="K22" s="888" t="str">
        <f>IF(Z22="","",IF(Z22&lt;39904,"無","有"))</f>
        <v/>
      </c>
      <c r="L22" s="773"/>
      <c r="M22" s="773"/>
      <c r="N22" s="773" t="str">
        <f>IF('(1) 一括申請情報入力シート'!C24=0,"",'(1) 一括申請情報入力シート'!C24)</f>
        <v/>
      </c>
      <c r="O22" s="773"/>
      <c r="P22" s="773"/>
      <c r="Q22" s="771" t="str">
        <f>IF(ISERROR(VLOOKUP(N22,BF:BG,2,0)),"",VLOOKUP(N22,BF:BG,2,0))</f>
        <v/>
      </c>
      <c r="R22" s="771"/>
      <c r="S22" s="771"/>
      <c r="T22" s="772" t="str">
        <f>IF('(1) 一括申請情報入力シート'!D24=0,"",'(1) 一括申請情報入力シート'!D24)</f>
        <v/>
      </c>
      <c r="U22" s="772"/>
      <c r="V22" s="772"/>
      <c r="W22" s="771" t="str">
        <f>IF(ISERROR(VLOOKUP(T22,BI:BJ,2,0)),"",VLOOKUP(T22,BI:BJ,2,0))</f>
        <v/>
      </c>
      <c r="X22" s="771"/>
      <c r="Y22" s="771"/>
      <c r="Z22" s="952" t="str">
        <f>IF('(1) 一括申請情報入力シート'!E24=0,"",'(1) 一括申請情報入力シート'!E24)</f>
        <v/>
      </c>
      <c r="AA22" s="952"/>
      <c r="AB22" s="952"/>
      <c r="AC22" s="952"/>
      <c r="AD22" s="952"/>
      <c r="AE22" s="772" t="str">
        <f>IF('(1) 一括申請情報入力シート'!F24=0,"",'(1) 一括申請情報入力シート'!F24)</f>
        <v/>
      </c>
      <c r="AF22" s="772"/>
      <c r="AG22" s="772"/>
      <c r="AH22" s="772"/>
      <c r="AI22" s="772"/>
      <c r="AJ22" s="772" t="str">
        <f>IF('(1) 一括申請情報入力シート'!G24=0,"",'(1) 一括申請情報入力シート'!G24)</f>
        <v/>
      </c>
      <c r="AK22" s="772"/>
      <c r="AL22" s="772"/>
      <c r="AM22" s="772"/>
      <c r="AN22" s="772"/>
      <c r="AO22" s="772"/>
      <c r="AP22" s="772"/>
      <c r="AQ22" s="773" t="str">
        <f>IF('(1) 一括申請情報入力シート'!G24=0,"",'(1) 一括申請情報入力シート'!H24)</f>
        <v/>
      </c>
      <c r="AR22" s="773"/>
      <c r="AS22" s="773"/>
      <c r="AT22" s="774"/>
      <c r="AU22" s="65"/>
      <c r="AY22" s="71"/>
      <c r="AZ22" s="71"/>
      <c r="BA22" s="71"/>
      <c r="BB22" s="50" t="s">
        <v>47</v>
      </c>
      <c r="BC22" s="55" t="s">
        <v>211</v>
      </c>
      <c r="BI22" s="54" t="s">
        <v>309</v>
      </c>
      <c r="BJ22" s="53" t="s">
        <v>324</v>
      </c>
      <c r="BK22" s="54" t="str">
        <f t="shared" si="0"/>
        <v>1桜美林大学</v>
      </c>
      <c r="BL22" s="256" t="s">
        <v>411</v>
      </c>
      <c r="BM22">
        <v>1</v>
      </c>
      <c r="BN22" s="256" t="s">
        <v>411</v>
      </c>
      <c r="BO22" s="290" t="s">
        <v>8357</v>
      </c>
      <c r="BR22" s="175" t="s">
        <v>796</v>
      </c>
      <c r="BS22" s="51" t="s">
        <v>797</v>
      </c>
      <c r="BU22" s="273" t="s">
        <v>333</v>
      </c>
      <c r="BV22" s="273" t="s">
        <v>2030</v>
      </c>
      <c r="BX22" s="299" t="s">
        <v>333</v>
      </c>
      <c r="BY22" s="299" t="s">
        <v>5068</v>
      </c>
    </row>
    <row r="23" spans="1:77" ht="15" customHeight="1">
      <c r="A23" s="643"/>
      <c r="B23" s="644"/>
      <c r="C23" s="579"/>
      <c r="D23" s="580"/>
      <c r="E23" s="580"/>
      <c r="F23" s="580"/>
      <c r="G23" s="580"/>
      <c r="H23" s="581"/>
      <c r="I23" s="553" t="s">
        <v>95</v>
      </c>
      <c r="J23" s="554"/>
      <c r="K23" s="889" t="str">
        <f>IF(Z23="","",IF(Z23&lt;39904,"無","有"))</f>
        <v/>
      </c>
      <c r="L23" s="789"/>
      <c r="M23" s="789"/>
      <c r="N23" s="789" t="str">
        <f>IF('(1) 一括申請情報入力シート'!C25=0,"",'(1) 一括申請情報入力シート'!C25)</f>
        <v/>
      </c>
      <c r="O23" s="789"/>
      <c r="P23" s="789"/>
      <c r="Q23" s="792" t="str">
        <f>IF(ISERROR(VLOOKUP(N23,BF:BG,2,0)),"",VLOOKUP(N23,BF:BG,2,0))</f>
        <v/>
      </c>
      <c r="R23" s="792"/>
      <c r="S23" s="792"/>
      <c r="T23" s="790" t="str">
        <f>IF('(1) 一括申請情報入力シート'!D25=0,"",'(1) 一括申請情報入力シート'!D25)</f>
        <v/>
      </c>
      <c r="U23" s="790"/>
      <c r="V23" s="790"/>
      <c r="W23" s="792" t="str">
        <f>IF(ISERROR(VLOOKUP(T23,BI:BJ,2,0)),"",VLOOKUP(T23,BI:BJ,2,0))</f>
        <v/>
      </c>
      <c r="X23" s="792"/>
      <c r="Y23" s="792"/>
      <c r="Z23" s="955" t="str">
        <f>IF('(1) 一括申請情報入力シート'!E25=0,"",'(1) 一括申請情報入力シート'!E25)</f>
        <v/>
      </c>
      <c r="AA23" s="955"/>
      <c r="AB23" s="955"/>
      <c r="AC23" s="955"/>
      <c r="AD23" s="955"/>
      <c r="AE23" s="790" t="str">
        <f>IF('(1) 一括申請情報入力シート'!F25=0,"",'(1) 一括申請情報入力シート'!F25)</f>
        <v/>
      </c>
      <c r="AF23" s="790"/>
      <c r="AG23" s="790"/>
      <c r="AH23" s="790"/>
      <c r="AI23" s="790"/>
      <c r="AJ23" s="790" t="str">
        <f>IF('(1) 一括申請情報入力シート'!G25=0,"",'(1) 一括申請情報入力シート'!G25)</f>
        <v/>
      </c>
      <c r="AK23" s="790"/>
      <c r="AL23" s="790"/>
      <c r="AM23" s="790"/>
      <c r="AN23" s="790"/>
      <c r="AO23" s="790"/>
      <c r="AP23" s="790"/>
      <c r="AQ23" s="789" t="str">
        <f>IF('(1) 一括申請情報入力シート'!G25=0,"",'(1) 一括申請情報入力シート'!H25)</f>
        <v/>
      </c>
      <c r="AR23" s="789"/>
      <c r="AS23" s="789"/>
      <c r="AT23" s="890"/>
      <c r="AU23" s="65"/>
      <c r="AY23" s="71"/>
      <c r="AZ23" s="71"/>
      <c r="BA23" s="71"/>
      <c r="BB23" s="50" t="s">
        <v>48</v>
      </c>
      <c r="BC23" s="55" t="s">
        <v>213</v>
      </c>
      <c r="BI23" s="54" t="s">
        <v>310</v>
      </c>
      <c r="BJ23" s="53" t="s">
        <v>302</v>
      </c>
      <c r="BK23" s="54" t="str">
        <f t="shared" si="0"/>
        <v>1学習院大学</v>
      </c>
      <c r="BL23" s="256" t="s">
        <v>412</v>
      </c>
      <c r="BM23">
        <v>1</v>
      </c>
      <c r="BN23" s="256" t="s">
        <v>412</v>
      </c>
      <c r="BO23" s="290" t="s">
        <v>8358</v>
      </c>
      <c r="BR23" s="175" t="s">
        <v>798</v>
      </c>
      <c r="BS23" s="51" t="s">
        <v>799</v>
      </c>
      <c r="BU23" s="273" t="s">
        <v>334</v>
      </c>
      <c r="BV23" s="273" t="s">
        <v>2031</v>
      </c>
      <c r="BX23" s="299" t="s">
        <v>334</v>
      </c>
      <c r="BY23" s="299" t="s">
        <v>5069</v>
      </c>
    </row>
    <row r="24" spans="1:77" ht="21" customHeight="1">
      <c r="A24" s="645"/>
      <c r="B24" s="646"/>
      <c r="C24" s="560" t="s">
        <v>200</v>
      </c>
      <c r="D24" s="561"/>
      <c r="E24" s="561"/>
      <c r="F24" s="561"/>
      <c r="G24" s="561"/>
      <c r="H24" s="562"/>
      <c r="I24" s="563"/>
      <c r="J24" s="564"/>
      <c r="K24" s="564"/>
      <c r="L24" s="565" t="s">
        <v>201</v>
      </c>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6"/>
      <c r="BB24" s="50" t="s">
        <v>49</v>
      </c>
      <c r="BC24" s="55" t="s">
        <v>216</v>
      </c>
      <c r="BI24" s="54" t="s">
        <v>311</v>
      </c>
      <c r="BJ24" s="53" t="s">
        <v>326</v>
      </c>
      <c r="BK24" s="54" t="str">
        <f>BM24&amp;BO24</f>
        <v>1北里大学</v>
      </c>
      <c r="BL24" s="262" t="s">
        <v>413</v>
      </c>
      <c r="BM24" s="197">
        <v>1</v>
      </c>
      <c r="BN24" s="262" t="s">
        <v>413</v>
      </c>
      <c r="BO24" s="295" t="s">
        <v>9634</v>
      </c>
      <c r="BR24" s="175" t="s">
        <v>800</v>
      </c>
      <c r="BS24" s="51" t="s">
        <v>801</v>
      </c>
      <c r="BU24" s="273" t="s">
        <v>335</v>
      </c>
      <c r="BV24" s="273" t="s">
        <v>2032</v>
      </c>
      <c r="BX24" s="299" t="s">
        <v>335</v>
      </c>
      <c r="BY24" s="299" t="s">
        <v>5070</v>
      </c>
    </row>
    <row r="25" spans="1:77" ht="21" customHeight="1">
      <c r="A25" s="641" t="s">
        <v>203</v>
      </c>
      <c r="B25" s="642"/>
      <c r="C25" s="534" t="s">
        <v>204</v>
      </c>
      <c r="D25" s="535"/>
      <c r="E25" s="535"/>
      <c r="F25" s="535"/>
      <c r="G25" s="535"/>
      <c r="H25" s="536"/>
      <c r="I25" s="999">
        <f>'(1) 一括申請情報入力シート'!C28</f>
        <v>0</v>
      </c>
      <c r="J25" s="865"/>
      <c r="K25" s="865"/>
      <c r="L25" s="865"/>
      <c r="M25" s="865"/>
      <c r="N25" s="865"/>
      <c r="O25" s="865"/>
      <c r="P25" s="865"/>
      <c r="Q25" s="865"/>
      <c r="R25" s="858" t="e">
        <f>VLOOKUP(BI1,BK3:BL385,2,FALSE)</f>
        <v>#N/A</v>
      </c>
      <c r="S25" s="859"/>
      <c r="T25" s="859"/>
      <c r="U25" s="859"/>
      <c r="V25" s="859"/>
      <c r="W25" s="859"/>
      <c r="X25" s="859"/>
      <c r="Y25" s="859"/>
      <c r="Z25" s="859"/>
      <c r="AA25" s="859"/>
      <c r="AB25" s="859"/>
      <c r="AC25" s="860"/>
      <c r="AD25" s="542" t="s">
        <v>8533</v>
      </c>
      <c r="AE25" s="543"/>
      <c r="AF25" s="543"/>
      <c r="AG25" s="543"/>
      <c r="AH25" s="543"/>
      <c r="AI25" s="543"/>
      <c r="AJ25" s="543"/>
      <c r="AK25" s="543"/>
      <c r="AL25" s="543"/>
      <c r="AM25" s="543"/>
      <c r="AN25" s="543"/>
      <c r="AO25" s="543"/>
      <c r="AP25" s="543"/>
      <c r="AQ25" s="543"/>
      <c r="AR25" s="543"/>
      <c r="AS25" s="543"/>
      <c r="AT25" s="544"/>
      <c r="BB25" s="50" t="s">
        <v>50</v>
      </c>
      <c r="BC25" s="55" t="s">
        <v>220</v>
      </c>
      <c r="BI25" s="54" t="s">
        <v>312</v>
      </c>
      <c r="BJ25" s="53" t="s">
        <v>327</v>
      </c>
      <c r="BK25" s="54" t="str">
        <f t="shared" si="0"/>
        <v>1共立女子大学</v>
      </c>
      <c r="BL25" s="256" t="s">
        <v>414</v>
      </c>
      <c r="BM25" s="197">
        <v>1</v>
      </c>
      <c r="BN25" s="256" t="s">
        <v>414</v>
      </c>
      <c r="BO25" s="290" t="s">
        <v>8359</v>
      </c>
      <c r="BR25" s="175" t="s">
        <v>802</v>
      </c>
      <c r="BS25" s="51" t="s">
        <v>803</v>
      </c>
      <c r="BU25" s="273" t="s">
        <v>336</v>
      </c>
      <c r="BV25" s="273" t="s">
        <v>2033</v>
      </c>
      <c r="BX25" s="299" t="s">
        <v>336</v>
      </c>
      <c r="BY25" s="299" t="s">
        <v>5071</v>
      </c>
    </row>
    <row r="26" spans="1:77" ht="21" customHeight="1">
      <c r="A26" s="643"/>
      <c r="B26" s="644"/>
      <c r="C26" s="501" t="s">
        <v>206</v>
      </c>
      <c r="D26" s="502"/>
      <c r="E26" s="502"/>
      <c r="F26" s="502"/>
      <c r="G26" s="502"/>
      <c r="H26" s="503"/>
      <c r="I26" s="948" t="str">
        <f>IF('(1) 一括申請情報入力シート'!E28="","",IF('(1) 一括申請情報入力シート'!E28="大学","1","2"))</f>
        <v/>
      </c>
      <c r="J26" s="949"/>
      <c r="K26" s="950"/>
      <c r="L26" s="548" t="s">
        <v>8527</v>
      </c>
      <c r="M26" s="549"/>
      <c r="N26" s="549"/>
      <c r="O26" s="549"/>
      <c r="P26" s="549"/>
      <c r="Q26" s="549"/>
      <c r="R26" s="549"/>
      <c r="S26" s="549"/>
      <c r="T26" s="549"/>
      <c r="U26" s="549"/>
      <c r="V26" s="549"/>
      <c r="W26" s="549"/>
      <c r="X26" s="548" t="s">
        <v>9004</v>
      </c>
      <c r="Y26" s="549"/>
      <c r="Z26" s="549"/>
      <c r="AA26" s="549"/>
      <c r="AB26" s="549"/>
      <c r="AC26" s="549"/>
      <c r="AD26" s="549"/>
      <c r="AE26" s="549"/>
      <c r="AF26" s="504"/>
      <c r="AG26" s="910" t="e">
        <f>VLOOKUP('(1) 一括申請情報入力シート'!C16,BF3:BH11,3,FALSE)</f>
        <v>#N/A</v>
      </c>
      <c r="AH26" s="911"/>
      <c r="AI26" s="911"/>
      <c r="AJ26" s="911"/>
      <c r="AK26" s="911"/>
      <c r="AL26" s="911"/>
      <c r="AM26" s="911"/>
      <c r="AN26" s="911"/>
      <c r="AO26" s="911"/>
      <c r="AP26" s="911"/>
      <c r="AQ26" s="911"/>
      <c r="AR26" s="911"/>
      <c r="AS26" s="911"/>
      <c r="AT26" s="912"/>
      <c r="BB26" s="50" t="s">
        <v>51</v>
      </c>
      <c r="BC26" s="55" t="s">
        <v>222</v>
      </c>
      <c r="BI26" s="54" t="s">
        <v>313</v>
      </c>
      <c r="BJ26" s="53" t="s">
        <v>331</v>
      </c>
      <c r="BK26" s="54" t="str">
        <f t="shared" si="0"/>
        <v>1杏林大学</v>
      </c>
      <c r="BL26" s="256" t="s">
        <v>415</v>
      </c>
      <c r="BM26">
        <v>1</v>
      </c>
      <c r="BN26" s="256" t="s">
        <v>415</v>
      </c>
      <c r="BO26" s="290" t="s">
        <v>8360</v>
      </c>
      <c r="BR26" s="175" t="s">
        <v>804</v>
      </c>
      <c r="BS26" s="51" t="s">
        <v>805</v>
      </c>
      <c r="BU26" s="273" t="s">
        <v>337</v>
      </c>
      <c r="BV26" s="273" t="s">
        <v>2034</v>
      </c>
      <c r="BX26" s="299" t="s">
        <v>337</v>
      </c>
      <c r="BY26" s="299" t="s">
        <v>5072</v>
      </c>
    </row>
    <row r="27" spans="1:77" ht="21" customHeight="1">
      <c r="A27" s="643"/>
      <c r="B27" s="644"/>
      <c r="C27" s="501" t="s">
        <v>208</v>
      </c>
      <c r="D27" s="502"/>
      <c r="E27" s="502"/>
      <c r="F27" s="502"/>
      <c r="G27" s="502"/>
      <c r="H27" s="503"/>
      <c r="I27" s="855">
        <f>'(1) 一括申請情報入力シート'!C30</f>
        <v>0</v>
      </c>
      <c r="J27" s="856"/>
      <c r="K27" s="856"/>
      <c r="L27" s="856"/>
      <c r="M27" s="856"/>
      <c r="N27" s="856"/>
      <c r="O27" s="856"/>
      <c r="P27" s="856"/>
      <c r="Q27" s="856"/>
      <c r="R27" s="856"/>
      <c r="S27" s="856"/>
      <c r="T27" s="856"/>
      <c r="U27" s="856"/>
      <c r="V27" s="856"/>
      <c r="W27" s="857"/>
      <c r="X27" s="531" t="s">
        <v>8305</v>
      </c>
      <c r="Y27" s="532"/>
      <c r="Z27" s="533"/>
      <c r="AA27" s="793" t="e">
        <f>'(1) 一括申請情報入力シート'!C31</f>
        <v>#N/A</v>
      </c>
      <c r="AB27" s="794"/>
      <c r="AC27" s="794"/>
      <c r="AD27" s="794"/>
      <c r="AE27" s="794"/>
      <c r="AF27" s="794"/>
      <c r="AG27" s="520"/>
      <c r="AH27" s="520"/>
      <c r="AI27" s="520"/>
      <c r="AJ27" s="520"/>
      <c r="AK27" s="520"/>
      <c r="AL27" s="520"/>
      <c r="AM27" s="520"/>
      <c r="AN27" s="520"/>
      <c r="AO27" s="520"/>
      <c r="AP27" s="520"/>
      <c r="AQ27" s="520"/>
      <c r="AR27" s="520"/>
      <c r="AS27" s="520"/>
      <c r="AT27" s="521"/>
      <c r="BB27" s="50" t="s">
        <v>52</v>
      </c>
      <c r="BC27" s="55" t="s">
        <v>223</v>
      </c>
      <c r="BI27" s="54" t="s">
        <v>314</v>
      </c>
      <c r="BJ27" s="53" t="s">
        <v>339</v>
      </c>
      <c r="BK27" s="54" t="str">
        <f t="shared" si="0"/>
        <v>1国立音楽大学</v>
      </c>
      <c r="BL27" s="256" t="s">
        <v>416</v>
      </c>
      <c r="BM27">
        <v>1</v>
      </c>
      <c r="BN27" s="256" t="s">
        <v>416</v>
      </c>
      <c r="BO27" s="290" t="s">
        <v>8361</v>
      </c>
      <c r="BR27" s="175" t="s">
        <v>806</v>
      </c>
      <c r="BS27" s="51" t="s">
        <v>807</v>
      </c>
      <c r="BU27" s="273" t="s">
        <v>338</v>
      </c>
      <c r="BV27" s="273" t="s">
        <v>2035</v>
      </c>
      <c r="BX27" s="299" t="s">
        <v>338</v>
      </c>
      <c r="BY27" s="299" t="s">
        <v>5073</v>
      </c>
    </row>
    <row r="28" spans="1:77" ht="21" customHeight="1">
      <c r="A28" s="643"/>
      <c r="B28" s="644"/>
      <c r="C28" s="501" t="s">
        <v>8306</v>
      </c>
      <c r="D28" s="502"/>
      <c r="E28" s="502"/>
      <c r="F28" s="502"/>
      <c r="G28" s="502"/>
      <c r="H28" s="503"/>
      <c r="I28" s="855">
        <f>'(1) 一括申請情報入力シート'!E30</f>
        <v>0</v>
      </c>
      <c r="J28" s="856"/>
      <c r="K28" s="856"/>
      <c r="L28" s="856"/>
      <c r="M28" s="856"/>
      <c r="N28" s="856"/>
      <c r="O28" s="856"/>
      <c r="P28" s="856"/>
      <c r="Q28" s="856"/>
      <c r="R28" s="856"/>
      <c r="S28" s="856"/>
      <c r="T28" s="856"/>
      <c r="U28" s="856"/>
      <c r="V28" s="856"/>
      <c r="W28" s="857"/>
      <c r="X28" s="522" t="s">
        <v>210</v>
      </c>
      <c r="Y28" s="502"/>
      <c r="Z28" s="502"/>
      <c r="AA28" s="793" t="e">
        <f>'(1) 一括申請情報入力シート'!E31</f>
        <v>#N/A</v>
      </c>
      <c r="AB28" s="794"/>
      <c r="AC28" s="794"/>
      <c r="AD28" s="794"/>
      <c r="AE28" s="794"/>
      <c r="AF28" s="794"/>
      <c r="AG28" s="520"/>
      <c r="AH28" s="520"/>
      <c r="AI28" s="520"/>
      <c r="AJ28" s="520"/>
      <c r="AK28" s="520"/>
      <c r="AL28" s="520"/>
      <c r="AM28" s="520"/>
      <c r="AN28" s="520"/>
      <c r="AO28" s="520"/>
      <c r="AP28" s="520"/>
      <c r="AQ28" s="520"/>
      <c r="AR28" s="520"/>
      <c r="AS28" s="520"/>
      <c r="AT28" s="521"/>
      <c r="BB28" s="50" t="s">
        <v>53</v>
      </c>
      <c r="BC28" s="55" t="s">
        <v>225</v>
      </c>
      <c r="BI28" s="54" t="s">
        <v>315</v>
      </c>
      <c r="BJ28" s="53" t="s">
        <v>343</v>
      </c>
      <c r="BK28" s="54" t="str">
        <f t="shared" si="0"/>
        <v>1慶應義塾大学</v>
      </c>
      <c r="BL28" s="256" t="s">
        <v>417</v>
      </c>
      <c r="BM28">
        <v>1</v>
      </c>
      <c r="BN28" s="256" t="s">
        <v>417</v>
      </c>
      <c r="BO28" s="290" t="s">
        <v>8362</v>
      </c>
      <c r="BR28" s="175" t="s">
        <v>808</v>
      </c>
      <c r="BS28" s="51" t="s">
        <v>809</v>
      </c>
      <c r="BU28" s="273" t="s">
        <v>339</v>
      </c>
      <c r="BV28" s="273" t="s">
        <v>2036</v>
      </c>
      <c r="BX28" s="299" t="s">
        <v>339</v>
      </c>
      <c r="BY28" s="299" t="s">
        <v>5074</v>
      </c>
    </row>
    <row r="29" spans="1:77" ht="21" customHeight="1">
      <c r="A29" s="643"/>
      <c r="B29" s="644"/>
      <c r="C29" s="501" t="s">
        <v>8307</v>
      </c>
      <c r="D29" s="502"/>
      <c r="E29" s="502"/>
      <c r="F29" s="502"/>
      <c r="G29" s="502"/>
      <c r="H29" s="503"/>
      <c r="I29" s="866">
        <f>'(1) 一括申請情報入力シート'!G30</f>
        <v>0</v>
      </c>
      <c r="J29" s="856"/>
      <c r="K29" s="856"/>
      <c r="L29" s="856"/>
      <c r="M29" s="856"/>
      <c r="N29" s="856"/>
      <c r="O29" s="856"/>
      <c r="P29" s="856"/>
      <c r="Q29" s="856"/>
      <c r="R29" s="856"/>
      <c r="S29" s="856"/>
      <c r="T29" s="856"/>
      <c r="U29" s="856"/>
      <c r="V29" s="856"/>
      <c r="W29" s="857"/>
      <c r="X29" s="522" t="s">
        <v>212</v>
      </c>
      <c r="Y29" s="502"/>
      <c r="Z29" s="502"/>
      <c r="AA29" s="793" t="e">
        <f>'(1) 一括申請情報入力シート'!G31</f>
        <v>#N/A</v>
      </c>
      <c r="AB29" s="794"/>
      <c r="AC29" s="794"/>
      <c r="AD29" s="794"/>
      <c r="AE29" s="794"/>
      <c r="AF29" s="794"/>
      <c r="AG29" s="520"/>
      <c r="AH29" s="520"/>
      <c r="AI29" s="520"/>
      <c r="AJ29" s="520"/>
      <c r="AK29" s="520"/>
      <c r="AL29" s="520"/>
      <c r="AM29" s="520"/>
      <c r="AN29" s="520"/>
      <c r="AO29" s="520"/>
      <c r="AP29" s="520"/>
      <c r="AQ29" s="520"/>
      <c r="AR29" s="520"/>
      <c r="AS29" s="520"/>
      <c r="AT29" s="521"/>
      <c r="BB29" s="50" t="s">
        <v>54</v>
      </c>
      <c r="BC29" s="55" t="s">
        <v>226</v>
      </c>
      <c r="BI29" s="54" t="s">
        <v>316</v>
      </c>
      <c r="BJ29" s="53" t="s">
        <v>345</v>
      </c>
      <c r="BK29" s="54" t="str">
        <f t="shared" si="0"/>
        <v>1工学院大学</v>
      </c>
      <c r="BL29" s="256" t="s">
        <v>418</v>
      </c>
      <c r="BM29">
        <v>1</v>
      </c>
      <c r="BN29" s="256" t="s">
        <v>418</v>
      </c>
      <c r="BO29" s="290" t="s">
        <v>8363</v>
      </c>
      <c r="BR29" s="175" t="s">
        <v>810</v>
      </c>
      <c r="BS29" s="51" t="s">
        <v>811</v>
      </c>
      <c r="BU29" s="273" t="s">
        <v>340</v>
      </c>
      <c r="BV29" s="273" t="s">
        <v>2037</v>
      </c>
      <c r="BX29" s="299" t="s">
        <v>340</v>
      </c>
      <c r="BY29" s="299" t="s">
        <v>5075</v>
      </c>
    </row>
    <row r="30" spans="1:77" ht="21" customHeight="1">
      <c r="A30" s="643"/>
      <c r="B30" s="644"/>
      <c r="C30" s="501" t="s">
        <v>214</v>
      </c>
      <c r="D30" s="502"/>
      <c r="E30" s="502"/>
      <c r="F30" s="502"/>
      <c r="G30" s="502"/>
      <c r="H30" s="503"/>
      <c r="I30" s="504" t="s">
        <v>215</v>
      </c>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20"/>
      <c r="AH30" s="520"/>
      <c r="AI30" s="520"/>
      <c r="AJ30" s="520"/>
      <c r="AK30" s="520"/>
      <c r="AL30" s="520"/>
      <c r="AM30" s="520"/>
      <c r="AN30" s="520"/>
      <c r="AO30" s="520"/>
      <c r="AP30" s="520"/>
      <c r="AQ30" s="520"/>
      <c r="AR30" s="520"/>
      <c r="AS30" s="520"/>
      <c r="AT30" s="521"/>
      <c r="BB30" s="50" t="s">
        <v>55</v>
      </c>
      <c r="BC30" s="55" t="s">
        <v>227</v>
      </c>
      <c r="BI30" s="58" t="s">
        <v>317</v>
      </c>
      <c r="BJ30" s="59" t="s">
        <v>308</v>
      </c>
      <c r="BK30" s="54" t="str">
        <f t="shared" si="0"/>
        <v>1國學院大學</v>
      </c>
      <c r="BL30" s="256" t="s">
        <v>419</v>
      </c>
      <c r="BM30">
        <v>1</v>
      </c>
      <c r="BN30" s="256" t="s">
        <v>419</v>
      </c>
      <c r="BO30" s="290" t="s">
        <v>8364</v>
      </c>
      <c r="BR30" s="175" t="s">
        <v>812</v>
      </c>
      <c r="BS30" s="51" t="s">
        <v>813</v>
      </c>
      <c r="BU30" s="273" t="s">
        <v>341</v>
      </c>
      <c r="BV30" s="273" t="s">
        <v>2038</v>
      </c>
      <c r="BX30" s="299" t="s">
        <v>341</v>
      </c>
      <c r="BY30" s="299" t="s">
        <v>5076</v>
      </c>
    </row>
    <row r="31" spans="1:77" ht="21" customHeight="1">
      <c r="A31" s="643"/>
      <c r="B31" s="644"/>
      <c r="C31" s="501" t="s">
        <v>217</v>
      </c>
      <c r="D31" s="502"/>
      <c r="E31" s="502"/>
      <c r="F31" s="502"/>
      <c r="G31" s="502"/>
      <c r="H31" s="503"/>
      <c r="I31" s="525" t="s">
        <v>8526</v>
      </c>
      <c r="J31" s="502"/>
      <c r="K31" s="502"/>
      <c r="L31" s="899" t="str">
        <f>IF('(1) 一括申請情報入力シート'!E28="","",IF('(1) 一括申請情報入力シート'!E28="大学","2","1"))</f>
        <v/>
      </c>
      <c r="M31" s="899"/>
      <c r="N31" s="899"/>
      <c r="O31" s="899"/>
      <c r="P31" s="523" t="s">
        <v>218</v>
      </c>
      <c r="Q31" s="523"/>
      <c r="R31" s="523"/>
      <c r="S31" s="523"/>
      <c r="T31" s="523"/>
      <c r="U31" s="527" t="s">
        <v>97</v>
      </c>
      <c r="V31" s="527"/>
      <c r="W31" s="527"/>
      <c r="X31" s="527"/>
      <c r="Y31" s="527"/>
      <c r="Z31" s="527"/>
      <c r="AA31" s="797">
        <f>A47</f>
        <v>0</v>
      </c>
      <c r="AB31" s="798"/>
      <c r="AC31" s="798"/>
      <c r="AD31" s="798"/>
      <c r="AE31" s="798"/>
      <c r="AF31" s="799"/>
      <c r="AG31" s="527" t="s">
        <v>219</v>
      </c>
      <c r="AH31" s="527"/>
      <c r="AI31" s="527"/>
      <c r="AJ31" s="527"/>
      <c r="AK31" s="527"/>
      <c r="AL31" s="527"/>
      <c r="AM31" s="797" t="str">
        <f>IF(OR(AA13="0009",AA13="0008",AA13="0001"),'(1) 一括申請情報入力シート'!C42,"-")</f>
        <v>-</v>
      </c>
      <c r="AN31" s="798"/>
      <c r="AO31" s="798"/>
      <c r="AP31" s="798"/>
      <c r="AQ31" s="798"/>
      <c r="AR31" s="798"/>
      <c r="AS31" s="798"/>
      <c r="AT31" s="947"/>
      <c r="BB31" s="50" t="s">
        <v>56</v>
      </c>
      <c r="BC31" s="55" t="s">
        <v>228</v>
      </c>
      <c r="BK31" s="54" t="str">
        <f t="shared" si="0"/>
        <v>1国際基督教大学</v>
      </c>
      <c r="BL31" s="256" t="s">
        <v>420</v>
      </c>
      <c r="BM31">
        <v>1</v>
      </c>
      <c r="BN31" s="256" t="s">
        <v>420</v>
      </c>
      <c r="BO31" s="290" t="s">
        <v>8365</v>
      </c>
      <c r="BR31" s="175" t="s">
        <v>814</v>
      </c>
      <c r="BS31" s="51" t="s">
        <v>815</v>
      </c>
      <c r="BU31" s="273" t="s">
        <v>342</v>
      </c>
      <c r="BV31" s="273" t="s">
        <v>2039</v>
      </c>
      <c r="BX31" s="299" t="s">
        <v>342</v>
      </c>
      <c r="BY31" s="299" t="s">
        <v>5077</v>
      </c>
    </row>
    <row r="32" spans="1:77" ht="21" customHeight="1">
      <c r="A32" s="643"/>
      <c r="B32" s="644"/>
      <c r="C32" s="631" t="s">
        <v>221</v>
      </c>
      <c r="D32" s="750"/>
      <c r="E32" s="750"/>
      <c r="F32" s="750"/>
      <c r="G32" s="750"/>
      <c r="H32" s="751"/>
      <c r="I32" s="906">
        <f>'(1) 一括申請情報入力シート'!C33</f>
        <v>0</v>
      </c>
      <c r="J32" s="907"/>
      <c r="K32" s="907"/>
      <c r="L32" s="907"/>
      <c r="M32" s="907"/>
      <c r="N32" s="907"/>
      <c r="O32" s="907"/>
      <c r="P32" s="907"/>
      <c r="Q32" s="907"/>
      <c r="R32" s="907"/>
      <c r="S32" s="907"/>
      <c r="T32" s="907"/>
      <c r="U32" s="907"/>
      <c r="V32" s="908"/>
      <c r="W32" s="509" t="s">
        <v>8308</v>
      </c>
      <c r="X32" s="510"/>
      <c r="Y32" s="510"/>
      <c r="Z32" s="510"/>
      <c r="AA32" s="511"/>
      <c r="AB32" s="909">
        <f>'(1) 一括申請情報入力シート'!E33</f>
        <v>0</v>
      </c>
      <c r="AC32" s="907"/>
      <c r="AD32" s="907"/>
      <c r="AE32" s="907"/>
      <c r="AF32" s="907"/>
      <c r="AG32" s="907"/>
      <c r="AH32" s="907"/>
      <c r="AI32" s="907"/>
      <c r="AJ32" s="907"/>
      <c r="AK32" s="907"/>
      <c r="AL32" s="907"/>
      <c r="AM32" s="907"/>
      <c r="AN32" s="907"/>
      <c r="AO32" s="908"/>
      <c r="AP32" s="515" t="str">
        <f>IF('(1) 一括申請情報入力シート'!E28="大学","卒業","修了")</f>
        <v>修了</v>
      </c>
      <c r="AQ32" s="516"/>
      <c r="AR32" s="516"/>
      <c r="AS32" s="516"/>
      <c r="AT32" s="517"/>
      <c r="BB32" s="50" t="s">
        <v>57</v>
      </c>
      <c r="BC32" s="55" t="s">
        <v>229</v>
      </c>
      <c r="BK32" s="54" t="str">
        <f t="shared" si="0"/>
        <v>1国士舘大学</v>
      </c>
      <c r="BL32" s="256" t="s">
        <v>421</v>
      </c>
      <c r="BM32">
        <v>1</v>
      </c>
      <c r="BN32" s="256" t="s">
        <v>421</v>
      </c>
      <c r="BO32" s="290" t="s">
        <v>8366</v>
      </c>
      <c r="BR32" s="175" t="s">
        <v>816</v>
      </c>
      <c r="BS32" s="51" t="s">
        <v>817</v>
      </c>
      <c r="BU32" s="273" t="s">
        <v>343</v>
      </c>
      <c r="BV32" s="273" t="s">
        <v>2040</v>
      </c>
      <c r="BX32" s="299" t="s">
        <v>343</v>
      </c>
      <c r="BY32" s="299" t="s">
        <v>5078</v>
      </c>
    </row>
    <row r="33" spans="1:80" ht="21" customHeight="1">
      <c r="A33" s="645"/>
      <c r="B33" s="646"/>
      <c r="C33" s="732" t="s">
        <v>8610</v>
      </c>
      <c r="D33" s="733"/>
      <c r="E33" s="733"/>
      <c r="F33" s="733"/>
      <c r="G33" s="733"/>
      <c r="H33" s="734"/>
      <c r="I33" s="896" t="str">
        <f>IF('(1) 一括申請情報入力シート'!E28="大学院",'(1) 一括申請情報入力シート'!C36,"　")</f>
        <v>　</v>
      </c>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7"/>
      <c r="AI33" s="897"/>
      <c r="AJ33" s="897"/>
      <c r="AK33" s="897"/>
      <c r="AL33" s="897"/>
      <c r="AM33" s="897"/>
      <c r="AN33" s="897"/>
      <c r="AO33" s="897"/>
      <c r="AP33" s="897"/>
      <c r="AQ33" s="897"/>
      <c r="AR33" s="897"/>
      <c r="AS33" s="897"/>
      <c r="AT33" s="898"/>
      <c r="BB33" s="50" t="s">
        <v>58</v>
      </c>
      <c r="BC33" s="55" t="s">
        <v>230</v>
      </c>
      <c r="BK33" s="54" t="str">
        <f t="shared" si="0"/>
        <v>1駒澤大学</v>
      </c>
      <c r="BL33" s="256" t="s">
        <v>422</v>
      </c>
      <c r="BM33">
        <v>1</v>
      </c>
      <c r="BN33" s="256" t="s">
        <v>422</v>
      </c>
      <c r="BO33" s="290" t="s">
        <v>8367</v>
      </c>
      <c r="BR33" s="175" t="s">
        <v>818</v>
      </c>
      <c r="BS33" s="51" t="s">
        <v>819</v>
      </c>
      <c r="BU33" s="273" t="s">
        <v>344</v>
      </c>
      <c r="BV33" s="273" t="s">
        <v>2041</v>
      </c>
      <c r="BX33" s="299" t="s">
        <v>344</v>
      </c>
      <c r="BY33" s="299" t="s">
        <v>5079</v>
      </c>
    </row>
    <row r="34" spans="1:80" ht="21" customHeight="1">
      <c r="A34" s="738" t="s">
        <v>224</v>
      </c>
      <c r="B34" s="738"/>
      <c r="C34" s="738"/>
      <c r="D34" s="738"/>
      <c r="E34" s="738"/>
      <c r="F34" s="738"/>
      <c r="G34" s="738"/>
      <c r="H34" s="738"/>
      <c r="I34" s="738"/>
      <c r="J34" s="738"/>
      <c r="K34" s="738"/>
      <c r="L34" s="738"/>
      <c r="M34" s="738"/>
      <c r="N34" s="738"/>
      <c r="O34" s="738"/>
      <c r="P34" s="738"/>
      <c r="Q34" s="738"/>
      <c r="R34" s="738"/>
      <c r="S34" s="603"/>
      <c r="T34" s="603"/>
      <c r="U34" s="603"/>
      <c r="V34" s="603"/>
      <c r="W34" s="603"/>
      <c r="X34" s="603"/>
      <c r="BB34" s="50" t="s">
        <v>59</v>
      </c>
      <c r="BC34" s="55" t="s">
        <v>231</v>
      </c>
      <c r="BK34" s="54" t="str">
        <f t="shared" si="0"/>
        <v>1実践女子大学</v>
      </c>
      <c r="BL34" s="256" t="s">
        <v>423</v>
      </c>
      <c r="BM34">
        <v>1</v>
      </c>
      <c r="BN34" s="256" t="s">
        <v>423</v>
      </c>
      <c r="BO34" s="290" t="s">
        <v>8368</v>
      </c>
      <c r="BR34" s="175" t="s">
        <v>400</v>
      </c>
      <c r="BS34" s="51" t="s">
        <v>820</v>
      </c>
      <c r="BU34" s="273" t="s">
        <v>345</v>
      </c>
      <c r="BV34" s="273" t="s">
        <v>2042</v>
      </c>
      <c r="BX34" s="299" t="s">
        <v>345</v>
      </c>
      <c r="BY34" s="299" t="s">
        <v>5080</v>
      </c>
    </row>
    <row r="35" spans="1:80" ht="21" customHeight="1">
      <c r="A35" s="739" t="s">
        <v>281</v>
      </c>
      <c r="B35" s="740"/>
      <c r="C35" s="740"/>
      <c r="D35" s="740"/>
      <c r="E35" s="740"/>
      <c r="F35" s="740"/>
      <c r="G35" s="740"/>
      <c r="H35" s="740"/>
      <c r="I35" s="740"/>
      <c r="J35" s="740"/>
      <c r="K35" s="941" t="str">
        <f>IF(OR(AA13="0008",AA13="0015",AA13="0001",AA13="0043"),'(1) 一括申請情報入力シート'!E16,"")</f>
        <v/>
      </c>
      <c r="L35" s="942"/>
      <c r="M35" s="942"/>
      <c r="N35" s="942"/>
      <c r="O35" s="942"/>
      <c r="P35" s="942"/>
      <c r="Q35" s="942"/>
      <c r="R35" s="943"/>
      <c r="S35" s="748"/>
      <c r="T35" s="749"/>
      <c r="U35" s="749"/>
      <c r="V35" s="749"/>
      <c r="W35" s="749"/>
      <c r="X35" s="749"/>
      <c r="Y35" s="749"/>
      <c r="Z35" s="749"/>
      <c r="AA35" s="749"/>
      <c r="AB35" s="749"/>
      <c r="AC35" s="749"/>
      <c r="AD35" s="749"/>
      <c r="AE35" s="749"/>
      <c r="AF35" s="749"/>
      <c r="AG35" s="749"/>
      <c r="AH35" s="603"/>
      <c r="AI35" s="603"/>
      <c r="AJ35" s="603"/>
      <c r="AK35" s="603"/>
      <c r="AL35" s="603"/>
      <c r="AM35" s="603"/>
      <c r="AN35" s="603"/>
      <c r="AO35" s="603"/>
      <c r="AP35" s="603"/>
      <c r="AQ35" s="603"/>
      <c r="AR35" s="603"/>
      <c r="AS35" s="603"/>
      <c r="AT35" s="603"/>
      <c r="BB35" s="50" t="s">
        <v>60</v>
      </c>
      <c r="BC35" s="55" t="s">
        <v>232</v>
      </c>
      <c r="BK35" s="54" t="str">
        <f t="shared" si="0"/>
        <v>1芝浦工業大学</v>
      </c>
      <c r="BL35" s="256" t="s">
        <v>424</v>
      </c>
      <c r="BM35">
        <v>1</v>
      </c>
      <c r="BN35" s="256" t="s">
        <v>424</v>
      </c>
      <c r="BO35" s="290" t="s">
        <v>8369</v>
      </c>
      <c r="BR35" s="175" t="s">
        <v>401</v>
      </c>
      <c r="BS35" s="51" t="s">
        <v>821</v>
      </c>
      <c r="BU35" s="273" t="s">
        <v>346</v>
      </c>
      <c r="BV35" s="273" t="s">
        <v>2043</v>
      </c>
      <c r="BX35" s="299" t="s">
        <v>346</v>
      </c>
      <c r="BY35" s="299" t="s">
        <v>5081</v>
      </c>
    </row>
    <row r="36" spans="1:80" ht="21" customHeight="1">
      <c r="A36" s="741"/>
      <c r="B36" s="738"/>
      <c r="C36" s="738"/>
      <c r="D36" s="738"/>
      <c r="E36" s="738"/>
      <c r="F36" s="738"/>
      <c r="G36" s="738"/>
      <c r="H36" s="738"/>
      <c r="I36" s="738"/>
      <c r="J36" s="738"/>
      <c r="K36" s="944"/>
      <c r="L36" s="945"/>
      <c r="M36" s="945"/>
      <c r="N36" s="945"/>
      <c r="O36" s="945"/>
      <c r="P36" s="945"/>
      <c r="Q36" s="945"/>
      <c r="R36" s="946"/>
      <c r="S36" s="748"/>
      <c r="T36" s="749"/>
      <c r="U36" s="749"/>
      <c r="V36" s="749"/>
      <c r="W36" s="749"/>
      <c r="X36" s="749"/>
      <c r="Y36" s="749"/>
      <c r="Z36" s="749"/>
      <c r="AA36" s="749"/>
      <c r="AB36" s="749"/>
      <c r="AC36" s="749"/>
      <c r="AD36" s="749"/>
      <c r="AE36" s="749"/>
      <c r="AF36" s="749"/>
      <c r="AG36" s="749"/>
      <c r="AH36" s="603"/>
      <c r="AI36" s="603"/>
      <c r="AJ36" s="603"/>
      <c r="AK36" s="603"/>
      <c r="AL36" s="603"/>
      <c r="AM36" s="603"/>
      <c r="AN36" s="603"/>
      <c r="AO36" s="603"/>
      <c r="AP36" s="603"/>
      <c r="AQ36" s="603"/>
      <c r="AR36" s="603"/>
      <c r="AS36" s="603"/>
      <c r="AT36" s="603"/>
      <c r="BB36" s="50" t="s">
        <v>61</v>
      </c>
      <c r="BC36" s="55" t="s">
        <v>290</v>
      </c>
      <c r="BK36" s="54" t="str">
        <f t="shared" si="0"/>
        <v>1順天堂大学</v>
      </c>
      <c r="BL36" s="256" t="s">
        <v>4535</v>
      </c>
      <c r="BM36">
        <v>1</v>
      </c>
      <c r="BN36" s="256" t="s">
        <v>4535</v>
      </c>
      <c r="BO36" s="290" t="s">
        <v>8734</v>
      </c>
      <c r="BR36" s="175" t="s">
        <v>402</v>
      </c>
      <c r="BS36" s="51" t="s">
        <v>822</v>
      </c>
      <c r="BU36" s="273" t="s">
        <v>347</v>
      </c>
      <c r="BV36" s="273" t="s">
        <v>2044</v>
      </c>
      <c r="BX36" s="299" t="s">
        <v>347</v>
      </c>
      <c r="BY36" s="299" t="s">
        <v>5082</v>
      </c>
    </row>
    <row r="37" spans="1:80" ht="21" customHeight="1">
      <c r="AI37" s="678"/>
      <c r="AJ37" s="678"/>
      <c r="AK37" s="678"/>
      <c r="AL37" s="678"/>
      <c r="AM37" s="678"/>
      <c r="AN37" s="678"/>
      <c r="AO37" s="678"/>
      <c r="AP37" s="678"/>
      <c r="AQ37" s="678"/>
      <c r="AR37" s="678"/>
      <c r="AS37" s="678"/>
      <c r="AT37" s="678"/>
      <c r="BB37" s="50" t="s">
        <v>62</v>
      </c>
      <c r="BC37" s="55" t="s">
        <v>233</v>
      </c>
      <c r="BK37" s="54" t="str">
        <f t="shared" si="0"/>
        <v>1上智大学</v>
      </c>
      <c r="BL37" s="256" t="s">
        <v>425</v>
      </c>
      <c r="BM37">
        <v>1</v>
      </c>
      <c r="BN37" s="256" t="s">
        <v>425</v>
      </c>
      <c r="BO37" s="290" t="s">
        <v>8370</v>
      </c>
      <c r="BR37" s="175" t="s">
        <v>823</v>
      </c>
      <c r="BS37" s="51" t="s">
        <v>824</v>
      </c>
      <c r="BU37" s="273" t="s">
        <v>348</v>
      </c>
      <c r="BV37" s="273" t="s">
        <v>2045</v>
      </c>
      <c r="BX37" s="299" t="s">
        <v>348</v>
      </c>
      <c r="BY37" s="299" t="s">
        <v>5083</v>
      </c>
    </row>
    <row r="38" spans="1:80" ht="21" customHeight="1">
      <c r="AQ38" s="603" t="s">
        <v>179</v>
      </c>
      <c r="AR38" s="603"/>
      <c r="AS38" s="603"/>
      <c r="AT38" s="603"/>
      <c r="BB38" s="50" t="s">
        <v>63</v>
      </c>
      <c r="BC38" s="55" t="s">
        <v>234</v>
      </c>
      <c r="BK38" s="54" t="str">
        <f t="shared" si="0"/>
        <v>1昭和女子大学</v>
      </c>
      <c r="BL38" s="256" t="s">
        <v>426</v>
      </c>
      <c r="BM38">
        <v>1</v>
      </c>
      <c r="BN38" s="256" t="s">
        <v>426</v>
      </c>
      <c r="BO38" s="290" t="s">
        <v>8371</v>
      </c>
      <c r="BR38" s="175" t="s">
        <v>825</v>
      </c>
      <c r="BS38" s="51" t="s">
        <v>826</v>
      </c>
      <c r="BU38" s="273" t="s">
        <v>349</v>
      </c>
      <c r="BV38" s="273" t="s">
        <v>2046</v>
      </c>
      <c r="BX38" s="299" t="s">
        <v>349</v>
      </c>
      <c r="BY38" s="299" t="s">
        <v>5084</v>
      </c>
    </row>
    <row r="39" spans="1:80" ht="21" customHeight="1">
      <c r="BB39" s="50" t="s">
        <v>64</v>
      </c>
      <c r="BC39" s="55" t="s">
        <v>235</v>
      </c>
      <c r="BK39" s="54" t="str">
        <f t="shared" si="0"/>
        <v>1昭和薬科大学</v>
      </c>
      <c r="BL39" s="256" t="s">
        <v>4541</v>
      </c>
      <c r="BM39">
        <v>1</v>
      </c>
      <c r="BN39" s="256" t="s">
        <v>4541</v>
      </c>
      <c r="BO39" s="290" t="s">
        <v>8735</v>
      </c>
      <c r="BR39" s="175" t="s">
        <v>827</v>
      </c>
      <c r="BS39" s="51" t="s">
        <v>828</v>
      </c>
      <c r="BU39" s="273" t="s">
        <v>350</v>
      </c>
      <c r="BV39" s="273" t="s">
        <v>2047</v>
      </c>
      <c r="BX39" s="299" t="s">
        <v>350</v>
      </c>
      <c r="BY39" s="299" t="s">
        <v>5085</v>
      </c>
    </row>
    <row r="40" spans="1:80" ht="21" customHeight="1">
      <c r="A40" s="49"/>
      <c r="B40" s="49"/>
      <c r="C40" s="49"/>
      <c r="D40" s="49"/>
      <c r="E40" s="49"/>
      <c r="F40" s="49"/>
      <c r="G40" s="49"/>
      <c r="H40" s="726" t="s">
        <v>8294</v>
      </c>
      <c r="I40" s="679"/>
      <c r="J40" s="679"/>
      <c r="K40" s="679"/>
      <c r="L40" s="679"/>
      <c r="M40" s="679"/>
      <c r="N40" s="680"/>
      <c r="O40" s="727">
        <v>0</v>
      </c>
      <c r="P40" s="727"/>
      <c r="Q40" s="728">
        <v>0</v>
      </c>
      <c r="R40" s="728"/>
      <c r="S40" s="729">
        <v>1</v>
      </c>
      <c r="T40" s="730"/>
      <c r="Y40" s="731" t="s">
        <v>8295</v>
      </c>
      <c r="Z40" s="731"/>
      <c r="AA40" s="731"/>
      <c r="AB40" s="731"/>
      <c r="AC40" s="731"/>
      <c r="AD40" s="731"/>
      <c r="AE40" s="731"/>
      <c r="AF40" s="731"/>
      <c r="AG40" s="731"/>
      <c r="AH40" s="731"/>
      <c r="AI40" s="731"/>
      <c r="AJ40" s="838">
        <f>'(1) 一括申請情報入力シート'!$G$16</f>
        <v>0</v>
      </c>
      <c r="AK40" s="839"/>
      <c r="AL40" s="839"/>
      <c r="AM40" s="839"/>
      <c r="AN40" s="839"/>
      <c r="AO40" s="839"/>
      <c r="AP40" s="839"/>
      <c r="AQ40" s="840"/>
      <c r="BB40" s="50" t="s">
        <v>9172</v>
      </c>
      <c r="BC40" s="55" t="s">
        <v>9173</v>
      </c>
      <c r="BK40" s="54" t="str">
        <f t="shared" si="0"/>
        <v>1女子栄養大学</v>
      </c>
      <c r="BL40" s="256" t="s">
        <v>427</v>
      </c>
      <c r="BM40">
        <v>1</v>
      </c>
      <c r="BN40" s="256" t="s">
        <v>427</v>
      </c>
      <c r="BO40" s="290" t="s">
        <v>8372</v>
      </c>
      <c r="BR40" s="175" t="s">
        <v>829</v>
      </c>
      <c r="BS40" s="51" t="s">
        <v>8640</v>
      </c>
      <c r="BU40" s="273" t="s">
        <v>8655</v>
      </c>
      <c r="BV40" s="273" t="s">
        <v>8648</v>
      </c>
      <c r="BX40" s="299" t="s">
        <v>8655</v>
      </c>
      <c r="BY40" s="299" t="s">
        <v>8675</v>
      </c>
      <c r="CA40" s="60"/>
    </row>
    <row r="41" spans="1:80" ht="21" customHeight="1">
      <c r="A41" s="498" t="s">
        <v>8296</v>
      </c>
      <c r="B41" s="499"/>
      <c r="C41" s="499"/>
      <c r="D41" s="499"/>
      <c r="E41" s="499"/>
      <c r="F41" s="499"/>
      <c r="G41" s="499"/>
      <c r="H41" s="500"/>
      <c r="I41" s="251">
        <f>'(1) 一括申請情報入力シート'!C5</f>
        <v>0</v>
      </c>
      <c r="J41" s="252"/>
      <c r="K41" s="252"/>
      <c r="L41" s="252"/>
      <c r="M41" s="252"/>
      <c r="N41" s="252"/>
      <c r="O41" s="252"/>
      <c r="P41" s="252"/>
      <c r="Q41" s="252"/>
      <c r="R41" s="252"/>
      <c r="S41" s="252"/>
      <c r="T41" s="252"/>
      <c r="U41" s="252"/>
      <c r="V41" s="252"/>
      <c r="W41" s="252"/>
      <c r="X41" s="252"/>
      <c r="Y41" s="252"/>
      <c r="Z41" s="841" t="s">
        <v>9240</v>
      </c>
      <c r="AA41" s="842"/>
      <c r="AB41" s="842"/>
      <c r="AC41" s="842"/>
      <c r="AD41" s="842"/>
      <c r="AE41" s="842"/>
      <c r="AF41" s="842"/>
      <c r="AG41" s="843"/>
      <c r="AH41" s="844" t="str">
        <f>IF($AE$5="有",'(1) 一括申請情報入力シート'!$H$7,"")</f>
        <v/>
      </c>
      <c r="AI41" s="845"/>
      <c r="AJ41" s="845"/>
      <c r="AK41" s="845"/>
      <c r="AL41" s="845"/>
      <c r="AM41" s="845"/>
      <c r="AN41" s="845"/>
      <c r="AO41" s="845"/>
      <c r="AP41" s="845"/>
      <c r="AQ41" s="845"/>
      <c r="AR41" s="845"/>
      <c r="AS41" s="845"/>
      <c r="AT41" s="846"/>
      <c r="BB41" s="50" t="s">
        <v>66</v>
      </c>
      <c r="BC41" s="55" t="s">
        <v>236</v>
      </c>
      <c r="BK41" s="54" t="str">
        <f t="shared" si="0"/>
        <v>1白百合女子大学</v>
      </c>
      <c r="BL41" s="256" t="s">
        <v>428</v>
      </c>
      <c r="BM41">
        <v>1</v>
      </c>
      <c r="BN41" s="256" t="s">
        <v>428</v>
      </c>
      <c r="BO41" s="290" t="s">
        <v>8373</v>
      </c>
      <c r="BR41" s="175" t="s">
        <v>830</v>
      </c>
      <c r="BS41" s="51" t="s">
        <v>831</v>
      </c>
      <c r="BU41" s="273" t="s">
        <v>351</v>
      </c>
      <c r="BV41" s="273" t="s">
        <v>2048</v>
      </c>
      <c r="BX41" s="299" t="s">
        <v>351</v>
      </c>
      <c r="BY41" s="299" t="s">
        <v>5086</v>
      </c>
      <c r="BZ41" s="60"/>
      <c r="CA41" s="60"/>
    </row>
    <row r="42" spans="1:80" ht="21" customHeight="1">
      <c r="A42" s="483" t="s">
        <v>8297</v>
      </c>
      <c r="B42" s="481"/>
      <c r="C42" s="481"/>
      <c r="D42" s="481"/>
      <c r="E42" s="481"/>
      <c r="F42" s="481"/>
      <c r="G42" s="481"/>
      <c r="H42" s="482"/>
      <c r="I42" s="847">
        <f>'(1) 一括申請情報入力シート'!C6</f>
        <v>0</v>
      </c>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9"/>
      <c r="BA42" s="60"/>
      <c r="BB42" s="50" t="s">
        <v>67</v>
      </c>
      <c r="BC42" s="55" t="s">
        <v>237</v>
      </c>
      <c r="BK42" s="54" t="str">
        <f t="shared" si="0"/>
        <v>1杉野女子大学</v>
      </c>
      <c r="BL42" s="256" t="s">
        <v>429</v>
      </c>
      <c r="BM42">
        <v>1</v>
      </c>
      <c r="BN42" s="256" t="s">
        <v>429</v>
      </c>
      <c r="BO42" s="290" t="s">
        <v>8374</v>
      </c>
      <c r="BR42" s="175" t="s">
        <v>832</v>
      </c>
      <c r="BS42" s="51" t="s">
        <v>833</v>
      </c>
      <c r="BU42" s="273" t="s">
        <v>352</v>
      </c>
      <c r="BV42" s="273" t="s">
        <v>2049</v>
      </c>
      <c r="BX42" s="299" t="s">
        <v>352</v>
      </c>
      <c r="BY42" s="299" t="s">
        <v>5087</v>
      </c>
      <c r="BZ42" s="60"/>
      <c r="CA42" s="60"/>
      <c r="CB42" s="60"/>
    </row>
    <row r="43" spans="1:80" ht="21" customHeight="1">
      <c r="BA43" s="60"/>
      <c r="BB43" s="61" t="s">
        <v>68</v>
      </c>
      <c r="BC43" s="55" t="s">
        <v>238</v>
      </c>
      <c r="BK43" s="54" t="str">
        <f t="shared" si="0"/>
        <v>1成蹊大学</v>
      </c>
      <c r="BL43" s="256" t="s">
        <v>430</v>
      </c>
      <c r="BM43">
        <v>1</v>
      </c>
      <c r="BN43" s="256" t="s">
        <v>430</v>
      </c>
      <c r="BO43" s="290" t="s">
        <v>8375</v>
      </c>
      <c r="BR43" s="175" t="s">
        <v>834</v>
      </c>
      <c r="BS43" s="51" t="s">
        <v>835</v>
      </c>
      <c r="BU43" s="273" t="s">
        <v>353</v>
      </c>
      <c r="BV43" s="273" t="s">
        <v>2050</v>
      </c>
      <c r="BX43" s="299" t="s">
        <v>353</v>
      </c>
      <c r="BY43" s="299" t="s">
        <v>5088</v>
      </c>
      <c r="BZ43" s="60"/>
      <c r="CA43" s="60"/>
      <c r="CB43" s="60"/>
    </row>
    <row r="44" spans="1:80" ht="21" customHeight="1" thickBot="1">
      <c r="BA44" s="60"/>
      <c r="BB44" s="61" t="s">
        <v>69</v>
      </c>
      <c r="BC44" s="55" t="s">
        <v>239</v>
      </c>
      <c r="BD44" s="60"/>
      <c r="BE44" s="60"/>
      <c r="BF44" s="60"/>
      <c r="BG44" s="62"/>
      <c r="BH44" s="62"/>
      <c r="BI44" s="60"/>
      <c r="BJ44" s="60"/>
      <c r="BK44" s="54" t="str">
        <f t="shared" si="0"/>
        <v>1成城大学</v>
      </c>
      <c r="BL44" s="256" t="s">
        <v>431</v>
      </c>
      <c r="BM44">
        <v>1</v>
      </c>
      <c r="BN44" s="256" t="s">
        <v>431</v>
      </c>
      <c r="BO44" s="290" t="s">
        <v>8376</v>
      </c>
      <c r="BP44" s="60"/>
      <c r="BQ44" s="60"/>
      <c r="BR44" s="175" t="s">
        <v>836</v>
      </c>
      <c r="BS44" s="176" t="s">
        <v>837</v>
      </c>
      <c r="BT44" s="60"/>
      <c r="BU44" s="273" t="s">
        <v>354</v>
      </c>
      <c r="BV44" s="273" t="s">
        <v>2051</v>
      </c>
      <c r="BW44" s="60"/>
      <c r="BX44" s="299" t="s">
        <v>354</v>
      </c>
      <c r="BY44" s="299" t="s">
        <v>5089</v>
      </c>
      <c r="BZ44" s="60"/>
      <c r="CA44" s="60"/>
      <c r="CB44" s="60"/>
    </row>
    <row r="45" spans="1:80" ht="21" customHeight="1">
      <c r="A45" s="916" t="s">
        <v>8528</v>
      </c>
      <c r="B45" s="917"/>
      <c r="C45" s="917"/>
      <c r="D45" s="917"/>
      <c r="E45" s="917"/>
      <c r="F45" s="917"/>
      <c r="G45" s="917"/>
      <c r="H45" s="917"/>
      <c r="I45" s="917"/>
      <c r="J45" s="918"/>
      <c r="K45" s="493" t="s">
        <v>8702</v>
      </c>
      <c r="L45" s="494"/>
      <c r="M45" s="494"/>
      <c r="N45" s="494"/>
      <c r="O45" s="494"/>
      <c r="P45" s="495"/>
      <c r="Q45" s="442" t="s">
        <v>8309</v>
      </c>
      <c r="R45" s="443"/>
      <c r="S45" s="443"/>
      <c r="T45" s="443"/>
      <c r="U45" s="443"/>
      <c r="V45" s="443"/>
      <c r="W45" s="444"/>
      <c r="X45" s="931" t="s">
        <v>8332</v>
      </c>
      <c r="Y45" s="932"/>
      <c r="Z45" s="933"/>
      <c r="AA45" s="934" t="s">
        <v>8310</v>
      </c>
      <c r="AB45" s="932"/>
      <c r="AC45" s="932"/>
      <c r="AD45" s="932"/>
      <c r="AE45" s="932"/>
      <c r="AF45" s="932"/>
      <c r="AG45" s="935"/>
      <c r="AH45" s="931" t="s">
        <v>8332</v>
      </c>
      <c r="AI45" s="932"/>
      <c r="AJ45" s="933"/>
      <c r="AK45" s="934" t="s">
        <v>8311</v>
      </c>
      <c r="AL45" s="932"/>
      <c r="AM45" s="932"/>
      <c r="AN45" s="932"/>
      <c r="AO45" s="932"/>
      <c r="AP45" s="932"/>
      <c r="AQ45" s="935"/>
      <c r="AR45" s="936" t="s">
        <v>8332</v>
      </c>
      <c r="AS45" s="936"/>
      <c r="AT45" s="937"/>
      <c r="BA45" s="60"/>
      <c r="BB45" s="61" t="s">
        <v>70</v>
      </c>
      <c r="BC45" s="55" t="s">
        <v>240</v>
      </c>
      <c r="BD45" s="60"/>
      <c r="BE45" s="60"/>
      <c r="BF45" s="60"/>
      <c r="BG45" s="62"/>
      <c r="BH45" s="62"/>
      <c r="BI45" s="60"/>
      <c r="BJ45" s="60"/>
      <c r="BK45" s="54" t="str">
        <f t="shared" si="0"/>
        <v>1聖心女子大学</v>
      </c>
      <c r="BL45" s="256" t="s">
        <v>432</v>
      </c>
      <c r="BM45">
        <v>1</v>
      </c>
      <c r="BN45" s="256" t="s">
        <v>432</v>
      </c>
      <c r="BO45" s="290" t="s">
        <v>8377</v>
      </c>
      <c r="BP45" s="60"/>
      <c r="BQ45" s="60"/>
      <c r="BR45" s="175" t="s">
        <v>838</v>
      </c>
      <c r="BS45" s="176" t="s">
        <v>839</v>
      </c>
      <c r="BT45" s="60"/>
      <c r="BU45" s="273" t="s">
        <v>308</v>
      </c>
      <c r="BV45" s="273" t="s">
        <v>2052</v>
      </c>
      <c r="BW45" s="60"/>
      <c r="BX45" s="299" t="s">
        <v>308</v>
      </c>
      <c r="BY45" s="299" t="s">
        <v>5090</v>
      </c>
      <c r="BZ45" s="60"/>
      <c r="CA45" s="60"/>
      <c r="CB45" s="60"/>
    </row>
    <row r="46" spans="1:80" ht="21" customHeight="1">
      <c r="A46" s="919"/>
      <c r="B46" s="920"/>
      <c r="C46" s="920"/>
      <c r="D46" s="920"/>
      <c r="E46" s="920"/>
      <c r="F46" s="920"/>
      <c r="G46" s="920"/>
      <c r="H46" s="920"/>
      <c r="I46" s="920"/>
      <c r="J46" s="921"/>
      <c r="K46" s="922" t="s">
        <v>204</v>
      </c>
      <c r="L46" s="922"/>
      <c r="M46" s="922"/>
      <c r="N46" s="922"/>
      <c r="O46" s="922"/>
      <c r="P46" s="923"/>
      <c r="Q46" s="821" t="str">
        <f>IF(ISERROR(VLOOKUP(X46,$BN:$BO,2,0)),"",(VLOOKUP(X46,$BN:$BO,2,0)))</f>
        <v/>
      </c>
      <c r="R46" s="822"/>
      <c r="S46" s="822"/>
      <c r="T46" s="822"/>
      <c r="U46" s="822"/>
      <c r="V46" s="822"/>
      <c r="W46" s="823"/>
      <c r="X46" s="814"/>
      <c r="Y46" s="815"/>
      <c r="Z46" s="816"/>
      <c r="AA46" s="821" t="str">
        <f>IF(ISERROR(VLOOKUP(AH46,$BN:$BO,2,0)),"",(VLOOKUP(AH46,$BN:$BO,2,0)))</f>
        <v/>
      </c>
      <c r="AB46" s="822"/>
      <c r="AC46" s="822"/>
      <c r="AD46" s="822"/>
      <c r="AE46" s="822"/>
      <c r="AF46" s="822"/>
      <c r="AG46" s="823"/>
      <c r="AH46" s="814"/>
      <c r="AI46" s="815"/>
      <c r="AJ46" s="816"/>
      <c r="AK46" s="821" t="str">
        <f>IF(ISERROR(VLOOKUP(AR46,$BN:$BO,2,0)),"",(VLOOKUP(AR46,$BN:$BO,2,0)))</f>
        <v/>
      </c>
      <c r="AL46" s="822"/>
      <c r="AM46" s="822"/>
      <c r="AN46" s="822"/>
      <c r="AO46" s="822"/>
      <c r="AP46" s="822"/>
      <c r="AQ46" s="823"/>
      <c r="AR46" s="814"/>
      <c r="AS46" s="815"/>
      <c r="AT46" s="816"/>
      <c r="BA46" s="60"/>
      <c r="BB46" s="61" t="s">
        <v>71</v>
      </c>
      <c r="BC46" s="55" t="s">
        <v>241</v>
      </c>
      <c r="BD46" s="60"/>
      <c r="BE46" s="60"/>
      <c r="BF46" s="60"/>
      <c r="BG46" s="62"/>
      <c r="BH46" s="62"/>
      <c r="BI46" s="60"/>
      <c r="BJ46" s="60"/>
      <c r="BK46" s="54" t="str">
        <f t="shared" si="0"/>
        <v>1清泉女子大学</v>
      </c>
      <c r="BL46" s="256" t="s">
        <v>433</v>
      </c>
      <c r="BM46">
        <v>1</v>
      </c>
      <c r="BN46" s="256" t="s">
        <v>433</v>
      </c>
      <c r="BO46" s="290" t="s">
        <v>8378</v>
      </c>
      <c r="BP46" s="60"/>
      <c r="BQ46" s="60"/>
      <c r="BR46" s="175" t="s">
        <v>840</v>
      </c>
      <c r="BS46" s="176" t="s">
        <v>841</v>
      </c>
      <c r="BT46" s="60"/>
      <c r="BU46" s="273" t="s">
        <v>307</v>
      </c>
      <c r="BV46" s="273" t="s">
        <v>2053</v>
      </c>
      <c r="BW46" s="60"/>
      <c r="BX46" s="299" t="s">
        <v>307</v>
      </c>
      <c r="BY46" s="299" t="s">
        <v>5091</v>
      </c>
      <c r="BZ46" s="60"/>
      <c r="CA46" s="60"/>
      <c r="CB46" s="60"/>
    </row>
    <row r="47" spans="1:80" ht="21" customHeight="1">
      <c r="A47" s="924">
        <f>'(1) 一括申請情報入力シート'!F16</f>
        <v>0</v>
      </c>
      <c r="B47" s="925"/>
      <c r="C47" s="925"/>
      <c r="D47" s="926" t="str">
        <f>IF(A47="","",IF(A47="有","9999","0000"))</f>
        <v>0000</v>
      </c>
      <c r="E47" s="927"/>
      <c r="F47" s="927"/>
      <c r="G47" s="927"/>
      <c r="H47" s="927"/>
      <c r="I47" s="927"/>
      <c r="J47" s="928"/>
      <c r="K47" s="929" t="s">
        <v>206</v>
      </c>
      <c r="L47" s="929"/>
      <c r="M47" s="929"/>
      <c r="N47" s="929"/>
      <c r="O47" s="929"/>
      <c r="P47" s="930"/>
      <c r="Q47" s="818" t="str">
        <f>IF(X47="","",IF(X47=1,"大学","大学院"))</f>
        <v/>
      </c>
      <c r="R47" s="819"/>
      <c r="S47" s="819"/>
      <c r="T47" s="819"/>
      <c r="U47" s="819"/>
      <c r="V47" s="819"/>
      <c r="W47" s="820"/>
      <c r="X47" s="817" t="str">
        <f>IF(ISERROR(VLOOKUP(X46,$BL:$BM,2,0)),"",VLOOKUP(X46,$BL:$BM,2,0))</f>
        <v/>
      </c>
      <c r="Y47" s="435"/>
      <c r="Z47" s="436"/>
      <c r="AA47" s="818" t="str">
        <f>IF(AH47="","",IF(AH47=1,"大学","大学院"))</f>
        <v/>
      </c>
      <c r="AB47" s="819"/>
      <c r="AC47" s="819"/>
      <c r="AD47" s="819"/>
      <c r="AE47" s="819"/>
      <c r="AF47" s="819"/>
      <c r="AG47" s="820"/>
      <c r="AH47" s="817" t="str">
        <f>IF(ISERROR(VLOOKUP(AH46,$BL:$BM,2,0)),"",VLOOKUP(AH46,$BL:$BM,2,0))</f>
        <v/>
      </c>
      <c r="AI47" s="435"/>
      <c r="AJ47" s="436"/>
      <c r="AK47" s="818" t="str">
        <f>IF(AR47="","",IF(AR47=1,"大学","大学院"))</f>
        <v/>
      </c>
      <c r="AL47" s="819"/>
      <c r="AM47" s="819"/>
      <c r="AN47" s="819"/>
      <c r="AO47" s="819"/>
      <c r="AP47" s="819"/>
      <c r="AQ47" s="820"/>
      <c r="AR47" s="817" t="str">
        <f>IF(ISERROR(VLOOKUP(AR46,$BL:$BM,2,0)),"",VLOOKUP(AR46,$BL:$BM,2,0))</f>
        <v/>
      </c>
      <c r="AS47" s="435"/>
      <c r="AT47" s="436"/>
      <c r="BA47" s="60"/>
      <c r="BB47" s="61" t="s">
        <v>72</v>
      </c>
      <c r="BC47" s="55" t="s">
        <v>242</v>
      </c>
      <c r="BD47" s="60"/>
      <c r="BE47" s="60"/>
      <c r="BF47" s="60"/>
      <c r="BG47" s="62"/>
      <c r="BH47" s="62"/>
      <c r="BI47" s="60"/>
      <c r="BJ47" s="60"/>
      <c r="BK47" s="54" t="str">
        <f t="shared" si="0"/>
        <v>1聖路加看護大学</v>
      </c>
      <c r="BL47" s="256" t="s">
        <v>434</v>
      </c>
      <c r="BM47">
        <v>1</v>
      </c>
      <c r="BN47" s="256" t="s">
        <v>434</v>
      </c>
      <c r="BO47" s="290" t="s">
        <v>8379</v>
      </c>
      <c r="BP47" s="60"/>
      <c r="BQ47" s="60"/>
      <c r="BR47" s="175" t="s">
        <v>842</v>
      </c>
      <c r="BS47" s="176" t="s">
        <v>843</v>
      </c>
      <c r="BT47" s="60"/>
      <c r="BU47" s="273" t="s">
        <v>355</v>
      </c>
      <c r="BV47" s="273" t="s">
        <v>2054</v>
      </c>
      <c r="BW47" s="60"/>
      <c r="BX47" s="299" t="s">
        <v>355</v>
      </c>
      <c r="BY47" s="299" t="s">
        <v>5092</v>
      </c>
      <c r="BZ47" s="60"/>
      <c r="CA47" s="60"/>
      <c r="CB47" s="60"/>
    </row>
    <row r="48" spans="1:80" ht="21" customHeight="1">
      <c r="A48" s="467" t="s">
        <v>8529</v>
      </c>
      <c r="B48" s="468"/>
      <c r="C48" s="468"/>
      <c r="D48" s="468"/>
      <c r="E48" s="468"/>
      <c r="F48" s="468"/>
      <c r="G48" s="468"/>
      <c r="H48" s="468"/>
      <c r="I48" s="468"/>
      <c r="J48" s="469"/>
      <c r="K48" s="427" t="s">
        <v>208</v>
      </c>
      <c r="L48" s="427"/>
      <c r="M48" s="427"/>
      <c r="N48" s="427"/>
      <c r="O48" s="427"/>
      <c r="P48" s="428"/>
      <c r="Q48" s="818" t="str">
        <f>IF(ISERROR(VLOOKUP(X48,$BR:$BS,2,0)),"",VLOOKUP(X48,$BR:$BS,2,0))</f>
        <v/>
      </c>
      <c r="R48" s="819"/>
      <c r="S48" s="819"/>
      <c r="T48" s="819"/>
      <c r="U48" s="819"/>
      <c r="V48" s="819"/>
      <c r="W48" s="820"/>
      <c r="X48" s="434"/>
      <c r="Y48" s="435"/>
      <c r="Z48" s="436"/>
      <c r="AA48" s="818" t="str">
        <f>IF(ISERROR(VLOOKUP(AH48,$BR:$BS,2,0)),"",VLOOKUP(AH48,$BR:$BS,2,0))</f>
        <v/>
      </c>
      <c r="AB48" s="819"/>
      <c r="AC48" s="819"/>
      <c r="AD48" s="819"/>
      <c r="AE48" s="819"/>
      <c r="AF48" s="819"/>
      <c r="AG48" s="820"/>
      <c r="AH48" s="434"/>
      <c r="AI48" s="435"/>
      <c r="AJ48" s="436"/>
      <c r="AK48" s="818" t="str">
        <f>IF(ISERROR(VLOOKUP(AR48,$BR:$BS,2,0)),"",VLOOKUP(AR48,$BR:$BS,2,0))</f>
        <v/>
      </c>
      <c r="AL48" s="819"/>
      <c r="AM48" s="819"/>
      <c r="AN48" s="819"/>
      <c r="AO48" s="819"/>
      <c r="AP48" s="819"/>
      <c r="AQ48" s="820"/>
      <c r="AR48" s="434"/>
      <c r="AS48" s="435"/>
      <c r="AT48" s="436"/>
      <c r="BA48" s="60"/>
      <c r="BB48" s="61" t="s">
        <v>73</v>
      </c>
      <c r="BC48" s="55" t="s">
        <v>243</v>
      </c>
      <c r="BD48" s="60"/>
      <c r="BE48" s="60"/>
      <c r="BF48" s="60"/>
      <c r="BG48" s="62"/>
      <c r="BH48" s="62"/>
      <c r="BI48" s="60"/>
      <c r="BJ48" s="60"/>
      <c r="BK48" s="54" t="str">
        <f t="shared" si="0"/>
        <v>1専修大学</v>
      </c>
      <c r="BL48" s="256" t="s">
        <v>435</v>
      </c>
      <c r="BM48">
        <v>1</v>
      </c>
      <c r="BN48" s="256" t="s">
        <v>435</v>
      </c>
      <c r="BO48" s="290" t="s">
        <v>8380</v>
      </c>
      <c r="BP48" s="60"/>
      <c r="BQ48" s="60"/>
      <c r="BR48" s="175" t="s">
        <v>844</v>
      </c>
      <c r="BS48" s="176" t="s">
        <v>845</v>
      </c>
      <c r="BT48" s="60"/>
      <c r="BU48" s="273" t="s">
        <v>356</v>
      </c>
      <c r="BV48" s="273" t="s">
        <v>2055</v>
      </c>
      <c r="BW48" s="60"/>
      <c r="BX48" s="299" t="s">
        <v>356</v>
      </c>
      <c r="BY48" s="299" t="s">
        <v>5093</v>
      </c>
      <c r="BZ48" s="60"/>
      <c r="CA48" s="60"/>
      <c r="CB48" s="60"/>
    </row>
    <row r="49" spans="1:80" ht="21" customHeight="1">
      <c r="A49" s="470"/>
      <c r="B49" s="471"/>
      <c r="C49" s="471"/>
      <c r="D49" s="471"/>
      <c r="E49" s="471"/>
      <c r="F49" s="471"/>
      <c r="G49" s="471"/>
      <c r="H49" s="471"/>
      <c r="I49" s="471"/>
      <c r="J49" s="472"/>
      <c r="K49" s="427" t="s">
        <v>8306</v>
      </c>
      <c r="L49" s="427"/>
      <c r="M49" s="427"/>
      <c r="N49" s="427"/>
      <c r="O49" s="427"/>
      <c r="P49" s="428"/>
      <c r="Q49" s="818" t="str">
        <f>IF(ISERROR(VLOOKUP(X49,$BU:$BV,2,0)),"",VLOOKUP(X49,$BU:$BV,2,0))</f>
        <v/>
      </c>
      <c r="R49" s="819"/>
      <c r="S49" s="819"/>
      <c r="T49" s="819"/>
      <c r="U49" s="819"/>
      <c r="V49" s="819"/>
      <c r="W49" s="820"/>
      <c r="X49" s="434"/>
      <c r="Y49" s="435"/>
      <c r="Z49" s="436"/>
      <c r="AA49" s="818" t="str">
        <f>IF(ISERROR(VLOOKUP(AH49,$BU:$BV,2,0)),"",VLOOKUP(AH49,$BU:$BV,2,0))</f>
        <v/>
      </c>
      <c r="AB49" s="819"/>
      <c r="AC49" s="819"/>
      <c r="AD49" s="819"/>
      <c r="AE49" s="819"/>
      <c r="AF49" s="819"/>
      <c r="AG49" s="820"/>
      <c r="AH49" s="434"/>
      <c r="AI49" s="435"/>
      <c r="AJ49" s="436"/>
      <c r="AK49" s="818" t="str">
        <f>IF(ISERROR(VLOOKUP(AR49,$BU:$BV,2,0)),"",VLOOKUP(AR49,$BU:$BV,2,0))</f>
        <v/>
      </c>
      <c r="AL49" s="819"/>
      <c r="AM49" s="819"/>
      <c r="AN49" s="819"/>
      <c r="AO49" s="819"/>
      <c r="AP49" s="819"/>
      <c r="AQ49" s="820"/>
      <c r="AR49" s="434"/>
      <c r="AS49" s="435"/>
      <c r="AT49" s="436"/>
      <c r="BA49" s="60"/>
      <c r="BB49" s="63" t="s">
        <v>74</v>
      </c>
      <c r="BC49" s="64" t="s">
        <v>244</v>
      </c>
      <c r="BD49" s="60"/>
      <c r="BE49" s="60"/>
      <c r="BF49" s="60"/>
      <c r="BG49" s="62"/>
      <c r="BH49" s="62"/>
      <c r="BI49" s="60"/>
      <c r="BJ49" s="60"/>
      <c r="BK49" s="54" t="str">
        <f t="shared" si="0"/>
        <v>1創価大学</v>
      </c>
      <c r="BL49" s="256" t="s">
        <v>436</v>
      </c>
      <c r="BM49">
        <v>1</v>
      </c>
      <c r="BN49" s="256" t="s">
        <v>436</v>
      </c>
      <c r="BO49" s="290" t="s">
        <v>8381</v>
      </c>
      <c r="BP49" s="60"/>
      <c r="BQ49" s="60"/>
      <c r="BR49" s="175" t="s">
        <v>846</v>
      </c>
      <c r="BS49" s="176" t="s">
        <v>847</v>
      </c>
      <c r="BT49" s="60"/>
      <c r="BU49" s="273" t="s">
        <v>357</v>
      </c>
      <c r="BV49" s="273" t="s">
        <v>2056</v>
      </c>
      <c r="BW49" s="60"/>
      <c r="BX49" s="299" t="s">
        <v>357</v>
      </c>
      <c r="BY49" s="299" t="s">
        <v>5094</v>
      </c>
      <c r="BZ49" s="60"/>
      <c r="CA49" s="60"/>
      <c r="CB49" s="60"/>
    </row>
    <row r="50" spans="1:80" ht="21" customHeight="1">
      <c r="A50" s="470"/>
      <c r="B50" s="471"/>
      <c r="C50" s="471"/>
      <c r="D50" s="471"/>
      <c r="E50" s="471"/>
      <c r="F50" s="471"/>
      <c r="G50" s="471"/>
      <c r="H50" s="471"/>
      <c r="I50" s="471"/>
      <c r="J50" s="472"/>
      <c r="K50" s="427" t="s">
        <v>8313</v>
      </c>
      <c r="L50" s="427"/>
      <c r="M50" s="427"/>
      <c r="N50" s="427"/>
      <c r="O50" s="427"/>
      <c r="P50" s="428"/>
      <c r="Q50" s="818" t="str">
        <f>IF(ISERROR(VLOOKUP(X50,$BX:$BY,2,0)),"",VLOOKUP(X50,$BX:$BY,2,0))</f>
        <v/>
      </c>
      <c r="R50" s="819"/>
      <c r="S50" s="819"/>
      <c r="T50" s="819"/>
      <c r="U50" s="819"/>
      <c r="V50" s="819"/>
      <c r="W50" s="820"/>
      <c r="X50" s="434"/>
      <c r="Y50" s="435"/>
      <c r="Z50" s="436"/>
      <c r="AA50" s="818" t="str">
        <f>IF(ISERROR(VLOOKUP(AH50,$BX:$BY,2,0)),"",VLOOKUP(AH50,$BX:$BY,2,0))</f>
        <v/>
      </c>
      <c r="AB50" s="819"/>
      <c r="AC50" s="819"/>
      <c r="AD50" s="819"/>
      <c r="AE50" s="819"/>
      <c r="AF50" s="819"/>
      <c r="AG50" s="820"/>
      <c r="AH50" s="434"/>
      <c r="AI50" s="435"/>
      <c r="AJ50" s="436"/>
      <c r="AK50" s="818" t="str">
        <f>IF(ISERROR(VLOOKUP(AR50,$BX:$BY,2,0)),"",VLOOKUP(AR50,$BX:$BY,2,0))</f>
        <v/>
      </c>
      <c r="AL50" s="819"/>
      <c r="AM50" s="819"/>
      <c r="AN50" s="819"/>
      <c r="AO50" s="819"/>
      <c r="AP50" s="819"/>
      <c r="AQ50" s="820"/>
      <c r="AR50" s="434"/>
      <c r="AS50" s="435"/>
      <c r="AT50" s="436"/>
      <c r="BA50" s="60"/>
      <c r="BB50" s="165"/>
      <c r="BC50" s="165"/>
      <c r="BD50" s="60"/>
      <c r="BE50" s="60"/>
      <c r="BF50" s="60"/>
      <c r="BG50" s="62"/>
      <c r="BH50" s="62"/>
      <c r="BI50" s="60"/>
      <c r="BJ50" s="60"/>
      <c r="BK50" s="54" t="str">
        <f t="shared" si="0"/>
        <v>1大正大学</v>
      </c>
      <c r="BL50" s="256" t="s">
        <v>437</v>
      </c>
      <c r="BM50">
        <v>1</v>
      </c>
      <c r="BN50" s="256" t="s">
        <v>437</v>
      </c>
      <c r="BO50" s="290" t="s">
        <v>8382</v>
      </c>
      <c r="BP50" s="60"/>
      <c r="BQ50" s="60"/>
      <c r="BR50" s="175" t="s">
        <v>848</v>
      </c>
      <c r="BS50" s="176" t="s">
        <v>849</v>
      </c>
      <c r="BT50" s="60"/>
      <c r="BU50" s="273" t="s">
        <v>358</v>
      </c>
      <c r="BV50" s="273" t="s">
        <v>2057</v>
      </c>
      <c r="BW50" s="60"/>
      <c r="BX50" s="299" t="s">
        <v>358</v>
      </c>
      <c r="BY50" s="299" t="s">
        <v>5095</v>
      </c>
      <c r="BZ50" s="60"/>
      <c r="CA50" s="60"/>
      <c r="CB50" s="60"/>
    </row>
    <row r="51" spans="1:80" ht="21" customHeight="1">
      <c r="A51" s="470"/>
      <c r="B51" s="471"/>
      <c r="C51" s="471"/>
      <c r="D51" s="471"/>
      <c r="E51" s="471"/>
      <c r="F51" s="471"/>
      <c r="G51" s="471"/>
      <c r="H51" s="471"/>
      <c r="I51" s="471"/>
      <c r="J51" s="472"/>
      <c r="K51" s="427" t="s">
        <v>214</v>
      </c>
      <c r="L51" s="427"/>
      <c r="M51" s="427"/>
      <c r="N51" s="427"/>
      <c r="O51" s="427"/>
      <c r="P51" s="428"/>
      <c r="Q51" s="818" t="str">
        <f>IF(X51="","",IF(X51="11","科目等履修生",""))</f>
        <v/>
      </c>
      <c r="R51" s="819"/>
      <c r="S51" s="819"/>
      <c r="T51" s="819"/>
      <c r="U51" s="819"/>
      <c r="V51" s="819"/>
      <c r="W51" s="820"/>
      <c r="X51" s="434"/>
      <c r="Y51" s="435"/>
      <c r="Z51" s="436"/>
      <c r="AA51" s="818" t="str">
        <f>IF(AH51="","",IF(AH51="11","科目等履修生",""))</f>
        <v/>
      </c>
      <c r="AB51" s="819"/>
      <c r="AC51" s="819"/>
      <c r="AD51" s="819"/>
      <c r="AE51" s="819"/>
      <c r="AF51" s="819"/>
      <c r="AG51" s="820"/>
      <c r="AH51" s="434"/>
      <c r="AI51" s="435"/>
      <c r="AJ51" s="436"/>
      <c r="AK51" s="818" t="str">
        <f>IF(AR51="","",IF(AR51="11","科目等履修生",""))</f>
        <v/>
      </c>
      <c r="AL51" s="819"/>
      <c r="AM51" s="819"/>
      <c r="AN51" s="819"/>
      <c r="AO51" s="819"/>
      <c r="AP51" s="819"/>
      <c r="AQ51" s="820"/>
      <c r="AR51" s="434"/>
      <c r="AS51" s="435"/>
      <c r="AT51" s="436"/>
      <c r="BA51" s="62"/>
      <c r="BB51" s="62"/>
      <c r="BC51" s="62"/>
      <c r="BD51" s="60"/>
      <c r="BE51" s="60"/>
      <c r="BF51" s="60"/>
      <c r="BG51" s="62"/>
      <c r="BH51" s="62"/>
      <c r="BI51" s="60"/>
      <c r="BJ51" s="60"/>
      <c r="BK51" s="54" t="str">
        <f t="shared" si="0"/>
        <v>1大東文化大学</v>
      </c>
      <c r="BL51" s="256" t="s">
        <v>438</v>
      </c>
      <c r="BM51">
        <v>1</v>
      </c>
      <c r="BN51" s="256" t="s">
        <v>438</v>
      </c>
      <c r="BO51" s="290" t="s">
        <v>8383</v>
      </c>
      <c r="BP51" s="60"/>
      <c r="BQ51" s="60"/>
      <c r="BR51" s="175" t="s">
        <v>850</v>
      </c>
      <c r="BS51" s="176" t="s">
        <v>851</v>
      </c>
      <c r="BT51" s="60"/>
      <c r="BU51" s="273" t="s">
        <v>359</v>
      </c>
      <c r="BV51" s="273" t="s">
        <v>2058</v>
      </c>
      <c r="BW51" s="60"/>
      <c r="BX51" s="299" t="s">
        <v>359</v>
      </c>
      <c r="BY51" s="299" t="s">
        <v>5096</v>
      </c>
      <c r="BZ51" s="60"/>
      <c r="CA51" s="60"/>
      <c r="CB51" s="60"/>
    </row>
    <row r="52" spans="1:80" ht="21" customHeight="1">
      <c r="A52" s="470"/>
      <c r="B52" s="471"/>
      <c r="C52" s="471"/>
      <c r="D52" s="471"/>
      <c r="E52" s="471"/>
      <c r="F52" s="471"/>
      <c r="G52" s="471"/>
      <c r="H52" s="471"/>
      <c r="I52" s="471"/>
      <c r="J52" s="472"/>
      <c r="K52" s="427" t="s">
        <v>8314</v>
      </c>
      <c r="L52" s="427"/>
      <c r="M52" s="427"/>
      <c r="N52" s="427"/>
      <c r="O52" s="427"/>
      <c r="P52" s="428"/>
      <c r="Q52" s="824"/>
      <c r="R52" s="825"/>
      <c r="S52" s="825"/>
      <c r="T52" s="825"/>
      <c r="U52" s="825"/>
      <c r="V52" s="825"/>
      <c r="W52" s="825"/>
      <c r="X52" s="825"/>
      <c r="Y52" s="825"/>
      <c r="Z52" s="826"/>
      <c r="AA52" s="824"/>
      <c r="AB52" s="825"/>
      <c r="AC52" s="825"/>
      <c r="AD52" s="825"/>
      <c r="AE52" s="825"/>
      <c r="AF52" s="825"/>
      <c r="AG52" s="825"/>
      <c r="AH52" s="825"/>
      <c r="AI52" s="825"/>
      <c r="AJ52" s="826"/>
      <c r="AK52" s="824"/>
      <c r="AL52" s="825"/>
      <c r="AM52" s="825"/>
      <c r="AN52" s="825"/>
      <c r="AO52" s="825"/>
      <c r="AP52" s="825"/>
      <c r="AQ52" s="825"/>
      <c r="AR52" s="825"/>
      <c r="AS52" s="825"/>
      <c r="AT52" s="826"/>
      <c r="BA52" s="62"/>
      <c r="BB52" s="62"/>
      <c r="BC52" s="62"/>
      <c r="BD52" s="60"/>
      <c r="BE52" s="60"/>
      <c r="BF52" s="60"/>
      <c r="BG52" s="62"/>
      <c r="BH52" s="62"/>
      <c r="BI52" s="60"/>
      <c r="BJ52" s="60"/>
      <c r="BK52" s="54" t="str">
        <f t="shared" si="0"/>
        <v>1高千穂商科大学</v>
      </c>
      <c r="BL52" s="256" t="s">
        <v>439</v>
      </c>
      <c r="BM52">
        <v>1</v>
      </c>
      <c r="BN52" s="256" t="s">
        <v>439</v>
      </c>
      <c r="BO52" s="290" t="s">
        <v>8384</v>
      </c>
      <c r="BP52" s="60"/>
      <c r="BQ52" s="60"/>
      <c r="BR52" s="175" t="s">
        <v>852</v>
      </c>
      <c r="BS52" s="176" t="s">
        <v>8641</v>
      </c>
      <c r="BT52" s="60"/>
      <c r="BU52" s="273" t="s">
        <v>8656</v>
      </c>
      <c r="BV52" s="273" t="s">
        <v>8649</v>
      </c>
      <c r="BW52" s="60"/>
      <c r="BX52" s="299" t="s">
        <v>8656</v>
      </c>
      <c r="BY52" s="299" t="s">
        <v>8676</v>
      </c>
      <c r="BZ52" s="60"/>
      <c r="CA52" s="60"/>
      <c r="CB52" s="60"/>
    </row>
    <row r="53" spans="1:80" ht="21" customHeight="1" thickBot="1">
      <c r="A53" s="473"/>
      <c r="B53" s="474"/>
      <c r="C53" s="474"/>
      <c r="D53" s="474"/>
      <c r="E53" s="474"/>
      <c r="F53" s="474"/>
      <c r="G53" s="474"/>
      <c r="H53" s="474"/>
      <c r="I53" s="474"/>
      <c r="J53" s="475"/>
      <c r="K53" s="914" t="s">
        <v>8315</v>
      </c>
      <c r="L53" s="914"/>
      <c r="M53" s="914"/>
      <c r="N53" s="914"/>
      <c r="O53" s="914"/>
      <c r="P53" s="915"/>
      <c r="Q53" s="827"/>
      <c r="R53" s="828"/>
      <c r="S53" s="828"/>
      <c r="T53" s="828"/>
      <c r="U53" s="828"/>
      <c r="V53" s="828"/>
      <c r="W53" s="828"/>
      <c r="X53" s="828"/>
      <c r="Y53" s="828"/>
      <c r="Z53" s="829"/>
      <c r="AA53" s="827"/>
      <c r="AB53" s="828"/>
      <c r="AC53" s="828"/>
      <c r="AD53" s="828"/>
      <c r="AE53" s="828"/>
      <c r="AF53" s="828"/>
      <c r="AG53" s="828"/>
      <c r="AH53" s="828"/>
      <c r="AI53" s="828"/>
      <c r="AJ53" s="829"/>
      <c r="AK53" s="827"/>
      <c r="AL53" s="828"/>
      <c r="AM53" s="828"/>
      <c r="AN53" s="828"/>
      <c r="AO53" s="828"/>
      <c r="AP53" s="828"/>
      <c r="AQ53" s="828"/>
      <c r="AR53" s="828"/>
      <c r="AS53" s="828"/>
      <c r="AT53" s="829"/>
      <c r="BA53" s="62"/>
      <c r="BB53" s="62"/>
      <c r="BC53" s="62"/>
      <c r="BD53" s="60"/>
      <c r="BE53" s="60"/>
      <c r="BF53" s="60"/>
      <c r="BG53" s="62"/>
      <c r="BH53" s="62"/>
      <c r="BI53" s="60"/>
      <c r="BJ53" s="60"/>
      <c r="BK53" s="54" t="str">
        <f t="shared" si="0"/>
        <v>1拓殖大学</v>
      </c>
      <c r="BL53" s="256" t="s">
        <v>440</v>
      </c>
      <c r="BM53">
        <v>1</v>
      </c>
      <c r="BN53" s="256" t="s">
        <v>440</v>
      </c>
      <c r="BO53" s="290" t="s">
        <v>8385</v>
      </c>
      <c r="BP53" s="60"/>
      <c r="BQ53" s="60"/>
      <c r="BR53" s="175" t="s">
        <v>853</v>
      </c>
      <c r="BS53" s="176" t="s">
        <v>8642</v>
      </c>
      <c r="BT53" s="60"/>
      <c r="BU53" s="273" t="s">
        <v>8657</v>
      </c>
      <c r="BV53" s="273" t="s">
        <v>8650</v>
      </c>
      <c r="BW53" s="60"/>
      <c r="BX53" s="299" t="s">
        <v>8657</v>
      </c>
      <c r="BY53" s="299" t="s">
        <v>8677</v>
      </c>
      <c r="BZ53" s="60"/>
      <c r="CA53" s="60"/>
      <c r="CB53" s="60"/>
    </row>
    <row r="54" spans="1:80" ht="21" customHeight="1">
      <c r="A54" s="913"/>
      <c r="B54" s="440"/>
      <c r="C54" s="440"/>
      <c r="D54" s="440"/>
      <c r="E54" s="440"/>
      <c r="F54" s="441"/>
      <c r="G54" s="442" t="s">
        <v>8312</v>
      </c>
      <c r="H54" s="443"/>
      <c r="I54" s="443"/>
      <c r="J54" s="443"/>
      <c r="K54" s="443"/>
      <c r="L54" s="443"/>
      <c r="M54" s="444"/>
      <c r="N54" s="461" t="s">
        <v>8332</v>
      </c>
      <c r="O54" s="461"/>
      <c r="P54" s="462"/>
      <c r="Q54" s="442" t="s">
        <v>8316</v>
      </c>
      <c r="R54" s="443"/>
      <c r="S54" s="443"/>
      <c r="T54" s="443"/>
      <c r="U54" s="443"/>
      <c r="V54" s="443"/>
      <c r="W54" s="444"/>
      <c r="X54" s="463" t="s">
        <v>8332</v>
      </c>
      <c r="Y54" s="443"/>
      <c r="Z54" s="464"/>
      <c r="AA54" s="442" t="s">
        <v>8317</v>
      </c>
      <c r="AB54" s="443"/>
      <c r="AC54" s="443"/>
      <c r="AD54" s="443"/>
      <c r="AE54" s="443"/>
      <c r="AF54" s="443"/>
      <c r="AG54" s="444"/>
      <c r="AH54" s="463" t="s">
        <v>8332</v>
      </c>
      <c r="AI54" s="443"/>
      <c r="AJ54" s="464"/>
      <c r="BA54" s="62"/>
      <c r="BB54" s="62"/>
      <c r="BC54" s="60"/>
      <c r="BD54" s="60"/>
      <c r="BE54" s="60"/>
      <c r="BF54" s="60"/>
      <c r="BG54" s="62"/>
      <c r="BH54" s="62"/>
      <c r="BI54" s="60"/>
      <c r="BJ54" s="60"/>
      <c r="BK54" s="54" t="str">
        <f t="shared" si="0"/>
        <v>1玉川大学</v>
      </c>
      <c r="BL54" s="256" t="s">
        <v>441</v>
      </c>
      <c r="BM54">
        <v>1</v>
      </c>
      <c r="BN54" s="256" t="s">
        <v>441</v>
      </c>
      <c r="BO54" s="290" t="s">
        <v>8386</v>
      </c>
      <c r="BP54" s="60"/>
      <c r="BQ54" s="60"/>
      <c r="BR54" s="175" t="s">
        <v>854</v>
      </c>
      <c r="BS54" s="176" t="s">
        <v>8643</v>
      </c>
      <c r="BT54" s="60"/>
      <c r="BU54" s="273" t="s">
        <v>8658</v>
      </c>
      <c r="BV54" s="273" t="s">
        <v>8651</v>
      </c>
      <c r="BW54" s="60"/>
      <c r="BX54" s="299" t="s">
        <v>8658</v>
      </c>
      <c r="BY54" s="299" t="s">
        <v>8678</v>
      </c>
      <c r="BZ54" s="60"/>
      <c r="CA54" s="60"/>
      <c r="CB54" s="60"/>
    </row>
    <row r="55" spans="1:80" ht="21" customHeight="1">
      <c r="A55" s="455" t="s">
        <v>204</v>
      </c>
      <c r="B55" s="456"/>
      <c r="C55" s="456"/>
      <c r="D55" s="456"/>
      <c r="E55" s="456"/>
      <c r="F55" s="457"/>
      <c r="G55" s="821" t="str">
        <f>IF(ISERROR(VLOOKUP(N55,$BN:$BO,2,0)),"",(VLOOKUP(N55,$BN:$BO,2,0)))</f>
        <v/>
      </c>
      <c r="H55" s="822"/>
      <c r="I55" s="822"/>
      <c r="J55" s="822"/>
      <c r="K55" s="822"/>
      <c r="L55" s="822"/>
      <c r="M55" s="823"/>
      <c r="N55" s="814"/>
      <c r="O55" s="815"/>
      <c r="P55" s="816"/>
      <c r="Q55" s="821" t="str">
        <f>IF(ISERROR(VLOOKUP(X55,$BN:$BO,2,0)),"",(VLOOKUP(X55,$BN:$BO,2,0)))</f>
        <v/>
      </c>
      <c r="R55" s="822"/>
      <c r="S55" s="822"/>
      <c r="T55" s="822"/>
      <c r="U55" s="822"/>
      <c r="V55" s="822"/>
      <c r="W55" s="823"/>
      <c r="X55" s="814"/>
      <c r="Y55" s="815"/>
      <c r="Z55" s="816"/>
      <c r="AA55" s="821" t="str">
        <f>IF(ISERROR(VLOOKUP(AH55,$BN:$BO,2,0)),"",(VLOOKUP(AH55,$BN:$BO,2,0)))</f>
        <v/>
      </c>
      <c r="AB55" s="822"/>
      <c r="AC55" s="822"/>
      <c r="AD55" s="822"/>
      <c r="AE55" s="822"/>
      <c r="AF55" s="822"/>
      <c r="AG55" s="823"/>
      <c r="AH55" s="814"/>
      <c r="AI55" s="815"/>
      <c r="AJ55" s="816"/>
      <c r="BA55" s="62"/>
      <c r="BB55" s="62"/>
      <c r="BC55" s="60"/>
      <c r="BD55" s="60"/>
      <c r="BE55" s="60"/>
      <c r="BF55" s="60"/>
      <c r="BG55" s="62"/>
      <c r="BH55" s="62"/>
      <c r="BI55" s="60"/>
      <c r="BJ55" s="60"/>
      <c r="BK55" s="54" t="str">
        <f t="shared" si="0"/>
        <v>1多摩美術大学</v>
      </c>
      <c r="BL55" s="256" t="s">
        <v>442</v>
      </c>
      <c r="BM55">
        <v>1</v>
      </c>
      <c r="BN55" s="256" t="s">
        <v>442</v>
      </c>
      <c r="BO55" s="290" t="s">
        <v>8387</v>
      </c>
      <c r="BP55" s="60"/>
      <c r="BQ55" s="60"/>
      <c r="BR55" s="175" t="s">
        <v>855</v>
      </c>
      <c r="BS55" s="176" t="s">
        <v>856</v>
      </c>
      <c r="BT55" s="60"/>
      <c r="BU55" s="273" t="s">
        <v>360</v>
      </c>
      <c r="BV55" s="273" t="s">
        <v>2059</v>
      </c>
      <c r="BW55" s="60"/>
      <c r="BX55" s="299" t="s">
        <v>360</v>
      </c>
      <c r="BY55" s="299" t="s">
        <v>5097</v>
      </c>
      <c r="BZ55" s="60"/>
      <c r="CA55" s="60"/>
      <c r="CB55" s="60"/>
    </row>
    <row r="56" spans="1:80" ht="21" customHeight="1">
      <c r="A56" s="426" t="s">
        <v>206</v>
      </c>
      <c r="B56" s="427"/>
      <c r="C56" s="427"/>
      <c r="D56" s="427"/>
      <c r="E56" s="427"/>
      <c r="F56" s="428"/>
      <c r="G56" s="818" t="str">
        <f>IF(N56="","",IF(N56=1,"大学","大学院"))</f>
        <v/>
      </c>
      <c r="H56" s="819"/>
      <c r="I56" s="819"/>
      <c r="J56" s="819"/>
      <c r="K56" s="819"/>
      <c r="L56" s="819"/>
      <c r="M56" s="820"/>
      <c r="N56" s="817" t="str">
        <f>IF(ISERROR(VLOOKUP(N55,$BL:$BM,2,0)),"",VLOOKUP(N55,$BL:$BM,2,0))</f>
        <v/>
      </c>
      <c r="O56" s="435"/>
      <c r="P56" s="436"/>
      <c r="Q56" s="818" t="str">
        <f>IF(X56="","",IF(X56=1,"大学","大学院"))</f>
        <v/>
      </c>
      <c r="R56" s="819"/>
      <c r="S56" s="819"/>
      <c r="T56" s="819"/>
      <c r="U56" s="819"/>
      <c r="V56" s="819"/>
      <c r="W56" s="820"/>
      <c r="X56" s="817" t="str">
        <f>IF(ISERROR(VLOOKUP(X55,$BL:$BM,2,0)),"",VLOOKUP(X55,$BL:$BM,2,0))</f>
        <v/>
      </c>
      <c r="Y56" s="435"/>
      <c r="Z56" s="436"/>
      <c r="AA56" s="818" t="str">
        <f>IF(AH56="","",IF(AH56=1,"大学","大学院"))</f>
        <v/>
      </c>
      <c r="AB56" s="819"/>
      <c r="AC56" s="819"/>
      <c r="AD56" s="819"/>
      <c r="AE56" s="819"/>
      <c r="AF56" s="819"/>
      <c r="AG56" s="820"/>
      <c r="AH56" s="817" t="str">
        <f>IF(ISERROR(VLOOKUP(AH55,$BL:$BM,2,0)),"",VLOOKUP(AH55,$BL:$BM,2,0))</f>
        <v/>
      </c>
      <c r="AI56" s="435"/>
      <c r="AJ56" s="436"/>
      <c r="BA56" s="62"/>
      <c r="BB56" s="62"/>
      <c r="BC56" s="60"/>
      <c r="BD56" s="60"/>
      <c r="BE56" s="60"/>
      <c r="BF56" s="60"/>
      <c r="BG56" s="62"/>
      <c r="BH56" s="62"/>
      <c r="BI56" s="60"/>
      <c r="BJ56" s="60"/>
      <c r="BK56" s="54" t="str">
        <f t="shared" si="0"/>
        <v>1中央大学</v>
      </c>
      <c r="BL56" s="256" t="s">
        <v>443</v>
      </c>
      <c r="BM56">
        <v>1</v>
      </c>
      <c r="BN56" s="256" t="s">
        <v>443</v>
      </c>
      <c r="BO56" s="290" t="s">
        <v>8388</v>
      </c>
      <c r="BP56" s="60"/>
      <c r="BQ56" s="60"/>
      <c r="BR56" s="175" t="s">
        <v>857</v>
      </c>
      <c r="BS56" s="176" t="s">
        <v>858</v>
      </c>
      <c r="BT56" s="60"/>
      <c r="BU56" s="273" t="s">
        <v>361</v>
      </c>
      <c r="BV56" s="273" t="s">
        <v>2060</v>
      </c>
      <c r="BW56" s="60"/>
      <c r="BX56" s="299" t="s">
        <v>361</v>
      </c>
      <c r="BY56" s="299" t="s">
        <v>5098</v>
      </c>
      <c r="BZ56" s="60"/>
      <c r="CA56" s="60"/>
      <c r="CB56" s="60"/>
    </row>
    <row r="57" spans="1:80" ht="21" customHeight="1">
      <c r="A57" s="426" t="s">
        <v>208</v>
      </c>
      <c r="B57" s="427"/>
      <c r="C57" s="427"/>
      <c r="D57" s="427"/>
      <c r="E57" s="427"/>
      <c r="F57" s="428"/>
      <c r="G57" s="818" t="str">
        <f>IF(ISERROR(VLOOKUP(N57,$BR:$BS,2,0)),"",VLOOKUP(N57,$BR:$BS,2,0))</f>
        <v/>
      </c>
      <c r="H57" s="819"/>
      <c r="I57" s="819"/>
      <c r="J57" s="819"/>
      <c r="K57" s="819"/>
      <c r="L57" s="819"/>
      <c r="M57" s="820"/>
      <c r="N57" s="434"/>
      <c r="O57" s="435"/>
      <c r="P57" s="436"/>
      <c r="Q57" s="818" t="str">
        <f>IF(ISERROR(VLOOKUP(X57,$BR:$BS,2,0)),"",VLOOKUP(X57,$BR:$BS,2,0))</f>
        <v/>
      </c>
      <c r="R57" s="819"/>
      <c r="S57" s="819"/>
      <c r="T57" s="819"/>
      <c r="U57" s="819"/>
      <c r="V57" s="819"/>
      <c r="W57" s="820"/>
      <c r="X57" s="434"/>
      <c r="Y57" s="435"/>
      <c r="Z57" s="436"/>
      <c r="AA57" s="818" t="str">
        <f>IF(ISERROR(VLOOKUP(AH57,$BR:$BS,2,0)),"",VLOOKUP(AH57,$BR:$BS,2,0))</f>
        <v/>
      </c>
      <c r="AB57" s="819"/>
      <c r="AC57" s="819"/>
      <c r="AD57" s="819"/>
      <c r="AE57" s="819"/>
      <c r="AF57" s="819"/>
      <c r="AG57" s="820"/>
      <c r="AH57" s="434"/>
      <c r="AI57" s="435"/>
      <c r="AJ57" s="436"/>
      <c r="BA57" s="62"/>
      <c r="BB57" s="62"/>
      <c r="BC57" s="60"/>
      <c r="BD57" s="60"/>
      <c r="BE57" s="60"/>
      <c r="BF57" s="60"/>
      <c r="BG57" s="62"/>
      <c r="BH57" s="62"/>
      <c r="BI57" s="60"/>
      <c r="BJ57" s="60"/>
      <c r="BK57" s="54" t="str">
        <f t="shared" si="0"/>
        <v>1津田塾大学</v>
      </c>
      <c r="BL57" s="256" t="s">
        <v>444</v>
      </c>
      <c r="BM57">
        <v>1</v>
      </c>
      <c r="BN57" s="256" t="s">
        <v>444</v>
      </c>
      <c r="BO57" s="290" t="s">
        <v>8389</v>
      </c>
      <c r="BP57" s="60"/>
      <c r="BQ57" s="60"/>
      <c r="BR57" s="175" t="s">
        <v>859</v>
      </c>
      <c r="BS57" s="176" t="s">
        <v>8644</v>
      </c>
      <c r="BT57" s="60"/>
      <c r="BU57" s="273" t="s">
        <v>8659</v>
      </c>
      <c r="BV57" s="273" t="s">
        <v>8652</v>
      </c>
      <c r="BW57" s="60"/>
      <c r="BX57" s="299" t="s">
        <v>8659</v>
      </c>
      <c r="BY57" s="299" t="s">
        <v>8679</v>
      </c>
      <c r="BZ57" s="60"/>
      <c r="CA57" s="60"/>
      <c r="CB57" s="60"/>
    </row>
    <row r="58" spans="1:80" ht="21" customHeight="1">
      <c r="A58" s="426" t="s">
        <v>8306</v>
      </c>
      <c r="B58" s="427"/>
      <c r="C58" s="427"/>
      <c r="D58" s="427"/>
      <c r="E58" s="427"/>
      <c r="F58" s="428"/>
      <c r="G58" s="818" t="str">
        <f>IF(ISERROR(VLOOKUP(N58,$BU:$BV,2,0)),"",VLOOKUP(N58,$BU:$BV,2,0))</f>
        <v/>
      </c>
      <c r="H58" s="819"/>
      <c r="I58" s="819"/>
      <c r="J58" s="819"/>
      <c r="K58" s="819"/>
      <c r="L58" s="819"/>
      <c r="M58" s="820"/>
      <c r="N58" s="434"/>
      <c r="O58" s="435"/>
      <c r="P58" s="436"/>
      <c r="Q58" s="818" t="str">
        <f>IF(ISERROR(VLOOKUP(X58,$BU:$BV,2,0)),"",VLOOKUP(X58,$BU:$BV,2,0))</f>
        <v/>
      </c>
      <c r="R58" s="819"/>
      <c r="S58" s="819"/>
      <c r="T58" s="819"/>
      <c r="U58" s="819"/>
      <c r="V58" s="819"/>
      <c r="W58" s="820"/>
      <c r="X58" s="434"/>
      <c r="Y58" s="435"/>
      <c r="Z58" s="436"/>
      <c r="AA58" s="818" t="str">
        <f>IF(ISERROR(VLOOKUP(AH58,$BU:$BV,2,0)),"",VLOOKUP(AH58,$BU:$BV,2,0))</f>
        <v/>
      </c>
      <c r="AB58" s="819"/>
      <c r="AC58" s="819"/>
      <c r="AD58" s="819"/>
      <c r="AE58" s="819"/>
      <c r="AF58" s="819"/>
      <c r="AG58" s="820"/>
      <c r="AH58" s="434"/>
      <c r="AI58" s="435"/>
      <c r="AJ58" s="436"/>
      <c r="BA58" s="62"/>
      <c r="BB58" s="62"/>
      <c r="BC58" s="60"/>
      <c r="BD58" s="60"/>
      <c r="BE58" s="60"/>
      <c r="BF58" s="60"/>
      <c r="BG58" s="62"/>
      <c r="BH58" s="62"/>
      <c r="BI58" s="60"/>
      <c r="BJ58" s="60"/>
      <c r="BK58" s="54" t="str">
        <f t="shared" si="0"/>
        <v>1帝京大学</v>
      </c>
      <c r="BL58" s="256" t="s">
        <v>445</v>
      </c>
      <c r="BM58">
        <v>1</v>
      </c>
      <c r="BN58" s="256" t="s">
        <v>445</v>
      </c>
      <c r="BO58" s="290" t="s">
        <v>8390</v>
      </c>
      <c r="BP58" s="60"/>
      <c r="BQ58" s="60"/>
      <c r="BR58" s="175" t="s">
        <v>860</v>
      </c>
      <c r="BS58" s="176" t="s">
        <v>861</v>
      </c>
      <c r="BT58" s="60"/>
      <c r="BU58" s="273" t="s">
        <v>362</v>
      </c>
      <c r="BV58" s="273" t="s">
        <v>2061</v>
      </c>
      <c r="BW58" s="60"/>
      <c r="BX58" s="299" t="s">
        <v>362</v>
      </c>
      <c r="BY58" s="299" t="s">
        <v>5099</v>
      </c>
      <c r="BZ58" s="60"/>
      <c r="CA58" s="60"/>
      <c r="CB58" s="60"/>
    </row>
    <row r="59" spans="1:80" ht="21" customHeight="1">
      <c r="A59" s="426" t="s">
        <v>8313</v>
      </c>
      <c r="B59" s="427"/>
      <c r="C59" s="427"/>
      <c r="D59" s="427"/>
      <c r="E59" s="427"/>
      <c r="F59" s="428"/>
      <c r="G59" s="818" t="str">
        <f>IF(ISERROR(VLOOKUP(N59,$BX:$BY,2,0)),"",VLOOKUP(N59,$BX:$BY,2,0))</f>
        <v/>
      </c>
      <c r="H59" s="819"/>
      <c r="I59" s="819"/>
      <c r="J59" s="819"/>
      <c r="K59" s="819"/>
      <c r="L59" s="819"/>
      <c r="M59" s="820"/>
      <c r="N59" s="434"/>
      <c r="O59" s="435"/>
      <c r="P59" s="436"/>
      <c r="Q59" s="818" t="str">
        <f>IF(ISERROR(VLOOKUP(X59,$BX:$BY,2,0)),"",VLOOKUP(X59,$BX:$BY,2,0))</f>
        <v/>
      </c>
      <c r="R59" s="819"/>
      <c r="S59" s="819"/>
      <c r="T59" s="819"/>
      <c r="U59" s="819"/>
      <c r="V59" s="819"/>
      <c r="W59" s="820"/>
      <c r="X59" s="434"/>
      <c r="Y59" s="435"/>
      <c r="Z59" s="436"/>
      <c r="AA59" s="818" t="str">
        <f>IF(ISERROR(VLOOKUP(AH59,$BX:$BY,2,0)),"",VLOOKUP(AH59,$BX:$BY,2,0))</f>
        <v/>
      </c>
      <c r="AB59" s="819"/>
      <c r="AC59" s="819"/>
      <c r="AD59" s="819"/>
      <c r="AE59" s="819"/>
      <c r="AF59" s="819"/>
      <c r="AG59" s="820"/>
      <c r="AH59" s="434"/>
      <c r="AI59" s="435"/>
      <c r="AJ59" s="436"/>
      <c r="BA59" s="62"/>
      <c r="BB59" s="62"/>
      <c r="BC59" s="60"/>
      <c r="BD59" s="60"/>
      <c r="BE59" s="60"/>
      <c r="BF59" s="60"/>
      <c r="BG59" s="62"/>
      <c r="BH59" s="62"/>
      <c r="BI59" s="60"/>
      <c r="BJ59" s="60"/>
      <c r="BK59" s="54" t="str">
        <f t="shared" si="0"/>
        <v>1東海大学</v>
      </c>
      <c r="BL59" s="256" t="s">
        <v>446</v>
      </c>
      <c r="BM59">
        <v>1</v>
      </c>
      <c r="BN59" s="256" t="s">
        <v>446</v>
      </c>
      <c r="BO59" s="290" t="s">
        <v>8391</v>
      </c>
      <c r="BP59" s="60"/>
      <c r="BQ59" s="60"/>
      <c r="BR59" s="175" t="s">
        <v>862</v>
      </c>
      <c r="BS59" s="176" t="s">
        <v>863</v>
      </c>
      <c r="BT59" s="60"/>
      <c r="BU59" s="273" t="s">
        <v>363</v>
      </c>
      <c r="BV59" s="273" t="s">
        <v>2062</v>
      </c>
      <c r="BW59" s="60"/>
      <c r="BX59" s="299" t="s">
        <v>363</v>
      </c>
      <c r="BY59" s="299" t="s">
        <v>5100</v>
      </c>
      <c r="BZ59" s="60"/>
      <c r="CA59" s="60"/>
      <c r="CB59" s="60"/>
    </row>
    <row r="60" spans="1:80" ht="21" customHeight="1">
      <c r="A60" s="426" t="s">
        <v>214</v>
      </c>
      <c r="B60" s="427"/>
      <c r="C60" s="427"/>
      <c r="D60" s="427"/>
      <c r="E60" s="427"/>
      <c r="F60" s="428"/>
      <c r="G60" s="818" t="str">
        <f>IF(N60="","",IF(N60="11","科目等履修生",""))</f>
        <v/>
      </c>
      <c r="H60" s="819"/>
      <c r="I60" s="819"/>
      <c r="J60" s="819"/>
      <c r="K60" s="819"/>
      <c r="L60" s="819"/>
      <c r="M60" s="820"/>
      <c r="N60" s="434"/>
      <c r="O60" s="435"/>
      <c r="P60" s="436"/>
      <c r="Q60" s="818" t="str">
        <f>IF(X60="","",IF(X60="11","科目等履修生",""))</f>
        <v/>
      </c>
      <c r="R60" s="819"/>
      <c r="S60" s="819"/>
      <c r="T60" s="819"/>
      <c r="U60" s="819"/>
      <c r="V60" s="819"/>
      <c r="W60" s="820"/>
      <c r="X60" s="434"/>
      <c r="Y60" s="435"/>
      <c r="Z60" s="436"/>
      <c r="AA60" s="818" t="str">
        <f>IF(AH60="","",IF(AH60="11","科目等履修生",""))</f>
        <v/>
      </c>
      <c r="AB60" s="819"/>
      <c r="AC60" s="819"/>
      <c r="AD60" s="819"/>
      <c r="AE60" s="819"/>
      <c r="AF60" s="819"/>
      <c r="AG60" s="820"/>
      <c r="AH60" s="434"/>
      <c r="AI60" s="435"/>
      <c r="AJ60" s="436"/>
      <c r="BA60" s="62"/>
      <c r="BB60" s="62"/>
      <c r="BC60" s="60"/>
      <c r="BD60" s="60"/>
      <c r="BE60" s="60"/>
      <c r="BF60" s="60"/>
      <c r="BG60" s="62"/>
      <c r="BH60" s="62"/>
      <c r="BI60" s="60"/>
      <c r="BJ60" s="60"/>
      <c r="BK60" s="54" t="str">
        <f t="shared" si="0"/>
        <v>1東京音楽大学</v>
      </c>
      <c r="BL60" s="256" t="s">
        <v>447</v>
      </c>
      <c r="BM60">
        <v>1</v>
      </c>
      <c r="BN60" s="256" t="s">
        <v>447</v>
      </c>
      <c r="BO60" s="290" t="s">
        <v>8392</v>
      </c>
      <c r="BP60" s="60"/>
      <c r="BQ60" s="60"/>
      <c r="BR60" s="175" t="s">
        <v>864</v>
      </c>
      <c r="BS60" s="176" t="s">
        <v>8645</v>
      </c>
      <c r="BT60" s="60"/>
      <c r="BU60" s="273" t="s">
        <v>8660</v>
      </c>
      <c r="BV60" s="273" t="s">
        <v>8653</v>
      </c>
      <c r="BW60" s="60"/>
      <c r="BX60" s="299" t="s">
        <v>8660</v>
      </c>
      <c r="BY60" s="299" t="s">
        <v>8680</v>
      </c>
      <c r="BZ60" s="60"/>
      <c r="CA60" s="60"/>
      <c r="CB60" s="60"/>
    </row>
    <row r="61" spans="1:80" ht="21" customHeight="1">
      <c r="A61" s="426" t="s">
        <v>8314</v>
      </c>
      <c r="B61" s="427"/>
      <c r="C61" s="427"/>
      <c r="D61" s="427"/>
      <c r="E61" s="427"/>
      <c r="F61" s="428"/>
      <c r="G61" s="824"/>
      <c r="H61" s="825"/>
      <c r="I61" s="825"/>
      <c r="J61" s="825"/>
      <c r="K61" s="825"/>
      <c r="L61" s="825"/>
      <c r="M61" s="825"/>
      <c r="N61" s="825"/>
      <c r="O61" s="825"/>
      <c r="P61" s="826"/>
      <c r="Q61" s="824"/>
      <c r="R61" s="825"/>
      <c r="S61" s="825"/>
      <c r="T61" s="825"/>
      <c r="U61" s="825"/>
      <c r="V61" s="825"/>
      <c r="W61" s="825"/>
      <c r="X61" s="825"/>
      <c r="Y61" s="825"/>
      <c r="Z61" s="826"/>
      <c r="AA61" s="824"/>
      <c r="AB61" s="825"/>
      <c r="AC61" s="825"/>
      <c r="AD61" s="825"/>
      <c r="AE61" s="825"/>
      <c r="AF61" s="825"/>
      <c r="AG61" s="825"/>
      <c r="AH61" s="825"/>
      <c r="AI61" s="825"/>
      <c r="AJ61" s="826"/>
      <c r="BA61" s="62"/>
      <c r="BB61" s="62"/>
      <c r="BC61" s="60"/>
      <c r="BD61" s="60"/>
      <c r="BE61" s="60"/>
      <c r="BF61" s="60"/>
      <c r="BG61" s="62"/>
      <c r="BH61" s="62"/>
      <c r="BI61" s="60"/>
      <c r="BJ61" s="60"/>
      <c r="BK61" s="54" t="str">
        <f t="shared" si="0"/>
        <v>1東京家政大学</v>
      </c>
      <c r="BL61" s="256" t="s">
        <v>448</v>
      </c>
      <c r="BM61">
        <v>1</v>
      </c>
      <c r="BN61" s="256" t="s">
        <v>448</v>
      </c>
      <c r="BO61" s="290" t="s">
        <v>8393</v>
      </c>
      <c r="BP61" s="60"/>
      <c r="BQ61" s="60"/>
      <c r="BR61" s="175" t="s">
        <v>865</v>
      </c>
      <c r="BS61" s="176" t="s">
        <v>866</v>
      </c>
      <c r="BT61" s="60"/>
      <c r="BU61" s="273" t="s">
        <v>364</v>
      </c>
      <c r="BV61" s="273" t="s">
        <v>2063</v>
      </c>
      <c r="BW61" s="60"/>
      <c r="BX61" s="299" t="s">
        <v>364</v>
      </c>
      <c r="BY61" s="299" t="s">
        <v>5101</v>
      </c>
      <c r="BZ61" s="60"/>
      <c r="CA61" s="60"/>
      <c r="CB61" s="60"/>
    </row>
    <row r="62" spans="1:80" ht="21" customHeight="1">
      <c r="A62" s="449" t="s">
        <v>8315</v>
      </c>
      <c r="B62" s="450"/>
      <c r="C62" s="450"/>
      <c r="D62" s="450"/>
      <c r="E62" s="450"/>
      <c r="F62" s="451"/>
      <c r="G62" s="827"/>
      <c r="H62" s="828"/>
      <c r="I62" s="828"/>
      <c r="J62" s="828"/>
      <c r="K62" s="828"/>
      <c r="L62" s="828"/>
      <c r="M62" s="828"/>
      <c r="N62" s="828"/>
      <c r="O62" s="828"/>
      <c r="P62" s="829"/>
      <c r="Q62" s="827"/>
      <c r="R62" s="828"/>
      <c r="S62" s="828"/>
      <c r="T62" s="828"/>
      <c r="U62" s="828"/>
      <c r="V62" s="828"/>
      <c r="W62" s="828"/>
      <c r="X62" s="828"/>
      <c r="Y62" s="828"/>
      <c r="Z62" s="829"/>
      <c r="AA62" s="827"/>
      <c r="AB62" s="828"/>
      <c r="AC62" s="828"/>
      <c r="AD62" s="828"/>
      <c r="AE62" s="828"/>
      <c r="AF62" s="828"/>
      <c r="AG62" s="828"/>
      <c r="AH62" s="828"/>
      <c r="AI62" s="828"/>
      <c r="AJ62" s="829"/>
      <c r="BA62" s="62"/>
      <c r="BB62" s="62"/>
      <c r="BC62" s="60"/>
      <c r="BD62" s="60"/>
      <c r="BE62" s="60"/>
      <c r="BF62" s="60"/>
      <c r="BG62" s="62"/>
      <c r="BH62" s="62"/>
      <c r="BI62" s="60"/>
      <c r="BJ62" s="60"/>
      <c r="BK62" s="54" t="str">
        <f t="shared" si="0"/>
        <v>1東京家政学院大学</v>
      </c>
      <c r="BL62" s="256" t="s">
        <v>449</v>
      </c>
      <c r="BM62">
        <v>1</v>
      </c>
      <c r="BN62" s="256" t="s">
        <v>449</v>
      </c>
      <c r="BO62" s="290" t="s">
        <v>8394</v>
      </c>
      <c r="BP62" s="60"/>
      <c r="BQ62" s="60"/>
      <c r="BR62" s="175" t="s">
        <v>867</v>
      </c>
      <c r="BS62" s="176" t="s">
        <v>868</v>
      </c>
      <c r="BT62" s="60"/>
      <c r="BU62" s="273" t="s">
        <v>365</v>
      </c>
      <c r="BV62" s="273" t="s">
        <v>2064</v>
      </c>
      <c r="BW62" s="60"/>
      <c r="BX62" s="299" t="s">
        <v>365</v>
      </c>
      <c r="BY62" s="299" t="s">
        <v>5102</v>
      </c>
      <c r="BZ62" s="60"/>
      <c r="CA62" s="60"/>
      <c r="CB62" s="60"/>
    </row>
    <row r="63" spans="1:80" ht="33" customHeight="1">
      <c r="A63" s="445" t="s">
        <v>9748</v>
      </c>
      <c r="B63" s="44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BA63" s="62"/>
      <c r="BB63" s="62"/>
      <c r="BC63" s="60"/>
      <c r="BD63" s="60"/>
      <c r="BE63" s="60"/>
      <c r="BF63" s="60"/>
      <c r="BG63" s="62"/>
      <c r="BH63" s="62"/>
      <c r="BI63" s="60"/>
      <c r="BJ63" s="60"/>
      <c r="BK63" s="54" t="str">
        <f t="shared" si="0"/>
        <v>1東京経済大学</v>
      </c>
      <c r="BL63" s="256" t="s">
        <v>450</v>
      </c>
      <c r="BM63">
        <v>1</v>
      </c>
      <c r="BN63" s="256" t="s">
        <v>450</v>
      </c>
      <c r="BO63" s="290" t="s">
        <v>8395</v>
      </c>
      <c r="BP63" s="60"/>
      <c r="BQ63" s="60"/>
      <c r="BR63" s="175" t="s">
        <v>869</v>
      </c>
      <c r="BS63" s="176" t="s">
        <v>870</v>
      </c>
      <c r="BT63" s="60"/>
      <c r="BU63" s="273" t="s">
        <v>366</v>
      </c>
      <c r="BV63" s="273" t="s">
        <v>2065</v>
      </c>
      <c r="BW63" s="60"/>
      <c r="BX63" s="299" t="s">
        <v>366</v>
      </c>
      <c r="BY63" s="299" t="s">
        <v>5103</v>
      </c>
      <c r="BZ63" s="60"/>
      <c r="CA63" s="60"/>
      <c r="CB63" s="60"/>
    </row>
    <row r="64" spans="1:80" ht="33" customHeight="1">
      <c r="A64" s="445"/>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BA64" s="62"/>
      <c r="BB64" s="62"/>
      <c r="BC64" s="60"/>
      <c r="BD64" s="60"/>
      <c r="BE64" s="60"/>
      <c r="BF64" s="60"/>
      <c r="BG64" s="62"/>
      <c r="BH64" s="62"/>
      <c r="BI64" s="60"/>
      <c r="BJ64" s="60"/>
      <c r="BK64" s="54" t="str">
        <f t="shared" si="0"/>
        <v>1東京女子大学</v>
      </c>
      <c r="BL64" s="256" t="s">
        <v>451</v>
      </c>
      <c r="BM64">
        <v>1</v>
      </c>
      <c r="BN64" s="256" t="s">
        <v>451</v>
      </c>
      <c r="BO64" s="290" t="s">
        <v>8396</v>
      </c>
      <c r="BP64" s="60"/>
      <c r="BQ64" s="60"/>
      <c r="BR64" s="175" t="s">
        <v>871</v>
      </c>
      <c r="BS64" s="176" t="s">
        <v>872</v>
      </c>
      <c r="BT64" s="60"/>
      <c r="BU64" s="273" t="s">
        <v>367</v>
      </c>
      <c r="BV64" s="273" t="s">
        <v>2066</v>
      </c>
      <c r="BW64" s="60"/>
      <c r="BX64" s="299" t="s">
        <v>367</v>
      </c>
      <c r="BY64" s="299" t="s">
        <v>5104</v>
      </c>
      <c r="BZ64" s="60"/>
      <c r="CA64" s="60"/>
      <c r="CB64" s="60"/>
    </row>
    <row r="65" spans="1:80" ht="33" customHeight="1">
      <c r="A65" s="445"/>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BA65" s="62"/>
      <c r="BB65" s="62"/>
      <c r="BC65" s="60"/>
      <c r="BD65" s="60"/>
      <c r="BE65" s="60"/>
      <c r="BF65" s="60"/>
      <c r="BG65" s="62"/>
      <c r="BH65" s="62"/>
      <c r="BI65" s="60"/>
      <c r="BJ65" s="60"/>
      <c r="BK65" s="54" t="str">
        <f t="shared" si="0"/>
        <v>1東京女子体育大学</v>
      </c>
      <c r="BL65" s="256" t="s">
        <v>452</v>
      </c>
      <c r="BM65">
        <v>1</v>
      </c>
      <c r="BN65" s="256" t="s">
        <v>452</v>
      </c>
      <c r="BO65" s="290" t="s">
        <v>8397</v>
      </c>
      <c r="BP65" s="60"/>
      <c r="BQ65" s="60"/>
      <c r="BR65" s="175" t="s">
        <v>873</v>
      </c>
      <c r="BS65" s="176" t="s">
        <v>874</v>
      </c>
      <c r="BT65" s="60"/>
      <c r="BU65" s="273" t="s">
        <v>368</v>
      </c>
      <c r="BV65" s="273" t="s">
        <v>2067</v>
      </c>
      <c r="BW65" s="60"/>
      <c r="BX65" s="299" t="s">
        <v>368</v>
      </c>
      <c r="BY65" s="299" t="s">
        <v>5105</v>
      </c>
      <c r="BZ65" s="60"/>
      <c r="CA65" s="60"/>
      <c r="CB65" s="60"/>
    </row>
    <row r="66" spans="1:80" ht="33" customHeight="1">
      <c r="A66" s="445"/>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BA66" s="62"/>
      <c r="BB66" s="62"/>
      <c r="BC66" s="60"/>
      <c r="BD66" s="60"/>
      <c r="BE66" s="60"/>
      <c r="BF66" s="60"/>
      <c r="BG66" s="62"/>
      <c r="BH66" s="62"/>
      <c r="BI66" s="60"/>
      <c r="BJ66" s="60"/>
      <c r="BK66" s="54" t="str">
        <f t="shared" si="0"/>
        <v>1東京神学大学</v>
      </c>
      <c r="BL66" s="256" t="s">
        <v>453</v>
      </c>
      <c r="BM66">
        <v>1</v>
      </c>
      <c r="BN66" s="256" t="s">
        <v>453</v>
      </c>
      <c r="BO66" s="290" t="s">
        <v>8398</v>
      </c>
      <c r="BP66" s="60"/>
      <c r="BQ66" s="60"/>
      <c r="BR66" s="175" t="s">
        <v>875</v>
      </c>
      <c r="BS66" s="176" t="s">
        <v>876</v>
      </c>
      <c r="BT66" s="60"/>
      <c r="BU66" s="273" t="s">
        <v>369</v>
      </c>
      <c r="BV66" s="273" t="s">
        <v>2068</v>
      </c>
      <c r="BW66" s="60"/>
      <c r="BX66" s="299" t="s">
        <v>369</v>
      </c>
      <c r="BY66" s="299" t="s">
        <v>5106</v>
      </c>
      <c r="BZ66" s="60"/>
      <c r="CA66" s="60"/>
      <c r="CB66" s="60"/>
    </row>
    <row r="67" spans="1:80" ht="33" customHeight="1">
      <c r="A67" s="445"/>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BA67" s="62"/>
      <c r="BB67" s="62"/>
      <c r="BC67" s="60"/>
      <c r="BD67" s="60"/>
      <c r="BE67" s="60"/>
      <c r="BF67" s="60"/>
      <c r="BG67" s="62"/>
      <c r="BH67" s="62"/>
      <c r="BI67" s="60"/>
      <c r="BJ67" s="60"/>
      <c r="BK67" s="54" t="str">
        <f t="shared" si="0"/>
        <v>1東京造形大学</v>
      </c>
      <c r="BL67" s="256" t="s">
        <v>454</v>
      </c>
      <c r="BM67">
        <v>1</v>
      </c>
      <c r="BN67" s="256" t="s">
        <v>454</v>
      </c>
      <c r="BO67" s="290" t="s">
        <v>8399</v>
      </c>
      <c r="BP67" s="60"/>
      <c r="BQ67" s="60"/>
      <c r="BR67" s="175" t="s">
        <v>877</v>
      </c>
      <c r="BS67" s="176" t="s">
        <v>878</v>
      </c>
      <c r="BT67" s="60"/>
      <c r="BU67" s="273" t="s">
        <v>370</v>
      </c>
      <c r="BV67" s="273" t="s">
        <v>2069</v>
      </c>
      <c r="BW67" s="60"/>
      <c r="BX67" s="299" t="s">
        <v>370</v>
      </c>
      <c r="BY67" s="299" t="s">
        <v>5107</v>
      </c>
      <c r="BZ67" s="60"/>
      <c r="CA67" s="60"/>
      <c r="CB67" s="60"/>
    </row>
    <row r="68" spans="1:80" ht="33" customHeight="1">
      <c r="A68" s="445"/>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BA68" s="62"/>
      <c r="BB68" s="62"/>
      <c r="BC68" s="60"/>
      <c r="BD68" s="60"/>
      <c r="BE68" s="60"/>
      <c r="BF68" s="60"/>
      <c r="BG68" s="62"/>
      <c r="BH68" s="62"/>
      <c r="BI68" s="60"/>
      <c r="BJ68" s="60"/>
      <c r="BK68" s="54" t="str">
        <f t="shared" ref="BK68:BK131" si="1">BM68&amp;BO68</f>
        <v>1東京電機大学</v>
      </c>
      <c r="BL68" s="256" t="s">
        <v>455</v>
      </c>
      <c r="BM68">
        <v>1</v>
      </c>
      <c r="BN68" s="256" t="s">
        <v>455</v>
      </c>
      <c r="BO68" s="290" t="s">
        <v>8400</v>
      </c>
      <c r="BP68" s="60"/>
      <c r="BQ68" s="60"/>
      <c r="BR68" s="175" t="s">
        <v>879</v>
      </c>
      <c r="BS68" s="176" t="s">
        <v>880</v>
      </c>
      <c r="BT68" s="60"/>
      <c r="BU68" s="273" t="s">
        <v>371</v>
      </c>
      <c r="BV68" s="273" t="s">
        <v>2070</v>
      </c>
      <c r="BW68" s="60"/>
      <c r="BX68" s="299" t="s">
        <v>371</v>
      </c>
      <c r="BY68" s="299" t="s">
        <v>5108</v>
      </c>
      <c r="BZ68" s="60"/>
      <c r="CA68" s="60"/>
      <c r="CB68" s="60"/>
    </row>
    <row r="69" spans="1:80" ht="21" customHeight="1">
      <c r="A69" s="410" t="s">
        <v>8723</v>
      </c>
      <c r="B69" s="410"/>
      <c r="C69" s="410"/>
      <c r="D69" s="410"/>
      <c r="E69" s="410"/>
      <c r="F69" s="410"/>
      <c r="G69" s="891" t="str">
        <f>IF('(1) 一括申請情報入力シート'!$F$2="必要","〇", "×")</f>
        <v>×</v>
      </c>
      <c r="H69" s="891"/>
      <c r="I69" s="891"/>
      <c r="J69" s="891"/>
      <c r="K69" s="159"/>
      <c r="L69" s="159"/>
      <c r="M69" s="412" t="s">
        <v>8724</v>
      </c>
      <c r="N69" s="412"/>
      <c r="O69" s="412"/>
      <c r="P69" s="412"/>
      <c r="Q69" s="412"/>
      <c r="R69" s="892" t="str">
        <f>'(1) 一括申請情報入力シート'!$F$3</f>
        <v/>
      </c>
      <c r="S69" s="892"/>
      <c r="T69" s="892"/>
      <c r="U69" s="892"/>
      <c r="V69" s="892"/>
      <c r="W69" s="892"/>
      <c r="X69" s="892"/>
      <c r="Y69" s="892"/>
      <c r="Z69" s="414" t="s">
        <v>9157</v>
      </c>
      <c r="AA69" s="414"/>
      <c r="AB69" s="414"/>
      <c r="AC69" s="414"/>
      <c r="AD69" s="414"/>
      <c r="AE69" s="414"/>
      <c r="AF69" s="414"/>
      <c r="AG69" s="414"/>
      <c r="AH69" s="414"/>
      <c r="AI69" s="414"/>
      <c r="AJ69" s="414"/>
      <c r="AK69" s="414"/>
      <c r="AL69" s="414"/>
      <c r="AM69" s="414"/>
      <c r="AN69" s="414"/>
      <c r="AO69" s="414"/>
      <c r="AP69" s="414"/>
      <c r="AQ69" s="414"/>
      <c r="AR69" s="414"/>
      <c r="AS69" s="414"/>
      <c r="AT69" s="414"/>
      <c r="AU69" s="414"/>
      <c r="BA69" s="62"/>
      <c r="BB69" s="62"/>
      <c r="BC69" s="60"/>
      <c r="BD69" s="60"/>
      <c r="BE69" s="60"/>
      <c r="BF69" s="60"/>
      <c r="BG69" s="62"/>
      <c r="BH69" s="62"/>
      <c r="BI69" s="60"/>
      <c r="BJ69" s="60"/>
      <c r="BK69" s="54" t="str">
        <f t="shared" si="1"/>
        <v>1東京農業大学</v>
      </c>
      <c r="BL69" s="256" t="s">
        <v>456</v>
      </c>
      <c r="BM69">
        <v>1</v>
      </c>
      <c r="BN69" s="256" t="s">
        <v>456</v>
      </c>
      <c r="BO69" s="290" t="s">
        <v>8401</v>
      </c>
      <c r="BP69" s="60"/>
      <c r="BQ69" s="60"/>
      <c r="BR69" s="175" t="s">
        <v>881</v>
      </c>
      <c r="BS69" s="176" t="s">
        <v>882</v>
      </c>
      <c r="BT69" s="60"/>
      <c r="BU69" s="273" t="s">
        <v>372</v>
      </c>
      <c r="BV69" s="273" t="s">
        <v>2071</v>
      </c>
      <c r="BW69" s="60"/>
      <c r="BX69" s="299" t="s">
        <v>372</v>
      </c>
      <c r="BY69" s="299" t="s">
        <v>5109</v>
      </c>
      <c r="BZ69" s="60"/>
      <c r="CA69" s="60"/>
      <c r="CB69" s="60"/>
    </row>
    <row r="70" spans="1:80" ht="21" customHeight="1">
      <c r="A70" s="159"/>
      <c r="B70" s="159"/>
      <c r="C70" s="415" t="s">
        <v>9005</v>
      </c>
      <c r="D70" s="415"/>
      <c r="E70" s="415"/>
      <c r="F70" s="416"/>
      <c r="G70" s="893">
        <f>'(1) 一括申請情報入力シート'!I16</f>
        <v>0</v>
      </c>
      <c r="H70" s="894"/>
      <c r="I70" s="894"/>
      <c r="J70" s="895"/>
      <c r="K70" s="159"/>
      <c r="L70" s="159"/>
      <c r="M70" s="159"/>
      <c r="N70" s="159"/>
      <c r="O70" s="159"/>
      <c r="P70" s="159"/>
      <c r="Q70" s="159"/>
      <c r="R70" s="420"/>
      <c r="S70" s="420"/>
      <c r="T70" s="420"/>
      <c r="U70" s="420"/>
      <c r="V70" s="420"/>
      <c r="W70" s="420"/>
      <c r="X70" s="420"/>
      <c r="Y70" s="420"/>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BA70" s="62"/>
      <c r="BB70" s="62"/>
      <c r="BC70" s="60"/>
      <c r="BD70" s="60"/>
      <c r="BE70" s="60"/>
      <c r="BF70" s="60"/>
      <c r="BG70" s="62"/>
      <c r="BH70" s="62"/>
      <c r="BI70" s="60"/>
      <c r="BJ70" s="60"/>
      <c r="BK70" s="54" t="str">
        <f t="shared" si="1"/>
        <v>1東京薬科大学</v>
      </c>
      <c r="BL70" s="256" t="s">
        <v>457</v>
      </c>
      <c r="BM70">
        <v>1</v>
      </c>
      <c r="BN70" s="256" t="s">
        <v>457</v>
      </c>
      <c r="BO70" s="290" t="s">
        <v>8402</v>
      </c>
      <c r="BP70" s="60"/>
      <c r="BQ70" s="60"/>
      <c r="BR70" s="175" t="s">
        <v>883</v>
      </c>
      <c r="BS70" s="176" t="s">
        <v>884</v>
      </c>
      <c r="BT70" s="60"/>
      <c r="BU70" s="273" t="s">
        <v>373</v>
      </c>
      <c r="BV70" s="273" t="s">
        <v>2072</v>
      </c>
      <c r="BW70" s="60"/>
      <c r="BX70" s="299" t="s">
        <v>373</v>
      </c>
      <c r="BY70" s="299" t="s">
        <v>5110</v>
      </c>
      <c r="BZ70" s="60"/>
      <c r="CA70" s="60"/>
      <c r="CB70" s="60"/>
    </row>
    <row r="71" spans="1:80" ht="21" customHeight="1">
      <c r="BA71" s="62"/>
      <c r="BB71" s="62"/>
      <c r="BC71" s="60"/>
      <c r="BD71" s="60"/>
      <c r="BE71" s="60"/>
      <c r="BF71" s="60"/>
      <c r="BG71" s="62"/>
      <c r="BH71" s="62"/>
      <c r="BI71" s="60"/>
      <c r="BJ71" s="60"/>
      <c r="BK71" s="54" t="str">
        <f t="shared" si="1"/>
        <v>1東京理科大学</v>
      </c>
      <c r="BL71" s="256" t="s">
        <v>458</v>
      </c>
      <c r="BM71">
        <v>1</v>
      </c>
      <c r="BN71" s="256" t="s">
        <v>458</v>
      </c>
      <c r="BO71" s="290" t="s">
        <v>8403</v>
      </c>
      <c r="BP71" s="60"/>
      <c r="BQ71" s="60"/>
      <c r="BR71" s="175" t="s">
        <v>885</v>
      </c>
      <c r="BS71" s="176" t="s">
        <v>886</v>
      </c>
      <c r="BT71" s="60"/>
      <c r="BU71" s="273" t="s">
        <v>374</v>
      </c>
      <c r="BV71" s="273" t="s">
        <v>2073</v>
      </c>
      <c r="BW71" s="60"/>
      <c r="BX71" s="299" t="s">
        <v>374</v>
      </c>
      <c r="BY71" s="299" t="s">
        <v>5111</v>
      </c>
      <c r="BZ71" s="60"/>
      <c r="CA71" s="60"/>
      <c r="CB71" s="60"/>
    </row>
    <row r="72" spans="1:80" ht="21" customHeight="1">
      <c r="BA72" s="62"/>
      <c r="BB72" s="62"/>
      <c r="BC72" s="60"/>
      <c r="BD72" s="60"/>
      <c r="BE72" s="60"/>
      <c r="BF72" s="60"/>
      <c r="BG72" s="62"/>
      <c r="BH72" s="62"/>
      <c r="BI72" s="60"/>
      <c r="BJ72" s="60"/>
      <c r="BK72" s="54" t="str">
        <f t="shared" si="1"/>
        <v>1東邦大学</v>
      </c>
      <c r="BL72" s="256" t="s">
        <v>4580</v>
      </c>
      <c r="BM72">
        <v>1</v>
      </c>
      <c r="BN72" s="256" t="s">
        <v>4580</v>
      </c>
      <c r="BO72" s="290" t="s">
        <v>8737</v>
      </c>
      <c r="BP72" s="60"/>
      <c r="BQ72" s="60"/>
      <c r="BR72" s="175" t="s">
        <v>887</v>
      </c>
      <c r="BS72" s="176" t="s">
        <v>888</v>
      </c>
      <c r="BT72" s="60"/>
      <c r="BU72" s="273" t="s">
        <v>375</v>
      </c>
      <c r="BV72" s="273" t="s">
        <v>2074</v>
      </c>
      <c r="BW72" s="60"/>
      <c r="BX72" s="299" t="s">
        <v>375</v>
      </c>
      <c r="BY72" s="299" t="s">
        <v>5112</v>
      </c>
      <c r="BZ72" s="60"/>
      <c r="CA72" s="60"/>
      <c r="CB72" s="60"/>
    </row>
    <row r="73" spans="1:80" ht="21" customHeight="1">
      <c r="BA73" s="62"/>
      <c r="BB73" s="62"/>
      <c r="BC73" s="60"/>
      <c r="BD73" s="60"/>
      <c r="BE73" s="60"/>
      <c r="BF73" s="60"/>
      <c r="BG73" s="62"/>
      <c r="BH73" s="62"/>
      <c r="BI73" s="60"/>
      <c r="BJ73" s="60"/>
      <c r="BK73" s="54" t="str">
        <f t="shared" si="1"/>
        <v>1桐朋学園大学</v>
      </c>
      <c r="BL73" s="256" t="s">
        <v>459</v>
      </c>
      <c r="BM73">
        <v>1</v>
      </c>
      <c r="BN73" s="256" t="s">
        <v>459</v>
      </c>
      <c r="BO73" s="290" t="s">
        <v>8404</v>
      </c>
      <c r="BP73" s="60"/>
      <c r="BQ73" s="60"/>
      <c r="BR73" s="175" t="s">
        <v>889</v>
      </c>
      <c r="BS73" s="176" t="s">
        <v>890</v>
      </c>
      <c r="BT73" s="60"/>
      <c r="BU73" s="273" t="s">
        <v>376</v>
      </c>
      <c r="BV73" s="273" t="s">
        <v>2075</v>
      </c>
      <c r="BW73" s="60"/>
      <c r="BX73" s="299" t="s">
        <v>376</v>
      </c>
      <c r="BY73" s="299" t="s">
        <v>5113</v>
      </c>
      <c r="BZ73" s="60"/>
      <c r="CA73" s="60"/>
      <c r="CB73" s="60"/>
    </row>
    <row r="74" spans="1:80" ht="21" customHeight="1">
      <c r="BA74" s="62"/>
      <c r="BB74" s="62"/>
      <c r="BC74" s="60"/>
      <c r="BD74" s="60"/>
      <c r="BE74" s="60"/>
      <c r="BF74" s="60"/>
      <c r="BG74" s="62"/>
      <c r="BH74" s="62"/>
      <c r="BI74" s="60"/>
      <c r="BJ74" s="60"/>
      <c r="BK74" s="54" t="str">
        <f t="shared" si="1"/>
        <v>1東洋大学</v>
      </c>
      <c r="BL74" s="256" t="s">
        <v>460</v>
      </c>
      <c r="BM74">
        <v>1</v>
      </c>
      <c r="BN74" s="256" t="s">
        <v>460</v>
      </c>
      <c r="BO74" s="290" t="s">
        <v>8405</v>
      </c>
      <c r="BP74" s="60"/>
      <c r="BQ74" s="60"/>
      <c r="BR74" s="175" t="s">
        <v>891</v>
      </c>
      <c r="BS74" s="176" t="s">
        <v>892</v>
      </c>
      <c r="BT74" s="60"/>
      <c r="BU74" s="273" t="s">
        <v>377</v>
      </c>
      <c r="BV74" s="273" t="s">
        <v>2076</v>
      </c>
      <c r="BW74" s="60"/>
      <c r="BX74" s="299" t="s">
        <v>377</v>
      </c>
      <c r="BY74" s="299" t="s">
        <v>5114</v>
      </c>
      <c r="BZ74" s="60"/>
      <c r="CA74" s="60"/>
      <c r="CB74" s="60"/>
    </row>
    <row r="75" spans="1:80" ht="21" customHeight="1">
      <c r="BA75" s="60"/>
      <c r="BB75" s="62"/>
      <c r="BC75" s="60"/>
      <c r="BD75" s="60"/>
      <c r="BE75" s="60"/>
      <c r="BF75" s="60"/>
      <c r="BG75" s="62"/>
      <c r="BH75" s="62"/>
      <c r="BI75" s="60"/>
      <c r="BJ75" s="60"/>
      <c r="BK75" s="54" t="str">
        <f t="shared" si="1"/>
        <v>1二松学舎大学</v>
      </c>
      <c r="BL75" s="256" t="s">
        <v>461</v>
      </c>
      <c r="BM75">
        <v>1</v>
      </c>
      <c r="BN75" s="256" t="s">
        <v>461</v>
      </c>
      <c r="BO75" s="290" t="s">
        <v>8406</v>
      </c>
      <c r="BP75" s="60"/>
      <c r="BQ75" s="60"/>
      <c r="BR75" s="175" t="s">
        <v>893</v>
      </c>
      <c r="BS75" s="176" t="s">
        <v>894</v>
      </c>
      <c r="BT75" s="60"/>
      <c r="BU75" s="273" t="s">
        <v>378</v>
      </c>
      <c r="BV75" s="273" t="s">
        <v>2077</v>
      </c>
      <c r="BW75" s="60"/>
      <c r="BX75" s="299" t="s">
        <v>378</v>
      </c>
      <c r="BY75" s="299" t="s">
        <v>5115</v>
      </c>
      <c r="BZ75" s="60"/>
      <c r="CA75" s="60"/>
      <c r="CB75" s="60"/>
    </row>
    <row r="76" spans="1:80" ht="21" customHeight="1">
      <c r="BA76" s="60"/>
      <c r="BB76" s="62"/>
      <c r="BC76" s="60"/>
      <c r="BD76" s="60"/>
      <c r="BE76" s="60"/>
      <c r="BF76" s="60"/>
      <c r="BG76" s="62"/>
      <c r="BH76" s="62"/>
      <c r="BI76" s="60"/>
      <c r="BJ76" s="60"/>
      <c r="BK76" s="54" t="str">
        <f t="shared" si="1"/>
        <v>1日本大学</v>
      </c>
      <c r="BL76" s="256" t="s">
        <v>462</v>
      </c>
      <c r="BM76">
        <v>1</v>
      </c>
      <c r="BN76" s="256" t="s">
        <v>462</v>
      </c>
      <c r="BO76" s="290" t="s">
        <v>8407</v>
      </c>
      <c r="BP76" s="60"/>
      <c r="BQ76" s="60"/>
      <c r="BR76" s="175" t="s">
        <v>895</v>
      </c>
      <c r="BS76" s="176" t="s">
        <v>896</v>
      </c>
      <c r="BT76" s="60"/>
      <c r="BU76" s="273" t="s">
        <v>379</v>
      </c>
      <c r="BV76" s="273" t="s">
        <v>2078</v>
      </c>
      <c r="BW76" s="60"/>
      <c r="BX76" s="299" t="s">
        <v>379</v>
      </c>
      <c r="BY76" s="299" t="s">
        <v>5116</v>
      </c>
      <c r="BZ76" s="60"/>
      <c r="CA76" s="60"/>
      <c r="CB76" s="60"/>
    </row>
    <row r="77" spans="1:80" ht="21" customHeight="1">
      <c r="BA77" s="60"/>
      <c r="BB77" s="62"/>
      <c r="BC77" s="60"/>
      <c r="BD77" s="60"/>
      <c r="BE77" s="60"/>
      <c r="BF77" s="60"/>
      <c r="BG77" s="62"/>
      <c r="BH77" s="62"/>
      <c r="BI77" s="60"/>
      <c r="BJ77" s="60"/>
      <c r="BK77" s="54" t="str">
        <f t="shared" si="1"/>
        <v>1日本社会事業大学</v>
      </c>
      <c r="BL77" s="256" t="s">
        <v>463</v>
      </c>
      <c r="BM77">
        <v>1</v>
      </c>
      <c r="BN77" s="256" t="s">
        <v>463</v>
      </c>
      <c r="BO77" s="290" t="s">
        <v>8408</v>
      </c>
      <c r="BP77" s="60"/>
      <c r="BQ77" s="60"/>
      <c r="BR77" s="175" t="s">
        <v>897</v>
      </c>
      <c r="BS77" s="176" t="s">
        <v>898</v>
      </c>
      <c r="BT77" s="60"/>
      <c r="BU77" s="273" t="s">
        <v>380</v>
      </c>
      <c r="BV77" s="273" t="s">
        <v>2079</v>
      </c>
      <c r="BW77" s="60"/>
      <c r="BX77" s="299" t="s">
        <v>380</v>
      </c>
      <c r="BY77" s="299" t="s">
        <v>5117</v>
      </c>
      <c r="BZ77" s="60"/>
      <c r="CA77" s="60"/>
      <c r="CB77" s="60"/>
    </row>
    <row r="78" spans="1:80" ht="21" customHeight="1">
      <c r="BA78" s="60"/>
      <c r="BB78" s="62"/>
      <c r="BC78" s="60"/>
      <c r="BD78" s="60"/>
      <c r="BE78" s="60"/>
      <c r="BF78" s="60"/>
      <c r="BG78" s="62"/>
      <c r="BH78" s="62"/>
      <c r="BI78" s="60"/>
      <c r="BJ78" s="60"/>
      <c r="BK78" s="54" t="str">
        <f t="shared" si="1"/>
        <v>1日本獣医畜産大学</v>
      </c>
      <c r="BL78" s="256" t="s">
        <v>464</v>
      </c>
      <c r="BM78">
        <v>1</v>
      </c>
      <c r="BN78" s="256" t="s">
        <v>464</v>
      </c>
      <c r="BO78" s="290" t="s">
        <v>8409</v>
      </c>
      <c r="BP78" s="60"/>
      <c r="BQ78" s="60"/>
      <c r="BR78" s="175" t="s">
        <v>899</v>
      </c>
      <c r="BS78" s="176" t="s">
        <v>900</v>
      </c>
      <c r="BT78" s="60"/>
      <c r="BU78" s="273" t="s">
        <v>381</v>
      </c>
      <c r="BV78" s="273" t="s">
        <v>2080</v>
      </c>
      <c r="BW78" s="60"/>
      <c r="BX78" s="299" t="s">
        <v>381</v>
      </c>
      <c r="BY78" s="299" t="s">
        <v>5118</v>
      </c>
      <c r="BZ78" s="60"/>
      <c r="CA78" s="60"/>
      <c r="CB78" s="60"/>
    </row>
    <row r="79" spans="1:80" ht="21" customHeight="1">
      <c r="BA79" s="60"/>
      <c r="BB79" s="62"/>
      <c r="BC79" s="60"/>
      <c r="BD79" s="60"/>
      <c r="BE79" s="60"/>
      <c r="BF79" s="60"/>
      <c r="BG79" s="62"/>
      <c r="BH79" s="62"/>
      <c r="BI79" s="60"/>
      <c r="BJ79" s="60"/>
      <c r="BK79" s="54" t="str">
        <f t="shared" si="1"/>
        <v>1日本女子大学</v>
      </c>
      <c r="BL79" s="256" t="s">
        <v>465</v>
      </c>
      <c r="BM79">
        <v>1</v>
      </c>
      <c r="BN79" s="256" t="s">
        <v>465</v>
      </c>
      <c r="BO79" s="290" t="s">
        <v>8411</v>
      </c>
      <c r="BP79" s="60"/>
      <c r="BQ79" s="60"/>
      <c r="BR79" s="175" t="s">
        <v>901</v>
      </c>
      <c r="BS79" s="176" t="s">
        <v>902</v>
      </c>
      <c r="BT79" s="60"/>
      <c r="BU79" s="273" t="s">
        <v>382</v>
      </c>
      <c r="BV79" s="273" t="s">
        <v>2081</v>
      </c>
      <c r="BW79" s="60"/>
      <c r="BX79" s="299" t="s">
        <v>382</v>
      </c>
      <c r="BY79" s="299" t="s">
        <v>5119</v>
      </c>
      <c r="BZ79" s="60"/>
      <c r="CA79" s="60"/>
      <c r="CB79" s="60"/>
    </row>
    <row r="80" spans="1:80" ht="21" customHeight="1">
      <c r="BA80" s="60"/>
      <c r="BB80" s="62"/>
      <c r="BC80" s="60"/>
      <c r="BD80" s="60"/>
      <c r="BE80" s="60"/>
      <c r="BF80" s="60"/>
      <c r="BG80" s="62"/>
      <c r="BH80" s="62"/>
      <c r="BI80" s="60"/>
      <c r="BJ80" s="60"/>
      <c r="BK80" s="54" t="str">
        <f t="shared" si="1"/>
        <v>1日本女子体育大学</v>
      </c>
      <c r="BL80" s="256" t="s">
        <v>466</v>
      </c>
      <c r="BM80">
        <v>1</v>
      </c>
      <c r="BN80" s="256" t="s">
        <v>466</v>
      </c>
      <c r="BO80" s="290" t="s">
        <v>8412</v>
      </c>
      <c r="BP80" s="60"/>
      <c r="BQ80" s="60"/>
      <c r="BR80" s="175" t="s">
        <v>903</v>
      </c>
      <c r="BS80" s="176" t="s">
        <v>904</v>
      </c>
      <c r="BT80" s="60"/>
      <c r="BU80" s="273" t="s">
        <v>383</v>
      </c>
      <c r="BV80" s="273" t="s">
        <v>2082</v>
      </c>
      <c r="BW80" s="60"/>
      <c r="BX80" s="299" t="s">
        <v>383</v>
      </c>
      <c r="BY80" s="299" t="s">
        <v>5120</v>
      </c>
      <c r="BZ80" s="60"/>
      <c r="CA80" s="60"/>
      <c r="CB80" s="60"/>
    </row>
    <row r="81" spans="53:80" ht="21" customHeight="1">
      <c r="BA81" s="60"/>
      <c r="BB81" s="62"/>
      <c r="BC81" s="60"/>
      <c r="BD81" s="60"/>
      <c r="BE81" s="60"/>
      <c r="BF81" s="60"/>
      <c r="BG81" s="62"/>
      <c r="BH81" s="62"/>
      <c r="BI81" s="60"/>
      <c r="BJ81" s="60"/>
      <c r="BK81" s="54" t="str">
        <f t="shared" si="1"/>
        <v>1日本体育大学</v>
      </c>
      <c r="BL81" s="256" t="s">
        <v>467</v>
      </c>
      <c r="BM81">
        <v>1</v>
      </c>
      <c r="BN81" s="256" t="s">
        <v>467</v>
      </c>
      <c r="BO81" s="290" t="s">
        <v>8413</v>
      </c>
      <c r="BP81" s="60"/>
      <c r="BQ81" s="60"/>
      <c r="BR81" s="175" t="s">
        <v>905</v>
      </c>
      <c r="BS81" s="176" t="s">
        <v>906</v>
      </c>
      <c r="BT81" s="60"/>
      <c r="BU81" s="273" t="s">
        <v>384</v>
      </c>
      <c r="BV81" s="273" t="s">
        <v>2083</v>
      </c>
      <c r="BW81" s="60"/>
      <c r="BX81" s="299" t="s">
        <v>384</v>
      </c>
      <c r="BY81" s="299" t="s">
        <v>5121</v>
      </c>
      <c r="BZ81" s="60"/>
      <c r="CA81" s="60"/>
      <c r="CB81" s="60"/>
    </row>
    <row r="82" spans="53:80" ht="21" customHeight="1">
      <c r="BA82" s="60"/>
      <c r="BB82" s="62"/>
      <c r="BC82" s="60"/>
      <c r="BD82" s="60"/>
      <c r="BE82" s="60"/>
      <c r="BF82" s="60"/>
      <c r="BG82" s="62"/>
      <c r="BH82" s="62"/>
      <c r="BI82" s="60"/>
      <c r="BJ82" s="60"/>
      <c r="BK82" s="54" t="str">
        <f t="shared" si="1"/>
        <v>1文化女子大学</v>
      </c>
      <c r="BL82" s="256" t="s">
        <v>468</v>
      </c>
      <c r="BM82">
        <v>1</v>
      </c>
      <c r="BN82" s="256" t="s">
        <v>468</v>
      </c>
      <c r="BO82" s="290" t="s">
        <v>8414</v>
      </c>
      <c r="BP82" s="60"/>
      <c r="BQ82" s="60"/>
      <c r="BR82" s="175" t="s">
        <v>907</v>
      </c>
      <c r="BS82" s="176" t="s">
        <v>908</v>
      </c>
      <c r="BT82" s="60"/>
      <c r="BU82" s="273" t="s">
        <v>385</v>
      </c>
      <c r="BV82" s="273" t="s">
        <v>2084</v>
      </c>
      <c r="BW82" s="60"/>
      <c r="BX82" s="299" t="s">
        <v>385</v>
      </c>
      <c r="BY82" s="299" t="s">
        <v>5122</v>
      </c>
      <c r="BZ82" s="60"/>
      <c r="CA82" s="60"/>
      <c r="CB82" s="60"/>
    </row>
    <row r="83" spans="53:80" ht="21" customHeight="1">
      <c r="BA83" s="60"/>
      <c r="BB83" s="62"/>
      <c r="BC83" s="60"/>
      <c r="BD83" s="60"/>
      <c r="BE83" s="60"/>
      <c r="BF83" s="60"/>
      <c r="BG83" s="62"/>
      <c r="BH83" s="62"/>
      <c r="BI83" s="60"/>
      <c r="BJ83" s="60"/>
      <c r="BK83" s="54" t="str">
        <f t="shared" si="1"/>
        <v>1法政大学</v>
      </c>
      <c r="BL83" s="256" t="s">
        <v>469</v>
      </c>
      <c r="BM83">
        <v>1</v>
      </c>
      <c r="BN83" s="256" t="s">
        <v>469</v>
      </c>
      <c r="BO83" s="290" t="s">
        <v>8415</v>
      </c>
      <c r="BP83" s="60"/>
      <c r="BQ83" s="60"/>
      <c r="BR83" s="175" t="s">
        <v>909</v>
      </c>
      <c r="BS83" s="176" t="s">
        <v>910</v>
      </c>
      <c r="BT83" s="60"/>
      <c r="BU83" s="273" t="s">
        <v>386</v>
      </c>
      <c r="BV83" s="273" t="s">
        <v>2085</v>
      </c>
      <c r="BW83" s="60"/>
      <c r="BX83" s="299" t="s">
        <v>386</v>
      </c>
      <c r="BY83" s="299" t="s">
        <v>5123</v>
      </c>
      <c r="BZ83" s="60"/>
      <c r="CA83" s="60"/>
      <c r="CB83" s="60"/>
    </row>
    <row r="84" spans="53:80" ht="21" customHeight="1">
      <c r="BA84" s="60"/>
      <c r="BB84" s="62"/>
      <c r="BC84" s="60"/>
      <c r="BD84" s="60"/>
      <c r="BE84" s="60"/>
      <c r="BF84" s="60"/>
      <c r="BG84" s="62"/>
      <c r="BH84" s="62"/>
      <c r="BI84" s="60"/>
      <c r="BJ84" s="60"/>
      <c r="BK84" s="54" t="str">
        <f t="shared" si="1"/>
        <v>1武蔵大学</v>
      </c>
      <c r="BL84" s="256" t="s">
        <v>470</v>
      </c>
      <c r="BM84">
        <v>1</v>
      </c>
      <c r="BN84" s="256" t="s">
        <v>470</v>
      </c>
      <c r="BO84" s="290" t="s">
        <v>8416</v>
      </c>
      <c r="BP84" s="60"/>
      <c r="BQ84" s="60"/>
      <c r="BR84" s="175" t="s">
        <v>911</v>
      </c>
      <c r="BS84" s="176" t="s">
        <v>912</v>
      </c>
      <c r="BT84" s="60"/>
      <c r="BU84" s="273" t="s">
        <v>387</v>
      </c>
      <c r="BV84" s="273" t="s">
        <v>2086</v>
      </c>
      <c r="BW84" s="60"/>
      <c r="BX84" s="299" t="s">
        <v>387</v>
      </c>
      <c r="BY84" s="299" t="s">
        <v>5124</v>
      </c>
      <c r="BZ84" s="60"/>
      <c r="CA84" s="60"/>
      <c r="CB84" s="60"/>
    </row>
    <row r="85" spans="53:80" ht="21" customHeight="1">
      <c r="BA85" s="60"/>
      <c r="BB85" s="62"/>
      <c r="BC85" s="60"/>
      <c r="BD85" s="60"/>
      <c r="BE85" s="60"/>
      <c r="BF85" s="60"/>
      <c r="BG85" s="62"/>
      <c r="BH85" s="62"/>
      <c r="BI85" s="60"/>
      <c r="BJ85" s="60"/>
      <c r="BK85" s="54" t="str">
        <f t="shared" si="1"/>
        <v>1武蔵工業大学</v>
      </c>
      <c r="BL85" s="256" t="s">
        <v>471</v>
      </c>
      <c r="BM85">
        <v>1</v>
      </c>
      <c r="BN85" s="256" t="s">
        <v>471</v>
      </c>
      <c r="BO85" s="290" t="s">
        <v>8417</v>
      </c>
      <c r="BP85" s="60"/>
      <c r="BQ85" s="60"/>
      <c r="BR85" s="175" t="s">
        <v>913</v>
      </c>
      <c r="BS85" s="176" t="s">
        <v>914</v>
      </c>
      <c r="BT85" s="60"/>
      <c r="BU85" s="273" t="s">
        <v>388</v>
      </c>
      <c r="BV85" s="273" t="s">
        <v>2087</v>
      </c>
      <c r="BW85" s="60"/>
      <c r="BX85" s="299" t="s">
        <v>388</v>
      </c>
      <c r="BY85" s="299" t="s">
        <v>5125</v>
      </c>
      <c r="BZ85" s="60"/>
      <c r="CA85" s="60"/>
      <c r="CB85" s="60"/>
    </row>
    <row r="86" spans="53:80" ht="21" customHeight="1">
      <c r="BA86" s="60"/>
      <c r="BB86" s="62"/>
      <c r="BC86" s="60"/>
      <c r="BD86" s="60"/>
      <c r="BE86" s="60"/>
      <c r="BF86" s="60"/>
      <c r="BG86" s="62"/>
      <c r="BH86" s="62"/>
      <c r="BI86" s="60"/>
      <c r="BJ86" s="60"/>
      <c r="BK86" s="54" t="str">
        <f t="shared" si="1"/>
        <v>1武蔵野音楽大学</v>
      </c>
      <c r="BL86" s="256" t="s">
        <v>472</v>
      </c>
      <c r="BM86">
        <v>1</v>
      </c>
      <c r="BN86" s="256" t="s">
        <v>472</v>
      </c>
      <c r="BO86" s="290" t="s">
        <v>8418</v>
      </c>
      <c r="BP86" s="60"/>
      <c r="BQ86" s="60"/>
      <c r="BR86" s="175" t="s">
        <v>915</v>
      </c>
      <c r="BS86" s="176" t="s">
        <v>916</v>
      </c>
      <c r="BT86" s="60"/>
      <c r="BU86" s="273" t="s">
        <v>389</v>
      </c>
      <c r="BV86" s="273" t="s">
        <v>2088</v>
      </c>
      <c r="BW86" s="60"/>
      <c r="BX86" s="299" t="s">
        <v>389</v>
      </c>
      <c r="BY86" s="299" t="s">
        <v>5126</v>
      </c>
      <c r="BZ86" s="60"/>
      <c r="CA86" s="60"/>
      <c r="CB86" s="60"/>
    </row>
    <row r="87" spans="53:80" ht="21" customHeight="1">
      <c r="BA87" s="60"/>
      <c r="BB87" s="62"/>
      <c r="BC87" s="60"/>
      <c r="BD87" s="60"/>
      <c r="BE87" s="60"/>
      <c r="BF87" s="60"/>
      <c r="BG87" s="62"/>
      <c r="BH87" s="62"/>
      <c r="BI87" s="60"/>
      <c r="BJ87" s="60"/>
      <c r="BK87" s="54" t="str">
        <f t="shared" si="1"/>
        <v>1武蔵野女子大学</v>
      </c>
      <c r="BL87" s="256" t="s">
        <v>473</v>
      </c>
      <c r="BM87">
        <v>1</v>
      </c>
      <c r="BN87" s="256" t="s">
        <v>473</v>
      </c>
      <c r="BO87" s="290" t="s">
        <v>8419</v>
      </c>
      <c r="BP87" s="60"/>
      <c r="BQ87" s="60"/>
      <c r="BR87" s="175" t="s">
        <v>917</v>
      </c>
      <c r="BS87" s="176" t="s">
        <v>918</v>
      </c>
      <c r="BT87" s="60"/>
      <c r="BU87" s="273" t="s">
        <v>390</v>
      </c>
      <c r="BV87" s="273" t="s">
        <v>2089</v>
      </c>
      <c r="BW87" s="60"/>
      <c r="BX87" s="299" t="s">
        <v>390</v>
      </c>
      <c r="BY87" s="299" t="s">
        <v>5127</v>
      </c>
      <c r="BZ87" s="60"/>
      <c r="CA87" s="60"/>
      <c r="CB87" s="60"/>
    </row>
    <row r="88" spans="53:80" ht="21" customHeight="1">
      <c r="BA88" s="60"/>
      <c r="BB88" s="62"/>
      <c r="BC88" s="60"/>
      <c r="BD88" s="60"/>
      <c r="BE88" s="60"/>
      <c r="BF88" s="60"/>
      <c r="BG88" s="62"/>
      <c r="BH88" s="62"/>
      <c r="BI88" s="60"/>
      <c r="BJ88" s="60"/>
      <c r="BK88" s="54" t="str">
        <f t="shared" si="1"/>
        <v>1武蔵野美術大学</v>
      </c>
      <c r="BL88" s="256" t="s">
        <v>474</v>
      </c>
      <c r="BM88">
        <v>1</v>
      </c>
      <c r="BN88" s="256" t="s">
        <v>474</v>
      </c>
      <c r="BO88" s="290" t="s">
        <v>8420</v>
      </c>
      <c r="BP88" s="60"/>
      <c r="BQ88" s="60"/>
      <c r="BR88" s="175" t="s">
        <v>919</v>
      </c>
      <c r="BS88" s="176" t="s">
        <v>920</v>
      </c>
      <c r="BT88" s="60"/>
      <c r="BU88" s="273" t="s">
        <v>391</v>
      </c>
      <c r="BV88" s="273" t="s">
        <v>2090</v>
      </c>
      <c r="BW88" s="60"/>
      <c r="BX88" s="299" t="s">
        <v>391</v>
      </c>
      <c r="BY88" s="299" t="s">
        <v>5128</v>
      </c>
      <c r="BZ88" s="60"/>
      <c r="CA88" s="60"/>
      <c r="CB88" s="60"/>
    </row>
    <row r="89" spans="53:80" ht="21" customHeight="1">
      <c r="BA89" s="60"/>
      <c r="BB89" s="62"/>
      <c r="BC89" s="60"/>
      <c r="BD89" s="60"/>
      <c r="BE89" s="60"/>
      <c r="BF89" s="60"/>
      <c r="BG89" s="62"/>
      <c r="BH89" s="62"/>
      <c r="BI89" s="60"/>
      <c r="BJ89" s="60"/>
      <c r="BK89" s="54" t="str">
        <f t="shared" si="1"/>
        <v>1明治大学</v>
      </c>
      <c r="BL89" s="256" t="s">
        <v>475</v>
      </c>
      <c r="BM89">
        <v>1</v>
      </c>
      <c r="BN89" s="256" t="s">
        <v>475</v>
      </c>
      <c r="BO89" s="290" t="s">
        <v>8421</v>
      </c>
      <c r="BP89" s="60"/>
      <c r="BQ89" s="60"/>
      <c r="BR89" s="175" t="s">
        <v>921</v>
      </c>
      <c r="BS89" s="176" t="s">
        <v>922</v>
      </c>
      <c r="BT89" s="60"/>
      <c r="BU89" s="273" t="s">
        <v>392</v>
      </c>
      <c r="BV89" s="273" t="s">
        <v>2091</v>
      </c>
      <c r="BW89" s="60"/>
      <c r="BX89" s="299" t="s">
        <v>392</v>
      </c>
      <c r="BY89" s="299" t="s">
        <v>5129</v>
      </c>
      <c r="BZ89" s="60"/>
      <c r="CA89" s="60"/>
      <c r="CB89" s="60"/>
    </row>
    <row r="90" spans="53:80" ht="21" customHeight="1">
      <c r="BA90" s="60"/>
      <c r="BB90" s="62"/>
      <c r="BC90" s="60"/>
      <c r="BD90" s="60"/>
      <c r="BE90" s="60"/>
      <c r="BF90" s="60"/>
      <c r="BG90" s="62"/>
      <c r="BH90" s="62"/>
      <c r="BI90" s="60"/>
      <c r="BJ90" s="60"/>
      <c r="BK90" s="54" t="str">
        <f t="shared" si="1"/>
        <v>1明治学院大学</v>
      </c>
      <c r="BL90" s="256" t="s">
        <v>476</v>
      </c>
      <c r="BM90">
        <v>1</v>
      </c>
      <c r="BN90" s="256" t="s">
        <v>476</v>
      </c>
      <c r="BO90" s="290" t="s">
        <v>8422</v>
      </c>
      <c r="BP90" s="60"/>
      <c r="BQ90" s="60"/>
      <c r="BR90" s="175" t="s">
        <v>923</v>
      </c>
      <c r="BS90" s="176" t="s">
        <v>924</v>
      </c>
      <c r="BT90" s="60"/>
      <c r="BU90" s="273" t="s">
        <v>393</v>
      </c>
      <c r="BV90" s="273" t="s">
        <v>2092</v>
      </c>
      <c r="BW90" s="60"/>
      <c r="BX90" s="299" t="s">
        <v>393</v>
      </c>
      <c r="BY90" s="299" t="s">
        <v>5130</v>
      </c>
      <c r="BZ90" s="60"/>
      <c r="CA90" s="60"/>
      <c r="CB90" s="60"/>
    </row>
    <row r="91" spans="53:80" ht="21" customHeight="1">
      <c r="BA91" s="60"/>
      <c r="BB91" s="62"/>
      <c r="BC91" s="60"/>
      <c r="BD91" s="60"/>
      <c r="BE91" s="60"/>
      <c r="BF91" s="60"/>
      <c r="BG91" s="62"/>
      <c r="BH91" s="62"/>
      <c r="BI91" s="60"/>
      <c r="BJ91" s="60"/>
      <c r="BK91" s="54" t="str">
        <f t="shared" si="1"/>
        <v>1明星大学</v>
      </c>
      <c r="BL91" s="256" t="s">
        <v>477</v>
      </c>
      <c r="BM91">
        <v>1</v>
      </c>
      <c r="BN91" s="256" t="s">
        <v>477</v>
      </c>
      <c r="BO91" s="290" t="s">
        <v>8423</v>
      </c>
      <c r="BP91" s="60"/>
      <c r="BQ91" s="60"/>
      <c r="BR91" s="175" t="s">
        <v>925</v>
      </c>
      <c r="BS91" s="176" t="s">
        <v>926</v>
      </c>
      <c r="BT91" s="60"/>
      <c r="BU91" s="273" t="s">
        <v>394</v>
      </c>
      <c r="BV91" s="273" t="s">
        <v>2093</v>
      </c>
      <c r="BW91" s="60"/>
      <c r="BX91" s="299" t="s">
        <v>394</v>
      </c>
      <c r="BY91" s="299" t="s">
        <v>5131</v>
      </c>
      <c r="BZ91" s="60"/>
      <c r="CA91" s="60"/>
      <c r="CB91" s="60"/>
    </row>
    <row r="92" spans="53:80" ht="21" customHeight="1">
      <c r="BA92" s="60"/>
      <c r="BB92" s="62"/>
      <c r="BC92" s="60"/>
      <c r="BD92" s="60"/>
      <c r="BE92" s="60"/>
      <c r="BF92" s="60"/>
      <c r="BG92" s="62"/>
      <c r="BH92" s="62"/>
      <c r="BI92" s="60"/>
      <c r="BJ92" s="60"/>
      <c r="BK92" s="54" t="str">
        <f t="shared" si="1"/>
        <v>1立教大学</v>
      </c>
      <c r="BL92" s="256" t="s">
        <v>478</v>
      </c>
      <c r="BM92">
        <v>1</v>
      </c>
      <c r="BN92" s="256" t="s">
        <v>478</v>
      </c>
      <c r="BO92" s="290" t="s">
        <v>8424</v>
      </c>
      <c r="BP92" s="60"/>
      <c r="BQ92" s="60"/>
      <c r="BR92" s="175" t="s">
        <v>927</v>
      </c>
      <c r="BS92" s="176" t="s">
        <v>928</v>
      </c>
      <c r="BT92" s="60"/>
      <c r="BU92" s="273" t="s">
        <v>395</v>
      </c>
      <c r="BV92" s="273" t="s">
        <v>2094</v>
      </c>
      <c r="BW92" s="60"/>
      <c r="BX92" s="299" t="s">
        <v>395</v>
      </c>
      <c r="BY92" s="299" t="s">
        <v>5132</v>
      </c>
      <c r="BZ92" s="60"/>
      <c r="CA92" s="60"/>
      <c r="CB92" s="60"/>
    </row>
    <row r="93" spans="53:80" ht="21" customHeight="1">
      <c r="BA93" s="60"/>
      <c r="BB93" s="62"/>
      <c r="BC93" s="60"/>
      <c r="BD93" s="60"/>
      <c r="BE93" s="60"/>
      <c r="BF93" s="60"/>
      <c r="BG93" s="62"/>
      <c r="BH93" s="62"/>
      <c r="BI93" s="60"/>
      <c r="BJ93" s="60"/>
      <c r="BK93" s="54" t="str">
        <f t="shared" si="1"/>
        <v>1立正大学</v>
      </c>
      <c r="BL93" s="256" t="s">
        <v>479</v>
      </c>
      <c r="BM93">
        <v>1</v>
      </c>
      <c r="BN93" s="256" t="s">
        <v>479</v>
      </c>
      <c r="BO93" s="290" t="s">
        <v>8425</v>
      </c>
      <c r="BP93" s="60"/>
      <c r="BQ93" s="60"/>
      <c r="BR93" s="175" t="s">
        <v>929</v>
      </c>
      <c r="BS93" s="176" t="s">
        <v>930</v>
      </c>
      <c r="BT93" s="60"/>
      <c r="BU93" s="273" t="s">
        <v>396</v>
      </c>
      <c r="BV93" s="273" t="s">
        <v>2095</v>
      </c>
      <c r="BW93" s="60"/>
      <c r="BX93" s="299" t="s">
        <v>396</v>
      </c>
      <c r="BY93" s="299" t="s">
        <v>5133</v>
      </c>
      <c r="BZ93" s="60"/>
      <c r="CA93" s="60"/>
      <c r="CB93" s="60"/>
    </row>
    <row r="94" spans="53:80" ht="21" customHeight="1">
      <c r="BA94" s="60"/>
      <c r="BB94" s="62"/>
      <c r="BC94" s="60"/>
      <c r="BD94" s="60"/>
      <c r="BE94" s="60"/>
      <c r="BF94" s="60"/>
      <c r="BG94" s="62"/>
      <c r="BH94" s="62"/>
      <c r="BI94" s="60"/>
      <c r="BJ94" s="60"/>
      <c r="BK94" s="54" t="str">
        <f t="shared" si="1"/>
        <v>1和光大学</v>
      </c>
      <c r="BL94" s="256" t="s">
        <v>480</v>
      </c>
      <c r="BM94">
        <v>1</v>
      </c>
      <c r="BN94" s="256" t="s">
        <v>480</v>
      </c>
      <c r="BO94" s="290" t="s">
        <v>8426</v>
      </c>
      <c r="BP94" s="60"/>
      <c r="BQ94" s="60"/>
      <c r="BR94" s="175" t="s">
        <v>931</v>
      </c>
      <c r="BS94" s="176" t="s">
        <v>932</v>
      </c>
      <c r="BT94" s="60"/>
      <c r="BU94" s="273" t="s">
        <v>397</v>
      </c>
      <c r="BV94" s="273" t="s">
        <v>2096</v>
      </c>
      <c r="BW94" s="60"/>
      <c r="BX94" s="299" t="s">
        <v>397</v>
      </c>
      <c r="BY94" s="299" t="s">
        <v>5134</v>
      </c>
      <c r="BZ94" s="60"/>
      <c r="CA94" s="60"/>
      <c r="CB94" s="60"/>
    </row>
    <row r="95" spans="53:80" ht="21" customHeight="1">
      <c r="BA95" s="60"/>
      <c r="BB95" s="62"/>
      <c r="BC95" s="60"/>
      <c r="BD95" s="60"/>
      <c r="BE95" s="60"/>
      <c r="BF95" s="60"/>
      <c r="BG95" s="62"/>
      <c r="BH95" s="62"/>
      <c r="BI95" s="60"/>
      <c r="BJ95" s="60"/>
      <c r="BK95" s="54" t="str">
        <f t="shared" si="1"/>
        <v>1早稲田大学</v>
      </c>
      <c r="BL95" s="256" t="s">
        <v>481</v>
      </c>
      <c r="BM95">
        <v>1</v>
      </c>
      <c r="BN95" s="256" t="s">
        <v>481</v>
      </c>
      <c r="BO95" s="290" t="s">
        <v>8427</v>
      </c>
      <c r="BP95" s="60"/>
      <c r="BQ95" s="60"/>
      <c r="BR95" s="175" t="s">
        <v>933</v>
      </c>
      <c r="BS95" s="176" t="s">
        <v>934</v>
      </c>
      <c r="BT95" s="60"/>
      <c r="BU95" s="273" t="s">
        <v>398</v>
      </c>
      <c r="BV95" s="273" t="s">
        <v>2097</v>
      </c>
      <c r="BW95" s="60"/>
      <c r="BX95" s="299" t="s">
        <v>398</v>
      </c>
      <c r="BY95" s="299" t="s">
        <v>5135</v>
      </c>
      <c r="BZ95" s="60"/>
      <c r="CA95" s="60"/>
      <c r="CB95" s="60"/>
    </row>
    <row r="96" spans="53:80" ht="21" customHeight="1">
      <c r="BA96" s="60"/>
      <c r="BB96" s="62"/>
      <c r="BC96" s="60"/>
      <c r="BD96" s="60"/>
      <c r="BE96" s="60"/>
      <c r="BF96" s="60"/>
      <c r="BG96" s="62"/>
      <c r="BH96" s="62"/>
      <c r="BI96" s="60"/>
      <c r="BJ96" s="60"/>
      <c r="BK96" s="54" t="str">
        <f t="shared" si="1"/>
        <v>1日本文化大学</v>
      </c>
      <c r="BL96" s="256" t="s">
        <v>482</v>
      </c>
      <c r="BM96">
        <v>1</v>
      </c>
      <c r="BN96" s="256" t="s">
        <v>482</v>
      </c>
      <c r="BO96" s="290" t="s">
        <v>8428</v>
      </c>
      <c r="BP96" s="60"/>
      <c r="BQ96" s="60"/>
      <c r="BR96" s="175" t="s">
        <v>935</v>
      </c>
      <c r="BS96" s="176" t="s">
        <v>936</v>
      </c>
      <c r="BT96" s="60"/>
      <c r="BU96" s="273" t="s">
        <v>399</v>
      </c>
      <c r="BV96" s="273" t="s">
        <v>2098</v>
      </c>
      <c r="BW96" s="60"/>
      <c r="BX96" s="299" t="s">
        <v>2099</v>
      </c>
      <c r="BY96" s="299" t="s">
        <v>5137</v>
      </c>
      <c r="BZ96" s="60"/>
      <c r="CA96" s="60"/>
      <c r="CB96" s="60"/>
    </row>
    <row r="97" spans="53:80" ht="21" customHeight="1">
      <c r="BA97" s="60"/>
      <c r="BB97" s="62"/>
      <c r="BC97" s="60"/>
      <c r="BD97" s="60"/>
      <c r="BE97" s="60"/>
      <c r="BF97" s="60"/>
      <c r="BG97" s="62"/>
      <c r="BH97" s="62"/>
      <c r="BI97" s="60"/>
      <c r="BJ97" s="60"/>
      <c r="BK97" s="54" t="str">
        <f t="shared" si="1"/>
        <v>1恵泉女学園大学</v>
      </c>
      <c r="BL97" s="256" t="s">
        <v>483</v>
      </c>
      <c r="BM97">
        <v>1</v>
      </c>
      <c r="BN97" s="256" t="s">
        <v>483</v>
      </c>
      <c r="BO97" s="290" t="s">
        <v>8429</v>
      </c>
      <c r="BP97" s="60"/>
      <c r="BQ97" s="60"/>
      <c r="BR97" s="175" t="s">
        <v>937</v>
      </c>
      <c r="BS97" s="176" t="s">
        <v>938</v>
      </c>
      <c r="BT97" s="60"/>
      <c r="BU97" s="273" t="s">
        <v>2099</v>
      </c>
      <c r="BV97" s="273" t="s">
        <v>2100</v>
      </c>
      <c r="BW97" s="60"/>
      <c r="BX97" s="299" t="s">
        <v>2101</v>
      </c>
      <c r="BY97" s="299" t="s">
        <v>5138</v>
      </c>
      <c r="BZ97" s="60"/>
      <c r="CA97" s="60"/>
      <c r="CB97" s="60"/>
    </row>
    <row r="98" spans="53:80" ht="21" customHeight="1">
      <c r="BA98" s="60"/>
      <c r="BB98" s="62"/>
      <c r="BC98" s="60"/>
      <c r="BD98" s="60"/>
      <c r="BE98" s="60"/>
      <c r="BF98" s="60"/>
      <c r="BG98" s="62"/>
      <c r="BH98" s="62"/>
      <c r="BI98" s="60"/>
      <c r="BJ98" s="60"/>
      <c r="BK98" s="54" t="str">
        <f t="shared" si="1"/>
        <v>1東洋学園大学</v>
      </c>
      <c r="BL98" s="256" t="s">
        <v>484</v>
      </c>
      <c r="BM98">
        <v>1</v>
      </c>
      <c r="BN98" s="256" t="s">
        <v>484</v>
      </c>
      <c r="BO98" s="290" t="s">
        <v>8430</v>
      </c>
      <c r="BP98" s="60"/>
      <c r="BQ98" s="60"/>
      <c r="BR98" s="175" t="s">
        <v>939</v>
      </c>
      <c r="BS98" s="176" t="s">
        <v>940</v>
      </c>
      <c r="BT98" s="60"/>
      <c r="BU98" s="273" t="s">
        <v>2101</v>
      </c>
      <c r="BV98" s="273" t="s">
        <v>2102</v>
      </c>
      <c r="BW98" s="60"/>
      <c r="BX98" s="299" t="s">
        <v>2103</v>
      </c>
      <c r="BY98" s="299" t="s">
        <v>5139</v>
      </c>
      <c r="BZ98" s="60"/>
      <c r="CA98" s="60"/>
      <c r="CB98" s="60"/>
    </row>
    <row r="99" spans="53:80" ht="21" customHeight="1">
      <c r="BA99" s="60"/>
      <c r="BB99" s="62"/>
      <c r="BC99" s="60"/>
      <c r="BD99" s="60"/>
      <c r="BE99" s="60"/>
      <c r="BF99" s="60"/>
      <c r="BG99" s="62"/>
      <c r="BH99" s="62"/>
      <c r="BI99" s="60"/>
      <c r="BJ99" s="60"/>
      <c r="BK99" s="54" t="str">
        <f t="shared" si="1"/>
        <v>1東京純心女子大学</v>
      </c>
      <c r="BL99" s="256" t="s">
        <v>485</v>
      </c>
      <c r="BM99">
        <v>1</v>
      </c>
      <c r="BN99" s="256" t="s">
        <v>485</v>
      </c>
      <c r="BO99" s="290" t="s">
        <v>8431</v>
      </c>
      <c r="BP99" s="60"/>
      <c r="BQ99" s="60"/>
      <c r="BR99" s="175" t="s">
        <v>941</v>
      </c>
      <c r="BS99" s="176" t="s">
        <v>942</v>
      </c>
      <c r="BT99" s="60"/>
      <c r="BU99" s="273" t="s">
        <v>2103</v>
      </c>
      <c r="BV99" s="273" t="s">
        <v>2104</v>
      </c>
      <c r="BW99" s="60"/>
      <c r="BX99" s="299" t="s">
        <v>2105</v>
      </c>
      <c r="BY99" s="299" t="s">
        <v>5140</v>
      </c>
      <c r="BZ99" s="60"/>
      <c r="CA99" s="60"/>
      <c r="CB99" s="60"/>
    </row>
    <row r="100" spans="53:80" ht="21" customHeight="1">
      <c r="BA100" s="60"/>
      <c r="BB100" s="62"/>
      <c r="BC100" s="60"/>
      <c r="BD100" s="60"/>
      <c r="BE100" s="60"/>
      <c r="BF100" s="60"/>
      <c r="BG100" s="62"/>
      <c r="BH100" s="62"/>
      <c r="BI100" s="60"/>
      <c r="BJ100" s="60"/>
      <c r="BK100" s="54" t="str">
        <f t="shared" si="1"/>
        <v>1東京成徳大学</v>
      </c>
      <c r="BL100" s="256" t="s">
        <v>486</v>
      </c>
      <c r="BM100">
        <v>1</v>
      </c>
      <c r="BN100" s="256" t="s">
        <v>486</v>
      </c>
      <c r="BO100" s="290" t="s">
        <v>8432</v>
      </c>
      <c r="BP100" s="60"/>
      <c r="BQ100" s="60"/>
      <c r="BR100" s="175" t="s">
        <v>943</v>
      </c>
      <c r="BS100" s="176" t="s">
        <v>944</v>
      </c>
      <c r="BT100" s="60"/>
      <c r="BU100" s="273" t="s">
        <v>2105</v>
      </c>
      <c r="BV100" s="273" t="s">
        <v>2106</v>
      </c>
      <c r="BW100" s="60"/>
      <c r="BX100" s="299" t="s">
        <v>2107</v>
      </c>
      <c r="BY100" s="299" t="s">
        <v>5141</v>
      </c>
      <c r="BZ100" s="60"/>
      <c r="CA100" s="60"/>
      <c r="CB100" s="60"/>
    </row>
    <row r="101" spans="53:80" ht="21" customHeight="1">
      <c r="BA101" s="60"/>
      <c r="BB101" s="62"/>
      <c r="BC101" s="60"/>
      <c r="BD101" s="60"/>
      <c r="BE101" s="60"/>
      <c r="BF101" s="60"/>
      <c r="BG101" s="62"/>
      <c r="BH101" s="62"/>
      <c r="BI101" s="60"/>
      <c r="BJ101" s="60"/>
      <c r="BK101" s="54" t="str">
        <f t="shared" si="1"/>
        <v>1ルーテル学院大学</v>
      </c>
      <c r="BL101" s="256" t="s">
        <v>487</v>
      </c>
      <c r="BM101">
        <v>1</v>
      </c>
      <c r="BN101" s="256" t="s">
        <v>487</v>
      </c>
      <c r="BO101" s="290" t="s">
        <v>8433</v>
      </c>
      <c r="BP101" s="60"/>
      <c r="BQ101" s="60"/>
      <c r="BR101" s="175" t="s">
        <v>945</v>
      </c>
      <c r="BS101" s="176" t="s">
        <v>946</v>
      </c>
      <c r="BT101" s="60"/>
      <c r="BU101" s="273" t="s">
        <v>2107</v>
      </c>
      <c r="BV101" s="273" t="s">
        <v>2108</v>
      </c>
      <c r="BW101" s="60"/>
      <c r="BX101" s="299" t="s">
        <v>2109</v>
      </c>
      <c r="BY101" s="299" t="s">
        <v>4803</v>
      </c>
      <c r="BZ101" s="60"/>
      <c r="CA101" s="60"/>
      <c r="CB101" s="60"/>
    </row>
    <row r="102" spans="53:80" ht="21" customHeight="1">
      <c r="BA102" s="60"/>
      <c r="BB102" s="62"/>
      <c r="BC102" s="60"/>
      <c r="BD102" s="60"/>
      <c r="BE102" s="60"/>
      <c r="BF102" s="60"/>
      <c r="BG102" s="62"/>
      <c r="BH102" s="62"/>
      <c r="BI102" s="60"/>
      <c r="BJ102" s="60"/>
      <c r="BK102" s="54" t="str">
        <f t="shared" si="1"/>
        <v>1帝京平成大学</v>
      </c>
      <c r="BL102" s="256" t="s">
        <v>488</v>
      </c>
      <c r="BM102">
        <v>1</v>
      </c>
      <c r="BN102" s="256" t="s">
        <v>488</v>
      </c>
      <c r="BO102" s="290" t="s">
        <v>8434</v>
      </c>
      <c r="BP102" s="60"/>
      <c r="BQ102" s="60"/>
      <c r="BR102" s="175" t="s">
        <v>947</v>
      </c>
      <c r="BS102" s="176" t="s">
        <v>948</v>
      </c>
      <c r="BT102" s="60"/>
      <c r="BU102" s="273" t="s">
        <v>2109</v>
      </c>
      <c r="BV102" s="273" t="s">
        <v>2110</v>
      </c>
      <c r="BW102" s="60"/>
      <c r="BX102" s="299" t="s">
        <v>404</v>
      </c>
      <c r="BY102" s="299" t="s">
        <v>5142</v>
      </c>
      <c r="BZ102" s="60"/>
      <c r="CA102" s="60"/>
      <c r="CB102" s="60"/>
    </row>
    <row r="103" spans="53:80" ht="21" customHeight="1">
      <c r="BA103" s="60"/>
      <c r="BB103" s="62"/>
      <c r="BC103" s="60"/>
      <c r="BD103" s="60"/>
      <c r="BE103" s="60"/>
      <c r="BF103" s="60"/>
      <c r="BG103" s="62"/>
      <c r="BH103" s="62"/>
      <c r="BI103" s="60"/>
      <c r="BJ103" s="60"/>
      <c r="BK103" s="54" t="str">
        <f t="shared" si="1"/>
        <v>1駒沢女子大学</v>
      </c>
      <c r="BL103" s="256" t="s">
        <v>489</v>
      </c>
      <c r="BM103">
        <v>1</v>
      </c>
      <c r="BN103" s="256" t="s">
        <v>489</v>
      </c>
      <c r="BO103" s="290" t="s">
        <v>8435</v>
      </c>
      <c r="BP103" s="60"/>
      <c r="BQ103" s="60"/>
      <c r="BR103" s="175" t="s">
        <v>949</v>
      </c>
      <c r="BS103" s="176" t="s">
        <v>950</v>
      </c>
      <c r="BT103" s="60"/>
      <c r="BU103" s="273" t="s">
        <v>404</v>
      </c>
      <c r="BV103" s="273" t="s">
        <v>2111</v>
      </c>
      <c r="BW103" s="60"/>
      <c r="BX103" s="299" t="s">
        <v>762</v>
      </c>
      <c r="BY103" s="299" t="s">
        <v>5143</v>
      </c>
      <c r="BZ103" s="60"/>
      <c r="CA103" s="60"/>
      <c r="CB103" s="60"/>
    </row>
    <row r="104" spans="53:80" ht="21" customHeight="1">
      <c r="BA104" s="60"/>
      <c r="BB104" s="62"/>
      <c r="BC104" s="60"/>
      <c r="BD104" s="60"/>
      <c r="BE104" s="60"/>
      <c r="BF104" s="60"/>
      <c r="BG104" s="62"/>
      <c r="BH104" s="62"/>
      <c r="BI104" s="60"/>
      <c r="BJ104" s="60"/>
      <c r="BK104" s="54" t="str">
        <f t="shared" si="1"/>
        <v>1文京女子大学</v>
      </c>
      <c r="BL104" s="256" t="s">
        <v>490</v>
      </c>
      <c r="BM104">
        <v>1</v>
      </c>
      <c r="BN104" s="256" t="s">
        <v>490</v>
      </c>
      <c r="BO104" s="290" t="s">
        <v>8436</v>
      </c>
      <c r="BP104" s="60"/>
      <c r="BQ104" s="60"/>
      <c r="BR104" s="175" t="s">
        <v>951</v>
      </c>
      <c r="BS104" s="176" t="s">
        <v>952</v>
      </c>
      <c r="BT104" s="60"/>
      <c r="BU104" s="273" t="s">
        <v>762</v>
      </c>
      <c r="BV104" s="273" t="s">
        <v>2112</v>
      </c>
      <c r="BW104" s="60"/>
      <c r="BX104" s="299" t="s">
        <v>764</v>
      </c>
      <c r="BY104" s="299" t="s">
        <v>5144</v>
      </c>
      <c r="BZ104" s="60"/>
      <c r="CA104" s="60"/>
      <c r="CB104" s="60"/>
    </row>
    <row r="105" spans="53:80" ht="21" customHeight="1">
      <c r="BA105" s="60"/>
      <c r="BB105" s="62"/>
      <c r="BC105" s="60"/>
      <c r="BD105" s="60"/>
      <c r="BE105" s="60"/>
      <c r="BF105" s="60"/>
      <c r="BG105" s="62"/>
      <c r="BH105" s="62"/>
      <c r="BI105" s="60"/>
      <c r="BJ105" s="60"/>
      <c r="BK105" s="54" t="str">
        <f t="shared" si="1"/>
        <v>1目白大学</v>
      </c>
      <c r="BL105" s="256" t="s">
        <v>491</v>
      </c>
      <c r="BM105">
        <v>1</v>
      </c>
      <c r="BN105" s="256" t="s">
        <v>491</v>
      </c>
      <c r="BO105" s="290" t="s">
        <v>8437</v>
      </c>
      <c r="BP105" s="60"/>
      <c r="BQ105" s="60"/>
      <c r="BR105" s="175" t="s">
        <v>953</v>
      </c>
      <c r="BS105" s="176" t="s">
        <v>954</v>
      </c>
      <c r="BT105" s="60"/>
      <c r="BU105" s="273" t="s">
        <v>764</v>
      </c>
      <c r="BV105" s="273" t="s">
        <v>2113</v>
      </c>
      <c r="BW105" s="60"/>
      <c r="BX105" s="299" t="s">
        <v>766</v>
      </c>
      <c r="BY105" s="299" t="s">
        <v>5145</v>
      </c>
      <c r="BZ105" s="60"/>
      <c r="CA105" s="60"/>
      <c r="CB105" s="60"/>
    </row>
    <row r="106" spans="53:80" ht="21" customHeight="1">
      <c r="BA106" s="60"/>
      <c r="BB106" s="62"/>
      <c r="BC106" s="60"/>
      <c r="BD106" s="60"/>
      <c r="BE106" s="60"/>
      <c r="BF106" s="60"/>
      <c r="BG106" s="62"/>
      <c r="BH106" s="62"/>
      <c r="BI106" s="60"/>
      <c r="BJ106" s="60"/>
      <c r="BK106" s="54" t="str">
        <f t="shared" si="1"/>
        <v>1杉野服飾大学</v>
      </c>
      <c r="BL106" s="256" t="s">
        <v>492</v>
      </c>
      <c r="BM106">
        <v>1</v>
      </c>
      <c r="BN106" s="256" t="s">
        <v>492</v>
      </c>
      <c r="BO106" s="290" t="s">
        <v>8438</v>
      </c>
      <c r="BP106" s="60"/>
      <c r="BQ106" s="60"/>
      <c r="BR106" s="175" t="s">
        <v>955</v>
      </c>
      <c r="BS106" s="176" t="s">
        <v>956</v>
      </c>
      <c r="BT106" s="60"/>
      <c r="BU106" s="273" t="s">
        <v>766</v>
      </c>
      <c r="BV106" s="273" t="s">
        <v>2114</v>
      </c>
      <c r="BW106" s="60"/>
      <c r="BX106" s="299" t="s">
        <v>768</v>
      </c>
      <c r="BY106" s="299" t="s">
        <v>5146</v>
      </c>
      <c r="BZ106" s="60"/>
      <c r="CA106" s="60"/>
      <c r="CB106" s="60"/>
    </row>
    <row r="107" spans="53:80" ht="21" customHeight="1">
      <c r="BA107" s="60"/>
      <c r="BB107" s="62"/>
      <c r="BC107" s="60"/>
      <c r="BD107" s="60"/>
      <c r="BE107" s="60"/>
      <c r="BF107" s="60"/>
      <c r="BG107" s="62"/>
      <c r="BH107" s="62"/>
      <c r="BI107" s="60"/>
      <c r="BJ107" s="60"/>
      <c r="BK107" s="54" t="str">
        <f t="shared" si="1"/>
        <v>1文京学院大学</v>
      </c>
      <c r="BL107" s="256" t="s">
        <v>493</v>
      </c>
      <c r="BM107">
        <v>1</v>
      </c>
      <c r="BN107" s="256" t="s">
        <v>493</v>
      </c>
      <c r="BO107" s="290" t="s">
        <v>8439</v>
      </c>
      <c r="BP107" s="60"/>
      <c r="BQ107" s="60"/>
      <c r="BR107" s="175" t="s">
        <v>957</v>
      </c>
      <c r="BS107" s="176" t="s">
        <v>958</v>
      </c>
      <c r="BT107" s="60"/>
      <c r="BU107" s="273" t="s">
        <v>768</v>
      </c>
      <c r="BV107" s="273" t="s">
        <v>2115</v>
      </c>
      <c r="BW107" s="60"/>
      <c r="BX107" s="299" t="s">
        <v>770</v>
      </c>
      <c r="BY107" s="299" t="s">
        <v>5147</v>
      </c>
      <c r="BZ107" s="60"/>
      <c r="CA107" s="60"/>
      <c r="CB107" s="60"/>
    </row>
    <row r="108" spans="53:80" ht="21" customHeight="1">
      <c r="BA108" s="60"/>
      <c r="BB108" s="62"/>
      <c r="BC108" s="60"/>
      <c r="BD108" s="60"/>
      <c r="BE108" s="60"/>
      <c r="BF108" s="60"/>
      <c r="BG108" s="62"/>
      <c r="BH108" s="62"/>
      <c r="BI108" s="60"/>
      <c r="BJ108" s="60"/>
      <c r="BK108" s="54" t="str">
        <f t="shared" si="1"/>
        <v>1東京福祉大学</v>
      </c>
      <c r="BL108" s="256" t="s">
        <v>7883</v>
      </c>
      <c r="BM108">
        <v>1</v>
      </c>
      <c r="BN108" s="256" t="s">
        <v>7883</v>
      </c>
      <c r="BO108" s="290" t="s">
        <v>8738</v>
      </c>
      <c r="BP108" s="60"/>
      <c r="BQ108" s="60"/>
      <c r="BR108" s="175" t="s">
        <v>959</v>
      </c>
      <c r="BS108" s="176" t="s">
        <v>960</v>
      </c>
      <c r="BT108" s="60"/>
      <c r="BU108" s="273" t="s">
        <v>770</v>
      </c>
      <c r="BV108" s="273" t="s">
        <v>2116</v>
      </c>
      <c r="BW108" s="60"/>
      <c r="BX108" s="299" t="s">
        <v>772</v>
      </c>
      <c r="BY108" s="299" t="s">
        <v>5148</v>
      </c>
      <c r="BZ108" s="60"/>
      <c r="CA108" s="60"/>
      <c r="CB108" s="60"/>
    </row>
    <row r="109" spans="53:80" ht="21" customHeight="1">
      <c r="BA109" s="60"/>
      <c r="BB109" s="62"/>
      <c r="BC109" s="60"/>
      <c r="BD109" s="60"/>
      <c r="BE109" s="60"/>
      <c r="BF109" s="60"/>
      <c r="BG109" s="62"/>
      <c r="BH109" s="62"/>
      <c r="BI109" s="60"/>
      <c r="BJ109" s="60"/>
      <c r="BK109" s="54" t="str">
        <f t="shared" si="1"/>
        <v>1武蔵野大学</v>
      </c>
      <c r="BL109" s="256" t="s">
        <v>494</v>
      </c>
      <c r="BM109">
        <v>1</v>
      </c>
      <c r="BN109" s="256" t="s">
        <v>494</v>
      </c>
      <c r="BO109" s="290" t="s">
        <v>8440</v>
      </c>
      <c r="BP109" s="60"/>
      <c r="BQ109" s="60"/>
      <c r="BR109" s="175" t="s">
        <v>961</v>
      </c>
      <c r="BS109" s="176" t="s">
        <v>962</v>
      </c>
      <c r="BT109" s="60"/>
      <c r="BU109" s="273" t="s">
        <v>772</v>
      </c>
      <c r="BV109" s="273" t="s">
        <v>2117</v>
      </c>
      <c r="BW109" s="60"/>
      <c r="BX109" s="299" t="s">
        <v>774</v>
      </c>
      <c r="BY109" s="299" t="s">
        <v>5149</v>
      </c>
      <c r="BZ109" s="60"/>
      <c r="CA109" s="60"/>
      <c r="CB109" s="60"/>
    </row>
    <row r="110" spans="53:80" ht="21" customHeight="1">
      <c r="BA110" s="60"/>
      <c r="BB110" s="62"/>
      <c r="BC110" s="60"/>
      <c r="BD110" s="60"/>
      <c r="BE110" s="60"/>
      <c r="BF110" s="60"/>
      <c r="BG110" s="62"/>
      <c r="BH110" s="62"/>
      <c r="BI110" s="60"/>
      <c r="BJ110" s="60"/>
      <c r="BK110" s="54" t="str">
        <f t="shared" si="1"/>
        <v>1聖母大学</v>
      </c>
      <c r="BL110" s="256" t="s">
        <v>495</v>
      </c>
      <c r="BM110">
        <v>1</v>
      </c>
      <c r="BN110" s="256" t="s">
        <v>495</v>
      </c>
      <c r="BO110" s="290" t="s">
        <v>8441</v>
      </c>
      <c r="BP110" s="60"/>
      <c r="BQ110" s="60"/>
      <c r="BR110" s="175" t="s">
        <v>963</v>
      </c>
      <c r="BS110" s="176" t="s">
        <v>964</v>
      </c>
      <c r="BT110" s="60"/>
      <c r="BU110" s="273" t="s">
        <v>774</v>
      </c>
      <c r="BV110" s="273" t="s">
        <v>2118</v>
      </c>
      <c r="BW110" s="60"/>
      <c r="BX110" s="299" t="s">
        <v>776</v>
      </c>
      <c r="BY110" s="299" t="s">
        <v>5150</v>
      </c>
      <c r="BZ110" s="60"/>
      <c r="CA110" s="60"/>
      <c r="CB110" s="60"/>
    </row>
    <row r="111" spans="53:80" ht="21" customHeight="1">
      <c r="BA111" s="60"/>
      <c r="BB111" s="62"/>
      <c r="BC111" s="60"/>
      <c r="BD111" s="60"/>
      <c r="BE111" s="60"/>
      <c r="BF111" s="60"/>
      <c r="BG111" s="62"/>
      <c r="BH111" s="62"/>
      <c r="BI111" s="60"/>
      <c r="BJ111" s="60"/>
      <c r="BK111" s="54" t="str">
        <f t="shared" si="1"/>
        <v>1日本獣医生命科学大学</v>
      </c>
      <c r="BL111" s="256" t="s">
        <v>496</v>
      </c>
      <c r="BM111">
        <v>1</v>
      </c>
      <c r="BN111" s="256" t="s">
        <v>496</v>
      </c>
      <c r="BO111" s="290" t="s">
        <v>8410</v>
      </c>
      <c r="BP111" s="60"/>
      <c r="BQ111" s="60"/>
      <c r="BR111" s="175" t="s">
        <v>965</v>
      </c>
      <c r="BS111" s="176" t="s">
        <v>966</v>
      </c>
      <c r="BT111" s="60"/>
      <c r="BU111" s="273" t="s">
        <v>776</v>
      </c>
      <c r="BV111" s="273" t="s">
        <v>2119</v>
      </c>
      <c r="BW111" s="60"/>
      <c r="BX111" s="299" t="s">
        <v>778</v>
      </c>
      <c r="BY111" s="299" t="s">
        <v>5151</v>
      </c>
      <c r="BZ111" s="60"/>
      <c r="CA111" s="60"/>
      <c r="CB111" s="60"/>
    </row>
    <row r="112" spans="53:80" ht="21" customHeight="1">
      <c r="BA112" s="60"/>
      <c r="BB112" s="62"/>
      <c r="BC112" s="60"/>
      <c r="BD112" s="60"/>
      <c r="BE112" s="60"/>
      <c r="BF112" s="60"/>
      <c r="BG112" s="62"/>
      <c r="BH112" s="62"/>
      <c r="BI112" s="60"/>
      <c r="BJ112" s="60"/>
      <c r="BK112" s="54" t="str">
        <f t="shared" si="1"/>
        <v>1白梅学園大学</v>
      </c>
      <c r="BL112" s="256" t="s">
        <v>497</v>
      </c>
      <c r="BM112">
        <v>1</v>
      </c>
      <c r="BN112" s="256" t="s">
        <v>497</v>
      </c>
      <c r="BO112" s="290" t="s">
        <v>8442</v>
      </c>
      <c r="BP112" s="60"/>
      <c r="BQ112" s="60"/>
      <c r="BR112" s="175" t="s">
        <v>967</v>
      </c>
      <c r="BS112" s="176" t="s">
        <v>968</v>
      </c>
      <c r="BT112" s="60"/>
      <c r="BU112" s="273" t="s">
        <v>778</v>
      </c>
      <c r="BV112" s="273" t="s">
        <v>2120</v>
      </c>
      <c r="BW112" s="60"/>
      <c r="BX112" s="299" t="s">
        <v>780</v>
      </c>
      <c r="BY112" s="299" t="s">
        <v>5152</v>
      </c>
      <c r="BZ112" s="60"/>
      <c r="CB112" s="60"/>
    </row>
    <row r="113" spans="53:80" ht="21" customHeight="1">
      <c r="BA113" s="60"/>
      <c r="BB113" s="62"/>
      <c r="BC113" s="60"/>
      <c r="BD113" s="60"/>
      <c r="BE113" s="60"/>
      <c r="BF113" s="60"/>
      <c r="BG113" s="62"/>
      <c r="BH113" s="62"/>
      <c r="BI113" s="60"/>
      <c r="BJ113" s="60"/>
      <c r="BK113" s="54" t="str">
        <f t="shared" si="1"/>
        <v>1東京女学館大学</v>
      </c>
      <c r="BL113" s="256" t="s">
        <v>498</v>
      </c>
      <c r="BM113">
        <v>1</v>
      </c>
      <c r="BN113" s="256" t="s">
        <v>498</v>
      </c>
      <c r="BO113" s="290" t="s">
        <v>8443</v>
      </c>
      <c r="BP113" s="60"/>
      <c r="BQ113" s="60"/>
      <c r="BR113" s="175" t="s">
        <v>969</v>
      </c>
      <c r="BS113" s="176" t="s">
        <v>970</v>
      </c>
      <c r="BT113" s="60"/>
      <c r="BU113" s="273" t="s">
        <v>780</v>
      </c>
      <c r="BV113" s="273" t="s">
        <v>2121</v>
      </c>
      <c r="BW113" s="60"/>
      <c r="BX113" s="299" t="s">
        <v>782</v>
      </c>
      <c r="BY113" s="299" t="s">
        <v>5153</v>
      </c>
      <c r="CB113" s="60"/>
    </row>
    <row r="114" spans="53:80" ht="21" customHeight="1">
      <c r="BB114" s="62"/>
      <c r="BC114" s="60"/>
      <c r="BD114" s="60"/>
      <c r="BE114" s="60"/>
      <c r="BF114" s="60"/>
      <c r="BG114" s="62"/>
      <c r="BH114" s="62"/>
      <c r="BI114" s="60"/>
      <c r="BJ114" s="60"/>
      <c r="BK114" s="54" t="str">
        <f t="shared" si="1"/>
        <v>1東京医療保健大学</v>
      </c>
      <c r="BL114" s="256" t="s">
        <v>499</v>
      </c>
      <c r="BM114">
        <v>1</v>
      </c>
      <c r="BN114" s="256" t="s">
        <v>499</v>
      </c>
      <c r="BO114" s="290" t="s">
        <v>8444</v>
      </c>
      <c r="BP114" s="60"/>
      <c r="BQ114" s="60"/>
      <c r="BR114" s="175" t="s">
        <v>971</v>
      </c>
      <c r="BS114" s="176" t="s">
        <v>972</v>
      </c>
      <c r="BT114" s="60"/>
      <c r="BU114" s="273" t="s">
        <v>782</v>
      </c>
      <c r="BV114" s="273" t="s">
        <v>2122</v>
      </c>
      <c r="BW114" s="60"/>
      <c r="BX114" s="299" t="s">
        <v>784</v>
      </c>
      <c r="BY114" s="299" t="s">
        <v>5154</v>
      </c>
    </row>
    <row r="115" spans="53:80" ht="21" customHeight="1">
      <c r="BB115" s="62"/>
      <c r="BC115" s="60"/>
      <c r="BD115" s="60"/>
      <c r="BE115" s="60"/>
      <c r="BF115" s="60"/>
      <c r="BG115" s="62"/>
      <c r="BH115" s="62"/>
      <c r="BI115" s="60"/>
      <c r="BJ115" s="60"/>
      <c r="BK115" s="54" t="str">
        <f t="shared" si="1"/>
        <v>1東京都市大学</v>
      </c>
      <c r="BL115" s="256" t="s">
        <v>500</v>
      </c>
      <c r="BM115">
        <v>1</v>
      </c>
      <c r="BN115" s="256" t="s">
        <v>500</v>
      </c>
      <c r="BO115" s="290" t="s">
        <v>8445</v>
      </c>
      <c r="BP115" s="60"/>
      <c r="BQ115" s="60"/>
      <c r="BR115" s="175" t="s">
        <v>973</v>
      </c>
      <c r="BS115" s="176" t="s">
        <v>974</v>
      </c>
      <c r="BT115" s="60"/>
      <c r="BU115" s="273" t="s">
        <v>784</v>
      </c>
      <c r="BV115" s="273" t="s">
        <v>2123</v>
      </c>
      <c r="BW115" s="60"/>
      <c r="BX115" s="299" t="s">
        <v>786</v>
      </c>
      <c r="BY115" s="299" t="s">
        <v>5155</v>
      </c>
    </row>
    <row r="116" spans="53:80" ht="21" customHeight="1">
      <c r="BB116" s="62"/>
      <c r="BC116" s="60"/>
      <c r="BK116" s="54" t="str">
        <f t="shared" si="1"/>
        <v>1貞静学園短期大学</v>
      </c>
      <c r="BL116" s="256" t="s">
        <v>501</v>
      </c>
      <c r="BM116">
        <v>1</v>
      </c>
      <c r="BN116" s="256" t="s">
        <v>501</v>
      </c>
      <c r="BO116" s="290" t="s">
        <v>8446</v>
      </c>
      <c r="BR116" s="175" t="s">
        <v>975</v>
      </c>
      <c r="BS116" s="51" t="s">
        <v>976</v>
      </c>
      <c r="BU116" s="273" t="s">
        <v>786</v>
      </c>
      <c r="BV116" s="273" t="s">
        <v>2124</v>
      </c>
      <c r="BX116" s="299" t="s">
        <v>788</v>
      </c>
      <c r="BY116" s="299" t="s">
        <v>5156</v>
      </c>
    </row>
    <row r="117" spans="53:80" ht="21" customHeight="1">
      <c r="BK117" s="54" t="str">
        <f t="shared" si="1"/>
        <v>1東京未来大学</v>
      </c>
      <c r="BL117" s="256" t="s">
        <v>574</v>
      </c>
      <c r="BM117">
        <v>1</v>
      </c>
      <c r="BN117" s="256" t="s">
        <v>574</v>
      </c>
      <c r="BO117" s="290" t="s">
        <v>8739</v>
      </c>
      <c r="BR117" s="175" t="s">
        <v>977</v>
      </c>
      <c r="BS117" s="51" t="s">
        <v>978</v>
      </c>
      <c r="BU117" s="273" t="s">
        <v>788</v>
      </c>
      <c r="BV117" s="273" t="s">
        <v>2125</v>
      </c>
      <c r="BX117" s="299" t="s">
        <v>790</v>
      </c>
      <c r="BY117" s="299" t="s">
        <v>5157</v>
      </c>
    </row>
    <row r="118" spans="53:80" ht="21" customHeight="1">
      <c r="BK118" s="54" t="str">
        <f t="shared" si="1"/>
        <v>1こども教育宝仙大学</v>
      </c>
      <c r="BL118" s="256" t="s">
        <v>575</v>
      </c>
      <c r="BM118">
        <v>1</v>
      </c>
      <c r="BN118" s="256" t="s">
        <v>575</v>
      </c>
      <c r="BO118" s="290" t="s">
        <v>8740</v>
      </c>
      <c r="BR118" s="175" t="s">
        <v>979</v>
      </c>
      <c r="BS118" s="51" t="s">
        <v>980</v>
      </c>
      <c r="BU118" s="273" t="s">
        <v>790</v>
      </c>
      <c r="BV118" s="273" t="s">
        <v>2126</v>
      </c>
      <c r="BX118" s="299" t="s">
        <v>792</v>
      </c>
      <c r="BY118" s="299" t="s">
        <v>5158</v>
      </c>
    </row>
    <row r="119" spans="53:80" ht="21" customHeight="1">
      <c r="BK119" s="54" t="str">
        <f t="shared" si="1"/>
        <v>1女子美術大学</v>
      </c>
      <c r="BL119" s="256" t="s">
        <v>502</v>
      </c>
      <c r="BM119">
        <v>1</v>
      </c>
      <c r="BN119" s="256" t="s">
        <v>502</v>
      </c>
      <c r="BO119" s="290" t="s">
        <v>8736</v>
      </c>
      <c r="BR119" s="175" t="s">
        <v>981</v>
      </c>
      <c r="BS119" s="51" t="s">
        <v>982</v>
      </c>
      <c r="BU119" s="273" t="s">
        <v>792</v>
      </c>
      <c r="BV119" s="273" t="s">
        <v>2127</v>
      </c>
      <c r="BX119" s="299" t="s">
        <v>794</v>
      </c>
      <c r="BY119" s="299" t="s">
        <v>5159</v>
      </c>
    </row>
    <row r="120" spans="53:80" ht="21" customHeight="1">
      <c r="BK120" s="54" t="str">
        <f t="shared" si="1"/>
        <v>1東京女子医科大学</v>
      </c>
      <c r="BL120" s="256" t="s">
        <v>503</v>
      </c>
      <c r="BM120">
        <v>1</v>
      </c>
      <c r="BN120" s="256" t="s">
        <v>503</v>
      </c>
      <c r="BO120" s="290" t="s">
        <v>8741</v>
      </c>
      <c r="BR120" s="175" t="s">
        <v>983</v>
      </c>
      <c r="BS120" s="51" t="s">
        <v>984</v>
      </c>
      <c r="BU120" s="273" t="s">
        <v>794</v>
      </c>
      <c r="BV120" s="273" t="s">
        <v>2128</v>
      </c>
      <c r="BX120" s="299" t="s">
        <v>796</v>
      </c>
      <c r="BY120" s="299" t="s">
        <v>5160</v>
      </c>
    </row>
    <row r="121" spans="53:80" ht="21" customHeight="1">
      <c r="BK121" s="54" t="str">
        <f t="shared" si="1"/>
        <v>1文化学園大学</v>
      </c>
      <c r="BL121" s="256" t="s">
        <v>504</v>
      </c>
      <c r="BM121">
        <v>1</v>
      </c>
      <c r="BN121" s="256" t="s">
        <v>504</v>
      </c>
      <c r="BO121" s="290" t="s">
        <v>8742</v>
      </c>
      <c r="BR121" s="175" t="s">
        <v>985</v>
      </c>
      <c r="BS121" s="51" t="s">
        <v>986</v>
      </c>
      <c r="BU121" s="273" t="s">
        <v>796</v>
      </c>
      <c r="BV121" s="273" t="s">
        <v>2129</v>
      </c>
      <c r="BX121" s="299" t="s">
        <v>798</v>
      </c>
      <c r="BY121" s="299" t="s">
        <v>5161</v>
      </c>
    </row>
    <row r="122" spans="53:80" ht="21" customHeight="1">
      <c r="BK122" s="54" t="str">
        <f t="shared" si="1"/>
        <v>1帝京科学大学</v>
      </c>
      <c r="BL122" s="256" t="s">
        <v>505</v>
      </c>
      <c r="BM122">
        <v>1</v>
      </c>
      <c r="BN122" s="256" t="s">
        <v>505</v>
      </c>
      <c r="BO122" s="290" t="s">
        <v>8743</v>
      </c>
      <c r="BR122" s="175" t="s">
        <v>987</v>
      </c>
      <c r="BS122" s="51" t="s">
        <v>988</v>
      </c>
      <c r="BU122" s="273" t="s">
        <v>798</v>
      </c>
      <c r="BV122" s="273" t="s">
        <v>2130</v>
      </c>
      <c r="BX122" s="299" t="s">
        <v>800</v>
      </c>
      <c r="BY122" s="299" t="s">
        <v>5162</v>
      </c>
    </row>
    <row r="123" spans="53:80" ht="21" customHeight="1">
      <c r="BK123" s="54" t="str">
        <f t="shared" si="1"/>
        <v>1東京都立立川短期大学</v>
      </c>
      <c r="BL123" s="256" t="s">
        <v>8744</v>
      </c>
      <c r="BM123">
        <v>1</v>
      </c>
      <c r="BN123" s="256" t="s">
        <v>8744</v>
      </c>
      <c r="BO123" s="290" t="s">
        <v>8745</v>
      </c>
      <c r="BR123" s="175" t="s">
        <v>989</v>
      </c>
      <c r="BS123" s="51" t="s">
        <v>990</v>
      </c>
      <c r="BU123" s="273" t="s">
        <v>800</v>
      </c>
      <c r="BV123" s="273" t="s">
        <v>2131</v>
      </c>
      <c r="BX123" s="299" t="s">
        <v>802</v>
      </c>
      <c r="BY123" s="299" t="s">
        <v>5163</v>
      </c>
    </row>
    <row r="124" spans="53:80" ht="21" customHeight="1">
      <c r="BK124" s="54" t="str">
        <f t="shared" si="1"/>
        <v>1愛国学園短期大学</v>
      </c>
      <c r="BL124" s="256" t="s">
        <v>506</v>
      </c>
      <c r="BM124">
        <v>1</v>
      </c>
      <c r="BN124" s="256" t="s">
        <v>506</v>
      </c>
      <c r="BO124" s="290" t="s">
        <v>8447</v>
      </c>
      <c r="BR124" s="175" t="s">
        <v>991</v>
      </c>
      <c r="BS124" s="51" t="s">
        <v>992</v>
      </c>
      <c r="BU124" s="273" t="s">
        <v>802</v>
      </c>
      <c r="BV124" s="273" t="s">
        <v>2132</v>
      </c>
      <c r="BX124" s="299" t="s">
        <v>804</v>
      </c>
      <c r="BY124" s="299" t="s">
        <v>3474</v>
      </c>
    </row>
    <row r="125" spans="53:80" ht="21" customHeight="1">
      <c r="BK125" s="54" t="str">
        <f t="shared" si="1"/>
        <v>1青葉学園短期大学</v>
      </c>
      <c r="BL125" s="256" t="s">
        <v>8746</v>
      </c>
      <c r="BM125">
        <v>1</v>
      </c>
      <c r="BN125" s="256" t="s">
        <v>8746</v>
      </c>
      <c r="BO125" s="290" t="s">
        <v>8747</v>
      </c>
      <c r="BR125" s="175" t="s">
        <v>993</v>
      </c>
      <c r="BS125" s="51" t="s">
        <v>994</v>
      </c>
      <c r="BU125" s="273" t="s">
        <v>804</v>
      </c>
      <c r="BV125" s="273" t="s">
        <v>2133</v>
      </c>
      <c r="BX125" s="299" t="s">
        <v>806</v>
      </c>
      <c r="BY125" s="299" t="s">
        <v>5164</v>
      </c>
    </row>
    <row r="126" spans="53:80" ht="21" customHeight="1">
      <c r="BK126" s="54" t="str">
        <f t="shared" si="1"/>
        <v>1青山学院女子短期大学</v>
      </c>
      <c r="BL126" s="256" t="s">
        <v>507</v>
      </c>
      <c r="BM126">
        <v>1</v>
      </c>
      <c r="BN126" s="256" t="s">
        <v>507</v>
      </c>
      <c r="BO126" s="290" t="s">
        <v>8448</v>
      </c>
      <c r="BR126" s="175" t="s">
        <v>995</v>
      </c>
      <c r="BS126" s="51" t="s">
        <v>996</v>
      </c>
      <c r="BU126" s="273" t="s">
        <v>806</v>
      </c>
      <c r="BV126" s="273" t="s">
        <v>2134</v>
      </c>
      <c r="BX126" s="299" t="s">
        <v>808</v>
      </c>
      <c r="BY126" s="299" t="s">
        <v>5165</v>
      </c>
    </row>
    <row r="127" spans="53:80" ht="21" customHeight="1">
      <c r="BK127" s="54" t="str">
        <f t="shared" si="1"/>
        <v>1跡見学園短期大学</v>
      </c>
      <c r="BL127" s="256" t="s">
        <v>8748</v>
      </c>
      <c r="BM127">
        <v>1</v>
      </c>
      <c r="BN127" s="256" t="s">
        <v>8748</v>
      </c>
      <c r="BO127" s="290" t="s">
        <v>8749</v>
      </c>
      <c r="BR127" s="175" t="s">
        <v>997</v>
      </c>
      <c r="BS127" s="51" t="s">
        <v>998</v>
      </c>
      <c r="BU127" s="273" t="s">
        <v>808</v>
      </c>
      <c r="BV127" s="273" t="s">
        <v>2135</v>
      </c>
      <c r="BX127" s="299" t="s">
        <v>810</v>
      </c>
      <c r="BY127" s="299" t="s">
        <v>5166</v>
      </c>
    </row>
    <row r="128" spans="53:80" ht="21" customHeight="1">
      <c r="BK128" s="54" t="str">
        <f t="shared" si="1"/>
        <v>1上野学園大学短期大学部</v>
      </c>
      <c r="BL128" s="256" t="s">
        <v>508</v>
      </c>
      <c r="BM128">
        <v>1</v>
      </c>
      <c r="BN128" s="256" t="s">
        <v>508</v>
      </c>
      <c r="BO128" s="290" t="s">
        <v>8449</v>
      </c>
      <c r="BR128" s="175" t="s">
        <v>999</v>
      </c>
      <c r="BS128" s="51" t="s">
        <v>1000</v>
      </c>
      <c r="BU128" s="273" t="s">
        <v>810</v>
      </c>
      <c r="BV128" s="273" t="s">
        <v>2136</v>
      </c>
      <c r="BX128" s="299" t="s">
        <v>812</v>
      </c>
      <c r="BY128" s="299" t="s">
        <v>5167</v>
      </c>
    </row>
    <row r="129" spans="63:77" ht="21" customHeight="1">
      <c r="BK129" s="54" t="str">
        <f t="shared" si="1"/>
        <v>1大妻女子大学短期大学部</v>
      </c>
      <c r="BL129" s="256" t="s">
        <v>8750</v>
      </c>
      <c r="BM129">
        <v>1</v>
      </c>
      <c r="BN129" s="256" t="s">
        <v>8750</v>
      </c>
      <c r="BO129" s="290" t="s">
        <v>8751</v>
      </c>
      <c r="BR129" s="175" t="s">
        <v>1001</v>
      </c>
      <c r="BS129" s="51" t="s">
        <v>1002</v>
      </c>
      <c r="BU129" s="273" t="s">
        <v>812</v>
      </c>
      <c r="BV129" s="273" t="s">
        <v>2137</v>
      </c>
      <c r="BX129" s="299" t="s">
        <v>814</v>
      </c>
      <c r="BY129" s="299" t="s">
        <v>5168</v>
      </c>
    </row>
    <row r="130" spans="63:77" ht="21" customHeight="1">
      <c r="BK130" s="54" t="str">
        <f t="shared" si="1"/>
        <v>1桜美林短期大学</v>
      </c>
      <c r="BL130" s="256" t="s">
        <v>509</v>
      </c>
      <c r="BM130">
        <v>1</v>
      </c>
      <c r="BN130" s="256" t="s">
        <v>509</v>
      </c>
      <c r="BO130" s="290" t="s">
        <v>8450</v>
      </c>
      <c r="BR130" s="175" t="s">
        <v>1003</v>
      </c>
      <c r="BS130" s="51" t="s">
        <v>1004</v>
      </c>
      <c r="BU130" s="273" t="s">
        <v>814</v>
      </c>
      <c r="BV130" s="273" t="s">
        <v>2138</v>
      </c>
      <c r="BX130" s="299" t="s">
        <v>816</v>
      </c>
      <c r="BY130" s="299" t="s">
        <v>5169</v>
      </c>
    </row>
    <row r="131" spans="63:77" ht="21" customHeight="1">
      <c r="BK131" s="54" t="str">
        <f t="shared" si="1"/>
        <v>1学習院女子短期大学</v>
      </c>
      <c r="BL131" s="256" t="s">
        <v>8752</v>
      </c>
      <c r="BM131">
        <v>1</v>
      </c>
      <c r="BN131" s="256" t="s">
        <v>8752</v>
      </c>
      <c r="BO131" s="290" t="s">
        <v>8753</v>
      </c>
      <c r="BR131" s="175" t="s">
        <v>1005</v>
      </c>
      <c r="BS131" s="51" t="s">
        <v>1006</v>
      </c>
      <c r="BU131" s="273" t="s">
        <v>816</v>
      </c>
      <c r="BV131" s="273" t="s">
        <v>2139</v>
      </c>
      <c r="BX131" s="299" t="s">
        <v>818</v>
      </c>
      <c r="BY131" s="299" t="s">
        <v>5170</v>
      </c>
    </row>
    <row r="132" spans="63:77" ht="21" customHeight="1">
      <c r="BK132" s="54" t="str">
        <f t="shared" ref="BK132:BK195" si="2">BM132&amp;BO132</f>
        <v>1川村短期大学</v>
      </c>
      <c r="BL132" s="256" t="s">
        <v>8754</v>
      </c>
      <c r="BM132">
        <v>1</v>
      </c>
      <c r="BN132" s="256" t="s">
        <v>8754</v>
      </c>
      <c r="BO132" s="290" t="s">
        <v>8755</v>
      </c>
      <c r="BR132" s="175" t="s">
        <v>1007</v>
      </c>
      <c r="BS132" s="51" t="s">
        <v>1008</v>
      </c>
      <c r="BU132" s="273" t="s">
        <v>818</v>
      </c>
      <c r="BV132" s="273" t="s">
        <v>2140</v>
      </c>
      <c r="BX132" s="299" t="s">
        <v>400</v>
      </c>
      <c r="BY132" s="299" t="s">
        <v>5171</v>
      </c>
    </row>
    <row r="133" spans="63:77" ht="21" customHeight="1">
      <c r="BK133" s="54" t="str">
        <f t="shared" si="2"/>
        <v>1共立女子短期大学</v>
      </c>
      <c r="BL133" s="256" t="s">
        <v>8756</v>
      </c>
      <c r="BM133">
        <v>1</v>
      </c>
      <c r="BN133" s="256" t="s">
        <v>8756</v>
      </c>
      <c r="BO133" s="290" t="s">
        <v>8757</v>
      </c>
      <c r="BR133" s="175" t="s">
        <v>1009</v>
      </c>
      <c r="BS133" s="51" t="s">
        <v>1010</v>
      </c>
      <c r="BU133" s="273" t="s">
        <v>400</v>
      </c>
      <c r="BV133" s="273" t="s">
        <v>2141</v>
      </c>
      <c r="BX133" s="299" t="s">
        <v>401</v>
      </c>
      <c r="BY133" s="299" t="s">
        <v>5172</v>
      </c>
    </row>
    <row r="134" spans="63:77" ht="21" customHeight="1">
      <c r="BK134" s="54" t="str">
        <f t="shared" si="2"/>
        <v>1恵泉女学園短期大学</v>
      </c>
      <c r="BL134" s="256" t="s">
        <v>8758</v>
      </c>
      <c r="BM134">
        <v>1</v>
      </c>
      <c r="BN134" s="256" t="s">
        <v>8758</v>
      </c>
      <c r="BO134" s="290" t="s">
        <v>8759</v>
      </c>
      <c r="BR134" s="175" t="s">
        <v>1011</v>
      </c>
      <c r="BS134" s="51" t="s">
        <v>1012</v>
      </c>
      <c r="BU134" s="273" t="s">
        <v>401</v>
      </c>
      <c r="BV134" s="273" t="s">
        <v>2142</v>
      </c>
      <c r="BX134" s="299" t="s">
        <v>402</v>
      </c>
      <c r="BY134" s="299" t="s">
        <v>5173</v>
      </c>
    </row>
    <row r="135" spans="63:77" ht="21" customHeight="1">
      <c r="BK135" s="54" t="str">
        <f t="shared" si="2"/>
        <v>1国際短期大学</v>
      </c>
      <c r="BL135" s="256" t="s">
        <v>8760</v>
      </c>
      <c r="BM135">
        <v>1</v>
      </c>
      <c r="BN135" s="256" t="s">
        <v>8760</v>
      </c>
      <c r="BO135" s="290" t="s">
        <v>8761</v>
      </c>
      <c r="BR135" s="175" t="s">
        <v>1013</v>
      </c>
      <c r="BS135" s="51" t="s">
        <v>1014</v>
      </c>
      <c r="BU135" s="273" t="s">
        <v>402</v>
      </c>
      <c r="BV135" s="273" t="s">
        <v>2143</v>
      </c>
      <c r="BX135" s="299" t="s">
        <v>825</v>
      </c>
      <c r="BY135" s="299" t="s">
        <v>5175</v>
      </c>
    </row>
    <row r="136" spans="63:77" ht="21" customHeight="1">
      <c r="BK136" s="54" t="str">
        <f t="shared" si="2"/>
        <v>1国士舘短期大学</v>
      </c>
      <c r="BL136" s="256" t="s">
        <v>8762</v>
      </c>
      <c r="BM136">
        <v>1</v>
      </c>
      <c r="BN136" s="256" t="s">
        <v>8762</v>
      </c>
      <c r="BO136" s="290" t="s">
        <v>8763</v>
      </c>
      <c r="BR136" s="175" t="s">
        <v>1015</v>
      </c>
      <c r="BS136" s="51" t="s">
        <v>1016</v>
      </c>
      <c r="BU136" s="273" t="s">
        <v>823</v>
      </c>
      <c r="BV136" s="273" t="s">
        <v>2144</v>
      </c>
      <c r="BX136" s="299" t="s">
        <v>827</v>
      </c>
      <c r="BY136" s="299" t="s">
        <v>5176</v>
      </c>
    </row>
    <row r="137" spans="63:77" ht="21" customHeight="1">
      <c r="BK137" s="54" t="str">
        <f t="shared" si="2"/>
        <v>1駒沢女子短期大学</v>
      </c>
      <c r="BL137" s="256" t="s">
        <v>510</v>
      </c>
      <c r="BM137">
        <v>1</v>
      </c>
      <c r="BN137" s="256" t="s">
        <v>510</v>
      </c>
      <c r="BO137" s="290" t="s">
        <v>8451</v>
      </c>
      <c r="BR137" s="175" t="s">
        <v>1017</v>
      </c>
      <c r="BS137" s="51" t="s">
        <v>1018</v>
      </c>
      <c r="BU137" s="273" t="s">
        <v>825</v>
      </c>
      <c r="BV137" s="273" t="s">
        <v>2145</v>
      </c>
      <c r="BX137" s="299" t="s">
        <v>829</v>
      </c>
      <c r="BY137" s="299" t="s">
        <v>5177</v>
      </c>
    </row>
    <row r="138" spans="63:77" ht="21" customHeight="1">
      <c r="BK138" s="54" t="str">
        <f t="shared" si="2"/>
        <v>1駒澤短期大学</v>
      </c>
      <c r="BL138" s="256" t="s">
        <v>511</v>
      </c>
      <c r="BM138">
        <v>1</v>
      </c>
      <c r="BN138" s="256" t="s">
        <v>511</v>
      </c>
      <c r="BO138" s="290" t="s">
        <v>8452</v>
      </c>
      <c r="BR138" s="175" t="s">
        <v>1019</v>
      </c>
      <c r="BS138" s="51" t="s">
        <v>1020</v>
      </c>
      <c r="BU138" s="273" t="s">
        <v>827</v>
      </c>
      <c r="BV138" s="273" t="s">
        <v>2146</v>
      </c>
      <c r="BX138" s="299" t="s">
        <v>830</v>
      </c>
      <c r="BY138" s="299" t="s">
        <v>5178</v>
      </c>
    </row>
    <row r="139" spans="63:77" ht="21" customHeight="1">
      <c r="BK139" s="54" t="str">
        <f t="shared" si="2"/>
        <v>1実践女子短期大学</v>
      </c>
      <c r="BL139" s="256" t="s">
        <v>512</v>
      </c>
      <c r="BM139">
        <v>1</v>
      </c>
      <c r="BN139" s="256" t="s">
        <v>512</v>
      </c>
      <c r="BO139" s="290" t="s">
        <v>8453</v>
      </c>
      <c r="BR139" s="175" t="s">
        <v>1021</v>
      </c>
      <c r="BS139" s="51" t="s">
        <v>1022</v>
      </c>
      <c r="BU139" s="273" t="s">
        <v>829</v>
      </c>
      <c r="BV139" s="273" t="s">
        <v>2147</v>
      </c>
      <c r="BX139" s="299" t="s">
        <v>832</v>
      </c>
      <c r="BY139" s="299" t="s">
        <v>5179</v>
      </c>
    </row>
    <row r="140" spans="63:77" ht="21" customHeight="1">
      <c r="BK140" s="54" t="str">
        <f t="shared" si="2"/>
        <v>1淑徳短期大学</v>
      </c>
      <c r="BL140" s="256" t="s">
        <v>513</v>
      </c>
      <c r="BM140">
        <v>1</v>
      </c>
      <c r="BN140" s="256" t="s">
        <v>513</v>
      </c>
      <c r="BO140" s="290" t="s">
        <v>8454</v>
      </c>
      <c r="BR140" s="175" t="s">
        <v>1023</v>
      </c>
      <c r="BS140" s="51" t="s">
        <v>1024</v>
      </c>
      <c r="BU140" s="273" t="s">
        <v>830</v>
      </c>
      <c r="BV140" s="273" t="s">
        <v>2148</v>
      </c>
      <c r="BX140" s="299" t="s">
        <v>834</v>
      </c>
      <c r="BY140" s="299" t="s">
        <v>5180</v>
      </c>
    </row>
    <row r="141" spans="63:77" ht="21" customHeight="1">
      <c r="BK141" s="54" t="str">
        <f t="shared" si="2"/>
        <v>1昭和女子大学短期大学部</v>
      </c>
      <c r="BL141" s="256" t="s">
        <v>514</v>
      </c>
      <c r="BM141">
        <v>1</v>
      </c>
      <c r="BN141" s="256" t="s">
        <v>514</v>
      </c>
      <c r="BO141" s="290" t="s">
        <v>8455</v>
      </c>
      <c r="BR141" s="175" t="s">
        <v>1025</v>
      </c>
      <c r="BS141" s="51" t="s">
        <v>1026</v>
      </c>
      <c r="BU141" s="273" t="s">
        <v>832</v>
      </c>
      <c r="BV141" s="273" t="s">
        <v>2149</v>
      </c>
      <c r="BX141" s="299" t="s">
        <v>836</v>
      </c>
      <c r="BY141" s="299" t="s">
        <v>5181</v>
      </c>
    </row>
    <row r="142" spans="63:77" ht="21" customHeight="1">
      <c r="BK142" s="54" t="str">
        <f t="shared" si="2"/>
        <v>1女子栄養短期大学</v>
      </c>
      <c r="BL142" s="256" t="s">
        <v>8764</v>
      </c>
      <c r="BM142">
        <v>1</v>
      </c>
      <c r="BN142" s="256" t="s">
        <v>8764</v>
      </c>
      <c r="BO142" s="290" t="s">
        <v>8765</v>
      </c>
      <c r="BR142" s="175" t="s">
        <v>1027</v>
      </c>
      <c r="BS142" s="51" t="s">
        <v>1028</v>
      </c>
      <c r="BU142" s="273" t="s">
        <v>834</v>
      </c>
      <c r="BV142" s="273" t="s">
        <v>2150</v>
      </c>
      <c r="BX142" s="299" t="s">
        <v>838</v>
      </c>
      <c r="BY142" s="299" t="s">
        <v>5182</v>
      </c>
    </row>
    <row r="143" spans="63:77" ht="21" customHeight="1">
      <c r="BK143" s="54" t="str">
        <f t="shared" si="2"/>
        <v>1女子美術短期大学</v>
      </c>
      <c r="BL143" s="256" t="s">
        <v>515</v>
      </c>
      <c r="BM143">
        <v>1</v>
      </c>
      <c r="BN143" s="256" t="s">
        <v>515</v>
      </c>
      <c r="BO143" s="290" t="s">
        <v>8456</v>
      </c>
      <c r="BR143" s="175" t="s">
        <v>1029</v>
      </c>
      <c r="BS143" s="51" t="s">
        <v>1030</v>
      </c>
      <c r="BU143" s="273" t="s">
        <v>836</v>
      </c>
      <c r="BV143" s="273" t="s">
        <v>2151</v>
      </c>
      <c r="BX143" s="299" t="s">
        <v>840</v>
      </c>
      <c r="BY143" s="299" t="s">
        <v>5183</v>
      </c>
    </row>
    <row r="144" spans="63:77" ht="21" customHeight="1">
      <c r="BK144" s="54" t="str">
        <f t="shared" si="2"/>
        <v>1白梅学園短期大学</v>
      </c>
      <c r="BL144" s="256" t="s">
        <v>516</v>
      </c>
      <c r="BM144">
        <v>1</v>
      </c>
      <c r="BN144" s="256" t="s">
        <v>516</v>
      </c>
      <c r="BO144" s="290" t="s">
        <v>8457</v>
      </c>
      <c r="BR144" s="175" t="s">
        <v>1031</v>
      </c>
      <c r="BS144" s="51" t="s">
        <v>1032</v>
      </c>
      <c r="BU144" s="273" t="s">
        <v>838</v>
      </c>
      <c r="BV144" s="273" t="s">
        <v>2152</v>
      </c>
      <c r="BX144" s="299" t="s">
        <v>842</v>
      </c>
      <c r="BY144" s="299" t="s">
        <v>5184</v>
      </c>
    </row>
    <row r="145" spans="63:77" ht="21" customHeight="1">
      <c r="BK145" s="54" t="str">
        <f t="shared" si="2"/>
        <v>1杉野女子大学短期大学部</v>
      </c>
      <c r="BL145" s="256" t="s">
        <v>8766</v>
      </c>
      <c r="BM145">
        <v>1</v>
      </c>
      <c r="BN145" s="256" t="s">
        <v>8766</v>
      </c>
      <c r="BO145" s="290" t="s">
        <v>8767</v>
      </c>
      <c r="BR145" s="175" t="s">
        <v>1033</v>
      </c>
      <c r="BS145" s="51" t="s">
        <v>1034</v>
      </c>
      <c r="BU145" s="273" t="s">
        <v>840</v>
      </c>
      <c r="BV145" s="273" t="s">
        <v>2153</v>
      </c>
      <c r="BX145" s="299" t="s">
        <v>844</v>
      </c>
      <c r="BY145" s="299" t="s">
        <v>5185</v>
      </c>
    </row>
    <row r="146" spans="63:77" ht="21" customHeight="1">
      <c r="BK146" s="54" t="str">
        <f t="shared" si="2"/>
        <v>1成城短期大学</v>
      </c>
      <c r="BL146" s="256" t="s">
        <v>8768</v>
      </c>
      <c r="BM146">
        <v>1</v>
      </c>
      <c r="BN146" s="256" t="s">
        <v>8768</v>
      </c>
      <c r="BO146" s="290" t="s">
        <v>8769</v>
      </c>
      <c r="BR146" s="175" t="s">
        <v>1035</v>
      </c>
      <c r="BS146" s="51" t="s">
        <v>1036</v>
      </c>
      <c r="BU146" s="273" t="s">
        <v>842</v>
      </c>
      <c r="BV146" s="273" t="s">
        <v>2154</v>
      </c>
      <c r="BX146" s="299" t="s">
        <v>846</v>
      </c>
      <c r="BY146" s="299" t="s">
        <v>5186</v>
      </c>
    </row>
    <row r="147" spans="63:77" ht="21" customHeight="1">
      <c r="BK147" s="54" t="str">
        <f t="shared" si="2"/>
        <v>1聖徳栄養短期大学</v>
      </c>
      <c r="BL147" s="256" t="s">
        <v>8770</v>
      </c>
      <c r="BM147">
        <v>1</v>
      </c>
      <c r="BN147" s="256" t="s">
        <v>8770</v>
      </c>
      <c r="BO147" s="290" t="s">
        <v>8771</v>
      </c>
      <c r="BR147" s="175" t="s">
        <v>1037</v>
      </c>
      <c r="BS147" s="51" t="s">
        <v>1038</v>
      </c>
      <c r="BU147" s="273" t="s">
        <v>844</v>
      </c>
      <c r="BV147" s="273" t="s">
        <v>2155</v>
      </c>
      <c r="BX147" s="299" t="s">
        <v>848</v>
      </c>
      <c r="BY147" s="299" t="s">
        <v>5187</v>
      </c>
    </row>
    <row r="148" spans="63:77" ht="21" customHeight="1">
      <c r="BK148" s="54" t="str">
        <f t="shared" si="2"/>
        <v>1星美学園短期大学</v>
      </c>
      <c r="BL148" s="256" t="s">
        <v>517</v>
      </c>
      <c r="BM148">
        <v>1</v>
      </c>
      <c r="BN148" s="256" t="s">
        <v>517</v>
      </c>
      <c r="BO148" s="290" t="s">
        <v>8458</v>
      </c>
      <c r="BR148" s="175" t="s">
        <v>1039</v>
      </c>
      <c r="BS148" s="51" t="s">
        <v>1040</v>
      </c>
      <c r="BU148" s="273" t="s">
        <v>846</v>
      </c>
      <c r="BV148" s="273" t="s">
        <v>2156</v>
      </c>
      <c r="BX148" s="299" t="s">
        <v>850</v>
      </c>
      <c r="BY148" s="299" t="s">
        <v>5188</v>
      </c>
    </row>
    <row r="149" spans="63:77" ht="21" customHeight="1">
      <c r="BK149" s="54" t="str">
        <f t="shared" si="2"/>
        <v>1聖母女子短期大学</v>
      </c>
      <c r="BL149" s="256" t="s">
        <v>518</v>
      </c>
      <c r="BM149">
        <v>1</v>
      </c>
      <c r="BN149" s="256" t="s">
        <v>518</v>
      </c>
      <c r="BO149" s="290" t="s">
        <v>8459</v>
      </c>
      <c r="BR149" s="175" t="s">
        <v>1041</v>
      </c>
      <c r="BS149" s="51" t="s">
        <v>1042</v>
      </c>
      <c r="BU149" s="273" t="s">
        <v>848</v>
      </c>
      <c r="BV149" s="273" t="s">
        <v>2157</v>
      </c>
      <c r="BX149" s="299" t="s">
        <v>852</v>
      </c>
      <c r="BY149" s="299" t="s">
        <v>5189</v>
      </c>
    </row>
    <row r="150" spans="63:77" ht="21" customHeight="1">
      <c r="BK150" s="54" t="str">
        <f t="shared" si="2"/>
        <v>1玉川学園女子短期大学</v>
      </c>
      <c r="BL150" s="256" t="s">
        <v>519</v>
      </c>
      <c r="BM150">
        <v>1</v>
      </c>
      <c r="BN150" s="256" t="s">
        <v>519</v>
      </c>
      <c r="BO150" s="290" t="s">
        <v>8460</v>
      </c>
      <c r="BR150" s="175" t="s">
        <v>1043</v>
      </c>
      <c r="BS150" s="51" t="s">
        <v>1044</v>
      </c>
      <c r="BU150" s="273" t="s">
        <v>850</v>
      </c>
      <c r="BV150" s="273" t="s">
        <v>2158</v>
      </c>
      <c r="BX150" s="299" t="s">
        <v>853</v>
      </c>
      <c r="BY150" s="299" t="s">
        <v>5190</v>
      </c>
    </row>
    <row r="151" spans="63:77" ht="21" customHeight="1">
      <c r="BK151" s="54" t="str">
        <f t="shared" si="2"/>
        <v>1鶴川女子短期大学</v>
      </c>
      <c r="BL151" s="256" t="s">
        <v>520</v>
      </c>
      <c r="BM151">
        <v>1</v>
      </c>
      <c r="BN151" s="256" t="s">
        <v>520</v>
      </c>
      <c r="BO151" s="290" t="s">
        <v>8461</v>
      </c>
      <c r="BR151" s="175" t="s">
        <v>1045</v>
      </c>
      <c r="BS151" s="51" t="s">
        <v>1046</v>
      </c>
      <c r="BU151" s="273" t="s">
        <v>852</v>
      </c>
      <c r="BV151" s="273" t="s">
        <v>2159</v>
      </c>
      <c r="BX151" s="299" t="s">
        <v>854</v>
      </c>
      <c r="BY151" s="299" t="s">
        <v>5191</v>
      </c>
    </row>
    <row r="152" spans="63:77" ht="21" customHeight="1">
      <c r="BK152" s="54" t="str">
        <f t="shared" si="2"/>
        <v>1帝京女子短期大学</v>
      </c>
      <c r="BL152" s="256" t="s">
        <v>8772</v>
      </c>
      <c r="BM152">
        <v>1</v>
      </c>
      <c r="BN152" s="256" t="s">
        <v>8772</v>
      </c>
      <c r="BO152" s="290" t="s">
        <v>8773</v>
      </c>
      <c r="BR152" s="175" t="s">
        <v>1047</v>
      </c>
      <c r="BS152" s="51" t="s">
        <v>1048</v>
      </c>
      <c r="BU152" s="273" t="s">
        <v>853</v>
      </c>
      <c r="BV152" s="273" t="s">
        <v>2160</v>
      </c>
      <c r="BX152" s="299" t="s">
        <v>855</v>
      </c>
      <c r="BY152" s="299" t="s">
        <v>5192</v>
      </c>
    </row>
    <row r="153" spans="63:77" ht="21" customHeight="1">
      <c r="BK153" s="54" t="str">
        <f t="shared" si="2"/>
        <v>1帝京短期大学</v>
      </c>
      <c r="BL153" s="256" t="s">
        <v>521</v>
      </c>
      <c r="BM153">
        <v>1</v>
      </c>
      <c r="BN153" s="256" t="s">
        <v>521</v>
      </c>
      <c r="BO153" s="290" t="s">
        <v>8462</v>
      </c>
      <c r="BR153" s="175" t="s">
        <v>1049</v>
      </c>
      <c r="BS153" s="51" t="s">
        <v>1050</v>
      </c>
      <c r="BU153" s="273" t="s">
        <v>854</v>
      </c>
      <c r="BV153" s="273" t="s">
        <v>2161</v>
      </c>
      <c r="BX153" s="299" t="s">
        <v>857</v>
      </c>
      <c r="BY153" s="299" t="s">
        <v>5193</v>
      </c>
    </row>
    <row r="154" spans="63:77" ht="21" customHeight="1">
      <c r="BK154" s="54" t="str">
        <f t="shared" si="2"/>
        <v>1戸板女子短期大学</v>
      </c>
      <c r="BL154" s="256" t="s">
        <v>8774</v>
      </c>
      <c r="BM154">
        <v>1</v>
      </c>
      <c r="BN154" s="256" t="s">
        <v>8774</v>
      </c>
      <c r="BO154" s="290" t="s">
        <v>8775</v>
      </c>
      <c r="BR154" s="175" t="s">
        <v>1051</v>
      </c>
      <c r="BS154" s="51" t="s">
        <v>1052</v>
      </c>
      <c r="BU154" s="273" t="s">
        <v>855</v>
      </c>
      <c r="BV154" s="273" t="s">
        <v>2162</v>
      </c>
      <c r="BX154" s="299" t="s">
        <v>859</v>
      </c>
      <c r="BY154" s="299" t="s">
        <v>5194</v>
      </c>
    </row>
    <row r="155" spans="63:77" ht="21" customHeight="1">
      <c r="BK155" s="54" t="str">
        <f t="shared" si="2"/>
        <v>1東京家政学院短期大学</v>
      </c>
      <c r="BL155" s="256" t="s">
        <v>522</v>
      </c>
      <c r="BM155">
        <v>1</v>
      </c>
      <c r="BN155" s="256" t="s">
        <v>522</v>
      </c>
      <c r="BO155" s="290" t="s">
        <v>8463</v>
      </c>
      <c r="BR155" s="175" t="s">
        <v>1053</v>
      </c>
      <c r="BS155" s="51" t="s">
        <v>1054</v>
      </c>
      <c r="BU155" s="273" t="s">
        <v>857</v>
      </c>
      <c r="BV155" s="273" t="s">
        <v>2163</v>
      </c>
      <c r="BX155" s="299" t="s">
        <v>860</v>
      </c>
      <c r="BY155" s="299" t="s">
        <v>5195</v>
      </c>
    </row>
    <row r="156" spans="63:77" ht="21" customHeight="1">
      <c r="BK156" s="54" t="str">
        <f t="shared" si="2"/>
        <v>1東京家政大学短期大学部</v>
      </c>
      <c r="BL156" s="256" t="s">
        <v>523</v>
      </c>
      <c r="BM156">
        <v>1</v>
      </c>
      <c r="BN156" s="256" t="s">
        <v>523</v>
      </c>
      <c r="BO156" s="290" t="s">
        <v>8464</v>
      </c>
      <c r="BR156" s="175" t="s">
        <v>1055</v>
      </c>
      <c r="BS156" s="51" t="s">
        <v>1056</v>
      </c>
      <c r="BU156" s="273" t="s">
        <v>859</v>
      </c>
      <c r="BV156" s="273" t="s">
        <v>2164</v>
      </c>
      <c r="BX156" s="299" t="s">
        <v>862</v>
      </c>
      <c r="BY156" s="299" t="s">
        <v>5196</v>
      </c>
    </row>
    <row r="157" spans="63:77" ht="21" customHeight="1">
      <c r="BK157" s="54" t="str">
        <f t="shared" si="2"/>
        <v>1東京経済大学短期大学部</v>
      </c>
      <c r="BL157" s="256" t="s">
        <v>8776</v>
      </c>
      <c r="BM157">
        <v>1</v>
      </c>
      <c r="BN157" s="256" t="s">
        <v>8776</v>
      </c>
      <c r="BO157" s="290" t="s">
        <v>8777</v>
      </c>
      <c r="BR157" s="175" t="s">
        <v>1057</v>
      </c>
      <c r="BS157" s="51" t="s">
        <v>1058</v>
      </c>
      <c r="BU157" s="273" t="s">
        <v>860</v>
      </c>
      <c r="BV157" s="273" t="s">
        <v>2165</v>
      </c>
      <c r="BX157" s="299" t="s">
        <v>864</v>
      </c>
      <c r="BY157" s="299" t="s">
        <v>5197</v>
      </c>
    </row>
    <row r="158" spans="63:77" ht="21" customHeight="1">
      <c r="BK158" s="54" t="str">
        <f t="shared" si="2"/>
        <v>1東京純心女子短期大学</v>
      </c>
      <c r="BL158" s="256" t="s">
        <v>8778</v>
      </c>
      <c r="BM158">
        <v>1</v>
      </c>
      <c r="BN158" s="256" t="s">
        <v>8778</v>
      </c>
      <c r="BO158" s="290" t="s">
        <v>8779</v>
      </c>
      <c r="BR158" s="175" t="s">
        <v>1059</v>
      </c>
      <c r="BS158" s="51" t="s">
        <v>1060</v>
      </c>
      <c r="BU158" s="273" t="s">
        <v>862</v>
      </c>
      <c r="BV158" s="273" t="s">
        <v>2166</v>
      </c>
      <c r="BX158" s="299" t="s">
        <v>865</v>
      </c>
      <c r="BY158" s="299" t="s">
        <v>5198</v>
      </c>
    </row>
    <row r="159" spans="63:77" ht="21" customHeight="1">
      <c r="BK159" s="54" t="str">
        <f t="shared" si="2"/>
        <v>1東京女学館短期大学</v>
      </c>
      <c r="BL159" s="256" t="s">
        <v>8780</v>
      </c>
      <c r="BM159">
        <v>1</v>
      </c>
      <c r="BN159" s="256" t="s">
        <v>8780</v>
      </c>
      <c r="BO159" s="290" t="s">
        <v>8781</v>
      </c>
      <c r="BR159" s="175" t="s">
        <v>1061</v>
      </c>
      <c r="BS159" s="51" t="s">
        <v>1062</v>
      </c>
      <c r="BU159" s="273" t="s">
        <v>864</v>
      </c>
      <c r="BV159" s="273" t="s">
        <v>2167</v>
      </c>
      <c r="BX159" s="299" t="s">
        <v>867</v>
      </c>
      <c r="BY159" s="299" t="s">
        <v>5199</v>
      </c>
    </row>
    <row r="160" spans="63:77" ht="21" customHeight="1">
      <c r="BK160" s="54" t="str">
        <f t="shared" si="2"/>
        <v>1東京女子体育短期大学</v>
      </c>
      <c r="BL160" s="256" t="s">
        <v>524</v>
      </c>
      <c r="BM160">
        <v>1</v>
      </c>
      <c r="BN160" s="256" t="s">
        <v>524</v>
      </c>
      <c r="BO160" s="290" t="s">
        <v>8465</v>
      </c>
      <c r="BR160" s="175" t="s">
        <v>1063</v>
      </c>
      <c r="BS160" s="51" t="s">
        <v>1064</v>
      </c>
      <c r="BU160" s="273" t="s">
        <v>865</v>
      </c>
      <c r="BV160" s="273" t="s">
        <v>2168</v>
      </c>
      <c r="BX160" s="299" t="s">
        <v>869</v>
      </c>
      <c r="BY160" s="299" t="s">
        <v>5200</v>
      </c>
    </row>
    <row r="161" spans="63:77" ht="21" customHeight="1">
      <c r="BK161" s="54" t="str">
        <f t="shared" si="2"/>
        <v>1東京女子大学短期大学部</v>
      </c>
      <c r="BL161" s="256" t="s">
        <v>8782</v>
      </c>
      <c r="BM161">
        <v>1</v>
      </c>
      <c r="BN161" s="256" t="s">
        <v>8782</v>
      </c>
      <c r="BO161" s="290" t="s">
        <v>8783</v>
      </c>
      <c r="BR161" s="175" t="s">
        <v>1065</v>
      </c>
      <c r="BS161" s="51" t="s">
        <v>1066</v>
      </c>
      <c r="BU161" s="273" t="s">
        <v>867</v>
      </c>
      <c r="BV161" s="273" t="s">
        <v>2169</v>
      </c>
      <c r="BX161" s="299" t="s">
        <v>871</v>
      </c>
      <c r="BY161" s="299" t="s">
        <v>5201</v>
      </c>
    </row>
    <row r="162" spans="63:77" ht="21" customHeight="1">
      <c r="BK162" s="54" t="str">
        <f t="shared" si="2"/>
        <v>1東京成徳短期大学</v>
      </c>
      <c r="BL162" s="256" t="s">
        <v>525</v>
      </c>
      <c r="BM162">
        <v>1</v>
      </c>
      <c r="BN162" s="256" t="s">
        <v>525</v>
      </c>
      <c r="BO162" s="290" t="s">
        <v>8466</v>
      </c>
      <c r="BR162" s="175" t="s">
        <v>1067</v>
      </c>
      <c r="BS162" s="51" t="s">
        <v>1068</v>
      </c>
      <c r="BU162" s="273" t="s">
        <v>869</v>
      </c>
      <c r="BV162" s="273" t="s">
        <v>2170</v>
      </c>
      <c r="BX162" s="299" t="s">
        <v>873</v>
      </c>
      <c r="BY162" s="299" t="s">
        <v>5202</v>
      </c>
    </row>
    <row r="163" spans="63:77" ht="21" customHeight="1">
      <c r="BK163" s="54" t="str">
        <f t="shared" si="2"/>
        <v>1東京農業大学短期大学</v>
      </c>
      <c r="BL163" s="256" t="s">
        <v>8784</v>
      </c>
      <c r="BM163">
        <v>1</v>
      </c>
      <c r="BN163" s="256" t="s">
        <v>8784</v>
      </c>
      <c r="BO163" s="290" t="s">
        <v>8785</v>
      </c>
      <c r="BR163" s="175" t="s">
        <v>1069</v>
      </c>
      <c r="BS163" s="51" t="s">
        <v>1070</v>
      </c>
      <c r="BU163" s="273" t="s">
        <v>871</v>
      </c>
      <c r="BV163" s="273" t="s">
        <v>2171</v>
      </c>
      <c r="BX163" s="299" t="s">
        <v>875</v>
      </c>
      <c r="BY163" s="299" t="s">
        <v>5203</v>
      </c>
    </row>
    <row r="164" spans="63:77" ht="21" customHeight="1">
      <c r="BK164" s="54" t="str">
        <f t="shared" si="2"/>
        <v>1東京文化短期大学</v>
      </c>
      <c r="BL164" s="256" t="s">
        <v>526</v>
      </c>
      <c r="BM164">
        <v>1</v>
      </c>
      <c r="BN164" s="256" t="s">
        <v>526</v>
      </c>
      <c r="BO164" s="290" t="s">
        <v>8467</v>
      </c>
      <c r="BR164" s="175" t="s">
        <v>1071</v>
      </c>
      <c r="BS164" s="51" t="s">
        <v>1072</v>
      </c>
      <c r="BU164" s="273" t="s">
        <v>873</v>
      </c>
      <c r="BV164" s="273" t="s">
        <v>2172</v>
      </c>
      <c r="BX164" s="299" t="s">
        <v>877</v>
      </c>
      <c r="BY164" s="299" t="s">
        <v>5204</v>
      </c>
    </row>
    <row r="165" spans="63:77" ht="21" customHeight="1">
      <c r="BK165" s="54" t="str">
        <f t="shared" si="2"/>
        <v>1東京立正女子短期大学</v>
      </c>
      <c r="BL165" s="256" t="s">
        <v>8786</v>
      </c>
      <c r="BM165">
        <v>1</v>
      </c>
      <c r="BN165" s="256" t="s">
        <v>8786</v>
      </c>
      <c r="BO165" s="290" t="s">
        <v>8787</v>
      </c>
      <c r="BR165" s="175" t="s">
        <v>1073</v>
      </c>
      <c r="BS165" s="51" t="s">
        <v>1074</v>
      </c>
      <c r="BU165" s="273" t="s">
        <v>875</v>
      </c>
      <c r="BV165" s="273" t="s">
        <v>2173</v>
      </c>
      <c r="BX165" s="299" t="s">
        <v>879</v>
      </c>
      <c r="BY165" s="299" t="s">
        <v>5205</v>
      </c>
    </row>
    <row r="166" spans="63:77" ht="21" customHeight="1">
      <c r="BK166" s="54" t="str">
        <f t="shared" si="2"/>
        <v>1東邦音楽短期大学</v>
      </c>
      <c r="BL166" s="256" t="s">
        <v>8788</v>
      </c>
      <c r="BM166">
        <v>1</v>
      </c>
      <c r="BN166" s="256" t="s">
        <v>8788</v>
      </c>
      <c r="BO166" s="290" t="s">
        <v>8789</v>
      </c>
      <c r="BR166" s="175" t="s">
        <v>1075</v>
      </c>
      <c r="BS166" s="51" t="s">
        <v>1076</v>
      </c>
      <c r="BU166" s="273" t="s">
        <v>877</v>
      </c>
      <c r="BV166" s="273" t="s">
        <v>2174</v>
      </c>
      <c r="BX166" s="299" t="s">
        <v>881</v>
      </c>
      <c r="BY166" s="299" t="s">
        <v>5206</v>
      </c>
    </row>
    <row r="167" spans="63:77" ht="21" customHeight="1">
      <c r="BK167" s="54" t="str">
        <f t="shared" si="2"/>
        <v>1桐朋学園大学短期大学部</v>
      </c>
      <c r="BL167" s="256" t="s">
        <v>527</v>
      </c>
      <c r="BM167">
        <v>1</v>
      </c>
      <c r="BN167" s="256" t="s">
        <v>527</v>
      </c>
      <c r="BO167" s="290" t="s">
        <v>8468</v>
      </c>
      <c r="BR167" s="175" t="s">
        <v>1077</v>
      </c>
      <c r="BS167" s="51" t="s">
        <v>1078</v>
      </c>
      <c r="BU167" s="273" t="s">
        <v>879</v>
      </c>
      <c r="BV167" s="273" t="s">
        <v>2175</v>
      </c>
      <c r="BX167" s="299" t="s">
        <v>883</v>
      </c>
      <c r="BY167" s="299" t="s">
        <v>5207</v>
      </c>
    </row>
    <row r="168" spans="63:77" ht="21" customHeight="1">
      <c r="BK168" s="54" t="str">
        <f t="shared" si="2"/>
        <v>1東洋女子短期大学</v>
      </c>
      <c r="BL168" s="256" t="s">
        <v>8790</v>
      </c>
      <c r="BM168">
        <v>1</v>
      </c>
      <c r="BN168" s="256" t="s">
        <v>8790</v>
      </c>
      <c r="BO168" s="290" t="s">
        <v>8791</v>
      </c>
      <c r="BR168" s="175" t="s">
        <v>1079</v>
      </c>
      <c r="BS168" s="51" t="s">
        <v>1080</v>
      </c>
      <c r="BU168" s="273" t="s">
        <v>881</v>
      </c>
      <c r="BV168" s="273" t="s">
        <v>2176</v>
      </c>
      <c r="BX168" s="299" t="s">
        <v>885</v>
      </c>
      <c r="BY168" s="299" t="s">
        <v>5208</v>
      </c>
    </row>
    <row r="169" spans="63:77" ht="21" customHeight="1">
      <c r="BK169" s="54" t="str">
        <f t="shared" si="2"/>
        <v>1東洋大学短期大学</v>
      </c>
      <c r="BL169" s="256" t="s">
        <v>528</v>
      </c>
      <c r="BM169">
        <v>1</v>
      </c>
      <c r="BN169" s="256" t="s">
        <v>528</v>
      </c>
      <c r="BO169" s="290" t="s">
        <v>8469</v>
      </c>
      <c r="BR169" s="175" t="s">
        <v>1081</v>
      </c>
      <c r="BS169" s="51" t="s">
        <v>1082</v>
      </c>
      <c r="BU169" s="273" t="s">
        <v>883</v>
      </c>
      <c r="BV169" s="273" t="s">
        <v>2177</v>
      </c>
      <c r="BX169" s="299" t="s">
        <v>887</v>
      </c>
      <c r="BY169" s="299" t="s">
        <v>3490</v>
      </c>
    </row>
    <row r="170" spans="63:77" ht="21" customHeight="1">
      <c r="BK170" s="54" t="str">
        <f t="shared" si="2"/>
        <v>1東横学園女子短期大学</v>
      </c>
      <c r="BL170" s="256" t="s">
        <v>529</v>
      </c>
      <c r="BM170">
        <v>1</v>
      </c>
      <c r="BN170" s="256" t="s">
        <v>529</v>
      </c>
      <c r="BO170" s="290" t="s">
        <v>8470</v>
      </c>
      <c r="BR170" s="175" t="s">
        <v>1083</v>
      </c>
      <c r="BS170" s="51" t="s">
        <v>1084</v>
      </c>
      <c r="BU170" s="273" t="s">
        <v>885</v>
      </c>
      <c r="BV170" s="273" t="s">
        <v>2178</v>
      </c>
      <c r="BX170" s="299" t="s">
        <v>889</v>
      </c>
      <c r="BY170" s="299" t="s">
        <v>5209</v>
      </c>
    </row>
    <row r="171" spans="63:77" ht="21" customHeight="1">
      <c r="BK171" s="54" t="str">
        <f t="shared" si="2"/>
        <v>1日本経済短期大学</v>
      </c>
      <c r="BL171" s="256" t="s">
        <v>8792</v>
      </c>
      <c r="BM171">
        <v>1</v>
      </c>
      <c r="BN171" s="256" t="s">
        <v>8792</v>
      </c>
      <c r="BO171" s="290" t="s">
        <v>8793</v>
      </c>
      <c r="BR171" s="175" t="s">
        <v>1085</v>
      </c>
      <c r="BS171" s="51" t="s">
        <v>1086</v>
      </c>
      <c r="BU171" s="273" t="s">
        <v>887</v>
      </c>
      <c r="BV171" s="273" t="s">
        <v>2179</v>
      </c>
      <c r="BX171" s="299" t="s">
        <v>891</v>
      </c>
      <c r="BY171" s="299" t="s">
        <v>5210</v>
      </c>
    </row>
    <row r="172" spans="63:77" ht="21" customHeight="1">
      <c r="BK172" s="54" t="str">
        <f t="shared" si="2"/>
        <v>1嘉悦女子短期大学</v>
      </c>
      <c r="BL172" s="256" t="s">
        <v>8794</v>
      </c>
      <c r="BM172">
        <v>1</v>
      </c>
      <c r="BN172" s="256" t="s">
        <v>8794</v>
      </c>
      <c r="BO172" s="290" t="s">
        <v>8795</v>
      </c>
      <c r="BR172" s="175" t="s">
        <v>1087</v>
      </c>
      <c r="BS172" s="51" t="s">
        <v>1088</v>
      </c>
      <c r="BU172" s="273" t="s">
        <v>889</v>
      </c>
      <c r="BV172" s="273" t="s">
        <v>2180</v>
      </c>
      <c r="BX172" s="299" t="s">
        <v>893</v>
      </c>
      <c r="BY172" s="299" t="s">
        <v>5211</v>
      </c>
    </row>
    <row r="173" spans="63:77" ht="21" customHeight="1">
      <c r="BK173" s="54" t="str">
        <f t="shared" si="2"/>
        <v>1日本女子体育短期大学</v>
      </c>
      <c r="BL173" s="256" t="s">
        <v>8796</v>
      </c>
      <c r="BM173">
        <v>1</v>
      </c>
      <c r="BN173" s="256" t="s">
        <v>8796</v>
      </c>
      <c r="BO173" s="290" t="s">
        <v>8797</v>
      </c>
      <c r="BR173" s="175" t="s">
        <v>1089</v>
      </c>
      <c r="BS173" s="51" t="s">
        <v>1090</v>
      </c>
      <c r="BU173" s="273" t="s">
        <v>891</v>
      </c>
      <c r="BV173" s="273" t="s">
        <v>2181</v>
      </c>
      <c r="BX173" s="299" t="s">
        <v>895</v>
      </c>
      <c r="BY173" s="299" t="s">
        <v>5212</v>
      </c>
    </row>
    <row r="174" spans="63:77" ht="21" customHeight="1">
      <c r="BK174" s="54" t="str">
        <f t="shared" si="2"/>
        <v>1日本体育大学女子短期大学</v>
      </c>
      <c r="BL174" s="256" t="s">
        <v>530</v>
      </c>
      <c r="BM174">
        <v>1</v>
      </c>
      <c r="BN174" s="256" t="s">
        <v>530</v>
      </c>
      <c r="BO174" s="290" t="s">
        <v>8471</v>
      </c>
      <c r="BR174" s="175" t="s">
        <v>1091</v>
      </c>
      <c r="BS174" s="51" t="s">
        <v>1092</v>
      </c>
      <c r="BU174" s="273" t="s">
        <v>893</v>
      </c>
      <c r="BV174" s="273" t="s">
        <v>2182</v>
      </c>
      <c r="BX174" s="299" t="s">
        <v>897</v>
      </c>
      <c r="BY174" s="299" t="s">
        <v>5213</v>
      </c>
    </row>
    <row r="175" spans="63:77" ht="21" customHeight="1">
      <c r="BK175" s="54" t="str">
        <f t="shared" si="2"/>
        <v>1日本大学短期大学部</v>
      </c>
      <c r="BL175" s="256" t="s">
        <v>8798</v>
      </c>
      <c r="BM175">
        <v>1</v>
      </c>
      <c r="BN175" s="256" t="s">
        <v>8798</v>
      </c>
      <c r="BO175" s="290" t="s">
        <v>8799</v>
      </c>
      <c r="BR175" s="175" t="s">
        <v>1093</v>
      </c>
      <c r="BS175" s="51" t="s">
        <v>1094</v>
      </c>
      <c r="BU175" s="273" t="s">
        <v>895</v>
      </c>
      <c r="BV175" s="273" t="s">
        <v>2183</v>
      </c>
      <c r="BX175" s="299" t="s">
        <v>899</v>
      </c>
      <c r="BY175" s="299" t="s">
        <v>5214</v>
      </c>
    </row>
    <row r="176" spans="63:77" ht="21" customHeight="1">
      <c r="BK176" s="54" t="str">
        <f t="shared" si="2"/>
        <v>1文化女子大学短期大学部</v>
      </c>
      <c r="BL176" s="256" t="s">
        <v>531</v>
      </c>
      <c r="BM176">
        <v>1</v>
      </c>
      <c r="BN176" s="256" t="s">
        <v>531</v>
      </c>
      <c r="BO176" s="290" t="s">
        <v>8472</v>
      </c>
      <c r="BR176" s="175" t="s">
        <v>1095</v>
      </c>
      <c r="BS176" s="51" t="s">
        <v>1096</v>
      </c>
      <c r="BU176" s="273" t="s">
        <v>897</v>
      </c>
      <c r="BV176" s="273" t="s">
        <v>2184</v>
      </c>
      <c r="BX176" s="299" t="s">
        <v>901</v>
      </c>
      <c r="BY176" s="299" t="s">
        <v>5215</v>
      </c>
    </row>
    <row r="177" spans="63:77" ht="21" customHeight="1">
      <c r="BK177" s="54" t="str">
        <f t="shared" si="2"/>
        <v>1文京女子短期大学</v>
      </c>
      <c r="BL177" s="256" t="s">
        <v>8800</v>
      </c>
      <c r="BM177">
        <v>1</v>
      </c>
      <c r="BN177" s="256" t="s">
        <v>8800</v>
      </c>
      <c r="BO177" s="290" t="s">
        <v>8801</v>
      </c>
      <c r="BR177" s="175" t="s">
        <v>1097</v>
      </c>
      <c r="BS177" s="51" t="s">
        <v>1098</v>
      </c>
      <c r="BU177" s="273" t="s">
        <v>899</v>
      </c>
      <c r="BV177" s="273" t="s">
        <v>2185</v>
      </c>
      <c r="BX177" s="299" t="s">
        <v>903</v>
      </c>
      <c r="BY177" s="299" t="s">
        <v>5216</v>
      </c>
    </row>
    <row r="178" spans="63:77" ht="21" customHeight="1">
      <c r="BK178" s="54" t="str">
        <f t="shared" si="2"/>
        <v>1宝仙学園短期大学</v>
      </c>
      <c r="BL178" s="256" t="s">
        <v>532</v>
      </c>
      <c r="BM178">
        <v>1</v>
      </c>
      <c r="BN178" s="256" t="s">
        <v>532</v>
      </c>
      <c r="BO178" s="290" t="s">
        <v>8473</v>
      </c>
      <c r="BR178" s="175" t="s">
        <v>1099</v>
      </c>
      <c r="BS178" s="51" t="s">
        <v>1100</v>
      </c>
      <c r="BU178" s="273" t="s">
        <v>901</v>
      </c>
      <c r="BV178" s="273" t="s">
        <v>2186</v>
      </c>
      <c r="BX178" s="299" t="s">
        <v>905</v>
      </c>
      <c r="BY178" s="299" t="s">
        <v>5217</v>
      </c>
    </row>
    <row r="179" spans="63:77" ht="21" customHeight="1">
      <c r="BK179" s="54" t="str">
        <f t="shared" si="2"/>
        <v>1武蔵野女子大学短期大学部</v>
      </c>
      <c r="BL179" s="256" t="s">
        <v>8802</v>
      </c>
      <c r="BM179">
        <v>1</v>
      </c>
      <c r="BN179" s="256" t="s">
        <v>8802</v>
      </c>
      <c r="BO179" s="290" t="s">
        <v>8803</v>
      </c>
      <c r="BR179" s="175" t="s">
        <v>1101</v>
      </c>
      <c r="BS179" s="51" t="s">
        <v>1102</v>
      </c>
      <c r="BU179" s="273" t="s">
        <v>903</v>
      </c>
      <c r="BV179" s="273" t="s">
        <v>2187</v>
      </c>
      <c r="BX179" s="299" t="s">
        <v>907</v>
      </c>
      <c r="BY179" s="299" t="s">
        <v>5218</v>
      </c>
    </row>
    <row r="180" spans="63:77" ht="21" customHeight="1">
      <c r="BK180" s="54" t="str">
        <f t="shared" si="2"/>
        <v>1武蔵野美術短期大学</v>
      </c>
      <c r="BL180" s="256" t="s">
        <v>8804</v>
      </c>
      <c r="BM180">
        <v>1</v>
      </c>
      <c r="BN180" s="256" t="s">
        <v>8804</v>
      </c>
      <c r="BO180" s="290" t="s">
        <v>8805</v>
      </c>
      <c r="BR180" s="175" t="s">
        <v>1103</v>
      </c>
      <c r="BS180" s="51" t="s">
        <v>1104</v>
      </c>
      <c r="BU180" s="273" t="s">
        <v>905</v>
      </c>
      <c r="BV180" s="273" t="s">
        <v>2188</v>
      </c>
      <c r="BX180" s="299" t="s">
        <v>909</v>
      </c>
      <c r="BY180" s="299" t="s">
        <v>5219</v>
      </c>
    </row>
    <row r="181" spans="63:77" ht="21" customHeight="1">
      <c r="BK181" s="54" t="str">
        <f t="shared" si="2"/>
        <v>1明治大学短期大学</v>
      </c>
      <c r="BL181" s="256" t="s">
        <v>8806</v>
      </c>
      <c r="BM181">
        <v>1</v>
      </c>
      <c r="BN181" s="256" t="s">
        <v>8806</v>
      </c>
      <c r="BO181" s="290" t="s">
        <v>8807</v>
      </c>
      <c r="BR181" s="175" t="s">
        <v>1105</v>
      </c>
      <c r="BS181" s="51" t="s">
        <v>1106</v>
      </c>
      <c r="BU181" s="273" t="s">
        <v>907</v>
      </c>
      <c r="BV181" s="273" t="s">
        <v>2189</v>
      </c>
      <c r="BX181" s="299" t="s">
        <v>911</v>
      </c>
      <c r="BY181" s="299" t="s">
        <v>5220</v>
      </c>
    </row>
    <row r="182" spans="63:77" ht="21" customHeight="1">
      <c r="BK182" s="54" t="str">
        <f t="shared" si="2"/>
        <v>1目白学園女子短期大学</v>
      </c>
      <c r="BL182" s="256" t="s">
        <v>8808</v>
      </c>
      <c r="BM182">
        <v>1</v>
      </c>
      <c r="BN182" s="256" t="s">
        <v>8808</v>
      </c>
      <c r="BO182" s="290" t="s">
        <v>8809</v>
      </c>
      <c r="BR182" s="175" t="s">
        <v>1107</v>
      </c>
      <c r="BS182" s="51" t="s">
        <v>1108</v>
      </c>
      <c r="BU182" s="273" t="s">
        <v>909</v>
      </c>
      <c r="BV182" s="273" t="s">
        <v>2190</v>
      </c>
      <c r="BX182" s="299" t="s">
        <v>913</v>
      </c>
      <c r="BY182" s="299" t="s">
        <v>5221</v>
      </c>
    </row>
    <row r="183" spans="63:77" ht="21" customHeight="1">
      <c r="BK183" s="54" t="str">
        <f t="shared" si="2"/>
        <v>1山脇学園短期大学</v>
      </c>
      <c r="BL183" s="256" t="s">
        <v>533</v>
      </c>
      <c r="BM183">
        <v>1</v>
      </c>
      <c r="BN183" s="256" t="s">
        <v>533</v>
      </c>
      <c r="BO183" s="290" t="s">
        <v>8474</v>
      </c>
      <c r="BR183" s="175" t="s">
        <v>1109</v>
      </c>
      <c r="BS183" s="51" t="s">
        <v>1110</v>
      </c>
      <c r="BU183" s="273" t="s">
        <v>911</v>
      </c>
      <c r="BV183" s="273" t="s">
        <v>2191</v>
      </c>
      <c r="BX183" s="299" t="s">
        <v>915</v>
      </c>
      <c r="BY183" s="299" t="s">
        <v>5222</v>
      </c>
    </row>
    <row r="184" spans="63:77" ht="21" customHeight="1">
      <c r="BK184" s="54" t="str">
        <f t="shared" si="2"/>
        <v>1立教女学院短期大学</v>
      </c>
      <c r="BL184" s="256" t="s">
        <v>534</v>
      </c>
      <c r="BM184">
        <v>1</v>
      </c>
      <c r="BN184" s="256" t="s">
        <v>534</v>
      </c>
      <c r="BO184" s="290" t="s">
        <v>8475</v>
      </c>
      <c r="BR184" s="175" t="s">
        <v>1111</v>
      </c>
      <c r="BS184" s="51" t="s">
        <v>1112</v>
      </c>
      <c r="BU184" s="273" t="s">
        <v>913</v>
      </c>
      <c r="BV184" s="273" t="s">
        <v>2192</v>
      </c>
      <c r="BX184" s="299" t="s">
        <v>917</v>
      </c>
      <c r="BY184" s="299" t="s">
        <v>5223</v>
      </c>
    </row>
    <row r="185" spans="63:77" ht="21" customHeight="1">
      <c r="BK185" s="54" t="str">
        <f t="shared" si="2"/>
        <v>1帝京大学短期大学</v>
      </c>
      <c r="BL185" s="256" t="s">
        <v>535</v>
      </c>
      <c r="BM185">
        <v>1</v>
      </c>
      <c r="BN185" s="256" t="s">
        <v>535</v>
      </c>
      <c r="BO185" s="290" t="s">
        <v>8476</v>
      </c>
      <c r="BR185" s="175" t="s">
        <v>1113</v>
      </c>
      <c r="BS185" s="51" t="s">
        <v>1114</v>
      </c>
      <c r="BU185" s="273" t="s">
        <v>915</v>
      </c>
      <c r="BV185" s="273" t="s">
        <v>2193</v>
      </c>
      <c r="BX185" s="299" t="s">
        <v>919</v>
      </c>
      <c r="BY185" s="299" t="s">
        <v>5224</v>
      </c>
    </row>
    <row r="186" spans="63:77" ht="21" customHeight="1">
      <c r="BK186" s="54" t="str">
        <f t="shared" si="2"/>
        <v>1武蔵野美術大学短期大学部</v>
      </c>
      <c r="BL186" s="256" t="s">
        <v>8810</v>
      </c>
      <c r="BM186">
        <v>1</v>
      </c>
      <c r="BN186" s="256" t="s">
        <v>8810</v>
      </c>
      <c r="BO186" s="290" t="s">
        <v>8811</v>
      </c>
      <c r="BR186" s="175" t="s">
        <v>1115</v>
      </c>
      <c r="BS186" s="51" t="s">
        <v>1116</v>
      </c>
      <c r="BU186" s="273" t="s">
        <v>917</v>
      </c>
      <c r="BV186" s="273" t="s">
        <v>2194</v>
      </c>
      <c r="BX186" s="299" t="s">
        <v>921</v>
      </c>
      <c r="BY186" s="299" t="s">
        <v>5225</v>
      </c>
    </row>
    <row r="187" spans="63:77" ht="21" customHeight="1">
      <c r="BK187" s="54" t="str">
        <f t="shared" si="2"/>
        <v>1女子栄養大学短期大学部</v>
      </c>
      <c r="BL187" s="256" t="s">
        <v>536</v>
      </c>
      <c r="BM187">
        <v>1</v>
      </c>
      <c r="BN187" s="256" t="s">
        <v>536</v>
      </c>
      <c r="BO187" s="290" t="s">
        <v>8477</v>
      </c>
      <c r="BR187" s="175" t="s">
        <v>1117</v>
      </c>
      <c r="BS187" s="51" t="s">
        <v>1118</v>
      </c>
      <c r="BU187" s="273" t="s">
        <v>919</v>
      </c>
      <c r="BV187" s="273" t="s">
        <v>2195</v>
      </c>
      <c r="BX187" s="299" t="s">
        <v>923</v>
      </c>
      <c r="BY187" s="299" t="s">
        <v>5226</v>
      </c>
    </row>
    <row r="188" spans="63:77" ht="21" customHeight="1">
      <c r="BK188" s="54" t="str">
        <f t="shared" si="2"/>
        <v>1桐朋学園芸術短期大学</v>
      </c>
      <c r="BL188" s="256" t="s">
        <v>537</v>
      </c>
      <c r="BM188">
        <v>1</v>
      </c>
      <c r="BN188" s="256" t="s">
        <v>537</v>
      </c>
      <c r="BO188" s="290" t="s">
        <v>8478</v>
      </c>
      <c r="BR188" s="175" t="s">
        <v>1119</v>
      </c>
      <c r="BS188" s="51" t="s">
        <v>1120</v>
      </c>
      <c r="BU188" s="273" t="s">
        <v>921</v>
      </c>
      <c r="BV188" s="273" t="s">
        <v>2196</v>
      </c>
      <c r="BX188" s="299" t="s">
        <v>925</v>
      </c>
      <c r="BY188" s="299" t="s">
        <v>5227</v>
      </c>
    </row>
    <row r="189" spans="63:77" ht="21" customHeight="1">
      <c r="BK189" s="54" t="str">
        <f t="shared" si="2"/>
        <v>1日本体育大学女子短期大学部</v>
      </c>
      <c r="BL189" s="256" t="s">
        <v>538</v>
      </c>
      <c r="BM189">
        <v>1</v>
      </c>
      <c r="BN189" s="256" t="s">
        <v>538</v>
      </c>
      <c r="BO189" s="290" t="s">
        <v>8479</v>
      </c>
      <c r="BR189" s="175" t="s">
        <v>1121</v>
      </c>
      <c r="BS189" s="51" t="s">
        <v>1122</v>
      </c>
      <c r="BU189" s="273" t="s">
        <v>923</v>
      </c>
      <c r="BV189" s="273" t="s">
        <v>2197</v>
      </c>
      <c r="BX189" s="299" t="s">
        <v>927</v>
      </c>
      <c r="BY189" s="299" t="s">
        <v>5228</v>
      </c>
    </row>
    <row r="190" spans="63:77" ht="21" customHeight="1">
      <c r="BK190" s="54" t="str">
        <f t="shared" si="2"/>
        <v>1東京田中短期大学</v>
      </c>
      <c r="BL190" s="256" t="s">
        <v>539</v>
      </c>
      <c r="BM190">
        <v>1</v>
      </c>
      <c r="BN190" s="256" t="s">
        <v>539</v>
      </c>
      <c r="BO190" s="290" t="s">
        <v>8480</v>
      </c>
      <c r="BR190" s="175" t="s">
        <v>1123</v>
      </c>
      <c r="BS190" s="51" t="s">
        <v>1124</v>
      </c>
      <c r="BU190" s="273" t="s">
        <v>925</v>
      </c>
      <c r="BV190" s="273" t="s">
        <v>2198</v>
      </c>
      <c r="BX190" s="299" t="s">
        <v>929</v>
      </c>
      <c r="BY190" s="299" t="s">
        <v>5229</v>
      </c>
    </row>
    <row r="191" spans="63:77" ht="21" customHeight="1">
      <c r="BK191" s="54" t="str">
        <f t="shared" si="2"/>
        <v>1目白大学短期大学部</v>
      </c>
      <c r="BL191" s="256" t="s">
        <v>540</v>
      </c>
      <c r="BM191">
        <v>1</v>
      </c>
      <c r="BN191" s="256" t="s">
        <v>540</v>
      </c>
      <c r="BO191" s="290" t="s">
        <v>8481</v>
      </c>
      <c r="BR191" s="175" t="s">
        <v>1125</v>
      </c>
      <c r="BS191" s="51" t="s">
        <v>1126</v>
      </c>
      <c r="BU191" s="273" t="s">
        <v>927</v>
      </c>
      <c r="BV191" s="273" t="s">
        <v>2199</v>
      </c>
      <c r="BX191" s="299" t="s">
        <v>931</v>
      </c>
      <c r="BY191" s="299" t="s">
        <v>5230</v>
      </c>
    </row>
    <row r="192" spans="63:77" ht="21" customHeight="1">
      <c r="BK192" s="54" t="str">
        <f t="shared" si="2"/>
        <v>1高千穂大学</v>
      </c>
      <c r="BL192" s="256" t="s">
        <v>541</v>
      </c>
      <c r="BM192">
        <v>1</v>
      </c>
      <c r="BN192" s="256" t="s">
        <v>541</v>
      </c>
      <c r="BO192" s="290" t="s">
        <v>8482</v>
      </c>
      <c r="BR192" s="175" t="s">
        <v>1127</v>
      </c>
      <c r="BS192" s="51" t="s">
        <v>1128</v>
      </c>
      <c r="BU192" s="273" t="s">
        <v>929</v>
      </c>
      <c r="BV192" s="273" t="s">
        <v>2200</v>
      </c>
      <c r="BX192" s="299" t="s">
        <v>933</v>
      </c>
      <c r="BY192" s="299" t="s">
        <v>5231</v>
      </c>
    </row>
    <row r="193" spans="63:77" ht="21" customHeight="1">
      <c r="BK193" s="54" t="str">
        <f t="shared" si="2"/>
        <v>1桜美林大学短期大学部</v>
      </c>
      <c r="BL193" s="256" t="s">
        <v>542</v>
      </c>
      <c r="BM193">
        <v>1</v>
      </c>
      <c r="BN193" s="256" t="s">
        <v>542</v>
      </c>
      <c r="BO193" s="290" t="s">
        <v>8483</v>
      </c>
      <c r="BR193" s="175" t="s">
        <v>1129</v>
      </c>
      <c r="BS193" s="51" t="s">
        <v>1130</v>
      </c>
      <c r="BU193" s="273" t="s">
        <v>931</v>
      </c>
      <c r="BV193" s="273" t="s">
        <v>2201</v>
      </c>
      <c r="BX193" s="299" t="s">
        <v>935</v>
      </c>
      <c r="BY193" s="299" t="s">
        <v>5232</v>
      </c>
    </row>
    <row r="194" spans="63:77" ht="21" customHeight="1">
      <c r="BK194" s="54" t="str">
        <f t="shared" si="2"/>
        <v>1有明教育芸術短期大学</v>
      </c>
      <c r="BL194" s="256" t="s">
        <v>543</v>
      </c>
      <c r="BM194">
        <v>1</v>
      </c>
      <c r="BN194" s="256" t="s">
        <v>543</v>
      </c>
      <c r="BO194" s="290" t="s">
        <v>8484</v>
      </c>
      <c r="BR194" s="175" t="s">
        <v>1131</v>
      </c>
      <c r="BS194" s="51" t="s">
        <v>1132</v>
      </c>
      <c r="BU194" s="273" t="s">
        <v>933</v>
      </c>
      <c r="BV194" s="273" t="s">
        <v>2202</v>
      </c>
      <c r="BX194" s="299" t="s">
        <v>937</v>
      </c>
      <c r="BY194" s="299" t="s">
        <v>5233</v>
      </c>
    </row>
    <row r="195" spans="63:77" ht="21" customHeight="1">
      <c r="BK195" s="54" t="str">
        <f t="shared" si="2"/>
        <v>1新渡戸文化短期大学</v>
      </c>
      <c r="BL195" s="256" t="s">
        <v>8812</v>
      </c>
      <c r="BM195">
        <v>1</v>
      </c>
      <c r="BN195" s="256" t="s">
        <v>8812</v>
      </c>
      <c r="BO195" s="290" t="s">
        <v>8813</v>
      </c>
      <c r="BR195" s="175" t="s">
        <v>1133</v>
      </c>
      <c r="BS195" s="51" t="s">
        <v>1134</v>
      </c>
      <c r="BU195" s="273" t="s">
        <v>935</v>
      </c>
      <c r="BV195" s="273" t="s">
        <v>2203</v>
      </c>
      <c r="BX195" s="299" t="s">
        <v>939</v>
      </c>
      <c r="BY195" s="299" t="s">
        <v>5234</v>
      </c>
    </row>
    <row r="196" spans="63:77" ht="21" customHeight="1">
      <c r="BK196" s="54" t="str">
        <f t="shared" ref="BK196:BK259" si="3">BM196&amp;BO196</f>
        <v>1東京立正短期大学</v>
      </c>
      <c r="BL196" s="256" t="s">
        <v>544</v>
      </c>
      <c r="BM196">
        <v>1</v>
      </c>
      <c r="BN196" s="256" t="s">
        <v>544</v>
      </c>
      <c r="BO196" s="290" t="s">
        <v>8485</v>
      </c>
      <c r="BR196" s="175" t="s">
        <v>1135</v>
      </c>
      <c r="BS196" s="51" t="s">
        <v>1136</v>
      </c>
      <c r="BU196" s="273" t="s">
        <v>937</v>
      </c>
      <c r="BV196" s="273" t="s">
        <v>2204</v>
      </c>
      <c r="BX196" s="299" t="s">
        <v>941</v>
      </c>
      <c r="BY196" s="299" t="s">
        <v>5235</v>
      </c>
    </row>
    <row r="197" spans="63:77" ht="21" customHeight="1">
      <c r="BK197" s="54" t="str">
        <f t="shared" si="3"/>
        <v>1国立音楽大学教職特別課程</v>
      </c>
      <c r="BL197" s="256" t="s">
        <v>545</v>
      </c>
      <c r="BM197">
        <v>1</v>
      </c>
      <c r="BN197" s="256" t="s">
        <v>545</v>
      </c>
      <c r="BO197" s="290" t="s">
        <v>8336</v>
      </c>
      <c r="BR197" s="175" t="s">
        <v>1137</v>
      </c>
      <c r="BS197" s="51" t="s">
        <v>1138</v>
      </c>
      <c r="BU197" s="273" t="s">
        <v>939</v>
      </c>
      <c r="BV197" s="273" t="s">
        <v>2205</v>
      </c>
      <c r="BX197" s="299" t="s">
        <v>943</v>
      </c>
      <c r="BY197" s="299" t="s">
        <v>5236</v>
      </c>
    </row>
    <row r="198" spans="63:77" ht="21" customHeight="1">
      <c r="BK198" s="54" t="str">
        <f t="shared" si="3"/>
        <v>1工学院大学教職特別課程</v>
      </c>
      <c r="BL198" s="256" t="s">
        <v>546</v>
      </c>
      <c r="BM198">
        <v>1</v>
      </c>
      <c r="BN198" s="256" t="s">
        <v>546</v>
      </c>
      <c r="BO198" s="290" t="s">
        <v>8337</v>
      </c>
      <c r="BR198" s="175" t="s">
        <v>1139</v>
      </c>
      <c r="BS198" s="51" t="s">
        <v>1140</v>
      </c>
      <c r="BU198" s="273" t="s">
        <v>941</v>
      </c>
      <c r="BV198" s="273" t="s">
        <v>2206</v>
      </c>
      <c r="BX198" s="299" t="s">
        <v>945</v>
      </c>
      <c r="BY198" s="299" t="s">
        <v>5237</v>
      </c>
    </row>
    <row r="199" spans="63:77" ht="21" customHeight="1">
      <c r="BK199" s="54" t="str">
        <f t="shared" si="3"/>
        <v>1慶應義塾大学教職特別課程</v>
      </c>
      <c r="BL199" s="256" t="s">
        <v>547</v>
      </c>
      <c r="BM199">
        <v>1</v>
      </c>
      <c r="BN199" s="256" t="s">
        <v>547</v>
      </c>
      <c r="BO199" s="290" t="s">
        <v>8338</v>
      </c>
      <c r="BR199" s="175" t="s">
        <v>1141</v>
      </c>
      <c r="BS199" s="51" t="s">
        <v>1142</v>
      </c>
      <c r="BU199" s="273" t="s">
        <v>943</v>
      </c>
      <c r="BV199" s="273" t="s">
        <v>2207</v>
      </c>
      <c r="BX199" s="299" t="s">
        <v>947</v>
      </c>
      <c r="BY199" s="299" t="s">
        <v>5238</v>
      </c>
    </row>
    <row r="200" spans="63:77" ht="21" customHeight="1">
      <c r="BK200" s="54" t="str">
        <f t="shared" si="3"/>
        <v>1大正大学教職特別課程</v>
      </c>
      <c r="BL200" s="256" t="s">
        <v>548</v>
      </c>
      <c r="BM200">
        <v>1</v>
      </c>
      <c r="BN200" s="256" t="s">
        <v>548</v>
      </c>
      <c r="BO200" s="290" t="s">
        <v>8486</v>
      </c>
      <c r="BR200" s="175" t="s">
        <v>1143</v>
      </c>
      <c r="BS200" s="51" t="s">
        <v>1144</v>
      </c>
      <c r="BU200" s="273" t="s">
        <v>945</v>
      </c>
      <c r="BV200" s="273" t="s">
        <v>2208</v>
      </c>
      <c r="BX200" s="299" t="s">
        <v>949</v>
      </c>
      <c r="BY200" s="299" t="s">
        <v>5239</v>
      </c>
    </row>
    <row r="201" spans="63:77" ht="21" customHeight="1">
      <c r="BK201" s="54" t="str">
        <f t="shared" si="3"/>
        <v>1愛国学園保育専門学校</v>
      </c>
      <c r="BL201" s="256" t="s">
        <v>549</v>
      </c>
      <c r="BM201">
        <v>1</v>
      </c>
      <c r="BN201" s="256" t="s">
        <v>549</v>
      </c>
      <c r="BO201" s="290" t="s">
        <v>8487</v>
      </c>
      <c r="BR201" s="175" t="s">
        <v>1145</v>
      </c>
      <c r="BS201" s="51" t="s">
        <v>1146</v>
      </c>
      <c r="BU201" s="273" t="s">
        <v>947</v>
      </c>
      <c r="BV201" s="273" t="s">
        <v>2209</v>
      </c>
      <c r="BX201" s="299" t="s">
        <v>951</v>
      </c>
      <c r="BY201" s="299" t="s">
        <v>5240</v>
      </c>
    </row>
    <row r="202" spans="63:77" ht="21" customHeight="1">
      <c r="BK202" s="54" t="str">
        <f t="shared" si="3"/>
        <v>1国際音楽学校</v>
      </c>
      <c r="BL202" s="256" t="s">
        <v>8814</v>
      </c>
      <c r="BM202">
        <v>1</v>
      </c>
      <c r="BN202" s="256" t="s">
        <v>8814</v>
      </c>
      <c r="BO202" s="290" t="s">
        <v>8815</v>
      </c>
      <c r="BR202" s="175" t="s">
        <v>1147</v>
      </c>
      <c r="BS202" s="51" t="s">
        <v>1148</v>
      </c>
      <c r="BU202" s="273" t="s">
        <v>949</v>
      </c>
      <c r="BV202" s="273" t="s">
        <v>2210</v>
      </c>
      <c r="BX202" s="299" t="s">
        <v>953</v>
      </c>
      <c r="BY202" s="299" t="s">
        <v>5241</v>
      </c>
    </row>
    <row r="203" spans="63:77" ht="21" customHeight="1">
      <c r="BK203" s="54" t="str">
        <f t="shared" si="3"/>
        <v>1聖心女子専門学校</v>
      </c>
      <c r="BL203" s="256" t="s">
        <v>550</v>
      </c>
      <c r="BM203">
        <v>1</v>
      </c>
      <c r="BN203" s="256" t="s">
        <v>550</v>
      </c>
      <c r="BO203" s="290" t="s">
        <v>8488</v>
      </c>
      <c r="BR203" s="175" t="s">
        <v>1149</v>
      </c>
      <c r="BS203" s="51" t="s">
        <v>1150</v>
      </c>
      <c r="BU203" s="273" t="s">
        <v>951</v>
      </c>
      <c r="BV203" s="273" t="s">
        <v>2211</v>
      </c>
      <c r="BX203" s="299" t="s">
        <v>955</v>
      </c>
      <c r="BY203" s="299" t="s">
        <v>5242</v>
      </c>
    </row>
    <row r="204" spans="63:77" ht="21" customHeight="1">
      <c r="BK204" s="54" t="str">
        <f t="shared" si="3"/>
        <v>1草苑保育専門学校</v>
      </c>
      <c r="BL204" s="256" t="s">
        <v>551</v>
      </c>
      <c r="BM204">
        <v>1</v>
      </c>
      <c r="BN204" s="256" t="s">
        <v>551</v>
      </c>
      <c r="BO204" s="290" t="s">
        <v>8489</v>
      </c>
      <c r="BR204" s="175" t="s">
        <v>1151</v>
      </c>
      <c r="BS204" s="51" t="s">
        <v>1152</v>
      </c>
      <c r="BU204" s="273" t="s">
        <v>953</v>
      </c>
      <c r="BV204" s="273" t="s">
        <v>2212</v>
      </c>
      <c r="BX204" s="299" t="s">
        <v>957</v>
      </c>
      <c r="BY204" s="299" t="s">
        <v>5243</v>
      </c>
    </row>
    <row r="205" spans="63:77" ht="21" customHeight="1">
      <c r="BK205" s="54" t="str">
        <f t="shared" si="3"/>
        <v>1竹早教員養成所</v>
      </c>
      <c r="BL205" s="256" t="s">
        <v>552</v>
      </c>
      <c r="BM205">
        <v>1</v>
      </c>
      <c r="BN205" s="256" t="s">
        <v>552</v>
      </c>
      <c r="BO205" s="290" t="s">
        <v>8490</v>
      </c>
      <c r="BR205" s="175" t="s">
        <v>1153</v>
      </c>
      <c r="BS205" s="51" t="s">
        <v>1154</v>
      </c>
      <c r="BU205" s="273" t="s">
        <v>955</v>
      </c>
      <c r="BV205" s="273" t="s">
        <v>2213</v>
      </c>
      <c r="BX205" s="299" t="s">
        <v>959</v>
      </c>
      <c r="BY205" s="299" t="s">
        <v>5244</v>
      </c>
    </row>
    <row r="206" spans="63:77" ht="21" customHeight="1">
      <c r="BK206" s="54" t="str">
        <f t="shared" si="3"/>
        <v>1道灌山学園保育専門学校</v>
      </c>
      <c r="BL206" s="256" t="s">
        <v>553</v>
      </c>
      <c r="BM206">
        <v>1</v>
      </c>
      <c r="BN206" s="256" t="s">
        <v>553</v>
      </c>
      <c r="BO206" s="290" t="s">
        <v>8491</v>
      </c>
      <c r="BR206" s="175" t="s">
        <v>1155</v>
      </c>
      <c r="BS206" s="51" t="s">
        <v>1156</v>
      </c>
      <c r="BU206" s="273" t="s">
        <v>957</v>
      </c>
      <c r="BV206" s="273" t="s">
        <v>2214</v>
      </c>
      <c r="BX206" s="299" t="s">
        <v>961</v>
      </c>
      <c r="BY206" s="299" t="s">
        <v>5245</v>
      </c>
    </row>
    <row r="207" spans="63:77" ht="21" customHeight="1">
      <c r="BK207" s="54" t="str">
        <f t="shared" si="3"/>
        <v>1貞静学園保育専門学校</v>
      </c>
      <c r="BL207" s="256" t="s">
        <v>554</v>
      </c>
      <c r="BM207">
        <v>1</v>
      </c>
      <c r="BN207" s="256" t="s">
        <v>554</v>
      </c>
      <c r="BO207" s="290" t="s">
        <v>8492</v>
      </c>
      <c r="BR207" s="175" t="s">
        <v>1157</v>
      </c>
      <c r="BS207" s="51" t="s">
        <v>1158</v>
      </c>
      <c r="BU207" s="273" t="s">
        <v>959</v>
      </c>
      <c r="BV207" s="273" t="s">
        <v>2215</v>
      </c>
      <c r="BX207" s="299" t="s">
        <v>963</v>
      </c>
      <c r="BY207" s="299" t="s">
        <v>5246</v>
      </c>
    </row>
    <row r="208" spans="63:77" ht="21" customHeight="1">
      <c r="BK208" s="54" t="str">
        <f t="shared" si="3"/>
        <v>1東京保育専門学校</v>
      </c>
      <c r="BL208" s="256" t="s">
        <v>555</v>
      </c>
      <c r="BM208">
        <v>1</v>
      </c>
      <c r="BN208" s="256" t="s">
        <v>555</v>
      </c>
      <c r="BO208" s="290" t="s">
        <v>8493</v>
      </c>
      <c r="BR208" s="175" t="s">
        <v>1159</v>
      </c>
      <c r="BS208" s="51" t="s">
        <v>1160</v>
      </c>
      <c r="BU208" s="273" t="s">
        <v>961</v>
      </c>
      <c r="BV208" s="273" t="s">
        <v>2216</v>
      </c>
      <c r="BX208" s="299" t="s">
        <v>965</v>
      </c>
      <c r="BY208" s="299" t="s">
        <v>5247</v>
      </c>
    </row>
    <row r="209" spans="63:77" ht="21" customHeight="1">
      <c r="BK209" s="54" t="str">
        <f t="shared" si="3"/>
        <v>1玉成保育専門学校</v>
      </c>
      <c r="BL209" s="256" t="s">
        <v>556</v>
      </c>
      <c r="BM209">
        <v>1</v>
      </c>
      <c r="BN209" s="256" t="s">
        <v>556</v>
      </c>
      <c r="BO209" s="290" t="s">
        <v>8494</v>
      </c>
      <c r="BR209" s="175" t="s">
        <v>1161</v>
      </c>
      <c r="BS209" s="51" t="s">
        <v>1162</v>
      </c>
      <c r="BU209" s="273" t="s">
        <v>963</v>
      </c>
      <c r="BV209" s="273" t="s">
        <v>2217</v>
      </c>
      <c r="BX209" s="299" t="s">
        <v>967</v>
      </c>
      <c r="BY209" s="299" t="s">
        <v>5248</v>
      </c>
    </row>
    <row r="210" spans="63:77" ht="21" customHeight="1">
      <c r="BK210" s="54" t="str">
        <f t="shared" si="3"/>
        <v>1淑徳保育生活文化専門学校</v>
      </c>
      <c r="BL210" s="256" t="s">
        <v>557</v>
      </c>
      <c r="BM210">
        <v>1</v>
      </c>
      <c r="BN210" s="256" t="s">
        <v>557</v>
      </c>
      <c r="BO210" s="290" t="s">
        <v>8495</v>
      </c>
      <c r="BR210" s="175" t="s">
        <v>1163</v>
      </c>
      <c r="BS210" s="51" t="s">
        <v>1164</v>
      </c>
      <c r="BU210" s="273" t="s">
        <v>965</v>
      </c>
      <c r="BV210" s="273" t="s">
        <v>2218</v>
      </c>
      <c r="BX210" s="299" t="s">
        <v>969</v>
      </c>
      <c r="BY210" s="299" t="s">
        <v>5249</v>
      </c>
    </row>
    <row r="211" spans="63:77" ht="21" customHeight="1">
      <c r="BK211" s="54" t="str">
        <f t="shared" si="3"/>
        <v>1蒲田保育専門学校</v>
      </c>
      <c r="BL211" s="256" t="s">
        <v>558</v>
      </c>
      <c r="BM211">
        <v>1</v>
      </c>
      <c r="BN211" s="256" t="s">
        <v>558</v>
      </c>
      <c r="BO211" s="290" t="s">
        <v>8496</v>
      </c>
      <c r="BR211" s="175" t="s">
        <v>1165</v>
      </c>
      <c r="BS211" s="51" t="s">
        <v>1166</v>
      </c>
      <c r="BU211" s="273" t="s">
        <v>967</v>
      </c>
      <c r="BV211" s="273" t="s">
        <v>2219</v>
      </c>
      <c r="BX211" s="299" t="s">
        <v>971</v>
      </c>
      <c r="BY211" s="299" t="s">
        <v>5250</v>
      </c>
    </row>
    <row r="212" spans="63:77" ht="21" customHeight="1">
      <c r="BK212" s="54" t="str">
        <f t="shared" si="3"/>
        <v>1彰栄保育専門学校</v>
      </c>
      <c r="BL212" s="256" t="s">
        <v>559</v>
      </c>
      <c r="BM212">
        <v>1</v>
      </c>
      <c r="BN212" s="256" t="s">
        <v>559</v>
      </c>
      <c r="BO212" s="290" t="s">
        <v>8497</v>
      </c>
      <c r="BR212" s="175" t="s">
        <v>1167</v>
      </c>
      <c r="BS212" s="51" t="s">
        <v>1168</v>
      </c>
      <c r="BU212" s="273" t="s">
        <v>969</v>
      </c>
      <c r="BV212" s="273" t="s">
        <v>2220</v>
      </c>
      <c r="BX212" s="299" t="s">
        <v>973</v>
      </c>
      <c r="BY212" s="299" t="s">
        <v>5251</v>
      </c>
    </row>
    <row r="213" spans="63:77" ht="21" customHeight="1">
      <c r="BK213" s="54" t="str">
        <f t="shared" si="3"/>
        <v>1東京教育専門学校</v>
      </c>
      <c r="BL213" s="256" t="s">
        <v>560</v>
      </c>
      <c r="BM213">
        <v>1</v>
      </c>
      <c r="BN213" s="256" t="s">
        <v>560</v>
      </c>
      <c r="BO213" s="290" t="s">
        <v>8498</v>
      </c>
      <c r="BR213" s="175" t="s">
        <v>1169</v>
      </c>
      <c r="BS213" s="51" t="s">
        <v>1170</v>
      </c>
      <c r="BU213" s="273" t="s">
        <v>971</v>
      </c>
      <c r="BV213" s="273" t="s">
        <v>2221</v>
      </c>
      <c r="BX213" s="299" t="s">
        <v>975</v>
      </c>
      <c r="BY213" s="299" t="s">
        <v>5252</v>
      </c>
    </row>
    <row r="214" spans="63:77" ht="21" customHeight="1">
      <c r="BK214" s="54" t="str">
        <f t="shared" si="3"/>
        <v>1聖徳学園短期大学附属教員保母養成所</v>
      </c>
      <c r="BL214" s="256" t="s">
        <v>8816</v>
      </c>
      <c r="BM214">
        <v>1</v>
      </c>
      <c r="BN214" s="256" t="s">
        <v>8816</v>
      </c>
      <c r="BO214" s="290" t="s">
        <v>8817</v>
      </c>
      <c r="BR214" s="175" t="s">
        <v>1171</v>
      </c>
      <c r="BS214" s="51" t="s">
        <v>1172</v>
      </c>
      <c r="BU214" s="273" t="s">
        <v>973</v>
      </c>
      <c r="BV214" s="273" t="s">
        <v>2222</v>
      </c>
      <c r="BX214" s="299" t="s">
        <v>977</v>
      </c>
      <c r="BY214" s="299" t="s">
        <v>5253</v>
      </c>
    </row>
    <row r="215" spans="63:77" ht="21" customHeight="1">
      <c r="BK215" s="54" t="str">
        <f t="shared" si="3"/>
        <v>1日本音楽学校</v>
      </c>
      <c r="BL215" s="256" t="s">
        <v>561</v>
      </c>
      <c r="BM215">
        <v>1</v>
      </c>
      <c r="BN215" s="256" t="s">
        <v>561</v>
      </c>
      <c r="BO215" s="290" t="s">
        <v>8499</v>
      </c>
      <c r="BR215" s="175" t="s">
        <v>1173</v>
      </c>
      <c r="BS215" s="51" t="s">
        <v>1174</v>
      </c>
      <c r="BU215" s="273" t="s">
        <v>975</v>
      </c>
      <c r="BV215" s="273" t="s">
        <v>2223</v>
      </c>
      <c r="BX215" s="299" t="s">
        <v>979</v>
      </c>
      <c r="BY215" s="299" t="s">
        <v>5254</v>
      </c>
    </row>
    <row r="216" spans="63:77" ht="21" customHeight="1">
      <c r="BK216" s="54" t="str">
        <f t="shared" si="3"/>
        <v>1東京声専音楽学校</v>
      </c>
      <c r="BL216" s="256" t="s">
        <v>8818</v>
      </c>
      <c r="BM216">
        <v>1</v>
      </c>
      <c r="BN216" s="256" t="s">
        <v>8818</v>
      </c>
      <c r="BO216" s="290" t="s">
        <v>8819</v>
      </c>
      <c r="BR216" s="175" t="s">
        <v>1175</v>
      </c>
      <c r="BS216" s="51" t="s">
        <v>1176</v>
      </c>
      <c r="BU216" s="273" t="s">
        <v>977</v>
      </c>
      <c r="BV216" s="273" t="s">
        <v>2224</v>
      </c>
      <c r="BX216" s="299" t="s">
        <v>981</v>
      </c>
      <c r="BY216" s="299" t="s">
        <v>5255</v>
      </c>
    </row>
    <row r="217" spans="63:77" ht="21" customHeight="1">
      <c r="BK217" s="54" t="str">
        <f t="shared" si="3"/>
        <v>1彰栄保育福祉専門学校</v>
      </c>
      <c r="BL217" s="256" t="s">
        <v>562</v>
      </c>
      <c r="BM217">
        <v>1</v>
      </c>
      <c r="BN217" s="256" t="s">
        <v>562</v>
      </c>
      <c r="BO217" s="290" t="s">
        <v>8500</v>
      </c>
      <c r="BR217" s="175" t="s">
        <v>1177</v>
      </c>
      <c r="BS217" s="51" t="s">
        <v>1178</v>
      </c>
      <c r="BU217" s="273" t="s">
        <v>979</v>
      </c>
      <c r="BV217" s="273" t="s">
        <v>2225</v>
      </c>
      <c r="BX217" s="299" t="s">
        <v>983</v>
      </c>
      <c r="BY217" s="299" t="s">
        <v>5256</v>
      </c>
    </row>
    <row r="218" spans="63:77" ht="21" customHeight="1">
      <c r="BK218" s="54" t="str">
        <f t="shared" si="3"/>
        <v>1國學院大學幼児教育専門学校</v>
      </c>
      <c r="BL218" s="256" t="s">
        <v>8820</v>
      </c>
      <c r="BM218">
        <v>1</v>
      </c>
      <c r="BN218" s="256" t="s">
        <v>8820</v>
      </c>
      <c r="BO218" s="290" t="s">
        <v>8821</v>
      </c>
      <c r="BR218" s="175" t="s">
        <v>1179</v>
      </c>
      <c r="BS218" s="51" t="s">
        <v>1180</v>
      </c>
      <c r="BU218" s="273" t="s">
        <v>981</v>
      </c>
      <c r="BV218" s="273" t="s">
        <v>2226</v>
      </c>
      <c r="BX218" s="299" t="s">
        <v>985</v>
      </c>
      <c r="BY218" s="299" t="s">
        <v>5257</v>
      </c>
    </row>
    <row r="219" spans="63:77" ht="21" customHeight="1">
      <c r="BK219" s="54" t="str">
        <f t="shared" si="3"/>
        <v>1淑徳文化専門学校</v>
      </c>
      <c r="BL219" s="256" t="s">
        <v>563</v>
      </c>
      <c r="BM219">
        <v>1</v>
      </c>
      <c r="BN219" s="256" t="s">
        <v>563</v>
      </c>
      <c r="BO219" s="290" t="s">
        <v>8501</v>
      </c>
      <c r="BR219" s="175" t="s">
        <v>1181</v>
      </c>
      <c r="BS219" s="51" t="s">
        <v>1182</v>
      </c>
      <c r="BU219" s="273" t="s">
        <v>983</v>
      </c>
      <c r="BV219" s="273" t="s">
        <v>2227</v>
      </c>
      <c r="BX219" s="299" t="s">
        <v>987</v>
      </c>
      <c r="BY219" s="299" t="s">
        <v>5258</v>
      </c>
    </row>
    <row r="220" spans="63:77" ht="21" customHeight="1">
      <c r="BK220" s="54" t="str">
        <f t="shared" si="3"/>
        <v>1都立公衆衛生看護専門学校</v>
      </c>
      <c r="BL220" s="256" t="s">
        <v>8822</v>
      </c>
      <c r="BM220">
        <v>1</v>
      </c>
      <c r="BN220" s="256" t="s">
        <v>8822</v>
      </c>
      <c r="BO220" s="290" t="s">
        <v>8823</v>
      </c>
      <c r="BR220" s="175" t="s">
        <v>1183</v>
      </c>
      <c r="BS220" s="51" t="s">
        <v>1184</v>
      </c>
      <c r="BU220" s="273" t="s">
        <v>985</v>
      </c>
      <c r="BV220" s="273" t="s">
        <v>2228</v>
      </c>
      <c r="BX220" s="299" t="s">
        <v>989</v>
      </c>
      <c r="BY220" s="299" t="s">
        <v>5259</v>
      </c>
    </row>
    <row r="221" spans="63:77" ht="21" customHeight="1">
      <c r="BK221" s="54" t="str">
        <f t="shared" si="3"/>
        <v>1筑波大学理療科教員養成施設</v>
      </c>
      <c r="BL221" s="256" t="s">
        <v>564</v>
      </c>
      <c r="BM221">
        <v>1</v>
      </c>
      <c r="BN221" s="256" t="s">
        <v>564</v>
      </c>
      <c r="BO221" s="290" t="s">
        <v>8339</v>
      </c>
      <c r="BR221" s="175" t="s">
        <v>1185</v>
      </c>
      <c r="BS221" s="51" t="s">
        <v>1186</v>
      </c>
      <c r="BU221" s="273" t="s">
        <v>987</v>
      </c>
      <c r="BV221" s="273" t="s">
        <v>2229</v>
      </c>
      <c r="BX221" s="299" t="s">
        <v>991</v>
      </c>
      <c r="BY221" s="299" t="s">
        <v>5260</v>
      </c>
    </row>
    <row r="222" spans="63:77" ht="21" customHeight="1">
      <c r="BK222" s="54" t="str">
        <f t="shared" si="3"/>
        <v>1帝京大学保母・幼稚園教員養成所</v>
      </c>
      <c r="BL222" s="256" t="s">
        <v>8824</v>
      </c>
      <c r="BM222">
        <v>1</v>
      </c>
      <c r="BN222" s="256" t="s">
        <v>8824</v>
      </c>
      <c r="BO222" s="290" t="s">
        <v>8825</v>
      </c>
      <c r="BR222" s="175" t="s">
        <v>1187</v>
      </c>
      <c r="BS222" s="51" t="s">
        <v>1188</v>
      </c>
      <c r="BU222" s="273" t="s">
        <v>989</v>
      </c>
      <c r="BV222" s="273" t="s">
        <v>2230</v>
      </c>
      <c r="BX222" s="299" t="s">
        <v>993</v>
      </c>
      <c r="BY222" s="299" t="s">
        <v>5261</v>
      </c>
    </row>
    <row r="223" spans="63:77" ht="21" customHeight="1">
      <c r="BK223" s="54" t="str">
        <f t="shared" si="3"/>
        <v>1帝京大学福祉・保育専門学校</v>
      </c>
      <c r="BL223" s="256" t="s">
        <v>565</v>
      </c>
      <c r="BM223">
        <v>1</v>
      </c>
      <c r="BN223" s="256" t="s">
        <v>565</v>
      </c>
      <c r="BO223" s="290" t="s">
        <v>8502</v>
      </c>
      <c r="BR223" s="175" t="s">
        <v>1189</v>
      </c>
      <c r="BS223" s="51" t="s">
        <v>1190</v>
      </c>
      <c r="BU223" s="273" t="s">
        <v>991</v>
      </c>
      <c r="BV223" s="273" t="s">
        <v>2231</v>
      </c>
      <c r="BX223" s="299" t="s">
        <v>995</v>
      </c>
      <c r="BY223" s="299" t="s">
        <v>5262</v>
      </c>
    </row>
    <row r="224" spans="63:77" ht="21" customHeight="1">
      <c r="BK224" s="54" t="str">
        <f t="shared" si="3"/>
        <v>1女子美術大学短期大学部</v>
      </c>
      <c r="BL224" s="256" t="s">
        <v>566</v>
      </c>
      <c r="BM224">
        <v>1</v>
      </c>
      <c r="BN224" s="256" t="s">
        <v>566</v>
      </c>
      <c r="BO224" s="290" t="s">
        <v>8503</v>
      </c>
      <c r="BR224" s="175" t="s">
        <v>1191</v>
      </c>
      <c r="BS224" s="51" t="s">
        <v>1192</v>
      </c>
      <c r="BU224" s="273" t="s">
        <v>993</v>
      </c>
      <c r="BV224" s="273" t="s">
        <v>2232</v>
      </c>
      <c r="BX224" s="299" t="s">
        <v>997</v>
      </c>
      <c r="BY224" s="299" t="s">
        <v>5263</v>
      </c>
    </row>
    <row r="225" spans="63:77" ht="21" customHeight="1">
      <c r="BK225" s="54" t="str">
        <f t="shared" si="3"/>
        <v>1聖徳大学幼児教育専門学校</v>
      </c>
      <c r="BL225" s="256" t="s">
        <v>567</v>
      </c>
      <c r="BM225">
        <v>1</v>
      </c>
      <c r="BN225" s="256" t="s">
        <v>567</v>
      </c>
      <c r="BO225" s="290" t="s">
        <v>8504</v>
      </c>
      <c r="BR225" s="175" t="s">
        <v>1193</v>
      </c>
      <c r="BS225" s="51" t="s">
        <v>1194</v>
      </c>
      <c r="BU225" s="273" t="s">
        <v>995</v>
      </c>
      <c r="BV225" s="273" t="s">
        <v>2233</v>
      </c>
      <c r="BX225" s="299" t="s">
        <v>2235</v>
      </c>
      <c r="BY225" s="299" t="s">
        <v>5264</v>
      </c>
    </row>
    <row r="226" spans="63:77" ht="21" customHeight="1">
      <c r="BK226" s="54" t="str">
        <f t="shared" si="3"/>
        <v>1竹早教員保母養成所</v>
      </c>
      <c r="BL226" s="256" t="s">
        <v>568</v>
      </c>
      <c r="BM226">
        <v>1</v>
      </c>
      <c r="BN226" s="256" t="s">
        <v>568</v>
      </c>
      <c r="BO226" s="290" t="s">
        <v>8505</v>
      </c>
      <c r="BR226" s="175" t="s">
        <v>1195</v>
      </c>
      <c r="BS226" s="51" t="s">
        <v>1196</v>
      </c>
      <c r="BU226" s="273" t="s">
        <v>997</v>
      </c>
      <c r="BV226" s="273" t="s">
        <v>2234</v>
      </c>
      <c r="BX226" s="299" t="s">
        <v>999</v>
      </c>
      <c r="BY226" s="299" t="s">
        <v>5265</v>
      </c>
    </row>
    <row r="227" spans="63:77" ht="21" customHeight="1">
      <c r="BK227" s="54" t="str">
        <f t="shared" si="3"/>
        <v>1竹早教員保育士養成所</v>
      </c>
      <c r="BL227" s="256" t="s">
        <v>569</v>
      </c>
      <c r="BM227">
        <v>1</v>
      </c>
      <c r="BN227" s="256" t="s">
        <v>569</v>
      </c>
      <c r="BO227" s="290" t="s">
        <v>8506</v>
      </c>
      <c r="BR227" s="175" t="s">
        <v>1197</v>
      </c>
      <c r="BS227" s="51" t="s">
        <v>1198</v>
      </c>
      <c r="BU227" s="273" t="s">
        <v>2235</v>
      </c>
      <c r="BV227" s="273" t="s">
        <v>2236</v>
      </c>
      <c r="BX227" s="299" t="s">
        <v>1001</v>
      </c>
      <c r="BY227" s="299" t="s">
        <v>5266</v>
      </c>
    </row>
    <row r="228" spans="63:77" ht="21" customHeight="1">
      <c r="BK228" s="54" t="str">
        <f t="shared" si="3"/>
        <v>1貞静学園保育福祉専門学校</v>
      </c>
      <c r="BL228" s="256" t="s">
        <v>570</v>
      </c>
      <c r="BM228">
        <v>1</v>
      </c>
      <c r="BN228" s="256" t="s">
        <v>570</v>
      </c>
      <c r="BO228" s="290" t="s">
        <v>8507</v>
      </c>
      <c r="BR228" s="175" t="s">
        <v>1199</v>
      </c>
      <c r="BS228" s="51" t="s">
        <v>1200</v>
      </c>
      <c r="BU228" s="273" t="s">
        <v>999</v>
      </c>
      <c r="BV228" s="273" t="s">
        <v>2237</v>
      </c>
      <c r="BX228" s="299" t="s">
        <v>1003</v>
      </c>
      <c r="BY228" s="299" t="s">
        <v>5267</v>
      </c>
    </row>
    <row r="229" spans="63:77" ht="21" customHeight="1">
      <c r="BK229" s="54" t="str">
        <f t="shared" si="3"/>
        <v>1道灌山学園保育福祉専門学校</v>
      </c>
      <c r="BL229" s="256" t="s">
        <v>571</v>
      </c>
      <c r="BM229">
        <v>1</v>
      </c>
      <c r="BN229" s="256" t="s">
        <v>571</v>
      </c>
      <c r="BO229" s="290" t="s">
        <v>8508</v>
      </c>
      <c r="BR229" s="175" t="s">
        <v>1201</v>
      </c>
      <c r="BS229" s="51" t="s">
        <v>1202</v>
      </c>
      <c r="BU229" s="273" t="s">
        <v>1001</v>
      </c>
      <c r="BV229" s="273" t="s">
        <v>2238</v>
      </c>
      <c r="BX229" s="299" t="s">
        <v>1005</v>
      </c>
      <c r="BY229" s="299" t="s">
        <v>5268</v>
      </c>
    </row>
    <row r="230" spans="63:77" ht="21" customHeight="1">
      <c r="BK230" s="54" t="str">
        <f t="shared" si="3"/>
        <v>1淑徳幼児教育専門学校</v>
      </c>
      <c r="BL230" s="256" t="s">
        <v>572</v>
      </c>
      <c r="BM230">
        <v>1</v>
      </c>
      <c r="BN230" s="256" t="s">
        <v>572</v>
      </c>
      <c r="BO230" s="290" t="s">
        <v>8509</v>
      </c>
      <c r="BR230" s="175" t="s">
        <v>1203</v>
      </c>
      <c r="BS230" s="51" t="s">
        <v>1204</v>
      </c>
      <c r="BU230" s="273" t="s">
        <v>1003</v>
      </c>
      <c r="BV230" s="273" t="s">
        <v>2239</v>
      </c>
      <c r="BX230" s="299" t="s">
        <v>1007</v>
      </c>
      <c r="BY230" s="299" t="s">
        <v>5269</v>
      </c>
    </row>
    <row r="231" spans="63:77" ht="21" customHeight="1">
      <c r="BK231" s="54" t="str">
        <f t="shared" si="3"/>
        <v>1東京栄養食糧専門学校</v>
      </c>
      <c r="BL231" s="256" t="s">
        <v>573</v>
      </c>
      <c r="BM231">
        <v>1</v>
      </c>
      <c r="BN231" s="256" t="s">
        <v>573</v>
      </c>
      <c r="BO231" s="290" t="s">
        <v>8510</v>
      </c>
      <c r="BR231" s="175" t="s">
        <v>1205</v>
      </c>
      <c r="BS231" s="51" t="s">
        <v>1206</v>
      </c>
      <c r="BU231" s="273" t="s">
        <v>1005</v>
      </c>
      <c r="BV231" s="273" t="s">
        <v>2240</v>
      </c>
      <c r="BX231" s="299" t="s">
        <v>1009</v>
      </c>
      <c r="BY231" s="299" t="s">
        <v>5270</v>
      </c>
    </row>
    <row r="232" spans="63:77" ht="21" customHeight="1">
      <c r="BK232" s="54" t="str">
        <f t="shared" si="3"/>
        <v>1二葉栄養専門学校</v>
      </c>
      <c r="BL232" s="259" t="s">
        <v>9637</v>
      </c>
      <c r="BM232">
        <v>1</v>
      </c>
      <c r="BN232" s="254" t="s">
        <v>9637</v>
      </c>
      <c r="BO232" s="290" t="s">
        <v>8826</v>
      </c>
      <c r="BR232" s="175" t="s">
        <v>1207</v>
      </c>
      <c r="BS232" s="51" t="s">
        <v>1208</v>
      </c>
      <c r="BU232" s="273" t="s">
        <v>1007</v>
      </c>
      <c r="BV232" s="273" t="s">
        <v>2241</v>
      </c>
      <c r="BX232" s="299" t="s">
        <v>1011</v>
      </c>
      <c r="BY232" s="299" t="s">
        <v>5271</v>
      </c>
    </row>
    <row r="233" spans="63:77" ht="21" customHeight="1">
      <c r="BK233" s="54" t="str">
        <f t="shared" si="3"/>
        <v>1聖路加国際大学</v>
      </c>
      <c r="BL233" s="292" t="s">
        <v>9635</v>
      </c>
      <c r="BM233">
        <v>1</v>
      </c>
      <c r="BN233" s="292" t="s">
        <v>9635</v>
      </c>
      <c r="BO233" s="296" t="s">
        <v>8827</v>
      </c>
      <c r="BR233" s="175" t="s">
        <v>1209</v>
      </c>
      <c r="BS233" s="51" t="s">
        <v>1210</v>
      </c>
      <c r="BU233" s="273" t="s">
        <v>1009</v>
      </c>
      <c r="BV233" s="273" t="s">
        <v>2242</v>
      </c>
      <c r="BX233" s="299" t="s">
        <v>1013</v>
      </c>
      <c r="BY233" s="299" t="s">
        <v>5272</v>
      </c>
    </row>
    <row r="234" spans="63:77" ht="21" customHeight="1">
      <c r="BK234" s="54" t="str">
        <f t="shared" si="3"/>
        <v>1淑徳大学短期大学部</v>
      </c>
      <c r="BL234" s="292" t="s">
        <v>9636</v>
      </c>
      <c r="BM234">
        <v>1</v>
      </c>
      <c r="BN234" s="292" t="s">
        <v>9636</v>
      </c>
      <c r="BO234" s="296" t="s">
        <v>8828</v>
      </c>
      <c r="BR234" s="175" t="s">
        <v>1211</v>
      </c>
      <c r="BS234" s="51" t="s">
        <v>1212</v>
      </c>
      <c r="BU234" s="273" t="s">
        <v>1011</v>
      </c>
      <c r="BV234" s="273" t="s">
        <v>2243</v>
      </c>
      <c r="BX234" s="299" t="s">
        <v>1015</v>
      </c>
      <c r="BY234" s="299" t="s">
        <v>5273</v>
      </c>
    </row>
    <row r="235" spans="63:77" ht="21" customHeight="1">
      <c r="BK235" s="54" t="str">
        <f t="shared" si="3"/>
        <v>1淑徳大学</v>
      </c>
      <c r="BL235" s="292" t="s">
        <v>9638</v>
      </c>
      <c r="BM235">
        <v>1</v>
      </c>
      <c r="BN235" s="292" t="s">
        <v>9638</v>
      </c>
      <c r="BO235" s="294" t="s">
        <v>8829</v>
      </c>
      <c r="BP235" s="196"/>
      <c r="BQ235" s="196"/>
      <c r="BR235" s="175" t="s">
        <v>1213</v>
      </c>
      <c r="BS235" s="51" t="s">
        <v>1214</v>
      </c>
      <c r="BU235" s="273" t="s">
        <v>1013</v>
      </c>
      <c r="BV235" s="273" t="s">
        <v>2244</v>
      </c>
      <c r="BX235" s="299" t="s">
        <v>1017</v>
      </c>
      <c r="BY235" s="299" t="s">
        <v>5274</v>
      </c>
    </row>
    <row r="236" spans="63:77" ht="21" customHeight="1">
      <c r="BK236" s="54" t="str">
        <f t="shared" si="3"/>
        <v>1東京純心大学</v>
      </c>
      <c r="BL236" s="292" t="s">
        <v>9639</v>
      </c>
      <c r="BM236">
        <v>1</v>
      </c>
      <c r="BN236" s="292" t="s">
        <v>9639</v>
      </c>
      <c r="BO236" s="297" t="s">
        <v>8830</v>
      </c>
      <c r="BP236" s="196"/>
      <c r="BQ236" s="196"/>
      <c r="BR236" s="175" t="s">
        <v>1215</v>
      </c>
      <c r="BS236" s="51" t="s">
        <v>1216</v>
      </c>
      <c r="BU236" s="273" t="s">
        <v>1015</v>
      </c>
      <c r="BV236" s="273" t="s">
        <v>2245</v>
      </c>
      <c r="BX236" s="299" t="s">
        <v>1019</v>
      </c>
      <c r="BY236" s="299" t="s">
        <v>5275</v>
      </c>
    </row>
    <row r="237" spans="63:77" ht="21" customHeight="1">
      <c r="BK237" s="54" t="str">
        <f t="shared" si="3"/>
        <v>1多摩大学</v>
      </c>
      <c r="BL237" s="292" t="s">
        <v>9640</v>
      </c>
      <c r="BM237">
        <v>1</v>
      </c>
      <c r="BN237" s="292" t="s">
        <v>9640</v>
      </c>
      <c r="BO237" s="297" t="s">
        <v>8831</v>
      </c>
      <c r="BR237" s="175" t="s">
        <v>1217</v>
      </c>
      <c r="BS237" s="51" t="s">
        <v>1218</v>
      </c>
      <c r="BU237" s="273" t="s">
        <v>1017</v>
      </c>
      <c r="BV237" s="273" t="s">
        <v>2246</v>
      </c>
      <c r="BX237" s="299" t="s">
        <v>1021</v>
      </c>
      <c r="BY237" s="299" t="s">
        <v>5276</v>
      </c>
    </row>
    <row r="238" spans="63:77" ht="21" customHeight="1">
      <c r="BK238" s="54" t="str">
        <f t="shared" si="3"/>
        <v>1城西大学</v>
      </c>
      <c r="BL238" s="292" t="s">
        <v>9641</v>
      </c>
      <c r="BM238">
        <v>1</v>
      </c>
      <c r="BN238" s="292" t="s">
        <v>9641</v>
      </c>
      <c r="BO238" s="297" t="s">
        <v>8832</v>
      </c>
      <c r="BR238" s="175" t="s">
        <v>1219</v>
      </c>
      <c r="BS238" s="51" t="s">
        <v>1220</v>
      </c>
      <c r="BU238" s="273" t="s">
        <v>1019</v>
      </c>
      <c r="BV238" s="273" t="s">
        <v>2247</v>
      </c>
      <c r="BX238" s="299" t="s">
        <v>1023</v>
      </c>
      <c r="BY238" s="299" t="s">
        <v>5277</v>
      </c>
    </row>
    <row r="239" spans="63:77" ht="21" customHeight="1">
      <c r="BK239" s="54" t="str">
        <f t="shared" si="3"/>
        <v>1東京聖栄大学</v>
      </c>
      <c r="BL239" s="292" t="s">
        <v>9642</v>
      </c>
      <c r="BM239">
        <v>1</v>
      </c>
      <c r="BN239" s="292" t="s">
        <v>9642</v>
      </c>
      <c r="BO239" s="297" t="s">
        <v>8833</v>
      </c>
      <c r="BR239" s="175" t="s">
        <v>1221</v>
      </c>
      <c r="BS239" s="51" t="s">
        <v>1222</v>
      </c>
      <c r="BU239" s="273" t="s">
        <v>1021</v>
      </c>
      <c r="BV239" s="273" t="s">
        <v>2248</v>
      </c>
      <c r="BX239" s="299" t="s">
        <v>1025</v>
      </c>
      <c r="BY239" s="299" t="s">
        <v>5278</v>
      </c>
    </row>
    <row r="240" spans="63:77" ht="21" customHeight="1">
      <c r="BK240" s="54" t="str">
        <f t="shared" si="3"/>
        <v>1川村学園女子大学</v>
      </c>
      <c r="BL240" s="292" t="s">
        <v>9643</v>
      </c>
      <c r="BM240">
        <v>1</v>
      </c>
      <c r="BN240" s="292" t="s">
        <v>9643</v>
      </c>
      <c r="BO240" s="293" t="s">
        <v>9021</v>
      </c>
      <c r="BR240" s="175" t="s">
        <v>1223</v>
      </c>
      <c r="BS240" s="51" t="s">
        <v>1224</v>
      </c>
      <c r="BU240" s="273" t="s">
        <v>1023</v>
      </c>
      <c r="BV240" s="273" t="s">
        <v>2249</v>
      </c>
      <c r="BX240" s="299" t="s">
        <v>1027</v>
      </c>
      <c r="BY240" s="299" t="s">
        <v>5279</v>
      </c>
    </row>
    <row r="241" spans="63:77" ht="21" customHeight="1">
      <c r="BK241" s="54" t="str">
        <f t="shared" si="3"/>
        <v>1日本経済大学</v>
      </c>
      <c r="BL241" s="292" t="s">
        <v>9644</v>
      </c>
      <c r="BM241">
        <v>1</v>
      </c>
      <c r="BN241" s="292" t="s">
        <v>9644</v>
      </c>
      <c r="BO241" s="293" t="s">
        <v>9022</v>
      </c>
      <c r="BR241" s="175" t="s">
        <v>1225</v>
      </c>
      <c r="BS241" s="51" t="s">
        <v>1226</v>
      </c>
      <c r="BU241" s="273" t="s">
        <v>1025</v>
      </c>
      <c r="BV241" s="273" t="s">
        <v>2250</v>
      </c>
      <c r="BX241" s="299" t="s">
        <v>1029</v>
      </c>
      <c r="BY241" s="299" t="s">
        <v>5280</v>
      </c>
    </row>
    <row r="242" spans="63:77" ht="21" customHeight="1">
      <c r="BK242" s="54" t="str">
        <f t="shared" si="3"/>
        <v>1東京工芸大学</v>
      </c>
      <c r="BL242" s="292" t="s">
        <v>9645</v>
      </c>
      <c r="BM242">
        <v>1</v>
      </c>
      <c r="BN242" s="292" t="s">
        <v>9645</v>
      </c>
      <c r="BO242" s="293" t="s">
        <v>9023</v>
      </c>
      <c r="BR242" s="175" t="s">
        <v>1227</v>
      </c>
      <c r="BS242" s="51" t="s">
        <v>1228</v>
      </c>
      <c r="BU242" s="273" t="s">
        <v>1027</v>
      </c>
      <c r="BV242" s="273" t="s">
        <v>2251</v>
      </c>
      <c r="BX242" s="299" t="s">
        <v>1031</v>
      </c>
      <c r="BY242" s="299" t="s">
        <v>5281</v>
      </c>
    </row>
    <row r="243" spans="63:77" ht="21" customHeight="1">
      <c r="BK243" s="54" t="str">
        <f t="shared" si="3"/>
        <v>1フェリシアこども短期大学</v>
      </c>
      <c r="BL243" s="292" t="s">
        <v>9646</v>
      </c>
      <c r="BM243">
        <v>1</v>
      </c>
      <c r="BN243" s="292" t="s">
        <v>9646</v>
      </c>
      <c r="BO243" s="293" t="s">
        <v>9024</v>
      </c>
      <c r="BR243" s="175" t="s">
        <v>1229</v>
      </c>
      <c r="BS243" s="51" t="s">
        <v>1230</v>
      </c>
      <c r="BU243" s="273" t="s">
        <v>1029</v>
      </c>
      <c r="BV243" s="273" t="s">
        <v>2252</v>
      </c>
      <c r="BX243" s="299" t="s">
        <v>1033</v>
      </c>
      <c r="BY243" s="299" t="s">
        <v>5282</v>
      </c>
    </row>
    <row r="244" spans="63:77" ht="21" customHeight="1">
      <c r="BK244" s="54" t="str">
        <f t="shared" si="3"/>
        <v>1学習院女子大学</v>
      </c>
      <c r="BL244" s="292" t="s">
        <v>9647</v>
      </c>
      <c r="BM244">
        <v>1</v>
      </c>
      <c r="BN244" s="292" t="s">
        <v>9647</v>
      </c>
      <c r="BO244" s="296" t="s">
        <v>9025</v>
      </c>
      <c r="BR244" s="175" t="s">
        <v>1231</v>
      </c>
      <c r="BS244" s="51" t="s">
        <v>1232</v>
      </c>
      <c r="BU244" s="273" t="s">
        <v>1031</v>
      </c>
      <c r="BV244" s="273" t="s">
        <v>2253</v>
      </c>
      <c r="BX244" s="299" t="s">
        <v>1035</v>
      </c>
      <c r="BY244" s="299" t="s">
        <v>5283</v>
      </c>
    </row>
    <row r="245" spans="63:77" ht="21" customHeight="1">
      <c r="BK245" s="54" t="str">
        <f t="shared" si="3"/>
        <v>1文教大学</v>
      </c>
      <c r="BL245" s="292" t="s">
        <v>9648</v>
      </c>
      <c r="BM245">
        <v>1</v>
      </c>
      <c r="BN245" s="292" t="s">
        <v>9648</v>
      </c>
      <c r="BO245" s="296" t="s">
        <v>9026</v>
      </c>
      <c r="BR245" s="175" t="s">
        <v>1233</v>
      </c>
      <c r="BS245" s="51" t="s">
        <v>1234</v>
      </c>
      <c r="BU245" s="273" t="s">
        <v>1033</v>
      </c>
      <c r="BV245" s="273" t="s">
        <v>2254</v>
      </c>
      <c r="BX245" s="299" t="s">
        <v>1037</v>
      </c>
      <c r="BY245" s="299" t="s">
        <v>5284</v>
      </c>
    </row>
    <row r="246" spans="63:77" ht="21" customHeight="1">
      <c r="BK246" s="54" t="str">
        <f t="shared" si="3"/>
        <v>2東京大学大学院</v>
      </c>
      <c r="BL246" s="256" t="s">
        <v>576</v>
      </c>
      <c r="BM246">
        <v>2</v>
      </c>
      <c r="BN246" s="256" t="s">
        <v>576</v>
      </c>
      <c r="BO246" s="290" t="s">
        <v>577</v>
      </c>
      <c r="BR246" s="175" t="s">
        <v>1235</v>
      </c>
      <c r="BS246" s="51" t="s">
        <v>1236</v>
      </c>
      <c r="BU246" s="273" t="s">
        <v>1035</v>
      </c>
      <c r="BV246" s="273" t="s">
        <v>2255</v>
      </c>
      <c r="BX246" s="299" t="s">
        <v>2257</v>
      </c>
      <c r="BY246" s="299" t="s">
        <v>5285</v>
      </c>
    </row>
    <row r="247" spans="63:77" ht="21" customHeight="1">
      <c r="BK247" s="54" t="str">
        <f t="shared" si="3"/>
        <v>2東京外国語大学大学院</v>
      </c>
      <c r="BL247" s="256" t="s">
        <v>578</v>
      </c>
      <c r="BM247">
        <v>2</v>
      </c>
      <c r="BN247" s="256" t="s">
        <v>578</v>
      </c>
      <c r="BO247" s="290" t="s">
        <v>579</v>
      </c>
      <c r="BR247" s="175" t="s">
        <v>1237</v>
      </c>
      <c r="BS247" s="51" t="s">
        <v>1238</v>
      </c>
      <c r="BU247" s="273" t="s">
        <v>1037</v>
      </c>
      <c r="BV247" s="273" t="s">
        <v>2256</v>
      </c>
      <c r="BX247" s="299" t="s">
        <v>1039</v>
      </c>
      <c r="BY247" s="299" t="s">
        <v>5286</v>
      </c>
    </row>
    <row r="248" spans="63:77" ht="21" customHeight="1">
      <c r="BK248" s="54" t="str">
        <f t="shared" si="3"/>
        <v>2東京学芸大学大学院</v>
      </c>
      <c r="BL248" s="256" t="s">
        <v>580</v>
      </c>
      <c r="BM248">
        <v>2</v>
      </c>
      <c r="BN248" s="256" t="s">
        <v>580</v>
      </c>
      <c r="BO248" s="290" t="s">
        <v>581</v>
      </c>
      <c r="BR248" s="175" t="s">
        <v>1239</v>
      </c>
      <c r="BS248" s="51" t="s">
        <v>1240</v>
      </c>
      <c r="BU248" s="273" t="s">
        <v>2257</v>
      </c>
      <c r="BV248" s="273" t="s">
        <v>2258</v>
      </c>
      <c r="BX248" s="299" t="s">
        <v>1041</v>
      </c>
      <c r="BY248" s="299" t="s">
        <v>5287</v>
      </c>
    </row>
    <row r="249" spans="63:77" ht="21" customHeight="1">
      <c r="BK249" s="54" t="str">
        <f t="shared" si="3"/>
        <v>2東京農工大学大学院</v>
      </c>
      <c r="BL249" s="256" t="s">
        <v>582</v>
      </c>
      <c r="BM249">
        <v>2</v>
      </c>
      <c r="BN249" s="256" t="s">
        <v>582</v>
      </c>
      <c r="BO249" s="290" t="s">
        <v>583</v>
      </c>
      <c r="BR249" s="175" t="s">
        <v>1241</v>
      </c>
      <c r="BS249" s="51" t="s">
        <v>1242</v>
      </c>
      <c r="BU249" s="273" t="s">
        <v>1039</v>
      </c>
      <c r="BV249" s="273" t="s">
        <v>2259</v>
      </c>
      <c r="BX249" s="299" t="s">
        <v>1043</v>
      </c>
      <c r="BY249" s="299" t="s">
        <v>5288</v>
      </c>
    </row>
    <row r="250" spans="63:77" ht="21" customHeight="1">
      <c r="BK250" s="54" t="str">
        <f t="shared" si="3"/>
        <v>2東京芸術大学大学院</v>
      </c>
      <c r="BL250" s="256" t="s">
        <v>584</v>
      </c>
      <c r="BM250">
        <v>2</v>
      </c>
      <c r="BN250" s="256" t="s">
        <v>584</v>
      </c>
      <c r="BO250" s="290" t="s">
        <v>585</v>
      </c>
      <c r="BR250" s="175" t="s">
        <v>1243</v>
      </c>
      <c r="BS250" s="51" t="s">
        <v>1244</v>
      </c>
      <c r="BU250" s="273" t="s">
        <v>1041</v>
      </c>
      <c r="BV250" s="273" t="s">
        <v>2260</v>
      </c>
      <c r="BX250" s="299" t="s">
        <v>1045</v>
      </c>
      <c r="BY250" s="299" t="s">
        <v>5289</v>
      </c>
    </row>
    <row r="251" spans="63:77" ht="21" customHeight="1">
      <c r="BK251" s="54" t="str">
        <f t="shared" si="3"/>
        <v>2東京工業大学大学院</v>
      </c>
      <c r="BL251" s="256" t="s">
        <v>586</v>
      </c>
      <c r="BM251">
        <v>2</v>
      </c>
      <c r="BN251" s="256" t="s">
        <v>586</v>
      </c>
      <c r="BO251" s="290" t="s">
        <v>587</v>
      </c>
      <c r="BR251" s="175" t="s">
        <v>1245</v>
      </c>
      <c r="BS251" s="51" t="s">
        <v>1246</v>
      </c>
      <c r="BU251" s="273" t="s">
        <v>1043</v>
      </c>
      <c r="BV251" s="273" t="s">
        <v>2261</v>
      </c>
      <c r="BX251" s="299" t="s">
        <v>1047</v>
      </c>
      <c r="BY251" s="299" t="s">
        <v>5290</v>
      </c>
    </row>
    <row r="252" spans="63:77" ht="21" customHeight="1">
      <c r="BK252" s="54" t="str">
        <f t="shared" si="3"/>
        <v>2東京商船大学大学院</v>
      </c>
      <c r="BL252" s="256" t="s">
        <v>588</v>
      </c>
      <c r="BM252">
        <v>2</v>
      </c>
      <c r="BN252" s="256" t="s">
        <v>588</v>
      </c>
      <c r="BO252" s="290" t="s">
        <v>589</v>
      </c>
      <c r="BR252" s="175" t="s">
        <v>1247</v>
      </c>
      <c r="BS252" s="51" t="s">
        <v>1248</v>
      </c>
      <c r="BU252" s="273" t="s">
        <v>1045</v>
      </c>
      <c r="BV252" s="273" t="s">
        <v>2262</v>
      </c>
      <c r="BX252" s="299" t="s">
        <v>1049</v>
      </c>
      <c r="BY252" s="299" t="s">
        <v>5291</v>
      </c>
    </row>
    <row r="253" spans="63:77" ht="21" customHeight="1">
      <c r="BK253" s="54" t="str">
        <f t="shared" si="3"/>
        <v>2東京水産大学大学院</v>
      </c>
      <c r="BL253" s="256" t="s">
        <v>590</v>
      </c>
      <c r="BM253">
        <v>2</v>
      </c>
      <c r="BN253" s="256" t="s">
        <v>590</v>
      </c>
      <c r="BO253" s="290" t="s">
        <v>591</v>
      </c>
      <c r="BR253" s="175" t="s">
        <v>1249</v>
      </c>
      <c r="BS253" s="51" t="s">
        <v>1250</v>
      </c>
      <c r="BU253" s="273" t="s">
        <v>1047</v>
      </c>
      <c r="BV253" s="273" t="s">
        <v>2263</v>
      </c>
      <c r="BX253" s="299" t="s">
        <v>1051</v>
      </c>
      <c r="BY253" s="299" t="s">
        <v>5292</v>
      </c>
    </row>
    <row r="254" spans="63:77" ht="21" customHeight="1">
      <c r="BK254" s="54" t="str">
        <f t="shared" si="3"/>
        <v>2お茶の水女子大学大学院</v>
      </c>
      <c r="BL254" s="256" t="s">
        <v>592</v>
      </c>
      <c r="BM254">
        <v>2</v>
      </c>
      <c r="BN254" s="256" t="s">
        <v>592</v>
      </c>
      <c r="BO254" s="290" t="s">
        <v>593</v>
      </c>
      <c r="BR254" s="175" t="s">
        <v>1251</v>
      </c>
      <c r="BS254" s="51" t="s">
        <v>1252</v>
      </c>
      <c r="BU254" s="273" t="s">
        <v>1049</v>
      </c>
      <c r="BV254" s="273" t="s">
        <v>2264</v>
      </c>
      <c r="BX254" s="299" t="s">
        <v>1053</v>
      </c>
      <c r="BY254" s="299" t="s">
        <v>5293</v>
      </c>
    </row>
    <row r="255" spans="63:77" ht="21" customHeight="1">
      <c r="BK255" s="54" t="str">
        <f t="shared" si="3"/>
        <v>2電気通信大学大学院</v>
      </c>
      <c r="BL255" s="256" t="s">
        <v>594</v>
      </c>
      <c r="BM255">
        <v>2</v>
      </c>
      <c r="BN255" s="256" t="s">
        <v>594</v>
      </c>
      <c r="BO255" s="290" t="s">
        <v>595</v>
      </c>
      <c r="BR255" s="175" t="s">
        <v>1253</v>
      </c>
      <c r="BS255" s="51" t="s">
        <v>1254</v>
      </c>
      <c r="BU255" s="273" t="s">
        <v>1051</v>
      </c>
      <c r="BV255" s="273" t="s">
        <v>2265</v>
      </c>
      <c r="BX255" s="299" t="s">
        <v>1055</v>
      </c>
      <c r="BY255" s="299" t="s">
        <v>5294</v>
      </c>
    </row>
    <row r="256" spans="63:77" ht="21" customHeight="1">
      <c r="BK256" s="54" t="str">
        <f t="shared" si="3"/>
        <v>2一橋大学大学院</v>
      </c>
      <c r="BL256" s="256" t="s">
        <v>596</v>
      </c>
      <c r="BM256">
        <v>2</v>
      </c>
      <c r="BN256" s="256" t="s">
        <v>596</v>
      </c>
      <c r="BO256" s="290" t="s">
        <v>597</v>
      </c>
      <c r="BR256" s="175" t="s">
        <v>1255</v>
      </c>
      <c r="BS256" s="51" t="s">
        <v>1256</v>
      </c>
      <c r="BU256" s="273" t="s">
        <v>1053</v>
      </c>
      <c r="BV256" s="273" t="s">
        <v>2266</v>
      </c>
      <c r="BX256" s="299" t="s">
        <v>1057</v>
      </c>
      <c r="BY256" s="299" t="s">
        <v>5295</v>
      </c>
    </row>
    <row r="257" spans="63:77" ht="21" customHeight="1">
      <c r="BK257" s="54" t="str">
        <f t="shared" si="3"/>
        <v>2東京海洋大学大学院</v>
      </c>
      <c r="BL257" s="256" t="s">
        <v>598</v>
      </c>
      <c r="BM257">
        <v>2</v>
      </c>
      <c r="BN257" s="256" t="s">
        <v>598</v>
      </c>
      <c r="BO257" s="290" t="s">
        <v>599</v>
      </c>
      <c r="BR257" s="175" t="s">
        <v>1257</v>
      </c>
      <c r="BS257" s="51" t="s">
        <v>1258</v>
      </c>
      <c r="BU257" s="273" t="s">
        <v>1055</v>
      </c>
      <c r="BV257" s="273" t="s">
        <v>2267</v>
      </c>
      <c r="BX257" s="299" t="s">
        <v>1059</v>
      </c>
      <c r="BY257" s="299" t="s">
        <v>5296</v>
      </c>
    </row>
    <row r="258" spans="63:77" ht="21" customHeight="1">
      <c r="BK258" s="54" t="str">
        <f t="shared" si="3"/>
        <v>2東京都立大学大学院</v>
      </c>
      <c r="BL258" s="256" t="s">
        <v>600</v>
      </c>
      <c r="BM258">
        <v>2</v>
      </c>
      <c r="BN258" s="256" t="s">
        <v>600</v>
      </c>
      <c r="BO258" s="290" t="s">
        <v>601</v>
      </c>
      <c r="BR258" s="175" t="s">
        <v>1259</v>
      </c>
      <c r="BS258" s="51" t="s">
        <v>1260</v>
      </c>
      <c r="BU258" s="273" t="s">
        <v>1057</v>
      </c>
      <c r="BV258" s="273" t="s">
        <v>2268</v>
      </c>
      <c r="BX258" s="299" t="s">
        <v>1061</v>
      </c>
      <c r="BY258" s="299" t="s">
        <v>5297</v>
      </c>
    </row>
    <row r="259" spans="63:77" ht="21" customHeight="1">
      <c r="BK259" s="54" t="str">
        <f t="shared" si="3"/>
        <v>2首都大学東京大学院</v>
      </c>
      <c r="BL259" s="256" t="s">
        <v>602</v>
      </c>
      <c r="BM259">
        <v>2</v>
      </c>
      <c r="BN259" s="256" t="s">
        <v>602</v>
      </c>
      <c r="BO259" s="290" t="s">
        <v>603</v>
      </c>
      <c r="BR259" s="175" t="s">
        <v>1261</v>
      </c>
      <c r="BS259" s="51" t="s">
        <v>1262</v>
      </c>
      <c r="BU259" s="273" t="s">
        <v>1059</v>
      </c>
      <c r="BV259" s="273" t="s">
        <v>2269</v>
      </c>
      <c r="BX259" s="299" t="s">
        <v>1063</v>
      </c>
      <c r="BY259" s="299" t="s">
        <v>5298</v>
      </c>
    </row>
    <row r="260" spans="63:77" ht="21" customHeight="1">
      <c r="BK260" s="54" t="str">
        <f t="shared" ref="BK260:BK323" si="4">BM260&amp;BO260</f>
        <v>2青山学院大学大学院</v>
      </c>
      <c r="BL260" s="256" t="s">
        <v>604</v>
      </c>
      <c r="BM260">
        <v>2</v>
      </c>
      <c r="BN260" s="256" t="s">
        <v>604</v>
      </c>
      <c r="BO260" s="290" t="s">
        <v>605</v>
      </c>
      <c r="BR260" s="175" t="s">
        <v>1263</v>
      </c>
      <c r="BS260" s="51" t="s">
        <v>1264</v>
      </c>
      <c r="BU260" s="273" t="s">
        <v>1061</v>
      </c>
      <c r="BV260" s="273" t="s">
        <v>2270</v>
      </c>
      <c r="BX260" s="299" t="s">
        <v>1065</v>
      </c>
      <c r="BY260" s="299" t="s">
        <v>5299</v>
      </c>
    </row>
    <row r="261" spans="63:77" ht="21" customHeight="1">
      <c r="BK261" s="54" t="str">
        <f t="shared" si="4"/>
        <v>2亜細亜大学大学院</v>
      </c>
      <c r="BL261" s="256" t="s">
        <v>606</v>
      </c>
      <c r="BM261">
        <v>2</v>
      </c>
      <c r="BN261" s="256" t="s">
        <v>606</v>
      </c>
      <c r="BO261" s="290" t="s">
        <v>607</v>
      </c>
      <c r="BR261" s="175" t="s">
        <v>1265</v>
      </c>
      <c r="BS261" s="51" t="s">
        <v>1266</v>
      </c>
      <c r="BU261" s="273" t="s">
        <v>1063</v>
      </c>
      <c r="BV261" s="273" t="s">
        <v>2271</v>
      </c>
      <c r="BX261" s="299" t="s">
        <v>1067</v>
      </c>
      <c r="BY261" s="299" t="s">
        <v>5300</v>
      </c>
    </row>
    <row r="262" spans="63:77" ht="21" customHeight="1">
      <c r="BK262" s="54" t="str">
        <f t="shared" si="4"/>
        <v>2大妻女子大学大学院</v>
      </c>
      <c r="BL262" s="256" t="s">
        <v>608</v>
      </c>
      <c r="BM262">
        <v>2</v>
      </c>
      <c r="BN262" s="256" t="s">
        <v>608</v>
      </c>
      <c r="BO262" s="290" t="s">
        <v>609</v>
      </c>
      <c r="BR262" s="175" t="s">
        <v>1267</v>
      </c>
      <c r="BS262" s="51" t="s">
        <v>1268</v>
      </c>
      <c r="BU262" s="273" t="s">
        <v>1065</v>
      </c>
      <c r="BV262" s="273" t="s">
        <v>2272</v>
      </c>
      <c r="BX262" s="299" t="s">
        <v>1069</v>
      </c>
      <c r="BY262" s="299" t="s">
        <v>3488</v>
      </c>
    </row>
    <row r="263" spans="63:77" ht="21" customHeight="1">
      <c r="BK263" s="54" t="str">
        <f t="shared" si="4"/>
        <v>2桜美林大学大学院</v>
      </c>
      <c r="BL263" s="256" t="s">
        <v>610</v>
      </c>
      <c r="BM263">
        <v>2</v>
      </c>
      <c r="BN263" s="256" t="s">
        <v>610</v>
      </c>
      <c r="BO263" s="290" t="s">
        <v>611</v>
      </c>
      <c r="BR263" s="175" t="s">
        <v>1269</v>
      </c>
      <c r="BS263" s="51" t="s">
        <v>1270</v>
      </c>
      <c r="BU263" s="273" t="s">
        <v>1067</v>
      </c>
      <c r="BV263" s="273" t="s">
        <v>2273</v>
      </c>
      <c r="BX263" s="299" t="s">
        <v>1071</v>
      </c>
      <c r="BY263" s="299" t="s">
        <v>5301</v>
      </c>
    </row>
    <row r="264" spans="63:77" ht="21" customHeight="1">
      <c r="BK264" s="54" t="str">
        <f t="shared" si="4"/>
        <v>2学習院大学大学院</v>
      </c>
      <c r="BL264" s="256" t="s">
        <v>612</v>
      </c>
      <c r="BM264">
        <v>2</v>
      </c>
      <c r="BN264" s="256" t="s">
        <v>612</v>
      </c>
      <c r="BO264" s="290" t="s">
        <v>613</v>
      </c>
      <c r="BR264" s="175" t="s">
        <v>1271</v>
      </c>
      <c r="BS264" s="51" t="s">
        <v>1272</v>
      </c>
      <c r="BU264" s="273" t="s">
        <v>1069</v>
      </c>
      <c r="BV264" s="273" t="s">
        <v>2274</v>
      </c>
      <c r="BX264" s="299" t="s">
        <v>2276</v>
      </c>
      <c r="BY264" s="299" t="s">
        <v>5302</v>
      </c>
    </row>
    <row r="265" spans="63:77" ht="21" customHeight="1">
      <c r="BK265" s="54" t="str">
        <f t="shared" si="4"/>
        <v>2北里大学大学院</v>
      </c>
      <c r="BL265" s="256" t="s">
        <v>614</v>
      </c>
      <c r="BM265">
        <v>2</v>
      </c>
      <c r="BN265" s="256" t="s">
        <v>614</v>
      </c>
      <c r="BO265" s="290" t="s">
        <v>615</v>
      </c>
      <c r="BR265" s="175" t="s">
        <v>1273</v>
      </c>
      <c r="BS265" s="51" t="s">
        <v>1274</v>
      </c>
      <c r="BU265" s="273" t="s">
        <v>1071</v>
      </c>
      <c r="BV265" s="273" t="s">
        <v>2275</v>
      </c>
      <c r="BX265" s="299" t="s">
        <v>2278</v>
      </c>
      <c r="BY265" s="299" t="s">
        <v>5303</v>
      </c>
    </row>
    <row r="266" spans="63:77" ht="21" customHeight="1">
      <c r="BK266" s="54" t="str">
        <f t="shared" si="4"/>
        <v>2共立女子大学大学院</v>
      </c>
      <c r="BL266" s="256" t="s">
        <v>616</v>
      </c>
      <c r="BM266">
        <v>2</v>
      </c>
      <c r="BN266" s="256" t="s">
        <v>616</v>
      </c>
      <c r="BO266" s="290" t="s">
        <v>617</v>
      </c>
      <c r="BR266" s="175" t="s">
        <v>1275</v>
      </c>
      <c r="BS266" s="51" t="s">
        <v>1276</v>
      </c>
      <c r="BU266" s="273" t="s">
        <v>2276</v>
      </c>
      <c r="BV266" s="273" t="s">
        <v>2277</v>
      </c>
      <c r="BX266" s="299" t="s">
        <v>2280</v>
      </c>
      <c r="BY266" s="299" t="s">
        <v>5304</v>
      </c>
    </row>
    <row r="267" spans="63:77" ht="21" customHeight="1">
      <c r="BK267" s="54" t="str">
        <f t="shared" si="4"/>
        <v>2杏林大学大学院</v>
      </c>
      <c r="BL267" s="256" t="s">
        <v>618</v>
      </c>
      <c r="BM267">
        <v>2</v>
      </c>
      <c r="BN267" s="256" t="s">
        <v>618</v>
      </c>
      <c r="BO267" s="290" t="s">
        <v>619</v>
      </c>
      <c r="BR267" s="175" t="s">
        <v>1277</v>
      </c>
      <c r="BS267" s="51" t="s">
        <v>1278</v>
      </c>
      <c r="BU267" s="273" t="s">
        <v>2278</v>
      </c>
      <c r="BV267" s="273" t="s">
        <v>2279</v>
      </c>
      <c r="BX267" s="299" t="s">
        <v>2282</v>
      </c>
      <c r="BY267" s="299" t="s">
        <v>5305</v>
      </c>
    </row>
    <row r="268" spans="63:77" ht="21" customHeight="1">
      <c r="BK268" s="54" t="str">
        <f t="shared" si="4"/>
        <v>2国立音楽大学大学院</v>
      </c>
      <c r="BL268" s="256" t="s">
        <v>620</v>
      </c>
      <c r="BM268">
        <v>2</v>
      </c>
      <c r="BN268" s="256" t="s">
        <v>620</v>
      </c>
      <c r="BO268" s="290" t="s">
        <v>621</v>
      </c>
      <c r="BR268" s="175" t="s">
        <v>1279</v>
      </c>
      <c r="BS268" s="51" t="s">
        <v>1280</v>
      </c>
      <c r="BU268" s="273" t="s">
        <v>2280</v>
      </c>
      <c r="BV268" s="273" t="s">
        <v>2281</v>
      </c>
      <c r="BX268" s="299" t="s">
        <v>2284</v>
      </c>
      <c r="BY268" s="299" t="s">
        <v>5306</v>
      </c>
    </row>
    <row r="269" spans="63:77" ht="21" customHeight="1">
      <c r="BK269" s="54" t="str">
        <f t="shared" si="4"/>
        <v>2慶應義塾大学大学院</v>
      </c>
      <c r="BL269" s="256" t="s">
        <v>622</v>
      </c>
      <c r="BM269">
        <v>2</v>
      </c>
      <c r="BN269" s="256" t="s">
        <v>622</v>
      </c>
      <c r="BO269" s="290" t="s">
        <v>623</v>
      </c>
      <c r="BR269" s="175" t="s">
        <v>1281</v>
      </c>
      <c r="BS269" s="51" t="s">
        <v>1282</v>
      </c>
      <c r="BU269" s="273" t="s">
        <v>2282</v>
      </c>
      <c r="BV269" s="273" t="s">
        <v>2283</v>
      </c>
      <c r="BX269" s="299" t="s">
        <v>2286</v>
      </c>
      <c r="BY269" s="299" t="s">
        <v>5307</v>
      </c>
    </row>
    <row r="270" spans="63:77" ht="21" customHeight="1">
      <c r="BK270" s="54" t="str">
        <f t="shared" si="4"/>
        <v>2工学院大学大学院</v>
      </c>
      <c r="BL270" s="256" t="s">
        <v>624</v>
      </c>
      <c r="BM270">
        <v>2</v>
      </c>
      <c r="BN270" s="256" t="s">
        <v>624</v>
      </c>
      <c r="BO270" s="290" t="s">
        <v>625</v>
      </c>
      <c r="BR270" s="175" t="s">
        <v>1283</v>
      </c>
      <c r="BS270" s="51" t="s">
        <v>1284</v>
      </c>
      <c r="BU270" s="273" t="s">
        <v>2284</v>
      </c>
      <c r="BV270" s="273" t="s">
        <v>2285</v>
      </c>
      <c r="BX270" s="299" t="s">
        <v>2288</v>
      </c>
      <c r="BY270" s="299" t="s">
        <v>5308</v>
      </c>
    </row>
    <row r="271" spans="63:77" ht="21" customHeight="1">
      <c r="BK271" s="54" t="str">
        <f t="shared" si="4"/>
        <v>2國學院大學大学院</v>
      </c>
      <c r="BL271" s="256" t="s">
        <v>626</v>
      </c>
      <c r="BM271">
        <v>2</v>
      </c>
      <c r="BN271" s="256" t="s">
        <v>626</v>
      </c>
      <c r="BO271" s="290" t="s">
        <v>627</v>
      </c>
      <c r="BR271" s="175" t="s">
        <v>1285</v>
      </c>
      <c r="BS271" s="51" t="s">
        <v>1286</v>
      </c>
      <c r="BU271" s="273" t="s">
        <v>2286</v>
      </c>
      <c r="BV271" s="273" t="s">
        <v>2287</v>
      </c>
      <c r="BX271" s="299" t="s">
        <v>2290</v>
      </c>
      <c r="BY271" s="299" t="s">
        <v>5309</v>
      </c>
    </row>
    <row r="272" spans="63:77" ht="21" customHeight="1">
      <c r="BK272" s="54" t="str">
        <f t="shared" si="4"/>
        <v>2国際基督教大学大学院</v>
      </c>
      <c r="BL272" s="256" t="s">
        <v>628</v>
      </c>
      <c r="BM272">
        <v>2</v>
      </c>
      <c r="BN272" s="256" t="s">
        <v>628</v>
      </c>
      <c r="BO272" s="290" t="s">
        <v>629</v>
      </c>
      <c r="BR272" s="175" t="s">
        <v>1287</v>
      </c>
      <c r="BS272" s="51" t="s">
        <v>1288</v>
      </c>
      <c r="BU272" s="273" t="s">
        <v>2288</v>
      </c>
      <c r="BV272" s="273" t="s">
        <v>2289</v>
      </c>
      <c r="BX272" s="299" t="s">
        <v>2292</v>
      </c>
      <c r="BY272" s="299" t="s">
        <v>5310</v>
      </c>
    </row>
    <row r="273" spans="63:77" ht="21" customHeight="1">
      <c r="BK273" s="54" t="str">
        <f t="shared" si="4"/>
        <v>2国士舘大学大学院</v>
      </c>
      <c r="BL273" s="256" t="s">
        <v>630</v>
      </c>
      <c r="BM273">
        <v>2</v>
      </c>
      <c r="BN273" s="256" t="s">
        <v>630</v>
      </c>
      <c r="BO273" s="290" t="s">
        <v>631</v>
      </c>
      <c r="BR273" s="175" t="s">
        <v>1289</v>
      </c>
      <c r="BS273" s="51" t="s">
        <v>1290</v>
      </c>
      <c r="BU273" s="273" t="s">
        <v>2290</v>
      </c>
      <c r="BV273" s="273" t="s">
        <v>2291</v>
      </c>
      <c r="BX273" s="299" t="s">
        <v>1073</v>
      </c>
      <c r="BY273" s="299" t="s">
        <v>5311</v>
      </c>
    </row>
    <row r="274" spans="63:77" ht="21" customHeight="1">
      <c r="BK274" s="54" t="str">
        <f t="shared" si="4"/>
        <v>2駒澤大学大学院</v>
      </c>
      <c r="BL274" s="256" t="s">
        <v>632</v>
      </c>
      <c r="BM274">
        <v>2</v>
      </c>
      <c r="BN274" s="256" t="s">
        <v>632</v>
      </c>
      <c r="BO274" s="290" t="s">
        <v>633</v>
      </c>
      <c r="BR274" s="175" t="s">
        <v>1291</v>
      </c>
      <c r="BS274" s="51" t="s">
        <v>1292</v>
      </c>
      <c r="BU274" s="273" t="s">
        <v>2292</v>
      </c>
      <c r="BV274" s="273" t="s">
        <v>2293</v>
      </c>
      <c r="BX274" s="299" t="s">
        <v>1075</v>
      </c>
      <c r="BY274" s="299" t="s">
        <v>5312</v>
      </c>
    </row>
    <row r="275" spans="63:77" ht="21" customHeight="1">
      <c r="BK275" s="54" t="str">
        <f t="shared" si="4"/>
        <v>2実践女子大学大学院</v>
      </c>
      <c r="BL275" s="256" t="s">
        <v>634</v>
      </c>
      <c r="BM275">
        <v>2</v>
      </c>
      <c r="BN275" s="256" t="s">
        <v>634</v>
      </c>
      <c r="BO275" s="290" t="s">
        <v>635</v>
      </c>
      <c r="BR275" s="175" t="s">
        <v>1293</v>
      </c>
      <c r="BS275" s="51" t="s">
        <v>1294</v>
      </c>
      <c r="BU275" s="273" t="s">
        <v>1073</v>
      </c>
      <c r="BV275" s="273" t="s">
        <v>2294</v>
      </c>
      <c r="BX275" s="299" t="s">
        <v>1077</v>
      </c>
      <c r="BY275" s="299" t="s">
        <v>5313</v>
      </c>
    </row>
    <row r="276" spans="63:77" ht="21" customHeight="1">
      <c r="BK276" s="54" t="str">
        <f t="shared" si="4"/>
        <v>2上智大学大学院</v>
      </c>
      <c r="BL276" s="256" t="s">
        <v>636</v>
      </c>
      <c r="BM276">
        <v>2</v>
      </c>
      <c r="BN276" s="256" t="s">
        <v>636</v>
      </c>
      <c r="BO276" s="290" t="s">
        <v>637</v>
      </c>
      <c r="BR276" s="175" t="s">
        <v>1295</v>
      </c>
      <c r="BS276" s="51" t="s">
        <v>1296</v>
      </c>
      <c r="BU276" s="273" t="s">
        <v>1075</v>
      </c>
      <c r="BV276" s="273" t="s">
        <v>2295</v>
      </c>
      <c r="BX276" s="299" t="s">
        <v>1079</v>
      </c>
      <c r="BY276" s="299" t="s">
        <v>5314</v>
      </c>
    </row>
    <row r="277" spans="63:77" ht="21" customHeight="1">
      <c r="BK277" s="54" t="str">
        <f t="shared" si="4"/>
        <v>2昭和女子大学大学院</v>
      </c>
      <c r="BL277" s="256" t="s">
        <v>638</v>
      </c>
      <c r="BM277">
        <v>2</v>
      </c>
      <c r="BN277" s="256" t="s">
        <v>638</v>
      </c>
      <c r="BO277" s="290" t="s">
        <v>639</v>
      </c>
      <c r="BR277" s="175" t="s">
        <v>1297</v>
      </c>
      <c r="BS277" s="51" t="s">
        <v>1298</v>
      </c>
      <c r="BU277" s="273" t="s">
        <v>1077</v>
      </c>
      <c r="BV277" s="273" t="s">
        <v>2296</v>
      </c>
      <c r="BX277" s="299" t="s">
        <v>1081</v>
      </c>
      <c r="BY277" s="299" t="s">
        <v>5315</v>
      </c>
    </row>
    <row r="278" spans="63:77" ht="21" customHeight="1">
      <c r="BK278" s="54" t="str">
        <f t="shared" si="4"/>
        <v>2女子栄養大学大学院</v>
      </c>
      <c r="BL278" s="256" t="s">
        <v>640</v>
      </c>
      <c r="BM278">
        <v>2</v>
      </c>
      <c r="BN278" s="256" t="s">
        <v>640</v>
      </c>
      <c r="BO278" s="290" t="s">
        <v>641</v>
      </c>
      <c r="BR278" s="175" t="s">
        <v>1299</v>
      </c>
      <c r="BS278" s="51" t="s">
        <v>1300</v>
      </c>
      <c r="BU278" s="273" t="s">
        <v>1079</v>
      </c>
      <c r="BV278" s="273" t="s">
        <v>2297</v>
      </c>
      <c r="BX278" s="299" t="s">
        <v>1083</v>
      </c>
      <c r="BY278" s="299" t="s">
        <v>5316</v>
      </c>
    </row>
    <row r="279" spans="63:77" ht="21" customHeight="1">
      <c r="BK279" s="54" t="str">
        <f t="shared" si="4"/>
        <v>2白百合女子大学大学院</v>
      </c>
      <c r="BL279" s="256" t="s">
        <v>642</v>
      </c>
      <c r="BM279">
        <v>2</v>
      </c>
      <c r="BN279" s="256" t="s">
        <v>642</v>
      </c>
      <c r="BO279" s="290" t="s">
        <v>643</v>
      </c>
      <c r="BR279" s="175" t="s">
        <v>1301</v>
      </c>
      <c r="BS279" s="51" t="s">
        <v>1302</v>
      </c>
      <c r="BU279" s="273" t="s">
        <v>1081</v>
      </c>
      <c r="BV279" s="273" t="s">
        <v>2298</v>
      </c>
      <c r="BX279" s="299" t="s">
        <v>1085</v>
      </c>
      <c r="BY279" s="299" t="s">
        <v>5317</v>
      </c>
    </row>
    <row r="280" spans="63:77" ht="21" customHeight="1">
      <c r="BK280" s="54" t="str">
        <f t="shared" si="4"/>
        <v>2成蹊大学大学院</v>
      </c>
      <c r="BL280" s="256" t="s">
        <v>644</v>
      </c>
      <c r="BM280">
        <v>2</v>
      </c>
      <c r="BN280" s="256" t="s">
        <v>644</v>
      </c>
      <c r="BO280" s="290" t="s">
        <v>645</v>
      </c>
      <c r="BR280" s="175" t="s">
        <v>1303</v>
      </c>
      <c r="BS280" s="51" t="s">
        <v>1304</v>
      </c>
      <c r="BU280" s="273" t="s">
        <v>1083</v>
      </c>
      <c r="BV280" s="273" t="s">
        <v>2299</v>
      </c>
      <c r="BX280" s="299" t="s">
        <v>1087</v>
      </c>
      <c r="BY280" s="299" t="s">
        <v>5318</v>
      </c>
    </row>
    <row r="281" spans="63:77" ht="21" customHeight="1">
      <c r="BK281" s="54" t="str">
        <f t="shared" si="4"/>
        <v>2成城大学大学院</v>
      </c>
      <c r="BL281" s="256" t="s">
        <v>646</v>
      </c>
      <c r="BM281">
        <v>2</v>
      </c>
      <c r="BN281" s="256" t="s">
        <v>646</v>
      </c>
      <c r="BO281" s="290" t="s">
        <v>647</v>
      </c>
      <c r="BR281" s="175" t="s">
        <v>1305</v>
      </c>
      <c r="BS281" s="51" t="s">
        <v>1306</v>
      </c>
      <c r="BU281" s="273" t="s">
        <v>1085</v>
      </c>
      <c r="BV281" s="273" t="s">
        <v>2300</v>
      </c>
      <c r="BX281" s="299" t="s">
        <v>1089</v>
      </c>
      <c r="BY281" s="299" t="s">
        <v>5319</v>
      </c>
    </row>
    <row r="282" spans="63:77" ht="21" customHeight="1">
      <c r="BK282" s="54" t="str">
        <f t="shared" si="4"/>
        <v>2聖心女子大学大学院</v>
      </c>
      <c r="BL282" s="256" t="s">
        <v>648</v>
      </c>
      <c r="BM282">
        <v>2</v>
      </c>
      <c r="BN282" s="256" t="s">
        <v>648</v>
      </c>
      <c r="BO282" s="290" t="s">
        <v>649</v>
      </c>
      <c r="BR282" s="175" t="s">
        <v>1307</v>
      </c>
      <c r="BS282" s="51" t="s">
        <v>1308</v>
      </c>
      <c r="BU282" s="273" t="s">
        <v>1087</v>
      </c>
      <c r="BV282" s="273" t="s">
        <v>2301</v>
      </c>
      <c r="BX282" s="299" t="s">
        <v>1091</v>
      </c>
      <c r="BY282" s="299" t="s">
        <v>5320</v>
      </c>
    </row>
    <row r="283" spans="63:77" ht="21" customHeight="1">
      <c r="BK283" s="54" t="str">
        <f t="shared" si="4"/>
        <v>2清泉女子大学大学院</v>
      </c>
      <c r="BL283" s="256" t="s">
        <v>650</v>
      </c>
      <c r="BM283">
        <v>2</v>
      </c>
      <c r="BN283" s="256" t="s">
        <v>650</v>
      </c>
      <c r="BO283" s="290" t="s">
        <v>651</v>
      </c>
      <c r="BR283" s="175" t="s">
        <v>1309</v>
      </c>
      <c r="BS283" s="51" t="s">
        <v>1310</v>
      </c>
      <c r="BU283" s="273" t="s">
        <v>1089</v>
      </c>
      <c r="BV283" s="273" t="s">
        <v>2302</v>
      </c>
      <c r="BX283" s="299" t="s">
        <v>1093</v>
      </c>
      <c r="BY283" s="299" t="s">
        <v>5321</v>
      </c>
    </row>
    <row r="284" spans="63:77" ht="21" customHeight="1">
      <c r="BK284" s="54" t="str">
        <f t="shared" si="4"/>
        <v>2専修大学大学院</v>
      </c>
      <c r="BL284" s="256" t="s">
        <v>652</v>
      </c>
      <c r="BM284">
        <v>2</v>
      </c>
      <c r="BN284" s="256" t="s">
        <v>652</v>
      </c>
      <c r="BO284" s="290" t="s">
        <v>653</v>
      </c>
      <c r="BR284" s="175" t="s">
        <v>1312</v>
      </c>
      <c r="BS284" s="51" t="s">
        <v>1313</v>
      </c>
      <c r="BU284" s="273" t="s">
        <v>1091</v>
      </c>
      <c r="BV284" s="273" t="s">
        <v>2303</v>
      </c>
      <c r="BX284" s="299" t="s">
        <v>1095</v>
      </c>
      <c r="BY284" s="299" t="s">
        <v>5322</v>
      </c>
    </row>
    <row r="285" spans="63:77" ht="21" customHeight="1">
      <c r="BK285" s="54" t="str">
        <f t="shared" si="4"/>
        <v>2創価大学大学院</v>
      </c>
      <c r="BL285" s="256" t="s">
        <v>654</v>
      </c>
      <c r="BM285">
        <v>2</v>
      </c>
      <c r="BN285" s="256" t="s">
        <v>654</v>
      </c>
      <c r="BO285" s="290" t="s">
        <v>655</v>
      </c>
      <c r="BR285" s="175" t="s">
        <v>1314</v>
      </c>
      <c r="BS285" s="51" t="s">
        <v>1315</v>
      </c>
      <c r="BU285" s="273" t="s">
        <v>1093</v>
      </c>
      <c r="BV285" s="273" t="s">
        <v>2304</v>
      </c>
      <c r="BX285" s="299" t="s">
        <v>1097</v>
      </c>
      <c r="BY285" s="299" t="s">
        <v>5323</v>
      </c>
    </row>
    <row r="286" spans="63:77" ht="21" customHeight="1">
      <c r="BK286" s="54" t="str">
        <f t="shared" si="4"/>
        <v>2大正大学大学院</v>
      </c>
      <c r="BL286" s="256" t="s">
        <v>656</v>
      </c>
      <c r="BM286">
        <v>2</v>
      </c>
      <c r="BN286" s="256" t="s">
        <v>656</v>
      </c>
      <c r="BO286" s="290" t="s">
        <v>657</v>
      </c>
      <c r="BR286" s="175" t="s">
        <v>1316</v>
      </c>
      <c r="BS286" s="51" t="s">
        <v>1317</v>
      </c>
      <c r="BU286" s="273" t="s">
        <v>1095</v>
      </c>
      <c r="BV286" s="273" t="s">
        <v>2305</v>
      </c>
      <c r="BX286" s="299" t="s">
        <v>1099</v>
      </c>
      <c r="BY286" s="299" t="s">
        <v>5324</v>
      </c>
    </row>
    <row r="287" spans="63:77" ht="21" customHeight="1">
      <c r="BK287" s="54" t="str">
        <f t="shared" si="4"/>
        <v>2大東文化大学大学院</v>
      </c>
      <c r="BL287" s="256" t="s">
        <v>658</v>
      </c>
      <c r="BM287">
        <v>2</v>
      </c>
      <c r="BN287" s="256" t="s">
        <v>658</v>
      </c>
      <c r="BO287" s="290" t="s">
        <v>659</v>
      </c>
      <c r="BR287" s="175" t="s">
        <v>1318</v>
      </c>
      <c r="BS287" s="51" t="s">
        <v>1319</v>
      </c>
      <c r="BU287" s="273" t="s">
        <v>1097</v>
      </c>
      <c r="BV287" s="273" t="s">
        <v>2306</v>
      </c>
      <c r="BX287" s="299" t="s">
        <v>1101</v>
      </c>
      <c r="BY287" s="299" t="s">
        <v>5325</v>
      </c>
    </row>
    <row r="288" spans="63:77" ht="21" customHeight="1">
      <c r="BK288" s="54" t="str">
        <f t="shared" si="4"/>
        <v>2高千穂商科大学大学院</v>
      </c>
      <c r="BL288" s="256" t="s">
        <v>660</v>
      </c>
      <c r="BM288">
        <v>2</v>
      </c>
      <c r="BN288" s="256" t="s">
        <v>660</v>
      </c>
      <c r="BO288" s="290" t="s">
        <v>661</v>
      </c>
      <c r="BR288" s="175" t="s">
        <v>1320</v>
      </c>
      <c r="BS288" s="51" t="s">
        <v>1321</v>
      </c>
      <c r="BU288" s="273" t="s">
        <v>1099</v>
      </c>
      <c r="BV288" s="273" t="s">
        <v>2307</v>
      </c>
      <c r="BX288" s="299" t="s">
        <v>1103</v>
      </c>
      <c r="BY288" s="299" t="s">
        <v>5326</v>
      </c>
    </row>
    <row r="289" spans="63:77" ht="21" customHeight="1">
      <c r="BK289" s="54" t="str">
        <f t="shared" si="4"/>
        <v>2拓殖大学大学院</v>
      </c>
      <c r="BL289" s="256" t="s">
        <v>662</v>
      </c>
      <c r="BM289">
        <v>2</v>
      </c>
      <c r="BN289" s="256" t="s">
        <v>662</v>
      </c>
      <c r="BO289" s="290" t="s">
        <v>663</v>
      </c>
      <c r="BR289" s="175" t="s">
        <v>1322</v>
      </c>
      <c r="BS289" s="51" t="s">
        <v>1323</v>
      </c>
      <c r="BU289" s="273" t="s">
        <v>1101</v>
      </c>
      <c r="BV289" s="273" t="s">
        <v>2308</v>
      </c>
      <c r="BX289" s="299" t="s">
        <v>1105</v>
      </c>
      <c r="BY289" s="299" t="s">
        <v>5327</v>
      </c>
    </row>
    <row r="290" spans="63:77" ht="21" customHeight="1">
      <c r="BK290" s="54" t="str">
        <f t="shared" si="4"/>
        <v>2玉川大学大学院</v>
      </c>
      <c r="BL290" s="256" t="s">
        <v>664</v>
      </c>
      <c r="BM290">
        <v>2</v>
      </c>
      <c r="BN290" s="256" t="s">
        <v>664</v>
      </c>
      <c r="BO290" s="290" t="s">
        <v>665</v>
      </c>
      <c r="BR290" s="175" t="s">
        <v>1324</v>
      </c>
      <c r="BS290" s="51" t="s">
        <v>1325</v>
      </c>
      <c r="BU290" s="273" t="s">
        <v>1103</v>
      </c>
      <c r="BV290" s="273" t="s">
        <v>2309</v>
      </c>
      <c r="BX290" s="299" t="s">
        <v>1107</v>
      </c>
      <c r="BY290" s="299" t="s">
        <v>4027</v>
      </c>
    </row>
    <row r="291" spans="63:77" ht="21" customHeight="1">
      <c r="BK291" s="54" t="str">
        <f t="shared" si="4"/>
        <v>2多摩美術大学大学院</v>
      </c>
      <c r="BL291" s="256" t="s">
        <v>666</v>
      </c>
      <c r="BM291">
        <v>2</v>
      </c>
      <c r="BN291" s="256" t="s">
        <v>666</v>
      </c>
      <c r="BO291" s="290" t="s">
        <v>667</v>
      </c>
      <c r="BR291" s="175" t="s">
        <v>1326</v>
      </c>
      <c r="BS291" s="51" t="s">
        <v>1327</v>
      </c>
      <c r="BU291" s="273" t="s">
        <v>1105</v>
      </c>
      <c r="BV291" s="273" t="s">
        <v>2310</v>
      </c>
      <c r="BX291" s="299" t="s">
        <v>1109</v>
      </c>
      <c r="BY291" s="299" t="s">
        <v>5328</v>
      </c>
    </row>
    <row r="292" spans="63:77" ht="21" customHeight="1">
      <c r="BK292" s="54" t="str">
        <f t="shared" si="4"/>
        <v>2中央大学大学院</v>
      </c>
      <c r="BL292" s="256" t="s">
        <v>668</v>
      </c>
      <c r="BM292">
        <v>2</v>
      </c>
      <c r="BN292" s="256" t="s">
        <v>668</v>
      </c>
      <c r="BO292" s="290" t="s">
        <v>669</v>
      </c>
      <c r="BR292" s="175" t="s">
        <v>1328</v>
      </c>
      <c r="BS292" s="51" t="s">
        <v>1329</v>
      </c>
      <c r="BU292" s="273" t="s">
        <v>1107</v>
      </c>
      <c r="BV292" s="273" t="s">
        <v>2311</v>
      </c>
      <c r="BX292" s="299" t="s">
        <v>1111</v>
      </c>
      <c r="BY292" s="299" t="s">
        <v>5329</v>
      </c>
    </row>
    <row r="293" spans="63:77" ht="21" customHeight="1">
      <c r="BK293" s="54" t="str">
        <f t="shared" si="4"/>
        <v>2津田塾大学大学院</v>
      </c>
      <c r="BL293" s="256" t="s">
        <v>670</v>
      </c>
      <c r="BM293">
        <v>2</v>
      </c>
      <c r="BN293" s="256" t="s">
        <v>670</v>
      </c>
      <c r="BO293" s="290" t="s">
        <v>671</v>
      </c>
      <c r="BR293" s="175" t="s">
        <v>1330</v>
      </c>
      <c r="BS293" s="51" t="s">
        <v>1331</v>
      </c>
      <c r="BU293" s="273" t="s">
        <v>1109</v>
      </c>
      <c r="BV293" s="273" t="s">
        <v>2312</v>
      </c>
      <c r="BX293" s="299" t="s">
        <v>1113</v>
      </c>
      <c r="BY293" s="299" t="s">
        <v>5330</v>
      </c>
    </row>
    <row r="294" spans="63:77" ht="21" customHeight="1">
      <c r="BK294" s="54" t="str">
        <f t="shared" si="4"/>
        <v>2帝京大学大学院</v>
      </c>
      <c r="BL294" s="256" t="s">
        <v>672</v>
      </c>
      <c r="BM294">
        <v>2</v>
      </c>
      <c r="BN294" s="256" t="s">
        <v>672</v>
      </c>
      <c r="BO294" s="290" t="s">
        <v>673</v>
      </c>
      <c r="BR294" s="175" t="s">
        <v>1332</v>
      </c>
      <c r="BS294" s="51" t="s">
        <v>1333</v>
      </c>
      <c r="BU294" s="273" t="s">
        <v>1111</v>
      </c>
      <c r="BV294" s="273" t="s">
        <v>2313</v>
      </c>
      <c r="BX294" s="299" t="s">
        <v>1115</v>
      </c>
      <c r="BY294" s="299" t="s">
        <v>5331</v>
      </c>
    </row>
    <row r="295" spans="63:77" ht="21" customHeight="1">
      <c r="BK295" s="54" t="str">
        <f t="shared" si="4"/>
        <v>2東海大学大学院</v>
      </c>
      <c r="BL295" s="256" t="s">
        <v>674</v>
      </c>
      <c r="BM295">
        <v>2</v>
      </c>
      <c r="BN295" s="256" t="s">
        <v>674</v>
      </c>
      <c r="BO295" s="290" t="s">
        <v>675</v>
      </c>
      <c r="BR295" s="175" t="s">
        <v>1334</v>
      </c>
      <c r="BS295" s="51" t="s">
        <v>1335</v>
      </c>
      <c r="BU295" s="273" t="s">
        <v>1113</v>
      </c>
      <c r="BV295" s="273" t="s">
        <v>2314</v>
      </c>
      <c r="BX295" s="299" t="s">
        <v>1117</v>
      </c>
      <c r="BY295" s="299" t="s">
        <v>5332</v>
      </c>
    </row>
    <row r="296" spans="63:77" ht="21" customHeight="1">
      <c r="BK296" s="54" t="str">
        <f t="shared" si="4"/>
        <v>2東京音楽大学大学院</v>
      </c>
      <c r="BL296" s="256" t="s">
        <v>676</v>
      </c>
      <c r="BM296">
        <v>2</v>
      </c>
      <c r="BN296" s="256" t="s">
        <v>676</v>
      </c>
      <c r="BO296" s="290" t="s">
        <v>677</v>
      </c>
      <c r="BR296" s="175" t="s">
        <v>1336</v>
      </c>
      <c r="BS296" s="51" t="s">
        <v>1337</v>
      </c>
      <c r="BU296" s="273" t="s">
        <v>1115</v>
      </c>
      <c r="BV296" s="273" t="s">
        <v>2315</v>
      </c>
      <c r="BX296" s="299" t="s">
        <v>1119</v>
      </c>
      <c r="BY296" s="299" t="s">
        <v>5333</v>
      </c>
    </row>
    <row r="297" spans="63:77" ht="21" customHeight="1">
      <c r="BK297" s="54" t="str">
        <f t="shared" si="4"/>
        <v>2東京家政大学大学院</v>
      </c>
      <c r="BL297" s="256" t="s">
        <v>678</v>
      </c>
      <c r="BM297">
        <v>2</v>
      </c>
      <c r="BN297" s="256" t="s">
        <v>678</v>
      </c>
      <c r="BO297" s="290" t="s">
        <v>679</v>
      </c>
      <c r="BR297" s="175" t="s">
        <v>1338</v>
      </c>
      <c r="BS297" s="51" t="s">
        <v>1339</v>
      </c>
      <c r="BU297" s="273" t="s">
        <v>1117</v>
      </c>
      <c r="BV297" s="273" t="s">
        <v>2316</v>
      </c>
      <c r="BX297" s="299" t="s">
        <v>1121</v>
      </c>
      <c r="BY297" s="299" t="s">
        <v>5334</v>
      </c>
    </row>
    <row r="298" spans="63:77" ht="21" customHeight="1">
      <c r="BK298" s="54" t="str">
        <f t="shared" si="4"/>
        <v>2東京家政学院大学大学院</v>
      </c>
      <c r="BL298" s="256" t="s">
        <v>680</v>
      </c>
      <c r="BM298">
        <v>2</v>
      </c>
      <c r="BN298" s="256" t="s">
        <v>680</v>
      </c>
      <c r="BO298" s="290" t="s">
        <v>681</v>
      </c>
      <c r="BR298" s="175" t="s">
        <v>1340</v>
      </c>
      <c r="BS298" s="51" t="s">
        <v>1341</v>
      </c>
      <c r="BU298" s="273" t="s">
        <v>1119</v>
      </c>
      <c r="BV298" s="273" t="s">
        <v>2317</v>
      </c>
      <c r="BX298" s="299" t="s">
        <v>1123</v>
      </c>
      <c r="BY298" s="299" t="s">
        <v>5335</v>
      </c>
    </row>
    <row r="299" spans="63:77" ht="21" customHeight="1">
      <c r="BK299" s="54" t="str">
        <f t="shared" si="4"/>
        <v>2東京経済大学大学院</v>
      </c>
      <c r="BL299" s="256" t="s">
        <v>682</v>
      </c>
      <c r="BM299">
        <v>2</v>
      </c>
      <c r="BN299" s="256" t="s">
        <v>682</v>
      </c>
      <c r="BO299" s="290" t="s">
        <v>683</v>
      </c>
      <c r="BR299" s="175" t="s">
        <v>1343</v>
      </c>
      <c r="BS299" s="51" t="s">
        <v>1344</v>
      </c>
      <c r="BU299" s="273" t="s">
        <v>1121</v>
      </c>
      <c r="BV299" s="273" t="s">
        <v>2318</v>
      </c>
      <c r="BX299" s="299" t="s">
        <v>2320</v>
      </c>
      <c r="BY299" s="299" t="s">
        <v>5336</v>
      </c>
    </row>
    <row r="300" spans="63:77" ht="21" customHeight="1">
      <c r="BK300" s="54" t="str">
        <f t="shared" si="4"/>
        <v>2東京女子大学大学院</v>
      </c>
      <c r="BL300" s="256" t="s">
        <v>684</v>
      </c>
      <c r="BM300">
        <v>2</v>
      </c>
      <c r="BN300" s="256" t="s">
        <v>684</v>
      </c>
      <c r="BO300" s="290" t="s">
        <v>685</v>
      </c>
      <c r="BR300" s="175" t="s">
        <v>1345</v>
      </c>
      <c r="BS300" s="51" t="s">
        <v>1346</v>
      </c>
      <c r="BU300" s="273" t="s">
        <v>1123</v>
      </c>
      <c r="BV300" s="273" t="s">
        <v>2319</v>
      </c>
      <c r="BX300" s="299" t="s">
        <v>2322</v>
      </c>
      <c r="BY300" s="299" t="s">
        <v>5337</v>
      </c>
    </row>
    <row r="301" spans="63:77" ht="21" customHeight="1">
      <c r="BK301" s="54" t="str">
        <f t="shared" si="4"/>
        <v>2東京神学大学大学院</v>
      </c>
      <c r="BL301" s="256" t="s">
        <v>686</v>
      </c>
      <c r="BM301">
        <v>2</v>
      </c>
      <c r="BN301" s="256" t="s">
        <v>686</v>
      </c>
      <c r="BO301" s="290" t="s">
        <v>687</v>
      </c>
      <c r="BR301" s="175" t="s">
        <v>1347</v>
      </c>
      <c r="BS301" s="51" t="s">
        <v>1348</v>
      </c>
      <c r="BU301" s="273" t="s">
        <v>2320</v>
      </c>
      <c r="BV301" s="273" t="s">
        <v>2321</v>
      </c>
      <c r="BX301" s="299" t="s">
        <v>1125</v>
      </c>
      <c r="BY301" s="299" t="s">
        <v>5338</v>
      </c>
    </row>
    <row r="302" spans="63:77" ht="21" customHeight="1">
      <c r="BK302" s="54" t="str">
        <f t="shared" si="4"/>
        <v>2東京造形大学大学院</v>
      </c>
      <c r="BL302" s="256" t="s">
        <v>688</v>
      </c>
      <c r="BM302">
        <v>2</v>
      </c>
      <c r="BN302" s="256" t="s">
        <v>688</v>
      </c>
      <c r="BO302" s="290" t="s">
        <v>689</v>
      </c>
      <c r="BR302" s="175" t="s">
        <v>1349</v>
      </c>
      <c r="BS302" s="51" t="s">
        <v>1350</v>
      </c>
      <c r="BU302" s="273" t="s">
        <v>2322</v>
      </c>
      <c r="BV302" s="273" t="s">
        <v>2323</v>
      </c>
      <c r="BX302" s="299" t="s">
        <v>1127</v>
      </c>
      <c r="BY302" s="299" t="s">
        <v>5339</v>
      </c>
    </row>
    <row r="303" spans="63:77" ht="21" customHeight="1">
      <c r="BK303" s="54" t="str">
        <f t="shared" si="4"/>
        <v>2東京電機大学大学院</v>
      </c>
      <c r="BL303" s="256" t="s">
        <v>690</v>
      </c>
      <c r="BM303">
        <v>2</v>
      </c>
      <c r="BN303" s="256" t="s">
        <v>690</v>
      </c>
      <c r="BO303" s="290" t="s">
        <v>691</v>
      </c>
      <c r="BR303" s="175" t="s">
        <v>1351</v>
      </c>
      <c r="BS303" s="51" t="s">
        <v>1352</v>
      </c>
      <c r="BU303" s="273" t="s">
        <v>1125</v>
      </c>
      <c r="BV303" s="273" t="s">
        <v>2324</v>
      </c>
      <c r="BX303" s="299" t="s">
        <v>1129</v>
      </c>
      <c r="BY303" s="299" t="s">
        <v>5340</v>
      </c>
    </row>
    <row r="304" spans="63:77" ht="21" customHeight="1">
      <c r="BK304" s="54" t="str">
        <f t="shared" si="4"/>
        <v>2東京農業大学大学院</v>
      </c>
      <c r="BL304" s="256" t="s">
        <v>692</v>
      </c>
      <c r="BM304">
        <v>2</v>
      </c>
      <c r="BN304" s="256" t="s">
        <v>692</v>
      </c>
      <c r="BO304" s="290" t="s">
        <v>693</v>
      </c>
      <c r="BR304" s="175" t="s">
        <v>1353</v>
      </c>
      <c r="BS304" s="51" t="s">
        <v>1354</v>
      </c>
      <c r="BU304" s="273" t="s">
        <v>1127</v>
      </c>
      <c r="BV304" s="273" t="s">
        <v>2325</v>
      </c>
      <c r="BX304" s="299" t="s">
        <v>1131</v>
      </c>
      <c r="BY304" s="299" t="s">
        <v>5341</v>
      </c>
    </row>
    <row r="305" spans="63:77" ht="21" customHeight="1">
      <c r="BK305" s="54" t="str">
        <f t="shared" si="4"/>
        <v>2東京薬科大学大学院</v>
      </c>
      <c r="BL305" s="256" t="s">
        <v>694</v>
      </c>
      <c r="BM305">
        <v>2</v>
      </c>
      <c r="BN305" s="256" t="s">
        <v>694</v>
      </c>
      <c r="BO305" s="290" t="s">
        <v>695</v>
      </c>
      <c r="BR305" s="175" t="s">
        <v>1355</v>
      </c>
      <c r="BS305" s="51" t="s">
        <v>1356</v>
      </c>
      <c r="BU305" s="273" t="s">
        <v>1129</v>
      </c>
      <c r="BV305" s="273" t="s">
        <v>2326</v>
      </c>
      <c r="BX305" s="299" t="s">
        <v>1133</v>
      </c>
      <c r="BY305" s="299" t="s">
        <v>5342</v>
      </c>
    </row>
    <row r="306" spans="63:77" ht="21" customHeight="1">
      <c r="BK306" s="54" t="str">
        <f t="shared" si="4"/>
        <v>2東京理科大学大学院</v>
      </c>
      <c r="BL306" s="256" t="s">
        <v>696</v>
      </c>
      <c r="BM306">
        <v>2</v>
      </c>
      <c r="BN306" s="256" t="s">
        <v>696</v>
      </c>
      <c r="BO306" s="290" t="s">
        <v>697</v>
      </c>
      <c r="BR306" s="175" t="s">
        <v>1357</v>
      </c>
      <c r="BS306" s="51" t="s">
        <v>1358</v>
      </c>
      <c r="BU306" s="273" t="s">
        <v>1131</v>
      </c>
      <c r="BV306" s="273" t="s">
        <v>2327</v>
      </c>
      <c r="BX306" s="299" t="s">
        <v>1135</v>
      </c>
      <c r="BY306" s="299" t="s">
        <v>5343</v>
      </c>
    </row>
    <row r="307" spans="63:77" ht="21" customHeight="1">
      <c r="BK307" s="54" t="str">
        <f t="shared" si="4"/>
        <v>2東洋大学大学院</v>
      </c>
      <c r="BL307" s="256" t="s">
        <v>698</v>
      </c>
      <c r="BM307">
        <v>2</v>
      </c>
      <c r="BN307" s="256" t="s">
        <v>698</v>
      </c>
      <c r="BO307" s="290" t="s">
        <v>699</v>
      </c>
      <c r="BR307" s="175" t="s">
        <v>1359</v>
      </c>
      <c r="BS307" s="51" t="s">
        <v>1360</v>
      </c>
      <c r="BU307" s="273" t="s">
        <v>1133</v>
      </c>
      <c r="BV307" s="273" t="s">
        <v>2328</v>
      </c>
      <c r="BX307" s="299" t="s">
        <v>1137</v>
      </c>
      <c r="BY307" s="299" t="s">
        <v>5344</v>
      </c>
    </row>
    <row r="308" spans="63:77" ht="21" customHeight="1">
      <c r="BK308" s="54" t="str">
        <f t="shared" si="4"/>
        <v>2二松学舎大学大学院</v>
      </c>
      <c r="BL308" s="256" t="s">
        <v>700</v>
      </c>
      <c r="BM308">
        <v>2</v>
      </c>
      <c r="BN308" s="256" t="s">
        <v>700</v>
      </c>
      <c r="BO308" s="290" t="s">
        <v>701</v>
      </c>
      <c r="BR308" s="175" t="s">
        <v>1361</v>
      </c>
      <c r="BS308" s="51" t="s">
        <v>1362</v>
      </c>
      <c r="BU308" s="273" t="s">
        <v>1135</v>
      </c>
      <c r="BV308" s="273" t="s">
        <v>2329</v>
      </c>
      <c r="BX308" s="299" t="s">
        <v>1139</v>
      </c>
      <c r="BY308" s="299" t="s">
        <v>5345</v>
      </c>
    </row>
    <row r="309" spans="63:77" ht="21" customHeight="1">
      <c r="BK309" s="54" t="str">
        <f t="shared" si="4"/>
        <v>2日本大学大学院</v>
      </c>
      <c r="BL309" s="256" t="s">
        <v>702</v>
      </c>
      <c r="BM309">
        <v>2</v>
      </c>
      <c r="BN309" s="256" t="s">
        <v>702</v>
      </c>
      <c r="BO309" s="290" t="s">
        <v>703</v>
      </c>
      <c r="BR309" s="175" t="s">
        <v>1363</v>
      </c>
      <c r="BS309" s="51" t="s">
        <v>1364</v>
      </c>
      <c r="BU309" s="273" t="s">
        <v>1137</v>
      </c>
      <c r="BV309" s="273" t="s">
        <v>2330</v>
      </c>
      <c r="BX309" s="299" t="s">
        <v>1141</v>
      </c>
      <c r="BY309" s="299" t="s">
        <v>5346</v>
      </c>
    </row>
    <row r="310" spans="63:77" ht="21" customHeight="1">
      <c r="BK310" s="54" t="str">
        <f t="shared" si="4"/>
        <v>2日本女子大学大学院</v>
      </c>
      <c r="BL310" s="256" t="s">
        <v>704</v>
      </c>
      <c r="BM310">
        <v>2</v>
      </c>
      <c r="BN310" s="256" t="s">
        <v>704</v>
      </c>
      <c r="BO310" s="290" t="s">
        <v>705</v>
      </c>
      <c r="BR310" s="175" t="s">
        <v>1365</v>
      </c>
      <c r="BS310" s="51" t="s">
        <v>1366</v>
      </c>
      <c r="BU310" s="273" t="s">
        <v>1139</v>
      </c>
      <c r="BV310" s="273" t="s">
        <v>2331</v>
      </c>
      <c r="BX310" s="299" t="s">
        <v>1143</v>
      </c>
      <c r="BY310" s="299" t="s">
        <v>5347</v>
      </c>
    </row>
    <row r="311" spans="63:77" ht="21" customHeight="1">
      <c r="BK311" s="54" t="str">
        <f t="shared" si="4"/>
        <v>2日本女子体育大学大学院</v>
      </c>
      <c r="BL311" s="256" t="s">
        <v>706</v>
      </c>
      <c r="BM311">
        <v>2</v>
      </c>
      <c r="BN311" s="256" t="s">
        <v>706</v>
      </c>
      <c r="BO311" s="290" t="s">
        <v>707</v>
      </c>
      <c r="BR311" s="175" t="s">
        <v>1367</v>
      </c>
      <c r="BS311" s="51" t="s">
        <v>1368</v>
      </c>
      <c r="BU311" s="273" t="s">
        <v>1141</v>
      </c>
      <c r="BV311" s="273" t="s">
        <v>2332</v>
      </c>
      <c r="BX311" s="299" t="s">
        <v>1145</v>
      </c>
      <c r="BY311" s="299" t="s">
        <v>5348</v>
      </c>
    </row>
    <row r="312" spans="63:77" ht="21" customHeight="1">
      <c r="BK312" s="54" t="str">
        <f t="shared" si="4"/>
        <v>2日本体育大学大学院</v>
      </c>
      <c r="BL312" s="256" t="s">
        <v>708</v>
      </c>
      <c r="BM312">
        <v>2</v>
      </c>
      <c r="BN312" s="256" t="s">
        <v>708</v>
      </c>
      <c r="BO312" s="290" t="s">
        <v>709</v>
      </c>
      <c r="BR312" s="175" t="s">
        <v>1369</v>
      </c>
      <c r="BS312" s="51" t="s">
        <v>1370</v>
      </c>
      <c r="BU312" s="273" t="s">
        <v>1143</v>
      </c>
      <c r="BV312" s="273" t="s">
        <v>2333</v>
      </c>
      <c r="BX312" s="299" t="s">
        <v>1147</v>
      </c>
      <c r="BY312" s="299" t="s">
        <v>5349</v>
      </c>
    </row>
    <row r="313" spans="63:77" ht="21" customHeight="1">
      <c r="BK313" s="54" t="str">
        <f t="shared" si="4"/>
        <v>2文化女子大学大学院</v>
      </c>
      <c r="BL313" s="256" t="s">
        <v>710</v>
      </c>
      <c r="BM313">
        <v>2</v>
      </c>
      <c r="BN313" s="256" t="s">
        <v>710</v>
      </c>
      <c r="BO313" s="290" t="s">
        <v>711</v>
      </c>
      <c r="BR313" s="175" t="s">
        <v>1371</v>
      </c>
      <c r="BS313" s="51" t="s">
        <v>1372</v>
      </c>
      <c r="BU313" s="273" t="s">
        <v>1145</v>
      </c>
      <c r="BV313" s="273" t="s">
        <v>2334</v>
      </c>
      <c r="BX313" s="299" t="s">
        <v>1149</v>
      </c>
      <c r="BY313" s="299" t="s">
        <v>5350</v>
      </c>
    </row>
    <row r="314" spans="63:77" ht="21" customHeight="1">
      <c r="BK314" s="54" t="str">
        <f t="shared" si="4"/>
        <v>2法政大学大学院</v>
      </c>
      <c r="BL314" s="256" t="s">
        <v>712</v>
      </c>
      <c r="BM314">
        <v>2</v>
      </c>
      <c r="BN314" s="256" t="s">
        <v>712</v>
      </c>
      <c r="BO314" s="290" t="s">
        <v>713</v>
      </c>
      <c r="BR314" s="175" t="s">
        <v>1373</v>
      </c>
      <c r="BS314" s="51" t="s">
        <v>1374</v>
      </c>
      <c r="BU314" s="273" t="s">
        <v>1147</v>
      </c>
      <c r="BV314" s="273" t="s">
        <v>2335</v>
      </c>
      <c r="BX314" s="299" t="s">
        <v>1151</v>
      </c>
      <c r="BY314" s="299" t="s">
        <v>5351</v>
      </c>
    </row>
    <row r="315" spans="63:77" ht="21" customHeight="1">
      <c r="BK315" s="54" t="str">
        <f t="shared" si="4"/>
        <v>2武蔵大学大学院</v>
      </c>
      <c r="BL315" s="256" t="s">
        <v>714</v>
      </c>
      <c r="BM315">
        <v>2</v>
      </c>
      <c r="BN315" s="256" t="s">
        <v>714</v>
      </c>
      <c r="BO315" s="290" t="s">
        <v>715</v>
      </c>
      <c r="BR315" s="175" t="s">
        <v>1375</v>
      </c>
      <c r="BS315" s="51" t="s">
        <v>1376</v>
      </c>
      <c r="BU315" s="273" t="s">
        <v>1149</v>
      </c>
      <c r="BV315" s="273" t="s">
        <v>2336</v>
      </c>
      <c r="BX315" s="299" t="s">
        <v>1153</v>
      </c>
      <c r="BY315" s="299" t="s">
        <v>5352</v>
      </c>
    </row>
    <row r="316" spans="63:77" ht="21" customHeight="1">
      <c r="BK316" s="54" t="str">
        <f t="shared" si="4"/>
        <v>2武蔵工業大学大学院</v>
      </c>
      <c r="BL316" s="256" t="s">
        <v>716</v>
      </c>
      <c r="BM316">
        <v>2</v>
      </c>
      <c r="BN316" s="256" t="s">
        <v>716</v>
      </c>
      <c r="BO316" s="290" t="s">
        <v>717</v>
      </c>
      <c r="BR316" s="175" t="s">
        <v>1377</v>
      </c>
      <c r="BS316" s="51" t="s">
        <v>1378</v>
      </c>
      <c r="BU316" s="273" t="s">
        <v>1151</v>
      </c>
      <c r="BV316" s="273" t="s">
        <v>2337</v>
      </c>
      <c r="BX316" s="299" t="s">
        <v>1155</v>
      </c>
      <c r="BY316" s="299" t="s">
        <v>5353</v>
      </c>
    </row>
    <row r="317" spans="63:77" ht="21" customHeight="1">
      <c r="BK317" s="54" t="str">
        <f t="shared" si="4"/>
        <v>2武蔵野音楽大学大学院</v>
      </c>
      <c r="BL317" s="256" t="s">
        <v>718</v>
      </c>
      <c r="BM317">
        <v>2</v>
      </c>
      <c r="BN317" s="256" t="s">
        <v>718</v>
      </c>
      <c r="BO317" s="290" t="s">
        <v>719</v>
      </c>
      <c r="BR317" s="175" t="s">
        <v>1379</v>
      </c>
      <c r="BS317" s="51" t="s">
        <v>1380</v>
      </c>
      <c r="BU317" s="273" t="s">
        <v>1153</v>
      </c>
      <c r="BV317" s="273" t="s">
        <v>2338</v>
      </c>
      <c r="BX317" s="299" t="s">
        <v>1157</v>
      </c>
      <c r="BY317" s="299" t="s">
        <v>5354</v>
      </c>
    </row>
    <row r="318" spans="63:77" ht="21" customHeight="1">
      <c r="BK318" s="54" t="str">
        <f t="shared" si="4"/>
        <v>2武蔵野女子大学大学院</v>
      </c>
      <c r="BL318" s="256" t="s">
        <v>720</v>
      </c>
      <c r="BM318">
        <v>2</v>
      </c>
      <c r="BN318" s="256" t="s">
        <v>720</v>
      </c>
      <c r="BO318" s="290" t="s">
        <v>721</v>
      </c>
      <c r="BR318" s="175" t="s">
        <v>1381</v>
      </c>
      <c r="BS318" s="51" t="s">
        <v>1382</v>
      </c>
      <c r="BU318" s="273" t="s">
        <v>1155</v>
      </c>
      <c r="BV318" s="273" t="s">
        <v>2339</v>
      </c>
      <c r="BX318" s="299" t="s">
        <v>1159</v>
      </c>
      <c r="BY318" s="299" t="s">
        <v>5355</v>
      </c>
    </row>
    <row r="319" spans="63:77" ht="21" customHeight="1">
      <c r="BK319" s="54" t="str">
        <f t="shared" si="4"/>
        <v>2武蔵野美術大学大学院</v>
      </c>
      <c r="BL319" s="256" t="s">
        <v>722</v>
      </c>
      <c r="BM319">
        <v>2</v>
      </c>
      <c r="BN319" s="256" t="s">
        <v>722</v>
      </c>
      <c r="BO319" s="290" t="s">
        <v>723</v>
      </c>
      <c r="BR319" s="175" t="s">
        <v>1383</v>
      </c>
      <c r="BS319" s="51" t="s">
        <v>1384</v>
      </c>
      <c r="BU319" s="273" t="s">
        <v>1157</v>
      </c>
      <c r="BV319" s="273" t="s">
        <v>2340</v>
      </c>
      <c r="BX319" s="299" t="s">
        <v>1161</v>
      </c>
      <c r="BY319" s="299" t="s">
        <v>5356</v>
      </c>
    </row>
    <row r="320" spans="63:77" ht="21" customHeight="1">
      <c r="BK320" s="54" t="str">
        <f t="shared" si="4"/>
        <v>2明治大学大学院</v>
      </c>
      <c r="BL320" s="256" t="s">
        <v>724</v>
      </c>
      <c r="BM320">
        <v>2</v>
      </c>
      <c r="BN320" s="256" t="s">
        <v>724</v>
      </c>
      <c r="BO320" s="290" t="s">
        <v>725</v>
      </c>
      <c r="BR320" s="175" t="s">
        <v>1385</v>
      </c>
      <c r="BS320" s="51" t="s">
        <v>1386</v>
      </c>
      <c r="BU320" s="273" t="s">
        <v>1159</v>
      </c>
      <c r="BV320" s="273" t="s">
        <v>2341</v>
      </c>
      <c r="BX320" s="299" t="s">
        <v>1163</v>
      </c>
      <c r="BY320" s="299" t="s">
        <v>5357</v>
      </c>
    </row>
    <row r="321" spans="63:77" ht="21" customHeight="1">
      <c r="BK321" s="54" t="str">
        <f t="shared" si="4"/>
        <v>2明治学院大学大学院</v>
      </c>
      <c r="BL321" s="256" t="s">
        <v>726</v>
      </c>
      <c r="BM321">
        <v>2</v>
      </c>
      <c r="BN321" s="256" t="s">
        <v>726</v>
      </c>
      <c r="BO321" s="290" t="s">
        <v>727</v>
      </c>
      <c r="BR321" s="175" t="s">
        <v>1387</v>
      </c>
      <c r="BS321" s="51" t="s">
        <v>1388</v>
      </c>
      <c r="BU321" s="273" t="s">
        <v>1161</v>
      </c>
      <c r="BV321" s="273" t="s">
        <v>2342</v>
      </c>
      <c r="BX321" s="299" t="s">
        <v>1165</v>
      </c>
      <c r="BY321" s="299" t="s">
        <v>5358</v>
      </c>
    </row>
    <row r="322" spans="63:77" ht="21" customHeight="1">
      <c r="BK322" s="54" t="str">
        <f t="shared" si="4"/>
        <v>2明星大学大学院</v>
      </c>
      <c r="BL322" s="256" t="s">
        <v>728</v>
      </c>
      <c r="BM322">
        <v>2</v>
      </c>
      <c r="BN322" s="256" t="s">
        <v>728</v>
      </c>
      <c r="BO322" s="290" t="s">
        <v>729</v>
      </c>
      <c r="BR322" s="175" t="s">
        <v>1389</v>
      </c>
      <c r="BS322" s="51" t="s">
        <v>1390</v>
      </c>
      <c r="BU322" s="273" t="s">
        <v>1163</v>
      </c>
      <c r="BV322" s="273" t="s">
        <v>2343</v>
      </c>
      <c r="BX322" s="299" t="s">
        <v>1167</v>
      </c>
      <c r="BY322" s="299" t="s">
        <v>5359</v>
      </c>
    </row>
    <row r="323" spans="63:77" ht="21" customHeight="1">
      <c r="BK323" s="54" t="str">
        <f t="shared" si="4"/>
        <v>2立教大学大学院</v>
      </c>
      <c r="BL323" s="256" t="s">
        <v>730</v>
      </c>
      <c r="BM323">
        <v>2</v>
      </c>
      <c r="BN323" s="256" t="s">
        <v>730</v>
      </c>
      <c r="BO323" s="290" t="s">
        <v>731</v>
      </c>
      <c r="BR323" s="175" t="s">
        <v>1391</v>
      </c>
      <c r="BS323" s="51" t="s">
        <v>1392</v>
      </c>
      <c r="BU323" s="273" t="s">
        <v>1165</v>
      </c>
      <c r="BV323" s="273" t="s">
        <v>2344</v>
      </c>
      <c r="BX323" s="299" t="s">
        <v>1169</v>
      </c>
      <c r="BY323" s="299" t="s">
        <v>5360</v>
      </c>
    </row>
    <row r="324" spans="63:77" ht="21" customHeight="1">
      <c r="BK324" s="54" t="str">
        <f t="shared" ref="BK324:BK343" si="5">BM324&amp;BO324</f>
        <v>2立正大学大学院</v>
      </c>
      <c r="BL324" s="256" t="s">
        <v>732</v>
      </c>
      <c r="BM324">
        <v>2</v>
      </c>
      <c r="BN324" s="256" t="s">
        <v>732</v>
      </c>
      <c r="BO324" s="290" t="s">
        <v>733</v>
      </c>
      <c r="BR324" s="175" t="s">
        <v>1393</v>
      </c>
      <c r="BS324" s="51" t="s">
        <v>1394</v>
      </c>
      <c r="BU324" s="273" t="s">
        <v>1167</v>
      </c>
      <c r="BV324" s="273" t="s">
        <v>2345</v>
      </c>
      <c r="BX324" s="299" t="s">
        <v>1171</v>
      </c>
      <c r="BY324" s="299" t="s">
        <v>5361</v>
      </c>
    </row>
    <row r="325" spans="63:77" ht="21" customHeight="1">
      <c r="BK325" s="54" t="str">
        <f t="shared" si="5"/>
        <v>2和光大学大学院</v>
      </c>
      <c r="BL325" s="256" t="s">
        <v>734</v>
      </c>
      <c r="BM325">
        <v>2</v>
      </c>
      <c r="BN325" s="256" t="s">
        <v>734</v>
      </c>
      <c r="BO325" s="290" t="s">
        <v>735</v>
      </c>
      <c r="BP325" s="60"/>
      <c r="BQ325" s="60"/>
      <c r="BR325" s="175" t="s">
        <v>1395</v>
      </c>
      <c r="BS325" s="51" t="s">
        <v>1396</v>
      </c>
      <c r="BU325" s="273" t="s">
        <v>1169</v>
      </c>
      <c r="BV325" s="273" t="s">
        <v>2346</v>
      </c>
      <c r="BX325" s="299" t="s">
        <v>1173</v>
      </c>
      <c r="BY325" s="299" t="s">
        <v>3472</v>
      </c>
    </row>
    <row r="326" spans="63:77" ht="21" customHeight="1">
      <c r="BK326" s="54" t="str">
        <f t="shared" si="5"/>
        <v>2早稲田大学大学院</v>
      </c>
      <c r="BL326" s="256" t="s">
        <v>736</v>
      </c>
      <c r="BM326">
        <v>2</v>
      </c>
      <c r="BN326" s="256" t="s">
        <v>736</v>
      </c>
      <c r="BO326" s="290" t="s">
        <v>737</v>
      </c>
      <c r="BP326" s="60"/>
      <c r="BQ326" s="60"/>
      <c r="BR326" s="175" t="s">
        <v>1397</v>
      </c>
      <c r="BS326" s="51" t="s">
        <v>1398</v>
      </c>
      <c r="BU326" s="273" t="s">
        <v>1171</v>
      </c>
      <c r="BV326" s="273" t="s">
        <v>2347</v>
      </c>
      <c r="BX326" s="299" t="s">
        <v>1175</v>
      </c>
      <c r="BY326" s="299" t="s">
        <v>5362</v>
      </c>
    </row>
    <row r="327" spans="63:77" ht="21" customHeight="1">
      <c r="BK327" s="54" t="str">
        <f t="shared" si="5"/>
        <v>2東京成徳大学大学院</v>
      </c>
      <c r="BL327" s="256" t="s">
        <v>738</v>
      </c>
      <c r="BM327">
        <v>2</v>
      </c>
      <c r="BN327" s="256" t="s">
        <v>738</v>
      </c>
      <c r="BO327" s="290" t="s">
        <v>739</v>
      </c>
      <c r="BP327" s="60"/>
      <c r="BQ327" s="60"/>
      <c r="BR327" s="175" t="s">
        <v>1399</v>
      </c>
      <c r="BS327" s="51" t="s">
        <v>1400</v>
      </c>
      <c r="BU327" s="273" t="s">
        <v>1173</v>
      </c>
      <c r="BV327" s="273" t="s">
        <v>2348</v>
      </c>
      <c r="BX327" s="299" t="s">
        <v>1177</v>
      </c>
      <c r="BY327" s="299" t="s">
        <v>5363</v>
      </c>
    </row>
    <row r="328" spans="63:77" ht="21" customHeight="1">
      <c r="BK328" s="54" t="str">
        <f t="shared" si="5"/>
        <v>2文京女子大学大学院</v>
      </c>
      <c r="BL328" s="256" t="s">
        <v>740</v>
      </c>
      <c r="BM328">
        <v>2</v>
      </c>
      <c r="BN328" s="256" t="s">
        <v>740</v>
      </c>
      <c r="BO328" s="290" t="s">
        <v>741</v>
      </c>
      <c r="BP328" s="60"/>
      <c r="BQ328" s="60"/>
      <c r="BR328" s="175" t="s">
        <v>1401</v>
      </c>
      <c r="BS328" s="51" t="s">
        <v>1402</v>
      </c>
      <c r="BU328" s="273" t="s">
        <v>1175</v>
      </c>
      <c r="BV328" s="273" t="s">
        <v>2349</v>
      </c>
      <c r="BX328" s="299" t="s">
        <v>1179</v>
      </c>
      <c r="BY328" s="299" t="s">
        <v>5364</v>
      </c>
    </row>
    <row r="329" spans="63:77" ht="21" customHeight="1">
      <c r="BK329" s="54" t="str">
        <f t="shared" si="5"/>
        <v>2目白大学大学院</v>
      </c>
      <c r="BL329" s="256" t="s">
        <v>742</v>
      </c>
      <c r="BM329">
        <v>2</v>
      </c>
      <c r="BN329" s="256" t="s">
        <v>742</v>
      </c>
      <c r="BO329" s="290" t="s">
        <v>743</v>
      </c>
      <c r="BP329" s="60"/>
      <c r="BQ329" s="60"/>
      <c r="BR329" s="175" t="s">
        <v>1403</v>
      </c>
      <c r="BS329" s="51" t="s">
        <v>1404</v>
      </c>
      <c r="BU329" s="273" t="s">
        <v>1177</v>
      </c>
      <c r="BV329" s="273" t="s">
        <v>2350</v>
      </c>
      <c r="BX329" s="299" t="s">
        <v>1181</v>
      </c>
      <c r="BY329" s="299" t="s">
        <v>5365</v>
      </c>
    </row>
    <row r="330" spans="63:77" ht="21" customHeight="1">
      <c r="BK330" s="54" t="str">
        <f t="shared" si="5"/>
        <v>2文京学院大学大学院</v>
      </c>
      <c r="BL330" s="256" t="s">
        <v>744</v>
      </c>
      <c r="BM330">
        <v>2</v>
      </c>
      <c r="BN330" s="256" t="s">
        <v>744</v>
      </c>
      <c r="BO330" s="290" t="s">
        <v>745</v>
      </c>
      <c r="BP330" s="60"/>
      <c r="BQ330" s="60"/>
      <c r="BR330" s="175" t="s">
        <v>1405</v>
      </c>
      <c r="BS330" s="51" t="s">
        <v>1406</v>
      </c>
      <c r="BU330" s="273" t="s">
        <v>1179</v>
      </c>
      <c r="BV330" s="273" t="s">
        <v>2351</v>
      </c>
      <c r="BX330" s="299" t="s">
        <v>1183</v>
      </c>
      <c r="BY330" s="299" t="s">
        <v>5366</v>
      </c>
    </row>
    <row r="331" spans="63:77" ht="21" customHeight="1">
      <c r="BK331" s="54" t="str">
        <f t="shared" si="5"/>
        <v>2武蔵野大学大学院</v>
      </c>
      <c r="BL331" s="256" t="s">
        <v>746</v>
      </c>
      <c r="BM331">
        <v>2</v>
      </c>
      <c r="BN331" s="256" t="s">
        <v>746</v>
      </c>
      <c r="BO331" s="290" t="s">
        <v>747</v>
      </c>
      <c r="BP331" s="60"/>
      <c r="BQ331" s="60"/>
      <c r="BR331" s="175" t="s">
        <v>1407</v>
      </c>
      <c r="BS331" s="51" t="s">
        <v>1408</v>
      </c>
      <c r="BU331" s="273" t="s">
        <v>1181</v>
      </c>
      <c r="BV331" s="273" t="s">
        <v>2352</v>
      </c>
      <c r="BX331" s="299" t="s">
        <v>1185</v>
      </c>
      <c r="BY331" s="299" t="s">
        <v>5367</v>
      </c>
    </row>
    <row r="332" spans="63:77" ht="21" customHeight="1">
      <c r="BK332" s="54" t="str">
        <f t="shared" si="5"/>
        <v>2高千穂大学大学院</v>
      </c>
      <c r="BL332" s="256" t="s">
        <v>748</v>
      </c>
      <c r="BM332">
        <v>2</v>
      </c>
      <c r="BN332" s="256" t="s">
        <v>748</v>
      </c>
      <c r="BO332" s="290" t="s">
        <v>749</v>
      </c>
      <c r="BP332" s="60"/>
      <c r="BQ332" s="60"/>
      <c r="BR332" s="175" t="s">
        <v>1409</v>
      </c>
      <c r="BS332" s="51" t="s">
        <v>1410</v>
      </c>
      <c r="BU332" s="273" t="s">
        <v>1183</v>
      </c>
      <c r="BV332" s="273" t="s">
        <v>2353</v>
      </c>
      <c r="BX332" s="299" t="s">
        <v>1187</v>
      </c>
      <c r="BY332" s="299" t="s">
        <v>5368</v>
      </c>
    </row>
    <row r="333" spans="63:77" ht="21" customHeight="1">
      <c r="BK333" s="54" t="str">
        <f t="shared" si="5"/>
        <v>2日本教育大学院大学大学院</v>
      </c>
      <c r="BL333" s="256" t="s">
        <v>750</v>
      </c>
      <c r="BM333">
        <v>2</v>
      </c>
      <c r="BN333" s="256" t="s">
        <v>750</v>
      </c>
      <c r="BO333" s="290" t="s">
        <v>751</v>
      </c>
      <c r="BP333" s="60"/>
      <c r="BQ333" s="60"/>
      <c r="BR333" s="175" t="s">
        <v>1411</v>
      </c>
      <c r="BS333" s="51" t="s">
        <v>1412</v>
      </c>
      <c r="BU333" s="273" t="s">
        <v>1185</v>
      </c>
      <c r="BV333" s="273" t="s">
        <v>2354</v>
      </c>
      <c r="BX333" s="299" t="s">
        <v>1189</v>
      </c>
      <c r="BY333" s="299" t="s">
        <v>5369</v>
      </c>
    </row>
    <row r="334" spans="63:77" ht="21" customHeight="1">
      <c r="BK334" s="54" t="str">
        <f t="shared" si="5"/>
        <v>2順天堂大学大学院</v>
      </c>
      <c r="BL334" s="256" t="s">
        <v>5035</v>
      </c>
      <c r="BM334">
        <v>2</v>
      </c>
      <c r="BN334" s="256" t="s">
        <v>5035</v>
      </c>
      <c r="BO334" s="290" t="s">
        <v>8885</v>
      </c>
      <c r="BP334" s="60"/>
      <c r="BQ334" s="60"/>
      <c r="BR334" s="175" t="s">
        <v>1413</v>
      </c>
      <c r="BS334" s="51" t="s">
        <v>1414</v>
      </c>
      <c r="BU334" s="273" t="s">
        <v>1187</v>
      </c>
      <c r="BV334" s="273" t="s">
        <v>2355</v>
      </c>
      <c r="BX334" s="299" t="s">
        <v>1191</v>
      </c>
      <c r="BY334" s="299" t="s">
        <v>5370</v>
      </c>
    </row>
    <row r="335" spans="63:77" ht="21" customHeight="1">
      <c r="BK335" s="54" t="str">
        <f t="shared" si="5"/>
        <v>2東京都市大学大学院</v>
      </c>
      <c r="BL335" s="256" t="s">
        <v>752</v>
      </c>
      <c r="BM335">
        <v>2</v>
      </c>
      <c r="BN335" s="256" t="s">
        <v>752</v>
      </c>
      <c r="BO335" s="290" t="s">
        <v>753</v>
      </c>
      <c r="BP335" s="60"/>
      <c r="BQ335" s="60"/>
      <c r="BR335" s="175" t="s">
        <v>1415</v>
      </c>
      <c r="BS335" s="51" t="s">
        <v>1416</v>
      </c>
      <c r="BU335" s="273" t="s">
        <v>1189</v>
      </c>
      <c r="BV335" s="273" t="s">
        <v>2356</v>
      </c>
      <c r="BX335" s="299" t="s">
        <v>1193</v>
      </c>
      <c r="BY335" s="299" t="s">
        <v>5371</v>
      </c>
    </row>
    <row r="336" spans="63:77" ht="21" customHeight="1">
      <c r="BK336" s="54" t="str">
        <f t="shared" si="5"/>
        <v>2帝京平成大学大学院</v>
      </c>
      <c r="BL336" s="256" t="s">
        <v>5038</v>
      </c>
      <c r="BM336">
        <v>2</v>
      </c>
      <c r="BN336" s="256" t="s">
        <v>5038</v>
      </c>
      <c r="BO336" s="290" t="s">
        <v>8886</v>
      </c>
      <c r="BP336" s="60"/>
      <c r="BQ336" s="60"/>
      <c r="BR336" s="175" t="s">
        <v>1417</v>
      </c>
      <c r="BS336" s="51" t="s">
        <v>1418</v>
      </c>
      <c r="BU336" s="273" t="s">
        <v>1191</v>
      </c>
      <c r="BV336" s="273" t="s">
        <v>2357</v>
      </c>
      <c r="BX336" s="299" t="s">
        <v>1195</v>
      </c>
      <c r="BY336" s="299" t="s">
        <v>5372</v>
      </c>
    </row>
    <row r="337" spans="63:77" ht="21" customHeight="1">
      <c r="BK337" s="54" t="str">
        <f t="shared" si="5"/>
        <v>2東邦大学大学院</v>
      </c>
      <c r="BL337" s="260" t="s">
        <v>754</v>
      </c>
      <c r="BM337">
        <v>2</v>
      </c>
      <c r="BN337" s="260" t="s">
        <v>754</v>
      </c>
      <c r="BO337" s="291" t="s">
        <v>8887</v>
      </c>
      <c r="BP337" s="60"/>
      <c r="BQ337" s="60"/>
      <c r="BR337" s="175" t="s">
        <v>1419</v>
      </c>
      <c r="BS337" s="51" t="s">
        <v>1420</v>
      </c>
      <c r="BU337" s="273" t="s">
        <v>1193</v>
      </c>
      <c r="BV337" s="273" t="s">
        <v>2358</v>
      </c>
      <c r="BX337" s="299" t="s">
        <v>1197</v>
      </c>
      <c r="BY337" s="299" t="s">
        <v>5373</v>
      </c>
    </row>
    <row r="338" spans="63:77" ht="21" customHeight="1">
      <c r="BK338" s="54" t="str">
        <f t="shared" si="5"/>
        <v>2芝浦工業大学大学院</v>
      </c>
      <c r="BL338" s="260" t="s">
        <v>755</v>
      </c>
      <c r="BM338">
        <v>2</v>
      </c>
      <c r="BN338" s="260" t="s">
        <v>755</v>
      </c>
      <c r="BO338" s="291" t="s">
        <v>8888</v>
      </c>
      <c r="BP338" s="60"/>
      <c r="BQ338" s="60"/>
      <c r="BR338" s="175" t="s">
        <v>1421</v>
      </c>
      <c r="BS338" s="51" t="s">
        <v>1422</v>
      </c>
      <c r="BU338" s="273" t="s">
        <v>1195</v>
      </c>
      <c r="BV338" s="273" t="s">
        <v>2359</v>
      </c>
      <c r="BX338" s="299" t="s">
        <v>1199</v>
      </c>
      <c r="BY338" s="299" t="s">
        <v>5374</v>
      </c>
    </row>
    <row r="339" spans="63:77" ht="21" customHeight="1">
      <c r="BK339" s="54" t="str">
        <f t="shared" si="5"/>
        <v>2文化学園大学大学院</v>
      </c>
      <c r="BL339" s="260" t="s">
        <v>756</v>
      </c>
      <c r="BM339">
        <v>2</v>
      </c>
      <c r="BN339" s="260" t="s">
        <v>756</v>
      </c>
      <c r="BO339" s="291" t="s">
        <v>757</v>
      </c>
      <c r="BP339" s="60"/>
      <c r="BQ339" s="60"/>
      <c r="BR339" s="175" t="s">
        <v>1423</v>
      </c>
      <c r="BS339" s="51" t="s">
        <v>1424</v>
      </c>
      <c r="BU339" s="273" t="s">
        <v>1197</v>
      </c>
      <c r="BV339" s="273" t="s">
        <v>2360</v>
      </c>
      <c r="BX339" s="299" t="s">
        <v>1201</v>
      </c>
      <c r="BY339" s="299" t="s">
        <v>5375</v>
      </c>
    </row>
    <row r="340" spans="63:77" ht="21" customHeight="1">
      <c r="BK340" s="54" t="str">
        <f t="shared" si="5"/>
        <v>2白梅学園大学大学院</v>
      </c>
      <c r="BL340" s="260" t="s">
        <v>758</v>
      </c>
      <c r="BM340">
        <v>2</v>
      </c>
      <c r="BN340" s="260" t="s">
        <v>758</v>
      </c>
      <c r="BO340" s="291" t="s">
        <v>759</v>
      </c>
      <c r="BP340" s="60"/>
      <c r="BQ340" s="60"/>
      <c r="BR340" s="175" t="s">
        <v>1425</v>
      </c>
      <c r="BS340" s="51" t="s">
        <v>1426</v>
      </c>
      <c r="BU340" s="273" t="s">
        <v>1199</v>
      </c>
      <c r="BV340" s="273" t="s">
        <v>2361</v>
      </c>
      <c r="BX340" s="299" t="s">
        <v>1203</v>
      </c>
      <c r="BY340" s="299" t="s">
        <v>5376</v>
      </c>
    </row>
    <row r="341" spans="63:77" ht="21" customHeight="1">
      <c r="BK341" s="54" t="str">
        <f t="shared" si="5"/>
        <v>2女子美術大学大学院</v>
      </c>
      <c r="BL341" s="289" t="s">
        <v>9019</v>
      </c>
      <c r="BM341">
        <v>2</v>
      </c>
      <c r="BN341" s="289" t="s">
        <v>9019</v>
      </c>
      <c r="BO341" s="291" t="s">
        <v>8889</v>
      </c>
      <c r="BP341" s="60"/>
      <c r="BQ341" s="60"/>
      <c r="BR341" s="175" t="s">
        <v>1427</v>
      </c>
      <c r="BS341" s="51" t="s">
        <v>1428</v>
      </c>
      <c r="BU341" s="273" t="s">
        <v>1201</v>
      </c>
      <c r="BV341" s="273" t="s">
        <v>2362</v>
      </c>
      <c r="BX341" s="299" t="s">
        <v>1205</v>
      </c>
      <c r="BY341" s="299" t="s">
        <v>5377</v>
      </c>
    </row>
    <row r="342" spans="63:77" ht="21" customHeight="1">
      <c r="BK342" s="54" t="str">
        <f t="shared" si="5"/>
        <v>2恵泉女学園大学大学院</v>
      </c>
      <c r="BL342" s="289" t="s">
        <v>9020</v>
      </c>
      <c r="BM342">
        <v>2</v>
      </c>
      <c r="BN342" s="289" t="s">
        <v>9020</v>
      </c>
      <c r="BO342" s="291" t="s">
        <v>8890</v>
      </c>
      <c r="BP342" s="60"/>
      <c r="BQ342" s="60"/>
      <c r="BR342" s="175" t="s">
        <v>1429</v>
      </c>
      <c r="BS342" s="51" t="s">
        <v>1430</v>
      </c>
      <c r="BU342" s="273" t="s">
        <v>1203</v>
      </c>
      <c r="BV342" s="273" t="s">
        <v>2363</v>
      </c>
      <c r="BX342" s="299" t="s">
        <v>1207</v>
      </c>
      <c r="BY342" s="299" t="s">
        <v>5378</v>
      </c>
    </row>
    <row r="343" spans="63:77" ht="21" customHeight="1">
      <c r="BK343" s="54" t="str">
        <f t="shared" si="5"/>
        <v>2桐朋学園大学大学院</v>
      </c>
      <c r="BL343" s="289" t="s">
        <v>8892</v>
      </c>
      <c r="BM343">
        <v>2</v>
      </c>
      <c r="BN343" s="289" t="s">
        <v>8892</v>
      </c>
      <c r="BO343" s="291" t="s">
        <v>8891</v>
      </c>
      <c r="BP343" s="60"/>
      <c r="BQ343" s="60"/>
      <c r="BR343" s="175" t="s">
        <v>1431</v>
      </c>
      <c r="BS343" s="51" t="s">
        <v>1432</v>
      </c>
      <c r="BU343" s="273" t="s">
        <v>1205</v>
      </c>
      <c r="BV343" s="273" t="s">
        <v>2364</v>
      </c>
      <c r="BX343" s="299" t="s">
        <v>1209</v>
      </c>
      <c r="BY343" s="299" t="s">
        <v>5379</v>
      </c>
    </row>
    <row r="344" spans="63:77" ht="21" customHeight="1">
      <c r="BK344" s="166"/>
      <c r="BL344" s="200"/>
      <c r="BM344"/>
      <c r="BN344" s="167"/>
      <c r="BO344" s="167"/>
      <c r="BP344" s="168"/>
      <c r="BQ344" s="60"/>
      <c r="BR344" s="175" t="s">
        <v>1433</v>
      </c>
      <c r="BS344" s="51" t="s">
        <v>1434</v>
      </c>
      <c r="BU344" s="273" t="s">
        <v>1207</v>
      </c>
      <c r="BV344" s="273" t="s">
        <v>2365</v>
      </c>
      <c r="BX344" s="299" t="s">
        <v>1211</v>
      </c>
      <c r="BY344" s="299" t="s">
        <v>5380</v>
      </c>
    </row>
    <row r="345" spans="63:77" ht="21" customHeight="1">
      <c r="BL345" s="201"/>
      <c r="BM345"/>
      <c r="BN345" s="169"/>
      <c r="BO345" s="169"/>
      <c r="BP345" s="60"/>
      <c r="BQ345" s="60"/>
      <c r="BR345" s="175" t="s">
        <v>1435</v>
      </c>
      <c r="BS345" s="51" t="s">
        <v>1436</v>
      </c>
      <c r="BU345" s="273" t="s">
        <v>1209</v>
      </c>
      <c r="BV345" s="273" t="s">
        <v>2366</v>
      </c>
      <c r="BX345" s="299" t="s">
        <v>1213</v>
      </c>
      <c r="BY345" s="299" t="s">
        <v>5381</v>
      </c>
    </row>
    <row r="346" spans="63:77" ht="21" customHeight="1">
      <c r="BL346" s="201"/>
      <c r="BM346"/>
      <c r="BN346" s="169"/>
      <c r="BO346" s="169"/>
      <c r="BP346" s="60"/>
      <c r="BQ346" s="60"/>
      <c r="BR346" s="175" t="s">
        <v>1437</v>
      </c>
      <c r="BS346" s="51" t="s">
        <v>1438</v>
      </c>
      <c r="BU346" s="273" t="s">
        <v>1211</v>
      </c>
      <c r="BV346" s="273" t="s">
        <v>2367</v>
      </c>
      <c r="BX346" s="299" t="s">
        <v>1215</v>
      </c>
      <c r="BY346" s="299" t="s">
        <v>5382</v>
      </c>
    </row>
    <row r="347" spans="63:77" ht="21" customHeight="1">
      <c r="BL347" s="201"/>
      <c r="BM347"/>
      <c r="BN347" s="169"/>
      <c r="BO347" s="169"/>
      <c r="BP347" s="60"/>
      <c r="BQ347" s="60"/>
      <c r="BR347" s="175" t="s">
        <v>1439</v>
      </c>
      <c r="BS347" s="51" t="s">
        <v>1440</v>
      </c>
      <c r="BU347" s="273" t="s">
        <v>1213</v>
      </c>
      <c r="BV347" s="273" t="s">
        <v>2368</v>
      </c>
      <c r="BX347" s="299" t="s">
        <v>1217</v>
      </c>
      <c r="BY347" s="299" t="s">
        <v>5383</v>
      </c>
    </row>
    <row r="348" spans="63:77" ht="21" customHeight="1">
      <c r="BL348" s="201"/>
      <c r="BM348"/>
      <c r="BN348" s="169"/>
      <c r="BO348" s="169"/>
      <c r="BP348" s="60"/>
      <c r="BQ348" s="60"/>
      <c r="BR348" s="175" t="s">
        <v>1441</v>
      </c>
      <c r="BS348" s="51" t="s">
        <v>1442</v>
      </c>
      <c r="BU348" s="273" t="s">
        <v>1215</v>
      </c>
      <c r="BV348" s="273" t="s">
        <v>2369</v>
      </c>
      <c r="BX348" s="299" t="s">
        <v>1219</v>
      </c>
      <c r="BY348" s="299" t="s">
        <v>5384</v>
      </c>
    </row>
    <row r="349" spans="63:77" ht="21" customHeight="1">
      <c r="BL349" s="201"/>
      <c r="BM349"/>
      <c r="BN349" s="169"/>
      <c r="BO349" s="169"/>
      <c r="BP349" s="60"/>
      <c r="BQ349" s="60"/>
      <c r="BR349" s="175" t="s">
        <v>1443</v>
      </c>
      <c r="BS349" s="51" t="s">
        <v>1444</v>
      </c>
      <c r="BU349" s="273" t="s">
        <v>1217</v>
      </c>
      <c r="BV349" s="273" t="s">
        <v>2370</v>
      </c>
      <c r="BX349" s="299" t="s">
        <v>1221</v>
      </c>
      <c r="BY349" s="299" t="s">
        <v>5385</v>
      </c>
    </row>
    <row r="350" spans="63:77" ht="21" customHeight="1">
      <c r="BL350" s="201"/>
      <c r="BM350"/>
      <c r="BN350" s="169"/>
      <c r="BO350" s="169"/>
      <c r="BP350" s="60"/>
      <c r="BQ350" s="60"/>
      <c r="BR350" s="175" t="s">
        <v>1445</v>
      </c>
      <c r="BS350" s="51" t="s">
        <v>1446</v>
      </c>
      <c r="BU350" s="273" t="s">
        <v>1219</v>
      </c>
      <c r="BV350" s="273" t="s">
        <v>2371</v>
      </c>
      <c r="BX350" s="299" t="s">
        <v>1223</v>
      </c>
      <c r="BY350" s="299" t="s">
        <v>5386</v>
      </c>
    </row>
    <row r="351" spans="63:77" ht="21" customHeight="1">
      <c r="BL351" s="201"/>
      <c r="BM351"/>
      <c r="BN351" s="169"/>
      <c r="BO351" s="169"/>
      <c r="BP351" s="60"/>
      <c r="BQ351" s="60"/>
      <c r="BR351" s="175" t="s">
        <v>1447</v>
      </c>
      <c r="BS351" s="51" t="s">
        <v>1448</v>
      </c>
      <c r="BU351" s="273" t="s">
        <v>1221</v>
      </c>
      <c r="BV351" s="273" t="s">
        <v>2372</v>
      </c>
      <c r="BX351" s="299" t="s">
        <v>1225</v>
      </c>
      <c r="BY351" s="299" t="s">
        <v>5387</v>
      </c>
    </row>
    <row r="352" spans="63:77" ht="21" customHeight="1">
      <c r="BL352" s="201"/>
      <c r="BM352"/>
      <c r="BN352" s="169"/>
      <c r="BO352" s="169"/>
      <c r="BP352" s="60"/>
      <c r="BQ352" s="60"/>
      <c r="BR352" s="175" t="s">
        <v>1449</v>
      </c>
      <c r="BS352" s="51" t="s">
        <v>1450</v>
      </c>
      <c r="BU352" s="273" t="s">
        <v>1223</v>
      </c>
      <c r="BV352" s="273" t="s">
        <v>2373</v>
      </c>
      <c r="BX352" s="299" t="s">
        <v>1227</v>
      </c>
      <c r="BY352" s="299" t="s">
        <v>5388</v>
      </c>
    </row>
    <row r="353" spans="64:77" ht="21" customHeight="1">
      <c r="BL353" s="201"/>
      <c r="BM353"/>
      <c r="BN353" s="169"/>
      <c r="BO353" s="169"/>
      <c r="BP353" s="60"/>
      <c r="BQ353" s="60"/>
      <c r="BR353" s="175" t="s">
        <v>1451</v>
      </c>
      <c r="BS353" s="51" t="s">
        <v>1452</v>
      </c>
      <c r="BU353" s="273" t="s">
        <v>1225</v>
      </c>
      <c r="BV353" s="273" t="s">
        <v>2374</v>
      </c>
      <c r="BX353" s="299" t="s">
        <v>1229</v>
      </c>
      <c r="BY353" s="299" t="s">
        <v>5389</v>
      </c>
    </row>
    <row r="354" spans="64:77" ht="21" customHeight="1">
      <c r="BM354"/>
      <c r="BN354" s="169"/>
      <c r="BO354" s="169"/>
      <c r="BP354" s="60"/>
      <c r="BQ354" s="60"/>
      <c r="BR354" s="175" t="s">
        <v>1453</v>
      </c>
      <c r="BS354" s="51" t="s">
        <v>1454</v>
      </c>
      <c r="BU354" s="273" t="s">
        <v>1227</v>
      </c>
      <c r="BV354" s="273" t="s">
        <v>2375</v>
      </c>
      <c r="BX354" s="299" t="s">
        <v>1231</v>
      </c>
      <c r="BY354" s="299" t="s">
        <v>5390</v>
      </c>
    </row>
    <row r="355" spans="64:77" ht="21" customHeight="1">
      <c r="BM355"/>
      <c r="BN355" s="169"/>
      <c r="BO355" s="169"/>
      <c r="BP355" s="60"/>
      <c r="BQ355" s="60"/>
      <c r="BR355" s="175" t="s">
        <v>1455</v>
      </c>
      <c r="BS355" s="51" t="s">
        <v>1456</v>
      </c>
      <c r="BU355" s="273" t="s">
        <v>1229</v>
      </c>
      <c r="BV355" s="273" t="s">
        <v>2376</v>
      </c>
      <c r="BX355" s="299" t="s">
        <v>1233</v>
      </c>
      <c r="BY355" s="299" t="s">
        <v>5391</v>
      </c>
    </row>
    <row r="356" spans="64:77" ht="21" customHeight="1">
      <c r="BM356"/>
      <c r="BN356" s="169"/>
      <c r="BO356" s="169"/>
      <c r="BP356" s="60"/>
      <c r="BQ356" s="60"/>
      <c r="BR356" s="175" t="s">
        <v>1457</v>
      </c>
      <c r="BS356" s="51" t="s">
        <v>1458</v>
      </c>
      <c r="BU356" s="273" t="s">
        <v>1231</v>
      </c>
      <c r="BV356" s="273" t="s">
        <v>2377</v>
      </c>
      <c r="BX356" s="299" t="s">
        <v>1235</v>
      </c>
      <c r="BY356" s="299" t="s">
        <v>5392</v>
      </c>
    </row>
    <row r="357" spans="64:77" ht="21" customHeight="1">
      <c r="BM357"/>
      <c r="BN357" s="169"/>
      <c r="BO357" s="169"/>
      <c r="BP357" s="60"/>
      <c r="BQ357" s="60"/>
      <c r="BR357" s="175" t="s">
        <v>1459</v>
      </c>
      <c r="BS357" s="51" t="s">
        <v>1460</v>
      </c>
      <c r="BU357" s="273" t="s">
        <v>1233</v>
      </c>
      <c r="BV357" s="273" t="s">
        <v>2378</v>
      </c>
      <c r="BX357" s="299" t="s">
        <v>1237</v>
      </c>
      <c r="BY357" s="299" t="s">
        <v>5393</v>
      </c>
    </row>
    <row r="358" spans="64:77" ht="21" customHeight="1">
      <c r="BM358"/>
      <c r="BN358" s="169"/>
      <c r="BO358" s="169"/>
      <c r="BP358" s="60"/>
      <c r="BQ358" s="60"/>
      <c r="BR358" s="175" t="s">
        <v>1461</v>
      </c>
      <c r="BS358" s="51" t="s">
        <v>1462</v>
      </c>
      <c r="BU358" s="273" t="s">
        <v>1235</v>
      </c>
      <c r="BV358" s="273" t="s">
        <v>2379</v>
      </c>
      <c r="BX358" s="299" t="s">
        <v>1239</v>
      </c>
      <c r="BY358" s="299" t="s">
        <v>5394</v>
      </c>
    </row>
    <row r="359" spans="64:77" ht="21" customHeight="1">
      <c r="BM359"/>
      <c r="BN359" s="169"/>
      <c r="BO359" s="169"/>
      <c r="BQ359" s="60"/>
      <c r="BR359" s="175" t="s">
        <v>1463</v>
      </c>
      <c r="BS359" s="51" t="s">
        <v>8834</v>
      </c>
      <c r="BU359" s="273" t="s">
        <v>1237</v>
      </c>
      <c r="BV359" s="273" t="s">
        <v>2380</v>
      </c>
      <c r="BX359" s="299" t="s">
        <v>1241</v>
      </c>
      <c r="BY359" s="299" t="s">
        <v>5395</v>
      </c>
    </row>
    <row r="360" spans="64:77" ht="21" customHeight="1">
      <c r="BM360"/>
      <c r="BN360" s="169"/>
      <c r="BO360" s="169"/>
      <c r="BQ360" s="60"/>
      <c r="BR360" s="175" t="s">
        <v>1464</v>
      </c>
      <c r="BS360" s="51" t="s">
        <v>8835</v>
      </c>
      <c r="BU360" s="273" t="s">
        <v>1239</v>
      </c>
      <c r="BV360" s="273" t="s">
        <v>2381</v>
      </c>
      <c r="BX360" s="299" t="s">
        <v>1243</v>
      </c>
      <c r="BY360" s="299" t="s">
        <v>5396</v>
      </c>
    </row>
    <row r="361" spans="64:77" ht="21" customHeight="1">
      <c r="BM361"/>
      <c r="BN361" s="169"/>
      <c r="BO361" s="169"/>
      <c r="BQ361" s="60"/>
      <c r="BR361" s="175" t="s">
        <v>1465</v>
      </c>
      <c r="BS361" s="51" t="s">
        <v>8836</v>
      </c>
      <c r="BU361" s="273" t="s">
        <v>1241</v>
      </c>
      <c r="BV361" s="273" t="s">
        <v>2382</v>
      </c>
      <c r="BX361" s="299" t="s">
        <v>1245</v>
      </c>
      <c r="BY361" s="299" t="s">
        <v>5397</v>
      </c>
    </row>
    <row r="362" spans="64:77" ht="21" customHeight="1">
      <c r="BM362"/>
      <c r="BN362" s="169"/>
      <c r="BO362" s="169"/>
      <c r="BQ362" s="60"/>
      <c r="BR362" s="175" t="s">
        <v>1466</v>
      </c>
      <c r="BS362" s="51" t="s">
        <v>1467</v>
      </c>
      <c r="BU362" s="273" t="s">
        <v>1243</v>
      </c>
      <c r="BV362" s="273" t="s">
        <v>2383</v>
      </c>
      <c r="BX362" s="299" t="s">
        <v>1247</v>
      </c>
      <c r="BY362" s="299" t="s">
        <v>2560</v>
      </c>
    </row>
    <row r="363" spans="64:77" ht="21" customHeight="1">
      <c r="BM363"/>
      <c r="BN363" s="169"/>
      <c r="BO363" s="169"/>
      <c r="BQ363" s="60"/>
      <c r="BR363" s="175" t="s">
        <v>1468</v>
      </c>
      <c r="BS363" s="51" t="s">
        <v>1469</v>
      </c>
      <c r="BU363" s="273" t="s">
        <v>1245</v>
      </c>
      <c r="BV363" s="273" t="s">
        <v>2384</v>
      </c>
      <c r="BX363" s="299" t="s">
        <v>1249</v>
      </c>
      <c r="BY363" s="299" t="s">
        <v>5398</v>
      </c>
    </row>
    <row r="364" spans="64:77" ht="21" customHeight="1">
      <c r="BM364"/>
      <c r="BN364" s="169"/>
      <c r="BO364" s="169"/>
      <c r="BQ364" s="60"/>
      <c r="BR364" s="175" t="s">
        <v>1470</v>
      </c>
      <c r="BS364" s="51" t="s">
        <v>1471</v>
      </c>
      <c r="BU364" s="273" t="s">
        <v>1247</v>
      </c>
      <c r="BV364" s="273" t="s">
        <v>2385</v>
      </c>
      <c r="BX364" s="299" t="s">
        <v>1251</v>
      </c>
      <c r="BY364" s="299" t="s">
        <v>5399</v>
      </c>
    </row>
    <row r="365" spans="64:77" ht="21" customHeight="1">
      <c r="BM365"/>
      <c r="BN365" s="169"/>
      <c r="BO365" s="169"/>
      <c r="BQ365" s="60"/>
      <c r="BR365" s="175" t="s">
        <v>1472</v>
      </c>
      <c r="BS365" s="51" t="s">
        <v>1473</v>
      </c>
      <c r="BU365" s="273" t="s">
        <v>1249</v>
      </c>
      <c r="BV365" s="273" t="s">
        <v>2386</v>
      </c>
      <c r="BX365" s="299" t="s">
        <v>1253</v>
      </c>
      <c r="BY365" s="299" t="s">
        <v>5400</v>
      </c>
    </row>
    <row r="366" spans="64:77" ht="21" customHeight="1">
      <c r="BM366"/>
      <c r="BN366" s="169"/>
      <c r="BO366" s="169"/>
      <c r="BQ366" s="60"/>
      <c r="BR366" s="175" t="s">
        <v>1474</v>
      </c>
      <c r="BS366" s="51" t="s">
        <v>1475</v>
      </c>
      <c r="BU366" s="273" t="s">
        <v>1251</v>
      </c>
      <c r="BV366" s="273" t="s">
        <v>2387</v>
      </c>
      <c r="BX366" s="299" t="s">
        <v>1255</v>
      </c>
      <c r="BY366" s="299" t="s">
        <v>5401</v>
      </c>
    </row>
    <row r="367" spans="64:77" ht="21" customHeight="1">
      <c r="BM367"/>
      <c r="BN367" s="169"/>
      <c r="BO367" s="169"/>
      <c r="BQ367" s="60"/>
      <c r="BR367" s="175" t="s">
        <v>1476</v>
      </c>
      <c r="BS367" s="51" t="s">
        <v>8837</v>
      </c>
      <c r="BU367" s="273" t="s">
        <v>1253</v>
      </c>
      <c r="BV367" s="273" t="s">
        <v>2388</v>
      </c>
      <c r="BX367" s="299" t="s">
        <v>1257</v>
      </c>
      <c r="BY367" s="299" t="s">
        <v>5402</v>
      </c>
    </row>
    <row r="368" spans="64:77" ht="21" customHeight="1">
      <c r="BM368"/>
      <c r="BN368" s="169"/>
      <c r="BO368" s="169"/>
      <c r="BQ368" s="60"/>
      <c r="BR368" s="175" t="s">
        <v>1477</v>
      </c>
      <c r="BS368" s="51" t="s">
        <v>1478</v>
      </c>
      <c r="BU368" s="273" t="s">
        <v>1255</v>
      </c>
      <c r="BV368" s="273" t="s">
        <v>2389</v>
      </c>
      <c r="BX368" s="299" t="s">
        <v>1259</v>
      </c>
      <c r="BY368" s="299" t="s">
        <v>5403</v>
      </c>
    </row>
    <row r="369" spans="65:77" ht="21" customHeight="1">
      <c r="BM369"/>
      <c r="BN369" s="169"/>
      <c r="BO369" s="169"/>
      <c r="BQ369" s="60"/>
      <c r="BR369" s="175" t="s">
        <v>1479</v>
      </c>
      <c r="BS369" s="51" t="s">
        <v>1480</v>
      </c>
      <c r="BU369" s="273" t="s">
        <v>1257</v>
      </c>
      <c r="BV369" s="273" t="s">
        <v>2390</v>
      </c>
      <c r="BX369" s="299" t="s">
        <v>2392</v>
      </c>
      <c r="BY369" s="299" t="s">
        <v>5404</v>
      </c>
    </row>
    <row r="370" spans="65:77" ht="21" customHeight="1">
      <c r="BM370"/>
      <c r="BN370" s="169"/>
      <c r="BO370" s="169"/>
      <c r="BQ370" s="60"/>
      <c r="BR370" s="175" t="s">
        <v>1482</v>
      </c>
      <c r="BS370" s="51" t="s">
        <v>1483</v>
      </c>
      <c r="BU370" s="273" t="s">
        <v>1259</v>
      </c>
      <c r="BV370" s="273" t="s">
        <v>2391</v>
      </c>
      <c r="BX370" s="299" t="s">
        <v>1261</v>
      </c>
      <c r="BY370" s="299" t="s">
        <v>5405</v>
      </c>
    </row>
    <row r="371" spans="65:77" ht="21" customHeight="1">
      <c r="BM371"/>
      <c r="BN371" s="169"/>
      <c r="BO371" s="169"/>
      <c r="BQ371" s="60"/>
      <c r="BR371" s="175" t="s">
        <v>1484</v>
      </c>
      <c r="BS371" s="51" t="s">
        <v>1485</v>
      </c>
      <c r="BU371" s="273" t="s">
        <v>2392</v>
      </c>
      <c r="BV371" s="273" t="s">
        <v>2393</v>
      </c>
      <c r="BX371" s="299" t="s">
        <v>2395</v>
      </c>
      <c r="BY371" s="299" t="s">
        <v>5406</v>
      </c>
    </row>
    <row r="372" spans="65:77" ht="21" customHeight="1">
      <c r="BM372"/>
      <c r="BN372" s="169"/>
      <c r="BO372" s="169"/>
      <c r="BQ372" s="60"/>
      <c r="BR372" s="175" t="s">
        <v>1486</v>
      </c>
      <c r="BS372" s="51" t="s">
        <v>1487</v>
      </c>
      <c r="BU372" s="273" t="s">
        <v>1261</v>
      </c>
      <c r="BV372" s="273" t="s">
        <v>2394</v>
      </c>
      <c r="BX372" s="299" t="s">
        <v>1263</v>
      </c>
      <c r="BY372" s="299" t="s">
        <v>5407</v>
      </c>
    </row>
    <row r="373" spans="65:77" ht="21" customHeight="1">
      <c r="BM373"/>
      <c r="BN373" s="169"/>
      <c r="BO373" s="169"/>
      <c r="BQ373" s="60"/>
      <c r="BR373" s="175" t="s">
        <v>1488</v>
      </c>
      <c r="BS373" s="51" t="s">
        <v>1489</v>
      </c>
      <c r="BU373" s="273" t="s">
        <v>2395</v>
      </c>
      <c r="BV373" s="273" t="s">
        <v>2396</v>
      </c>
      <c r="BX373" s="299" t="s">
        <v>1265</v>
      </c>
      <c r="BY373" s="299" t="s">
        <v>5408</v>
      </c>
    </row>
    <row r="374" spans="65:77" ht="21" customHeight="1">
      <c r="BM374"/>
      <c r="BN374" s="169"/>
      <c r="BO374" s="169"/>
      <c r="BQ374" s="60"/>
      <c r="BR374" s="175" t="s">
        <v>1490</v>
      </c>
      <c r="BS374" s="51" t="s">
        <v>1491</v>
      </c>
      <c r="BU374" s="273" t="s">
        <v>1263</v>
      </c>
      <c r="BV374" s="273" t="s">
        <v>2397</v>
      </c>
      <c r="BX374" s="299" t="s">
        <v>1267</v>
      </c>
      <c r="BY374" s="299" t="s">
        <v>5409</v>
      </c>
    </row>
    <row r="375" spans="65:77" ht="21" customHeight="1">
      <c r="BM375"/>
      <c r="BN375" s="169"/>
      <c r="BO375" s="169"/>
      <c r="BQ375" s="60"/>
      <c r="BR375" s="175" t="s">
        <v>1492</v>
      </c>
      <c r="BS375" s="51" t="s">
        <v>1493</v>
      </c>
      <c r="BU375" s="273" t="s">
        <v>1265</v>
      </c>
      <c r="BV375" s="273" t="s">
        <v>2398</v>
      </c>
      <c r="BX375" s="299" t="s">
        <v>1269</v>
      </c>
      <c r="BY375" s="299" t="s">
        <v>5410</v>
      </c>
    </row>
    <row r="376" spans="65:77" ht="21" customHeight="1">
      <c r="BM376"/>
      <c r="BN376" s="169"/>
      <c r="BO376" s="169"/>
      <c r="BQ376" s="60"/>
      <c r="BR376" s="175" t="s">
        <v>1494</v>
      </c>
      <c r="BS376" s="51" t="s">
        <v>1495</v>
      </c>
      <c r="BU376" s="273" t="s">
        <v>1267</v>
      </c>
      <c r="BV376" s="273" t="s">
        <v>2399</v>
      </c>
      <c r="BX376" s="299" t="s">
        <v>2401</v>
      </c>
      <c r="BY376" s="299" t="s">
        <v>5411</v>
      </c>
    </row>
    <row r="377" spans="65:77" ht="21" customHeight="1">
      <c r="BM377"/>
      <c r="BN377" s="169"/>
      <c r="BO377" s="169"/>
      <c r="BQ377" s="60"/>
      <c r="BR377" s="175" t="s">
        <v>1496</v>
      </c>
      <c r="BS377" s="51" t="s">
        <v>1497</v>
      </c>
      <c r="BU377" s="273" t="s">
        <v>1269</v>
      </c>
      <c r="BV377" s="273" t="s">
        <v>2400</v>
      </c>
      <c r="BX377" s="299" t="s">
        <v>2403</v>
      </c>
      <c r="BY377" s="299" t="s">
        <v>5412</v>
      </c>
    </row>
    <row r="378" spans="65:77" ht="21" customHeight="1">
      <c r="BM378"/>
      <c r="BN378" s="169"/>
      <c r="BO378" s="169"/>
      <c r="BQ378" s="60"/>
      <c r="BR378" s="175" t="s">
        <v>1498</v>
      </c>
      <c r="BS378" s="51" t="s">
        <v>1499</v>
      </c>
      <c r="BU378" s="273" t="s">
        <v>2401</v>
      </c>
      <c r="BV378" s="273" t="s">
        <v>2402</v>
      </c>
      <c r="BX378" s="299" t="s">
        <v>2405</v>
      </c>
      <c r="BY378" s="299" t="s">
        <v>5413</v>
      </c>
    </row>
    <row r="379" spans="65:77" ht="21" customHeight="1">
      <c r="BM379"/>
      <c r="BN379" s="169"/>
      <c r="BO379" s="169"/>
      <c r="BQ379" s="60"/>
      <c r="BR379" s="175" t="s">
        <v>1500</v>
      </c>
      <c r="BS379" s="51" t="s">
        <v>1501</v>
      </c>
      <c r="BU379" s="273" t="s">
        <v>2403</v>
      </c>
      <c r="BV379" s="273" t="s">
        <v>2404</v>
      </c>
      <c r="BX379" s="299" t="s">
        <v>1271</v>
      </c>
      <c r="BY379" s="299" t="s">
        <v>5414</v>
      </c>
    </row>
    <row r="380" spans="65:77" ht="21" customHeight="1">
      <c r="BM380"/>
      <c r="BN380" s="169"/>
      <c r="BO380" s="169"/>
      <c r="BQ380" s="60"/>
      <c r="BR380" s="175" t="s">
        <v>1502</v>
      </c>
      <c r="BS380" s="51" t="s">
        <v>1503</v>
      </c>
      <c r="BU380" s="273" t="s">
        <v>2405</v>
      </c>
      <c r="BV380" s="273" t="s">
        <v>2406</v>
      </c>
      <c r="BX380" s="299" t="s">
        <v>2408</v>
      </c>
      <c r="BY380" s="299" t="s">
        <v>5415</v>
      </c>
    </row>
    <row r="381" spans="65:77" ht="21" customHeight="1">
      <c r="BM381"/>
      <c r="BN381" s="169"/>
      <c r="BO381" s="169"/>
      <c r="BQ381" s="168"/>
      <c r="BR381" s="175" t="s">
        <v>1504</v>
      </c>
      <c r="BS381" s="51" t="s">
        <v>1505</v>
      </c>
      <c r="BU381" s="273" t="s">
        <v>1271</v>
      </c>
      <c r="BV381" s="273" t="s">
        <v>2407</v>
      </c>
      <c r="BX381" s="299" t="s">
        <v>2410</v>
      </c>
      <c r="BY381" s="299" t="s">
        <v>5416</v>
      </c>
    </row>
    <row r="382" spans="65:77" ht="21" customHeight="1">
      <c r="BM382"/>
      <c r="BN382" s="169"/>
      <c r="BO382" s="169"/>
      <c r="BQ382" s="60"/>
      <c r="BR382" s="175" t="s">
        <v>1506</v>
      </c>
      <c r="BS382" s="51" t="s">
        <v>1507</v>
      </c>
      <c r="BU382" s="273" t="s">
        <v>2408</v>
      </c>
      <c r="BV382" s="273" t="s">
        <v>2409</v>
      </c>
      <c r="BX382" s="299" t="s">
        <v>2412</v>
      </c>
      <c r="BY382" s="299" t="s">
        <v>5417</v>
      </c>
    </row>
    <row r="383" spans="65:77" ht="21" customHeight="1">
      <c r="BM383"/>
      <c r="BN383" s="169"/>
      <c r="BO383" s="169"/>
      <c r="BQ383" s="60"/>
      <c r="BR383" s="175" t="s">
        <v>1508</v>
      </c>
      <c r="BS383" s="51" t="s">
        <v>1509</v>
      </c>
      <c r="BU383" s="273" t="s">
        <v>2410</v>
      </c>
      <c r="BV383" s="273" t="s">
        <v>2411</v>
      </c>
      <c r="BX383" s="299" t="s">
        <v>1273</v>
      </c>
      <c r="BY383" s="299" t="s">
        <v>5418</v>
      </c>
    </row>
    <row r="384" spans="65:77" ht="21" customHeight="1">
      <c r="BM384"/>
      <c r="BN384" s="169"/>
      <c r="BO384" s="169"/>
      <c r="BQ384" s="60"/>
      <c r="BR384" s="175" t="s">
        <v>1510</v>
      </c>
      <c r="BS384" s="51" t="s">
        <v>1511</v>
      </c>
      <c r="BU384" s="273" t="s">
        <v>2412</v>
      </c>
      <c r="BV384" s="273" t="s">
        <v>2413</v>
      </c>
      <c r="BX384" s="299" t="s">
        <v>1275</v>
      </c>
      <c r="BY384" s="299" t="s">
        <v>5419</v>
      </c>
    </row>
    <row r="385" spans="65:77" ht="21" customHeight="1">
      <c r="BM385"/>
      <c r="BN385" s="169"/>
      <c r="BO385" s="169"/>
      <c r="BQ385" s="60"/>
      <c r="BR385" s="175" t="s">
        <v>1512</v>
      </c>
      <c r="BS385" s="51" t="s">
        <v>1513</v>
      </c>
      <c r="BU385" s="273" t="s">
        <v>1273</v>
      </c>
      <c r="BV385" s="273" t="s">
        <v>2414</v>
      </c>
      <c r="BX385" s="299" t="s">
        <v>1277</v>
      </c>
      <c r="BY385" s="299" t="s">
        <v>5420</v>
      </c>
    </row>
    <row r="386" spans="65:77" ht="21" customHeight="1">
      <c r="BM386"/>
      <c r="BN386" s="169"/>
      <c r="BO386" s="169"/>
      <c r="BQ386" s="60"/>
      <c r="BR386" s="175" t="s">
        <v>1514</v>
      </c>
      <c r="BS386" s="51" t="s">
        <v>1515</v>
      </c>
      <c r="BU386" s="273" t="s">
        <v>1275</v>
      </c>
      <c r="BV386" s="273" t="s">
        <v>2415</v>
      </c>
      <c r="BX386" s="299" t="s">
        <v>1279</v>
      </c>
      <c r="BY386" s="299" t="s">
        <v>5421</v>
      </c>
    </row>
    <row r="387" spans="65:77" ht="21" customHeight="1">
      <c r="BM387"/>
      <c r="BN387" s="169"/>
      <c r="BO387" s="169"/>
      <c r="BQ387" s="60"/>
      <c r="BR387" s="175" t="s">
        <v>1516</v>
      </c>
      <c r="BS387" s="51" t="s">
        <v>1517</v>
      </c>
      <c r="BU387" s="273" t="s">
        <v>1277</v>
      </c>
      <c r="BV387" s="273" t="s">
        <v>2416</v>
      </c>
      <c r="BX387" s="299" t="s">
        <v>1281</v>
      </c>
      <c r="BY387" s="299" t="s">
        <v>5422</v>
      </c>
    </row>
    <row r="388" spans="65:77" ht="21" customHeight="1">
      <c r="BM388"/>
      <c r="BN388" s="169"/>
      <c r="BO388" s="169"/>
      <c r="BQ388" s="60"/>
      <c r="BR388" s="175" t="s">
        <v>1518</v>
      </c>
      <c r="BS388" s="51" t="s">
        <v>1519</v>
      </c>
      <c r="BU388" s="273" t="s">
        <v>1279</v>
      </c>
      <c r="BV388" s="273" t="s">
        <v>2417</v>
      </c>
      <c r="BX388" s="299" t="s">
        <v>1283</v>
      </c>
      <c r="BY388" s="299" t="s">
        <v>5423</v>
      </c>
    </row>
    <row r="389" spans="65:77" ht="21" customHeight="1">
      <c r="BM389"/>
      <c r="BN389" s="169"/>
      <c r="BO389" s="169"/>
      <c r="BQ389" s="60"/>
      <c r="BR389" s="175" t="s">
        <v>1520</v>
      </c>
      <c r="BS389" s="51" t="s">
        <v>1521</v>
      </c>
      <c r="BU389" s="273" t="s">
        <v>1281</v>
      </c>
      <c r="BV389" s="273" t="s">
        <v>2418</v>
      </c>
      <c r="BX389" s="299" t="s">
        <v>1285</v>
      </c>
      <c r="BY389" s="299" t="s">
        <v>5424</v>
      </c>
    </row>
    <row r="390" spans="65:77" ht="21" customHeight="1">
      <c r="BM390"/>
      <c r="BN390" s="169"/>
      <c r="BO390" s="169"/>
      <c r="BQ390" s="60"/>
      <c r="BR390" s="175" t="s">
        <v>1522</v>
      </c>
      <c r="BS390" s="51" t="s">
        <v>1523</v>
      </c>
      <c r="BU390" s="273" t="s">
        <v>1283</v>
      </c>
      <c r="BV390" s="273" t="s">
        <v>2419</v>
      </c>
      <c r="BX390" s="299" t="s">
        <v>1287</v>
      </c>
      <c r="BY390" s="299" t="s">
        <v>5425</v>
      </c>
    </row>
    <row r="391" spans="65:77" ht="21" customHeight="1">
      <c r="BM391"/>
      <c r="BN391" s="169"/>
      <c r="BO391" s="169"/>
      <c r="BQ391" s="60"/>
      <c r="BR391" s="175" t="s">
        <v>1524</v>
      </c>
      <c r="BS391" s="51" t="s">
        <v>1525</v>
      </c>
      <c r="BU391" s="273" t="s">
        <v>1285</v>
      </c>
      <c r="BV391" s="273" t="s">
        <v>2420</v>
      </c>
      <c r="BX391" s="299" t="s">
        <v>1289</v>
      </c>
      <c r="BY391" s="299" t="s">
        <v>5426</v>
      </c>
    </row>
    <row r="392" spans="65:77" ht="21" customHeight="1">
      <c r="BM392"/>
      <c r="BN392" s="169"/>
      <c r="BO392" s="169"/>
      <c r="BQ392" s="60"/>
      <c r="BR392" s="175" t="s">
        <v>1526</v>
      </c>
      <c r="BS392" s="51" t="s">
        <v>1527</v>
      </c>
      <c r="BU392" s="273" t="s">
        <v>1287</v>
      </c>
      <c r="BV392" s="273" t="s">
        <v>2421</v>
      </c>
      <c r="BX392" s="299" t="s">
        <v>1291</v>
      </c>
      <c r="BY392" s="299" t="s">
        <v>5427</v>
      </c>
    </row>
    <row r="393" spans="65:77" ht="21" customHeight="1">
      <c r="BM393"/>
      <c r="BN393" s="169"/>
      <c r="BO393" s="169"/>
      <c r="BQ393" s="60"/>
      <c r="BR393" s="175" t="s">
        <v>1528</v>
      </c>
      <c r="BS393" s="51" t="s">
        <v>1529</v>
      </c>
      <c r="BU393" s="273" t="s">
        <v>1289</v>
      </c>
      <c r="BV393" s="273" t="s">
        <v>2422</v>
      </c>
      <c r="BX393" s="299" t="s">
        <v>1293</v>
      </c>
      <c r="BY393" s="299" t="s">
        <v>5428</v>
      </c>
    </row>
    <row r="394" spans="65:77" ht="21" customHeight="1">
      <c r="BM394"/>
      <c r="BN394" s="169"/>
      <c r="BO394" s="169"/>
      <c r="BQ394" s="60"/>
      <c r="BR394" s="175" t="s">
        <v>1530</v>
      </c>
      <c r="BS394" s="51" t="s">
        <v>1531</v>
      </c>
      <c r="BU394" s="273" t="s">
        <v>1291</v>
      </c>
      <c r="BV394" s="273" t="s">
        <v>2423</v>
      </c>
      <c r="BX394" s="299" t="s">
        <v>1295</v>
      </c>
      <c r="BY394" s="299" t="s">
        <v>5429</v>
      </c>
    </row>
    <row r="395" spans="65:77" ht="21" customHeight="1">
      <c r="BM395"/>
      <c r="BN395" s="169"/>
      <c r="BO395" s="169"/>
      <c r="BQ395" s="60"/>
      <c r="BR395" s="175" t="s">
        <v>1532</v>
      </c>
      <c r="BS395" s="51" t="s">
        <v>1533</v>
      </c>
      <c r="BU395" s="273" t="s">
        <v>1293</v>
      </c>
      <c r="BV395" s="273" t="s">
        <v>2424</v>
      </c>
      <c r="BX395" s="299" t="s">
        <v>1297</v>
      </c>
      <c r="BY395" s="299" t="s">
        <v>5430</v>
      </c>
    </row>
    <row r="396" spans="65:77" ht="21" customHeight="1">
      <c r="BM396"/>
      <c r="BN396" s="169"/>
      <c r="BO396" s="169"/>
      <c r="BR396" s="175" t="s">
        <v>1534</v>
      </c>
      <c r="BS396" s="51" t="s">
        <v>1535</v>
      </c>
      <c r="BU396" s="273" t="s">
        <v>1295</v>
      </c>
      <c r="BV396" s="273" t="s">
        <v>2425</v>
      </c>
      <c r="BX396" s="299" t="s">
        <v>1299</v>
      </c>
      <c r="BY396" s="299" t="s">
        <v>5431</v>
      </c>
    </row>
    <row r="397" spans="65:77" ht="21" customHeight="1">
      <c r="BM397"/>
      <c r="BN397" s="169"/>
      <c r="BO397" s="169"/>
      <c r="BR397" s="175" t="s">
        <v>1536</v>
      </c>
      <c r="BS397" s="51" t="s">
        <v>1537</v>
      </c>
      <c r="BU397" s="273" t="s">
        <v>1297</v>
      </c>
      <c r="BV397" s="273" t="s">
        <v>2426</v>
      </c>
      <c r="BX397" s="299" t="s">
        <v>1301</v>
      </c>
      <c r="BY397" s="299" t="s">
        <v>5432</v>
      </c>
    </row>
    <row r="398" spans="65:77" ht="21" customHeight="1">
      <c r="BM398"/>
      <c r="BN398" s="169"/>
      <c r="BO398" s="169"/>
      <c r="BR398" s="175" t="s">
        <v>1538</v>
      </c>
      <c r="BS398" s="51" t="s">
        <v>1539</v>
      </c>
      <c r="BU398" s="273" t="s">
        <v>1299</v>
      </c>
      <c r="BV398" s="273" t="s">
        <v>2427</v>
      </c>
      <c r="BX398" s="299" t="s">
        <v>1303</v>
      </c>
      <c r="BY398" s="299" t="s">
        <v>5433</v>
      </c>
    </row>
    <row r="399" spans="65:77" ht="21" customHeight="1">
      <c r="BM399"/>
      <c r="BN399" s="169"/>
      <c r="BO399" s="169"/>
      <c r="BR399" s="175" t="s">
        <v>1540</v>
      </c>
      <c r="BS399" s="51" t="s">
        <v>1541</v>
      </c>
      <c r="BU399" s="273" t="s">
        <v>1301</v>
      </c>
      <c r="BV399" s="273" t="s">
        <v>2428</v>
      </c>
      <c r="BX399" s="299" t="s">
        <v>1305</v>
      </c>
      <c r="BY399" s="299" t="s">
        <v>1499</v>
      </c>
    </row>
    <row r="400" spans="65:77" ht="21" customHeight="1">
      <c r="BM400"/>
      <c r="BN400" s="169"/>
      <c r="BO400" s="169"/>
      <c r="BR400" s="175" t="s">
        <v>1542</v>
      </c>
      <c r="BS400" s="51" t="s">
        <v>1543</v>
      </c>
      <c r="BU400" s="273" t="s">
        <v>1303</v>
      </c>
      <c r="BV400" s="273" t="s">
        <v>2429</v>
      </c>
      <c r="BX400" s="299" t="s">
        <v>1307</v>
      </c>
      <c r="BY400" s="299" t="s">
        <v>5434</v>
      </c>
    </row>
    <row r="401" spans="65:77" ht="21" customHeight="1">
      <c r="BM401"/>
      <c r="BN401" s="169"/>
      <c r="BO401" s="169"/>
      <c r="BR401" s="175" t="s">
        <v>1544</v>
      </c>
      <c r="BS401" s="51" t="s">
        <v>1545</v>
      </c>
      <c r="BU401" s="273" t="s">
        <v>1305</v>
      </c>
      <c r="BV401" s="273" t="s">
        <v>2430</v>
      </c>
      <c r="BX401" s="299" t="s">
        <v>1309</v>
      </c>
      <c r="BY401" s="299" t="s">
        <v>5435</v>
      </c>
    </row>
    <row r="402" spans="65:77" ht="21" customHeight="1">
      <c r="BM402"/>
      <c r="BN402" s="169"/>
      <c r="BO402" s="169"/>
      <c r="BR402" s="175" t="s">
        <v>1546</v>
      </c>
      <c r="BS402" s="51" t="s">
        <v>1547</v>
      </c>
      <c r="BU402" s="273" t="s">
        <v>1307</v>
      </c>
      <c r="BV402" s="273" t="s">
        <v>2431</v>
      </c>
      <c r="BX402" s="299" t="s">
        <v>1311</v>
      </c>
      <c r="BY402" s="299" t="s">
        <v>5436</v>
      </c>
    </row>
    <row r="403" spans="65:77" ht="21" customHeight="1">
      <c r="BM403"/>
      <c r="BN403" s="169"/>
      <c r="BO403" s="169"/>
      <c r="BR403" s="175" t="s">
        <v>1548</v>
      </c>
      <c r="BS403" s="51" t="s">
        <v>1549</v>
      </c>
      <c r="BU403" s="273" t="s">
        <v>1309</v>
      </c>
      <c r="BV403" s="273" t="s">
        <v>2432</v>
      </c>
      <c r="BX403" s="299" t="s">
        <v>1312</v>
      </c>
      <c r="BY403" s="299" t="s">
        <v>5437</v>
      </c>
    </row>
    <row r="404" spans="65:77" ht="21" customHeight="1">
      <c r="BM404"/>
      <c r="BN404" s="169"/>
      <c r="BO404" s="169"/>
      <c r="BR404" s="175" t="s">
        <v>1550</v>
      </c>
      <c r="BS404" s="51" t="s">
        <v>1551</v>
      </c>
      <c r="BU404" s="273" t="s">
        <v>1311</v>
      </c>
      <c r="BV404" s="273" t="s">
        <v>2433</v>
      </c>
      <c r="BX404" s="299" t="s">
        <v>1314</v>
      </c>
      <c r="BY404" s="299" t="s">
        <v>5438</v>
      </c>
    </row>
    <row r="405" spans="65:77" ht="21" customHeight="1">
      <c r="BM405"/>
      <c r="BN405" s="169"/>
      <c r="BO405" s="169"/>
      <c r="BR405" s="175" t="s">
        <v>1552</v>
      </c>
      <c r="BS405" s="51" t="s">
        <v>1553</v>
      </c>
      <c r="BU405" s="273" t="s">
        <v>1312</v>
      </c>
      <c r="BV405" s="273" t="s">
        <v>2434</v>
      </c>
      <c r="BX405" s="299" t="s">
        <v>1316</v>
      </c>
      <c r="BY405" s="299" t="s">
        <v>5439</v>
      </c>
    </row>
    <row r="406" spans="65:77" ht="21" customHeight="1">
      <c r="BM406"/>
      <c r="BN406" s="169"/>
      <c r="BO406" s="169"/>
      <c r="BR406" s="175" t="s">
        <v>1554</v>
      </c>
      <c r="BS406" s="51" t="s">
        <v>1555</v>
      </c>
      <c r="BU406" s="273" t="s">
        <v>1314</v>
      </c>
      <c r="BV406" s="273" t="s">
        <v>2435</v>
      </c>
      <c r="BX406" s="299" t="s">
        <v>1318</v>
      </c>
      <c r="BY406" s="299" t="s">
        <v>5440</v>
      </c>
    </row>
    <row r="407" spans="65:77" ht="21" customHeight="1">
      <c r="BM407"/>
      <c r="BN407" s="169"/>
      <c r="BO407" s="169"/>
      <c r="BR407" s="175" t="s">
        <v>1556</v>
      </c>
      <c r="BS407" s="51" t="s">
        <v>1557</v>
      </c>
      <c r="BU407" s="273" t="s">
        <v>1316</v>
      </c>
      <c r="BV407" s="273" t="s">
        <v>2436</v>
      </c>
      <c r="BX407" s="299" t="s">
        <v>1320</v>
      </c>
      <c r="BY407" s="299" t="s">
        <v>5441</v>
      </c>
    </row>
    <row r="408" spans="65:77" ht="21" customHeight="1">
      <c r="BM408"/>
      <c r="BN408" s="169"/>
      <c r="BO408" s="169"/>
      <c r="BR408" s="175" t="s">
        <v>1558</v>
      </c>
      <c r="BS408" s="51" t="s">
        <v>1559</v>
      </c>
      <c r="BU408" s="273" t="s">
        <v>1318</v>
      </c>
      <c r="BV408" s="273" t="s">
        <v>2437</v>
      </c>
      <c r="BX408" s="299" t="s">
        <v>2439</v>
      </c>
      <c r="BY408" s="299" t="s">
        <v>5442</v>
      </c>
    </row>
    <row r="409" spans="65:77" ht="21" customHeight="1">
      <c r="BM409"/>
      <c r="BN409" s="169"/>
      <c r="BO409" s="169"/>
      <c r="BR409" s="175" t="s">
        <v>1560</v>
      </c>
      <c r="BS409" s="51" t="s">
        <v>1561</v>
      </c>
      <c r="BU409" s="273" t="s">
        <v>1320</v>
      </c>
      <c r="BV409" s="273" t="s">
        <v>2438</v>
      </c>
      <c r="BX409" s="299" t="s">
        <v>1322</v>
      </c>
      <c r="BY409" s="299" t="s">
        <v>5443</v>
      </c>
    </row>
    <row r="410" spans="65:77" ht="21" customHeight="1">
      <c r="BM410"/>
      <c r="BN410" s="169"/>
      <c r="BO410" s="169"/>
      <c r="BR410" s="175" t="s">
        <v>1562</v>
      </c>
      <c r="BS410" s="51" t="s">
        <v>1563</v>
      </c>
      <c r="BU410" s="273" t="s">
        <v>2439</v>
      </c>
      <c r="BV410" s="273" t="s">
        <v>2440</v>
      </c>
      <c r="BX410" s="299" t="s">
        <v>1324</v>
      </c>
      <c r="BY410" s="299" t="s">
        <v>5444</v>
      </c>
    </row>
    <row r="411" spans="65:77" ht="21" customHeight="1">
      <c r="BM411"/>
      <c r="BN411" s="169"/>
      <c r="BO411" s="169"/>
      <c r="BR411" s="175" t="s">
        <v>1564</v>
      </c>
      <c r="BS411" s="51" t="s">
        <v>1565</v>
      </c>
      <c r="BU411" s="273" t="s">
        <v>1322</v>
      </c>
      <c r="BV411" s="273" t="s">
        <v>2441</v>
      </c>
      <c r="BX411" s="299" t="s">
        <v>1326</v>
      </c>
      <c r="BY411" s="299" t="s">
        <v>5445</v>
      </c>
    </row>
    <row r="412" spans="65:77" ht="21" customHeight="1">
      <c r="BM412"/>
      <c r="BN412" s="169"/>
      <c r="BO412" s="169"/>
      <c r="BR412" s="175" t="s">
        <v>1566</v>
      </c>
      <c r="BS412" s="51" t="s">
        <v>1567</v>
      </c>
      <c r="BU412" s="273" t="s">
        <v>1324</v>
      </c>
      <c r="BV412" s="273" t="s">
        <v>2442</v>
      </c>
      <c r="BX412" s="299" t="s">
        <v>1328</v>
      </c>
      <c r="BY412" s="299" t="s">
        <v>5446</v>
      </c>
    </row>
    <row r="413" spans="65:77" ht="21" customHeight="1">
      <c r="BM413"/>
      <c r="BN413" s="169"/>
      <c r="BO413" s="169"/>
      <c r="BR413" s="175" t="s">
        <v>1568</v>
      </c>
      <c r="BS413" s="51" t="s">
        <v>1569</v>
      </c>
      <c r="BU413" s="273" t="s">
        <v>1326</v>
      </c>
      <c r="BV413" s="273" t="s">
        <v>2443</v>
      </c>
      <c r="BX413" s="299" t="s">
        <v>1330</v>
      </c>
      <c r="BY413" s="299" t="s">
        <v>5447</v>
      </c>
    </row>
    <row r="414" spans="65:77" ht="21" customHeight="1">
      <c r="BM414"/>
      <c r="BN414" s="169"/>
      <c r="BO414" s="169"/>
      <c r="BR414" s="175" t="s">
        <v>1570</v>
      </c>
      <c r="BS414" s="51" t="s">
        <v>1571</v>
      </c>
      <c r="BU414" s="273" t="s">
        <v>1328</v>
      </c>
      <c r="BV414" s="273" t="s">
        <v>2444</v>
      </c>
      <c r="BX414" s="299" t="s">
        <v>1332</v>
      </c>
      <c r="BY414" s="299" t="s">
        <v>5448</v>
      </c>
    </row>
    <row r="415" spans="65:77" ht="21" customHeight="1">
      <c r="BM415"/>
      <c r="BN415" s="169"/>
      <c r="BO415" s="169"/>
      <c r="BR415" s="175" t="s">
        <v>1572</v>
      </c>
      <c r="BS415" s="51" t="s">
        <v>1573</v>
      </c>
      <c r="BU415" s="273" t="s">
        <v>1330</v>
      </c>
      <c r="BV415" s="273" t="s">
        <v>2445</v>
      </c>
      <c r="BX415" s="299" t="s">
        <v>1334</v>
      </c>
      <c r="BY415" s="299" t="s">
        <v>5449</v>
      </c>
    </row>
    <row r="416" spans="65:77" ht="21" customHeight="1">
      <c r="BM416"/>
      <c r="BN416" s="169"/>
      <c r="BO416" s="169"/>
      <c r="BR416" s="175" t="s">
        <v>1574</v>
      </c>
      <c r="BS416" s="51" t="s">
        <v>1575</v>
      </c>
      <c r="BU416" s="273" t="s">
        <v>1332</v>
      </c>
      <c r="BV416" s="273" t="s">
        <v>2446</v>
      </c>
      <c r="BX416" s="299" t="s">
        <v>1336</v>
      </c>
      <c r="BY416" s="299" t="s">
        <v>5450</v>
      </c>
    </row>
    <row r="417" spans="65:77" ht="21" customHeight="1">
      <c r="BM417"/>
      <c r="BN417" s="169"/>
      <c r="BO417" s="169"/>
      <c r="BR417" s="175" t="s">
        <v>1576</v>
      </c>
      <c r="BS417" s="51" t="s">
        <v>1577</v>
      </c>
      <c r="BU417" s="273" t="s">
        <v>1334</v>
      </c>
      <c r="BV417" s="273" t="s">
        <v>2447</v>
      </c>
      <c r="BX417" s="299" t="s">
        <v>1338</v>
      </c>
      <c r="BY417" s="299" t="s">
        <v>5451</v>
      </c>
    </row>
    <row r="418" spans="65:77" ht="21" customHeight="1">
      <c r="BM418"/>
      <c r="BN418" s="169"/>
      <c r="BO418" s="169"/>
      <c r="BR418" s="175" t="s">
        <v>1578</v>
      </c>
      <c r="BS418" s="51" t="s">
        <v>1579</v>
      </c>
      <c r="BU418" s="273" t="s">
        <v>1336</v>
      </c>
      <c r="BV418" s="273" t="s">
        <v>2448</v>
      </c>
      <c r="BX418" s="299" t="s">
        <v>1340</v>
      </c>
      <c r="BY418" s="299" t="s">
        <v>5452</v>
      </c>
    </row>
    <row r="419" spans="65:77" ht="21" customHeight="1">
      <c r="BM419"/>
      <c r="BN419" s="169"/>
      <c r="BO419" s="169"/>
      <c r="BR419" s="175" t="s">
        <v>1580</v>
      </c>
      <c r="BS419" s="51" t="s">
        <v>1581</v>
      </c>
      <c r="BU419" s="273" t="s">
        <v>1338</v>
      </c>
      <c r="BV419" s="273" t="s">
        <v>2449</v>
      </c>
      <c r="BX419" s="299" t="s">
        <v>1342</v>
      </c>
      <c r="BY419" s="299" t="s">
        <v>5453</v>
      </c>
    </row>
    <row r="420" spans="65:77" ht="21" customHeight="1">
      <c r="BM420"/>
      <c r="BN420" s="169"/>
      <c r="BO420" s="169"/>
      <c r="BR420" s="175" t="s">
        <v>1582</v>
      </c>
      <c r="BS420" s="51" t="s">
        <v>1583</v>
      </c>
      <c r="BU420" s="273" t="s">
        <v>1340</v>
      </c>
      <c r="BV420" s="273" t="s">
        <v>2450</v>
      </c>
      <c r="BX420" s="299" t="s">
        <v>1343</v>
      </c>
      <c r="BY420" s="299" t="s">
        <v>5454</v>
      </c>
    </row>
    <row r="421" spans="65:77" ht="21" customHeight="1">
      <c r="BM421"/>
      <c r="BN421" s="169"/>
      <c r="BO421" s="169"/>
      <c r="BR421" s="175" t="s">
        <v>1584</v>
      </c>
      <c r="BS421" s="51" t="s">
        <v>1585</v>
      </c>
      <c r="BU421" s="273" t="s">
        <v>1342</v>
      </c>
      <c r="BV421" s="273" t="s">
        <v>2451</v>
      </c>
      <c r="BX421" s="299" t="s">
        <v>1345</v>
      </c>
      <c r="BY421" s="299" t="s">
        <v>5455</v>
      </c>
    </row>
    <row r="422" spans="65:77" ht="21" customHeight="1">
      <c r="BM422"/>
      <c r="BN422" s="169"/>
      <c r="BO422" s="169"/>
      <c r="BR422" s="175" t="s">
        <v>1586</v>
      </c>
      <c r="BS422" s="51" t="s">
        <v>1587</v>
      </c>
      <c r="BU422" s="273" t="s">
        <v>1343</v>
      </c>
      <c r="BV422" s="273" t="s">
        <v>2452</v>
      </c>
      <c r="BX422" s="299" t="s">
        <v>1347</v>
      </c>
      <c r="BY422" s="299" t="s">
        <v>5456</v>
      </c>
    </row>
    <row r="423" spans="65:77" ht="21" customHeight="1">
      <c r="BM423"/>
      <c r="BN423" s="169"/>
      <c r="BO423" s="169"/>
      <c r="BR423" s="175" t="s">
        <v>1588</v>
      </c>
      <c r="BS423" s="51" t="s">
        <v>1589</v>
      </c>
      <c r="BU423" s="273" t="s">
        <v>1345</v>
      </c>
      <c r="BV423" s="273" t="s">
        <v>2453</v>
      </c>
      <c r="BX423" s="299" t="s">
        <v>1349</v>
      </c>
      <c r="BY423" s="299" t="s">
        <v>5457</v>
      </c>
    </row>
    <row r="424" spans="65:77" ht="21" customHeight="1">
      <c r="BM424"/>
      <c r="BN424" s="169"/>
      <c r="BO424" s="169"/>
      <c r="BR424" s="175" t="s">
        <v>1590</v>
      </c>
      <c r="BS424" s="51" t="s">
        <v>1591</v>
      </c>
      <c r="BU424" s="273" t="s">
        <v>1347</v>
      </c>
      <c r="BV424" s="273" t="s">
        <v>2454</v>
      </c>
      <c r="BX424" s="299" t="s">
        <v>1351</v>
      </c>
      <c r="BY424" s="299" t="s">
        <v>5458</v>
      </c>
    </row>
    <row r="425" spans="65:77" ht="21" customHeight="1">
      <c r="BM425"/>
      <c r="BN425" s="169"/>
      <c r="BO425" s="169"/>
      <c r="BR425" s="175" t="s">
        <v>1592</v>
      </c>
      <c r="BS425" s="51" t="s">
        <v>1593</v>
      </c>
      <c r="BU425" s="273" t="s">
        <v>1349</v>
      </c>
      <c r="BV425" s="273" t="s">
        <v>2455</v>
      </c>
      <c r="BX425" s="299" t="s">
        <v>1353</v>
      </c>
      <c r="BY425" s="299" t="s">
        <v>5459</v>
      </c>
    </row>
    <row r="426" spans="65:77" ht="21" customHeight="1">
      <c r="BM426"/>
      <c r="BN426" s="169"/>
      <c r="BO426" s="169"/>
      <c r="BR426" s="175" t="s">
        <v>1594</v>
      </c>
      <c r="BS426" s="51" t="s">
        <v>1595</v>
      </c>
      <c r="BU426" s="273" t="s">
        <v>1351</v>
      </c>
      <c r="BV426" s="273" t="s">
        <v>2456</v>
      </c>
      <c r="BX426" s="299" t="s">
        <v>1355</v>
      </c>
      <c r="BY426" s="299" t="s">
        <v>5460</v>
      </c>
    </row>
    <row r="427" spans="65:77" ht="21" customHeight="1">
      <c r="BM427"/>
      <c r="BN427" s="169"/>
      <c r="BO427" s="169"/>
      <c r="BR427" s="175" t="s">
        <v>1596</v>
      </c>
      <c r="BS427" s="51" t="s">
        <v>1597</v>
      </c>
      <c r="BU427" s="273" t="s">
        <v>1353</v>
      </c>
      <c r="BV427" s="273" t="s">
        <v>2457</v>
      </c>
      <c r="BX427" s="299" t="s">
        <v>1357</v>
      </c>
      <c r="BY427" s="299" t="s">
        <v>5461</v>
      </c>
    </row>
    <row r="428" spans="65:77" ht="21" customHeight="1">
      <c r="BM428"/>
      <c r="BN428" s="169"/>
      <c r="BO428" s="169"/>
      <c r="BR428" s="175" t="s">
        <v>1598</v>
      </c>
      <c r="BS428" s="51" t="s">
        <v>1599</v>
      </c>
      <c r="BU428" s="273" t="s">
        <v>1355</v>
      </c>
      <c r="BV428" s="273" t="s">
        <v>2458</v>
      </c>
      <c r="BX428" s="299" t="s">
        <v>1359</v>
      </c>
      <c r="BY428" s="299" t="s">
        <v>5462</v>
      </c>
    </row>
    <row r="429" spans="65:77" ht="21" customHeight="1">
      <c r="BM429"/>
      <c r="BN429" s="169"/>
      <c r="BO429" s="169"/>
      <c r="BR429" s="175" t="s">
        <v>1600</v>
      </c>
      <c r="BS429" s="51" t="s">
        <v>1601</v>
      </c>
      <c r="BU429" s="273" t="s">
        <v>1357</v>
      </c>
      <c r="BV429" s="273" t="s">
        <v>2459</v>
      </c>
      <c r="BX429" s="299" t="s">
        <v>1361</v>
      </c>
      <c r="BY429" s="299" t="s">
        <v>5463</v>
      </c>
    </row>
    <row r="430" spans="65:77" ht="21" customHeight="1">
      <c r="BM430"/>
      <c r="BN430" s="169"/>
      <c r="BO430" s="169"/>
      <c r="BR430" s="175" t="s">
        <v>1602</v>
      </c>
      <c r="BS430" s="51" t="s">
        <v>1603</v>
      </c>
      <c r="BU430" s="273" t="s">
        <v>1359</v>
      </c>
      <c r="BV430" s="273" t="s">
        <v>2460</v>
      </c>
      <c r="BX430" s="299" t="s">
        <v>1363</v>
      </c>
      <c r="BY430" s="299" t="s">
        <v>5464</v>
      </c>
    </row>
    <row r="431" spans="65:77" ht="21" customHeight="1">
      <c r="BM431"/>
      <c r="BN431" s="169"/>
      <c r="BO431" s="169"/>
      <c r="BR431" s="175" t="s">
        <v>1604</v>
      </c>
      <c r="BS431" s="51" t="s">
        <v>1605</v>
      </c>
      <c r="BU431" s="273" t="s">
        <v>1361</v>
      </c>
      <c r="BV431" s="273" t="s">
        <v>2461</v>
      </c>
      <c r="BX431" s="299" t="s">
        <v>1365</v>
      </c>
      <c r="BY431" s="299" t="s">
        <v>5465</v>
      </c>
    </row>
    <row r="432" spans="65:77" ht="21" customHeight="1">
      <c r="BM432"/>
      <c r="BN432" s="169"/>
      <c r="BO432" s="169"/>
      <c r="BR432" s="175" t="s">
        <v>1606</v>
      </c>
      <c r="BS432" s="51" t="s">
        <v>1607</v>
      </c>
      <c r="BU432" s="273" t="s">
        <v>1363</v>
      </c>
      <c r="BV432" s="273" t="s">
        <v>2462</v>
      </c>
      <c r="BX432" s="299" t="s">
        <v>1367</v>
      </c>
      <c r="BY432" s="299" t="s">
        <v>5466</v>
      </c>
    </row>
    <row r="433" spans="65:77" ht="21" customHeight="1">
      <c r="BM433"/>
      <c r="BN433" s="169"/>
      <c r="BO433" s="169"/>
      <c r="BR433" s="175" t="s">
        <v>1608</v>
      </c>
      <c r="BS433" s="51" t="s">
        <v>1609</v>
      </c>
      <c r="BU433" s="273" t="s">
        <v>1365</v>
      </c>
      <c r="BV433" s="273" t="s">
        <v>2463</v>
      </c>
      <c r="BX433" s="299" t="s">
        <v>1369</v>
      </c>
      <c r="BY433" s="299" t="s">
        <v>5467</v>
      </c>
    </row>
    <row r="434" spans="65:77" ht="21" customHeight="1">
      <c r="BM434"/>
      <c r="BN434" s="169"/>
      <c r="BO434" s="169"/>
      <c r="BR434" s="175" t="s">
        <v>1610</v>
      </c>
      <c r="BS434" s="51" t="s">
        <v>1611</v>
      </c>
      <c r="BU434" s="273" t="s">
        <v>1367</v>
      </c>
      <c r="BV434" s="273" t="s">
        <v>2464</v>
      </c>
      <c r="BX434" s="299" t="s">
        <v>1371</v>
      </c>
      <c r="BY434" s="299" t="s">
        <v>5468</v>
      </c>
    </row>
    <row r="435" spans="65:77" ht="21" customHeight="1">
      <c r="BM435"/>
      <c r="BN435" s="169"/>
      <c r="BO435" s="169"/>
      <c r="BR435" s="175" t="s">
        <v>1612</v>
      </c>
      <c r="BS435" s="51" t="s">
        <v>1613</v>
      </c>
      <c r="BU435" s="273" t="s">
        <v>1369</v>
      </c>
      <c r="BV435" s="273" t="s">
        <v>2465</v>
      </c>
      <c r="BX435" s="299" t="s">
        <v>1373</v>
      </c>
      <c r="BY435" s="299" t="s">
        <v>5469</v>
      </c>
    </row>
    <row r="436" spans="65:77" ht="21" customHeight="1">
      <c r="BM436"/>
      <c r="BN436" s="169"/>
      <c r="BO436" s="169"/>
      <c r="BR436" s="175" t="s">
        <v>1614</v>
      </c>
      <c r="BS436" s="51" t="s">
        <v>1615</v>
      </c>
      <c r="BU436" s="273" t="s">
        <v>1371</v>
      </c>
      <c r="BV436" s="273" t="s">
        <v>2466</v>
      </c>
      <c r="BX436" s="299" t="s">
        <v>1375</v>
      </c>
      <c r="BY436" s="299" t="s">
        <v>5470</v>
      </c>
    </row>
    <row r="437" spans="65:77" ht="21" customHeight="1">
      <c r="BM437"/>
      <c r="BN437" s="169"/>
      <c r="BO437" s="169"/>
      <c r="BR437" s="175" t="s">
        <v>1616</v>
      </c>
      <c r="BS437" s="51" t="s">
        <v>1617</v>
      </c>
      <c r="BU437" s="273" t="s">
        <v>1373</v>
      </c>
      <c r="BV437" s="273" t="s">
        <v>2467</v>
      </c>
      <c r="BX437" s="299" t="s">
        <v>1377</v>
      </c>
      <c r="BY437" s="299" t="s">
        <v>5471</v>
      </c>
    </row>
    <row r="438" spans="65:77" ht="21" customHeight="1">
      <c r="BM438"/>
      <c r="BN438" s="169"/>
      <c r="BO438" s="169"/>
      <c r="BR438" s="175" t="s">
        <v>1618</v>
      </c>
      <c r="BS438" s="51" t="s">
        <v>1619</v>
      </c>
      <c r="BU438" s="273" t="s">
        <v>1375</v>
      </c>
      <c r="BV438" s="273" t="s">
        <v>2468</v>
      </c>
      <c r="BX438" s="299" t="s">
        <v>1379</v>
      </c>
      <c r="BY438" s="299" t="s">
        <v>5472</v>
      </c>
    </row>
    <row r="439" spans="65:77" ht="21" customHeight="1">
      <c r="BM439"/>
      <c r="BN439" s="169"/>
      <c r="BO439" s="169"/>
      <c r="BR439" s="175" t="s">
        <v>1620</v>
      </c>
      <c r="BS439" s="51" t="s">
        <v>1621</v>
      </c>
      <c r="BU439" s="273" t="s">
        <v>1377</v>
      </c>
      <c r="BV439" s="273" t="s">
        <v>2469</v>
      </c>
      <c r="BX439" s="299" t="s">
        <v>1381</v>
      </c>
      <c r="BY439" s="299" t="s">
        <v>5473</v>
      </c>
    </row>
    <row r="440" spans="65:77" ht="21" customHeight="1">
      <c r="BM440"/>
      <c r="BN440" s="169"/>
      <c r="BO440" s="169"/>
      <c r="BR440" s="175" t="s">
        <v>1622</v>
      </c>
      <c r="BS440" s="51" t="s">
        <v>1623</v>
      </c>
      <c r="BU440" s="273" t="s">
        <v>1379</v>
      </c>
      <c r="BV440" s="273" t="s">
        <v>2470</v>
      </c>
      <c r="BX440" s="299" t="s">
        <v>1383</v>
      </c>
      <c r="BY440" s="299" t="s">
        <v>5474</v>
      </c>
    </row>
    <row r="441" spans="65:77" ht="21" customHeight="1">
      <c r="BM441"/>
      <c r="BN441" s="169"/>
      <c r="BO441" s="169"/>
      <c r="BR441" s="175" t="s">
        <v>1624</v>
      </c>
      <c r="BS441" s="51" t="s">
        <v>1625</v>
      </c>
      <c r="BU441" s="273" t="s">
        <v>1381</v>
      </c>
      <c r="BV441" s="273" t="s">
        <v>2471</v>
      </c>
      <c r="BX441" s="299" t="s">
        <v>1385</v>
      </c>
      <c r="BY441" s="299" t="s">
        <v>5475</v>
      </c>
    </row>
    <row r="442" spans="65:77" ht="21" customHeight="1">
      <c r="BM442"/>
      <c r="BN442" s="169"/>
      <c r="BO442" s="169"/>
      <c r="BR442" s="175" t="s">
        <v>1626</v>
      </c>
      <c r="BS442" s="51" t="s">
        <v>8838</v>
      </c>
      <c r="BU442" s="273" t="s">
        <v>1383</v>
      </c>
      <c r="BV442" s="273" t="s">
        <v>2472</v>
      </c>
      <c r="BX442" s="299" t="s">
        <v>1387</v>
      </c>
      <c r="BY442" s="299" t="s">
        <v>5476</v>
      </c>
    </row>
    <row r="443" spans="65:77" ht="21" customHeight="1">
      <c r="BM443"/>
      <c r="BN443" s="169"/>
      <c r="BO443" s="169"/>
      <c r="BR443" s="175" t="s">
        <v>1627</v>
      </c>
      <c r="BS443" s="51" t="s">
        <v>1628</v>
      </c>
      <c r="BU443" s="273" t="s">
        <v>1385</v>
      </c>
      <c r="BV443" s="273" t="s">
        <v>2473</v>
      </c>
      <c r="BX443" s="299" t="s">
        <v>1389</v>
      </c>
      <c r="BY443" s="299" t="s">
        <v>5477</v>
      </c>
    </row>
    <row r="444" spans="65:77" ht="21" customHeight="1">
      <c r="BM444"/>
      <c r="BN444" s="169"/>
      <c r="BO444" s="169"/>
      <c r="BR444" s="175" t="s">
        <v>1629</v>
      </c>
      <c r="BS444" s="51" t="s">
        <v>1630</v>
      </c>
      <c r="BU444" s="273" t="s">
        <v>1387</v>
      </c>
      <c r="BV444" s="273" t="s">
        <v>2474</v>
      </c>
      <c r="BX444" s="299" t="s">
        <v>1391</v>
      </c>
      <c r="BY444" s="299" t="s">
        <v>5478</v>
      </c>
    </row>
    <row r="445" spans="65:77" ht="21" customHeight="1">
      <c r="BM445"/>
      <c r="BN445" s="169"/>
      <c r="BO445" s="169"/>
      <c r="BR445" s="175" t="s">
        <v>1631</v>
      </c>
      <c r="BS445" s="51" t="s">
        <v>1632</v>
      </c>
      <c r="BU445" s="273" t="s">
        <v>1389</v>
      </c>
      <c r="BV445" s="273" t="s">
        <v>2475</v>
      </c>
      <c r="BX445" s="299" t="s">
        <v>1393</v>
      </c>
      <c r="BY445" s="299" t="s">
        <v>5479</v>
      </c>
    </row>
    <row r="446" spans="65:77" ht="21" customHeight="1">
      <c r="BM446"/>
      <c r="BN446" s="169"/>
      <c r="BO446" s="169"/>
      <c r="BR446" s="175" t="s">
        <v>1633</v>
      </c>
      <c r="BS446" s="51" t="s">
        <v>1634</v>
      </c>
      <c r="BU446" s="273" t="s">
        <v>1391</v>
      </c>
      <c r="BV446" s="273" t="s">
        <v>2476</v>
      </c>
      <c r="BX446" s="299" t="s">
        <v>1395</v>
      </c>
      <c r="BY446" s="299" t="s">
        <v>5480</v>
      </c>
    </row>
    <row r="447" spans="65:77" ht="21" customHeight="1">
      <c r="BM447"/>
      <c r="BN447" s="169"/>
      <c r="BO447" s="169"/>
      <c r="BR447" s="175" t="s">
        <v>1635</v>
      </c>
      <c r="BS447" s="51" t="s">
        <v>1636</v>
      </c>
      <c r="BU447" s="273" t="s">
        <v>1393</v>
      </c>
      <c r="BV447" s="273" t="s">
        <v>2477</v>
      </c>
      <c r="BX447" s="299" t="s">
        <v>1397</v>
      </c>
      <c r="BY447" s="299" t="s">
        <v>5481</v>
      </c>
    </row>
    <row r="448" spans="65:77" ht="21" customHeight="1">
      <c r="BM448"/>
      <c r="BN448" s="169"/>
      <c r="BO448" s="169"/>
      <c r="BR448" s="175" t="s">
        <v>1637</v>
      </c>
      <c r="BS448" s="51" t="s">
        <v>1638</v>
      </c>
      <c r="BU448" s="273" t="s">
        <v>1395</v>
      </c>
      <c r="BV448" s="273" t="s">
        <v>2478</v>
      </c>
      <c r="BX448" s="299" t="s">
        <v>1399</v>
      </c>
      <c r="BY448" s="299" t="s">
        <v>5482</v>
      </c>
    </row>
    <row r="449" spans="65:77" ht="21" customHeight="1">
      <c r="BM449"/>
      <c r="BN449" s="169"/>
      <c r="BO449" s="169"/>
      <c r="BR449" s="175" t="s">
        <v>1639</v>
      </c>
      <c r="BS449" s="51" t="s">
        <v>1640</v>
      </c>
      <c r="BU449" s="273" t="s">
        <v>1397</v>
      </c>
      <c r="BV449" s="273" t="s">
        <v>2479</v>
      </c>
      <c r="BX449" s="299" t="s">
        <v>1401</v>
      </c>
      <c r="BY449" s="299" t="s">
        <v>5483</v>
      </c>
    </row>
    <row r="450" spans="65:77" ht="21" customHeight="1">
      <c r="BM450"/>
      <c r="BN450" s="169"/>
      <c r="BO450" s="169"/>
      <c r="BR450" s="175" t="s">
        <v>1641</v>
      </c>
      <c r="BS450" s="51" t="s">
        <v>1642</v>
      </c>
      <c r="BU450" s="273" t="s">
        <v>1399</v>
      </c>
      <c r="BV450" s="273" t="s">
        <v>2480</v>
      </c>
      <c r="BX450" s="299" t="s">
        <v>1403</v>
      </c>
      <c r="BY450" s="299" t="s">
        <v>5484</v>
      </c>
    </row>
    <row r="451" spans="65:77" ht="21" customHeight="1">
      <c r="BM451"/>
      <c r="BN451" s="169"/>
      <c r="BO451" s="169"/>
      <c r="BR451" s="175" t="s">
        <v>1643</v>
      </c>
      <c r="BS451" s="51" t="s">
        <v>1644</v>
      </c>
      <c r="BU451" s="273" t="s">
        <v>1401</v>
      </c>
      <c r="BV451" s="273" t="s">
        <v>2481</v>
      </c>
      <c r="BX451" s="299" t="s">
        <v>1405</v>
      </c>
      <c r="BY451" s="299" t="s">
        <v>2621</v>
      </c>
    </row>
    <row r="452" spans="65:77" ht="21" customHeight="1">
      <c r="BM452"/>
      <c r="BN452" s="169"/>
      <c r="BO452" s="169"/>
      <c r="BR452" s="175" t="s">
        <v>1645</v>
      </c>
      <c r="BS452" s="51" t="s">
        <v>1646</v>
      </c>
      <c r="BU452" s="273" t="s">
        <v>1403</v>
      </c>
      <c r="BV452" s="273" t="s">
        <v>2482</v>
      </c>
      <c r="BX452" s="299" t="s">
        <v>1407</v>
      </c>
      <c r="BY452" s="299" t="s">
        <v>2481</v>
      </c>
    </row>
    <row r="453" spans="65:77" ht="21" customHeight="1">
      <c r="BM453"/>
      <c r="BN453" s="169"/>
      <c r="BO453" s="169"/>
      <c r="BR453" s="175" t="s">
        <v>1647</v>
      </c>
      <c r="BS453" s="51" t="s">
        <v>1648</v>
      </c>
      <c r="BU453" s="273" t="s">
        <v>1405</v>
      </c>
      <c r="BV453" s="273" t="s">
        <v>2483</v>
      </c>
      <c r="BX453" s="299" t="s">
        <v>1409</v>
      </c>
      <c r="BY453" s="299" t="s">
        <v>5485</v>
      </c>
    </row>
    <row r="454" spans="65:77" ht="21" customHeight="1">
      <c r="BM454"/>
      <c r="BN454" s="169"/>
      <c r="BO454" s="169"/>
      <c r="BR454" s="175" t="s">
        <v>1649</v>
      </c>
      <c r="BS454" s="51" t="s">
        <v>1650</v>
      </c>
      <c r="BU454" s="273" t="s">
        <v>1407</v>
      </c>
      <c r="BV454" s="273" t="s">
        <v>2484</v>
      </c>
      <c r="BX454" s="299" t="s">
        <v>1411</v>
      </c>
      <c r="BY454" s="299" t="s">
        <v>2188</v>
      </c>
    </row>
    <row r="455" spans="65:77" ht="21" customHeight="1">
      <c r="BM455"/>
      <c r="BN455" s="169"/>
      <c r="BO455" s="169"/>
      <c r="BR455" s="175" t="s">
        <v>1651</v>
      </c>
      <c r="BS455" s="51" t="s">
        <v>1652</v>
      </c>
      <c r="BU455" s="273" t="s">
        <v>1409</v>
      </c>
      <c r="BV455" s="273" t="s">
        <v>2485</v>
      </c>
      <c r="BX455" s="299" t="s">
        <v>1413</v>
      </c>
      <c r="BY455" s="299" t="s">
        <v>5486</v>
      </c>
    </row>
    <row r="456" spans="65:77" ht="21" customHeight="1">
      <c r="BM456"/>
      <c r="BN456" s="169"/>
      <c r="BO456" s="169"/>
      <c r="BR456" s="175" t="s">
        <v>1653</v>
      </c>
      <c r="BS456" s="51" t="s">
        <v>1654</v>
      </c>
      <c r="BU456" s="273" t="s">
        <v>1411</v>
      </c>
      <c r="BV456" s="273" t="s">
        <v>2486</v>
      </c>
      <c r="BX456" s="299" t="s">
        <v>1415</v>
      </c>
      <c r="BY456" s="299" t="s">
        <v>5487</v>
      </c>
    </row>
    <row r="457" spans="65:77" ht="21" customHeight="1">
      <c r="BM457"/>
      <c r="BN457" s="169"/>
      <c r="BO457" s="169"/>
      <c r="BR457" s="175" t="s">
        <v>1655</v>
      </c>
      <c r="BS457" s="51" t="s">
        <v>1656</v>
      </c>
      <c r="BU457" s="273" t="s">
        <v>1413</v>
      </c>
      <c r="BV457" s="273" t="s">
        <v>2487</v>
      </c>
      <c r="BX457" s="299" t="s">
        <v>1417</v>
      </c>
      <c r="BY457" s="299" t="s">
        <v>5488</v>
      </c>
    </row>
    <row r="458" spans="65:77" ht="21" customHeight="1">
      <c r="BM458"/>
      <c r="BN458" s="169"/>
      <c r="BO458" s="169"/>
      <c r="BR458" s="175" t="s">
        <v>1657</v>
      </c>
      <c r="BS458" s="51" t="s">
        <v>1658</v>
      </c>
      <c r="BU458" s="273" t="s">
        <v>1415</v>
      </c>
      <c r="BV458" s="273" t="s">
        <v>2488</v>
      </c>
      <c r="BX458" s="299" t="s">
        <v>1419</v>
      </c>
      <c r="BY458" s="299" t="s">
        <v>5489</v>
      </c>
    </row>
    <row r="459" spans="65:77" ht="21" customHeight="1">
      <c r="BM459"/>
      <c r="BN459" s="169"/>
      <c r="BO459" s="169"/>
      <c r="BR459" s="175" t="s">
        <v>1659</v>
      </c>
      <c r="BS459" s="51" t="s">
        <v>1660</v>
      </c>
      <c r="BU459" s="273" t="s">
        <v>1417</v>
      </c>
      <c r="BV459" s="273" t="s">
        <v>2489</v>
      </c>
      <c r="BX459" s="299" t="s">
        <v>1421</v>
      </c>
      <c r="BY459" s="299" t="s">
        <v>5490</v>
      </c>
    </row>
    <row r="460" spans="65:77" ht="21" customHeight="1">
      <c r="BM460"/>
      <c r="BN460" s="169"/>
      <c r="BO460" s="169"/>
      <c r="BR460" s="175" t="s">
        <v>1661</v>
      </c>
      <c r="BS460" s="51" t="s">
        <v>1662</v>
      </c>
      <c r="BU460" s="273" t="s">
        <v>1419</v>
      </c>
      <c r="BV460" s="273" t="s">
        <v>2490</v>
      </c>
      <c r="BX460" s="299" t="s">
        <v>1423</v>
      </c>
      <c r="BY460" s="299" t="s">
        <v>5491</v>
      </c>
    </row>
    <row r="461" spans="65:77" ht="21" customHeight="1">
      <c r="BM461"/>
      <c r="BN461" s="169"/>
      <c r="BO461" s="169"/>
      <c r="BR461" s="175" t="s">
        <v>1663</v>
      </c>
      <c r="BS461" s="51" t="s">
        <v>1664</v>
      </c>
      <c r="BU461" s="273" t="s">
        <v>1421</v>
      </c>
      <c r="BV461" s="273" t="s">
        <v>2491</v>
      </c>
      <c r="BX461" s="299" t="s">
        <v>1425</v>
      </c>
      <c r="BY461" s="299" t="s">
        <v>5492</v>
      </c>
    </row>
    <row r="462" spans="65:77" ht="21" customHeight="1">
      <c r="BM462"/>
      <c r="BN462" s="169"/>
      <c r="BO462" s="169"/>
      <c r="BR462" s="175" t="s">
        <v>1665</v>
      </c>
      <c r="BS462" s="51" t="s">
        <v>1666</v>
      </c>
      <c r="BU462" s="273" t="s">
        <v>1423</v>
      </c>
      <c r="BV462" s="273" t="s">
        <v>2492</v>
      </c>
      <c r="BX462" s="299" t="s">
        <v>1427</v>
      </c>
      <c r="BY462" s="299" t="s">
        <v>5493</v>
      </c>
    </row>
    <row r="463" spans="65:77" ht="21" customHeight="1">
      <c r="BM463"/>
      <c r="BN463" s="169"/>
      <c r="BO463" s="169"/>
      <c r="BR463" s="175" t="s">
        <v>1667</v>
      </c>
      <c r="BS463" s="51" t="s">
        <v>1668</v>
      </c>
      <c r="BU463" s="273" t="s">
        <v>1425</v>
      </c>
      <c r="BV463" s="273" t="s">
        <v>2493</v>
      </c>
      <c r="BX463" s="299" t="s">
        <v>1429</v>
      </c>
      <c r="BY463" s="299" t="s">
        <v>5494</v>
      </c>
    </row>
    <row r="464" spans="65:77" ht="21" customHeight="1">
      <c r="BM464"/>
      <c r="BN464" s="169"/>
      <c r="BO464" s="169"/>
      <c r="BR464" s="175" t="s">
        <v>1669</v>
      </c>
      <c r="BS464" s="51" t="s">
        <v>1670</v>
      </c>
      <c r="BU464" s="273" t="s">
        <v>1427</v>
      </c>
      <c r="BV464" s="273" t="s">
        <v>2494</v>
      </c>
      <c r="BX464" s="299" t="s">
        <v>1431</v>
      </c>
      <c r="BY464" s="299" t="s">
        <v>5495</v>
      </c>
    </row>
    <row r="465" spans="65:77" ht="21" customHeight="1">
      <c r="BM465"/>
      <c r="BN465" s="169"/>
      <c r="BO465" s="169"/>
      <c r="BR465" s="175" t="s">
        <v>1671</v>
      </c>
      <c r="BS465" s="51" t="s">
        <v>1672</v>
      </c>
      <c r="BU465" s="273" t="s">
        <v>1429</v>
      </c>
      <c r="BV465" s="273" t="s">
        <v>2495</v>
      </c>
      <c r="BX465" s="299" t="s">
        <v>1433</v>
      </c>
      <c r="BY465" s="299" t="s">
        <v>5496</v>
      </c>
    </row>
    <row r="466" spans="65:77" ht="21" customHeight="1">
      <c r="BM466"/>
      <c r="BN466" s="169"/>
      <c r="BO466" s="169"/>
      <c r="BR466" s="175" t="s">
        <v>1673</v>
      </c>
      <c r="BS466" s="51" t="s">
        <v>1674</v>
      </c>
      <c r="BU466" s="273" t="s">
        <v>1431</v>
      </c>
      <c r="BV466" s="273" t="s">
        <v>2496</v>
      </c>
      <c r="BX466" s="299" t="s">
        <v>2497</v>
      </c>
      <c r="BY466" s="299" t="s">
        <v>5497</v>
      </c>
    </row>
    <row r="467" spans="65:77" ht="21" customHeight="1">
      <c r="BM467"/>
      <c r="BN467" s="169"/>
      <c r="BO467" s="169"/>
      <c r="BR467" s="175" t="s">
        <v>1675</v>
      </c>
      <c r="BS467" s="51" t="s">
        <v>1676</v>
      </c>
      <c r="BU467" s="273" t="s">
        <v>2497</v>
      </c>
      <c r="BV467" s="273" t="s">
        <v>2498</v>
      </c>
      <c r="BX467" s="299" t="s">
        <v>1435</v>
      </c>
      <c r="BY467" s="299" t="s">
        <v>5498</v>
      </c>
    </row>
    <row r="468" spans="65:77" ht="21" customHeight="1">
      <c r="BM468"/>
      <c r="BN468" s="169"/>
      <c r="BO468" s="169"/>
      <c r="BR468" s="175" t="s">
        <v>1677</v>
      </c>
      <c r="BS468" s="51" t="s">
        <v>1678</v>
      </c>
      <c r="BU468" s="273" t="s">
        <v>1435</v>
      </c>
      <c r="BV468" s="273" t="s">
        <v>2499</v>
      </c>
      <c r="BX468" s="299" t="s">
        <v>1437</v>
      </c>
      <c r="BY468" s="299" t="s">
        <v>5499</v>
      </c>
    </row>
    <row r="469" spans="65:77" ht="21" customHeight="1">
      <c r="BM469"/>
      <c r="BN469" s="169"/>
      <c r="BO469" s="169"/>
      <c r="BR469" s="175" t="s">
        <v>1679</v>
      </c>
      <c r="BS469" s="51" t="s">
        <v>1680</v>
      </c>
      <c r="BU469" s="273" t="s">
        <v>1437</v>
      </c>
      <c r="BV469" s="273" t="s">
        <v>2500</v>
      </c>
      <c r="BX469" s="299" t="s">
        <v>1439</v>
      </c>
      <c r="BY469" s="299" t="s">
        <v>5500</v>
      </c>
    </row>
    <row r="470" spans="65:77" ht="21" customHeight="1">
      <c r="BM470"/>
      <c r="BN470" s="169"/>
      <c r="BO470" s="169"/>
      <c r="BR470" s="175" t="s">
        <v>1681</v>
      </c>
      <c r="BS470" s="51" t="s">
        <v>1682</v>
      </c>
      <c r="BU470" s="273" t="s">
        <v>1439</v>
      </c>
      <c r="BV470" s="273" t="s">
        <v>2501</v>
      </c>
      <c r="BX470" s="299" t="s">
        <v>1441</v>
      </c>
      <c r="BY470" s="299" t="s">
        <v>5501</v>
      </c>
    </row>
    <row r="471" spans="65:77" ht="21" customHeight="1">
      <c r="BM471"/>
      <c r="BN471" s="169"/>
      <c r="BO471" s="169"/>
      <c r="BR471" s="175" t="s">
        <v>1683</v>
      </c>
      <c r="BS471" s="51" t="s">
        <v>1684</v>
      </c>
      <c r="BU471" s="273" t="s">
        <v>1441</v>
      </c>
      <c r="BV471" s="273" t="s">
        <v>2502</v>
      </c>
      <c r="BX471" s="299" t="s">
        <v>1443</v>
      </c>
      <c r="BY471" s="299" t="s">
        <v>5502</v>
      </c>
    </row>
    <row r="472" spans="65:77" ht="21" customHeight="1">
      <c r="BM472"/>
      <c r="BN472" s="169"/>
      <c r="BO472" s="169"/>
      <c r="BR472" s="175" t="s">
        <v>1685</v>
      </c>
      <c r="BS472" s="51" t="s">
        <v>1686</v>
      </c>
      <c r="BU472" s="273" t="s">
        <v>1443</v>
      </c>
      <c r="BV472" s="273" t="s">
        <v>2503</v>
      </c>
      <c r="BX472" s="299" t="s">
        <v>1445</v>
      </c>
      <c r="BY472" s="299" t="s">
        <v>5503</v>
      </c>
    </row>
    <row r="473" spans="65:77" ht="21" customHeight="1">
      <c r="BM473"/>
      <c r="BN473" s="169"/>
      <c r="BO473" s="169"/>
      <c r="BR473" s="175" t="s">
        <v>1687</v>
      </c>
      <c r="BS473" s="51" t="s">
        <v>1688</v>
      </c>
      <c r="BU473" s="273" t="s">
        <v>1447</v>
      </c>
      <c r="BV473" s="273" t="s">
        <v>2504</v>
      </c>
      <c r="BX473" s="299" t="s">
        <v>1447</v>
      </c>
      <c r="BY473" s="299" t="s">
        <v>5504</v>
      </c>
    </row>
    <row r="474" spans="65:77" ht="21" customHeight="1">
      <c r="BM474"/>
      <c r="BN474" s="169"/>
      <c r="BO474" s="169"/>
      <c r="BR474" s="175" t="s">
        <v>1689</v>
      </c>
      <c r="BS474" s="51" t="s">
        <v>1690</v>
      </c>
      <c r="BU474" s="273" t="s">
        <v>1449</v>
      </c>
      <c r="BV474" s="273" t="s">
        <v>2505</v>
      </c>
      <c r="BX474" s="299" t="s">
        <v>1449</v>
      </c>
      <c r="BY474" s="299" t="s">
        <v>5505</v>
      </c>
    </row>
    <row r="475" spans="65:77" ht="21" customHeight="1">
      <c r="BM475"/>
      <c r="BN475" s="170"/>
      <c r="BO475" s="170"/>
      <c r="BR475" s="175" t="s">
        <v>1692</v>
      </c>
      <c r="BS475" s="51" t="s">
        <v>1693</v>
      </c>
      <c r="BU475" s="273" t="s">
        <v>1451</v>
      </c>
      <c r="BV475" s="273" t="s">
        <v>2506</v>
      </c>
      <c r="BX475" s="299" t="s">
        <v>1451</v>
      </c>
      <c r="BY475" s="299" t="s">
        <v>5506</v>
      </c>
    </row>
    <row r="476" spans="65:77" ht="21" customHeight="1">
      <c r="BM476"/>
      <c r="BN476" s="171"/>
      <c r="BO476" s="170"/>
      <c r="BR476" s="175" t="s">
        <v>1694</v>
      </c>
      <c r="BS476" s="51" t="s">
        <v>1695</v>
      </c>
      <c r="BU476" s="273" t="s">
        <v>1453</v>
      </c>
      <c r="BV476" s="273" t="s">
        <v>819</v>
      </c>
      <c r="BX476" s="299" t="s">
        <v>1453</v>
      </c>
      <c r="BY476" s="299" t="s">
        <v>5507</v>
      </c>
    </row>
    <row r="477" spans="65:77" ht="21" customHeight="1">
      <c r="BM477"/>
      <c r="BN477" s="170"/>
      <c r="BO477" s="170"/>
      <c r="BR477" s="175" t="s">
        <v>1697</v>
      </c>
      <c r="BS477" s="51" t="s">
        <v>1698</v>
      </c>
      <c r="BU477" s="273" t="s">
        <v>1455</v>
      </c>
      <c r="BV477" s="273" t="s">
        <v>2507</v>
      </c>
      <c r="BX477" s="299" t="s">
        <v>1455</v>
      </c>
      <c r="BY477" s="299" t="s">
        <v>5508</v>
      </c>
    </row>
    <row r="478" spans="65:77" ht="21" customHeight="1">
      <c r="BM478"/>
      <c r="BN478" s="172"/>
      <c r="BO478" s="229"/>
      <c r="BP478" s="229"/>
      <c r="BR478" s="175" t="s">
        <v>1699</v>
      </c>
      <c r="BS478" s="51" t="s">
        <v>1700</v>
      </c>
      <c r="BU478" s="273" t="s">
        <v>1457</v>
      </c>
      <c r="BV478" s="273" t="s">
        <v>2508</v>
      </c>
      <c r="BX478" s="299" t="s">
        <v>1457</v>
      </c>
      <c r="BY478" s="299" t="s">
        <v>5509</v>
      </c>
    </row>
    <row r="479" spans="65:77" ht="21" customHeight="1">
      <c r="BM479"/>
      <c r="BN479" s="172"/>
      <c r="BO479" s="229"/>
      <c r="BP479" s="229"/>
      <c r="BR479" s="175" t="s">
        <v>1701</v>
      </c>
      <c r="BS479" s="51" t="s">
        <v>1702</v>
      </c>
      <c r="BU479" s="273" t="s">
        <v>1461</v>
      </c>
      <c r="BV479" s="273" t="s">
        <v>2509</v>
      </c>
      <c r="BX479" s="299" t="s">
        <v>1459</v>
      </c>
      <c r="BY479" s="299" t="s">
        <v>5510</v>
      </c>
    </row>
    <row r="480" spans="65:77" ht="21" customHeight="1">
      <c r="BM480"/>
      <c r="BN480" s="172"/>
      <c r="BO480" s="171"/>
      <c r="BR480" s="175" t="s">
        <v>1703</v>
      </c>
      <c r="BS480" s="51" t="s">
        <v>1704</v>
      </c>
      <c r="BU480" s="273" t="s">
        <v>1463</v>
      </c>
      <c r="BV480" s="273" t="s">
        <v>2510</v>
      </c>
      <c r="BX480" s="299" t="s">
        <v>1461</v>
      </c>
      <c r="BY480" s="299" t="s">
        <v>5511</v>
      </c>
    </row>
    <row r="481" spans="65:77" ht="21" customHeight="1">
      <c r="BM481"/>
      <c r="BN481" s="172"/>
      <c r="BO481" s="173"/>
      <c r="BR481" s="175" t="s">
        <v>1705</v>
      </c>
      <c r="BS481" s="51" t="s">
        <v>1706</v>
      </c>
      <c r="BU481" s="273" t="s">
        <v>1465</v>
      </c>
      <c r="BV481" s="273" t="s">
        <v>2511</v>
      </c>
      <c r="BX481" s="299" t="s">
        <v>1463</v>
      </c>
      <c r="BY481" s="299" t="s">
        <v>5512</v>
      </c>
    </row>
    <row r="482" spans="65:77" ht="21" customHeight="1">
      <c r="BM482"/>
      <c r="BN482" s="172"/>
      <c r="BO482" s="173"/>
      <c r="BR482" s="175" t="s">
        <v>1707</v>
      </c>
      <c r="BS482" s="51" t="s">
        <v>1708</v>
      </c>
      <c r="BU482" s="273" t="s">
        <v>1466</v>
      </c>
      <c r="BV482" s="273" t="s">
        <v>2512</v>
      </c>
      <c r="BX482" s="299" t="s">
        <v>1464</v>
      </c>
      <c r="BY482" s="299" t="s">
        <v>5513</v>
      </c>
    </row>
    <row r="483" spans="65:77" ht="21" customHeight="1">
      <c r="BM483"/>
      <c r="BN483" s="161"/>
      <c r="BO483" s="174"/>
      <c r="BR483" s="175" t="s">
        <v>1709</v>
      </c>
      <c r="BS483" s="51" t="s">
        <v>1710</v>
      </c>
      <c r="BU483" s="273" t="s">
        <v>1468</v>
      </c>
      <c r="BV483" s="273" t="s">
        <v>2513</v>
      </c>
      <c r="BX483" s="299" t="s">
        <v>1465</v>
      </c>
      <c r="BY483" s="299" t="s">
        <v>5514</v>
      </c>
    </row>
    <row r="484" spans="65:77" ht="21" customHeight="1">
      <c r="BM484"/>
      <c r="BN484" s="161"/>
      <c r="BO484"/>
      <c r="BR484" s="175" t="s">
        <v>1711</v>
      </c>
      <c r="BS484" s="51" t="s">
        <v>1712</v>
      </c>
      <c r="BU484" s="273" t="s">
        <v>1470</v>
      </c>
      <c r="BV484" s="273" t="s">
        <v>2514</v>
      </c>
      <c r="BX484" s="299" t="s">
        <v>1466</v>
      </c>
      <c r="BY484" s="299" t="s">
        <v>5515</v>
      </c>
    </row>
    <row r="485" spans="65:77" ht="21" customHeight="1">
      <c r="BM485"/>
      <c r="BN485" s="87"/>
      <c r="BO485" s="87"/>
      <c r="BR485" s="175" t="s">
        <v>1713</v>
      </c>
      <c r="BS485" s="51" t="s">
        <v>1714</v>
      </c>
      <c r="BU485" s="273" t="s">
        <v>1472</v>
      </c>
      <c r="BV485" s="273" t="s">
        <v>2515</v>
      </c>
      <c r="BX485" s="299" t="s">
        <v>1468</v>
      </c>
      <c r="BY485" s="299" t="s">
        <v>5516</v>
      </c>
    </row>
    <row r="486" spans="65:77" ht="21" customHeight="1">
      <c r="BM486"/>
      <c r="BN486" s="87"/>
      <c r="BO486" s="87"/>
      <c r="BR486" s="175" t="s">
        <v>1715</v>
      </c>
      <c r="BS486" s="51" t="s">
        <v>1716</v>
      </c>
      <c r="BU486" s="273" t="s">
        <v>1476</v>
      </c>
      <c r="BV486" s="273" t="s">
        <v>2516</v>
      </c>
      <c r="BX486" s="299" t="s">
        <v>1470</v>
      </c>
      <c r="BY486" s="299" t="s">
        <v>5517</v>
      </c>
    </row>
    <row r="487" spans="65:77" ht="21" customHeight="1">
      <c r="BM487"/>
      <c r="BN487" s="87"/>
      <c r="BO487" s="87"/>
      <c r="BR487" s="175" t="s">
        <v>1717</v>
      </c>
      <c r="BS487" s="51" t="s">
        <v>1718</v>
      </c>
      <c r="BU487" s="273" t="s">
        <v>2517</v>
      </c>
      <c r="BV487" s="273" t="s">
        <v>2518</v>
      </c>
      <c r="BX487" s="299" t="s">
        <v>1472</v>
      </c>
      <c r="BY487" s="299" t="s">
        <v>5518</v>
      </c>
    </row>
    <row r="488" spans="65:77" ht="21" customHeight="1">
      <c r="BM488"/>
      <c r="BN488" s="87"/>
      <c r="BO488" s="87"/>
      <c r="BR488" s="175" t="s">
        <v>1719</v>
      </c>
      <c r="BS488" s="51" t="s">
        <v>1720</v>
      </c>
      <c r="BU488" s="273" t="s">
        <v>2519</v>
      </c>
      <c r="BV488" s="273" t="s">
        <v>2520</v>
      </c>
      <c r="BX488" s="299" t="s">
        <v>1474</v>
      </c>
      <c r="BY488" s="299" t="s">
        <v>5519</v>
      </c>
    </row>
    <row r="489" spans="65:77" ht="21" customHeight="1">
      <c r="BM489"/>
      <c r="BN489" s="87"/>
      <c r="BO489" s="87"/>
      <c r="BR489" s="175" t="s">
        <v>1721</v>
      </c>
      <c r="BS489" s="51" t="s">
        <v>1722</v>
      </c>
      <c r="BU489" s="273" t="s">
        <v>2521</v>
      </c>
      <c r="BV489" s="273" t="s">
        <v>2522</v>
      </c>
      <c r="BX489" s="299" t="s">
        <v>1476</v>
      </c>
      <c r="BY489" s="299" t="s">
        <v>5520</v>
      </c>
    </row>
    <row r="490" spans="65:77" ht="21" customHeight="1">
      <c r="BM490"/>
      <c r="BN490" s="87"/>
      <c r="BO490" s="87"/>
      <c r="BR490" s="175" t="s">
        <v>1723</v>
      </c>
      <c r="BS490" s="51" t="s">
        <v>1724</v>
      </c>
      <c r="BU490" s="273" t="s">
        <v>2523</v>
      </c>
      <c r="BV490" s="273" t="s">
        <v>323</v>
      </c>
      <c r="BX490" s="299" t="s">
        <v>2517</v>
      </c>
      <c r="BY490" s="299" t="s">
        <v>5521</v>
      </c>
    </row>
    <row r="491" spans="65:77" ht="21" customHeight="1">
      <c r="BM491"/>
      <c r="BN491" s="87"/>
      <c r="BO491" s="87"/>
      <c r="BR491" s="175" t="s">
        <v>1725</v>
      </c>
      <c r="BS491" s="51" t="s">
        <v>1726</v>
      </c>
      <c r="BU491" s="273" t="s">
        <v>2524</v>
      </c>
      <c r="BV491" s="273" t="s">
        <v>2525</v>
      </c>
      <c r="BX491" s="299" t="s">
        <v>2519</v>
      </c>
      <c r="BY491" s="299" t="s">
        <v>5522</v>
      </c>
    </row>
    <row r="492" spans="65:77" ht="21" customHeight="1">
      <c r="BM492"/>
      <c r="BN492" s="87"/>
      <c r="BO492" s="87"/>
      <c r="BR492" s="175" t="s">
        <v>1727</v>
      </c>
      <c r="BS492" s="51" t="s">
        <v>1728</v>
      </c>
      <c r="BU492" s="273" t="s">
        <v>2526</v>
      </c>
      <c r="BV492" s="273" t="s">
        <v>2527</v>
      </c>
      <c r="BX492" s="299" t="s">
        <v>2521</v>
      </c>
      <c r="BY492" s="299" t="s">
        <v>5523</v>
      </c>
    </row>
    <row r="493" spans="65:77" ht="21" customHeight="1">
      <c r="BM493"/>
      <c r="BN493" s="87"/>
      <c r="BO493" s="87"/>
      <c r="BR493" s="175" t="s">
        <v>1730</v>
      </c>
      <c r="BS493" s="51" t="s">
        <v>1731</v>
      </c>
      <c r="BU493" s="273" t="s">
        <v>2528</v>
      </c>
      <c r="BV493" s="273" t="s">
        <v>2529</v>
      </c>
      <c r="BX493" s="299" t="s">
        <v>2523</v>
      </c>
      <c r="BY493" s="299" t="s">
        <v>5524</v>
      </c>
    </row>
    <row r="494" spans="65:77" ht="21" customHeight="1">
      <c r="BM494"/>
      <c r="BN494" s="87"/>
      <c r="BO494" s="87"/>
      <c r="BR494" s="175" t="s">
        <v>1732</v>
      </c>
      <c r="BS494" s="51" t="s">
        <v>1733</v>
      </c>
      <c r="BU494" s="273" t="s">
        <v>2530</v>
      </c>
      <c r="BV494" s="273" t="s">
        <v>2531</v>
      </c>
      <c r="BX494" s="299" t="s">
        <v>2524</v>
      </c>
      <c r="BY494" s="299" t="s">
        <v>5525</v>
      </c>
    </row>
    <row r="495" spans="65:77" ht="21" customHeight="1">
      <c r="BM495"/>
      <c r="BN495" s="87"/>
      <c r="BO495" s="87"/>
      <c r="BR495" s="175" t="s">
        <v>1734</v>
      </c>
      <c r="BS495" s="51" t="s">
        <v>1735</v>
      </c>
      <c r="BU495" s="273" t="s">
        <v>2532</v>
      </c>
      <c r="BV495" s="273" t="s">
        <v>2533</v>
      </c>
      <c r="BX495" s="299" t="s">
        <v>2526</v>
      </c>
      <c r="BY495" s="299" t="s">
        <v>5526</v>
      </c>
    </row>
    <row r="496" spans="65:77" ht="21" customHeight="1">
      <c r="BM496"/>
      <c r="BN496" s="87"/>
      <c r="BO496" s="87"/>
      <c r="BR496" s="175" t="s">
        <v>1736</v>
      </c>
      <c r="BS496" s="51" t="s">
        <v>1737</v>
      </c>
      <c r="BU496" s="273" t="s">
        <v>2534</v>
      </c>
      <c r="BV496" s="273" t="s">
        <v>2535</v>
      </c>
      <c r="BX496" s="299" t="s">
        <v>2528</v>
      </c>
      <c r="BY496" s="299" t="s">
        <v>5527</v>
      </c>
    </row>
    <row r="497" spans="65:77" ht="21" customHeight="1">
      <c r="BM497"/>
      <c r="BN497" s="87"/>
      <c r="BO497" s="87"/>
      <c r="BR497" s="175" t="s">
        <v>1739</v>
      </c>
      <c r="BS497" s="51" t="s">
        <v>1740</v>
      </c>
      <c r="BU497" s="273" t="s">
        <v>1477</v>
      </c>
      <c r="BV497" s="273" t="s">
        <v>2536</v>
      </c>
      <c r="BX497" s="299" t="s">
        <v>2530</v>
      </c>
      <c r="BY497" s="299" t="s">
        <v>5528</v>
      </c>
    </row>
    <row r="498" spans="65:77" ht="21" customHeight="1">
      <c r="BM498"/>
      <c r="BN498" s="87"/>
      <c r="BO498" s="87"/>
      <c r="BR498" s="175" t="s">
        <v>1741</v>
      </c>
      <c r="BS498" s="51" t="s">
        <v>1742</v>
      </c>
      <c r="BU498" s="273" t="s">
        <v>1479</v>
      </c>
      <c r="BV498" s="273" t="s">
        <v>2537</v>
      </c>
      <c r="BX498" s="299" t="s">
        <v>5529</v>
      </c>
      <c r="BY498" s="299" t="s">
        <v>5530</v>
      </c>
    </row>
    <row r="499" spans="65:77" ht="21" customHeight="1">
      <c r="BM499"/>
      <c r="BN499" s="87"/>
      <c r="BO499" s="87"/>
      <c r="BR499" s="175" t="s">
        <v>1743</v>
      </c>
      <c r="BS499" s="51" t="s">
        <v>1744</v>
      </c>
      <c r="BU499" s="273" t="s">
        <v>1481</v>
      </c>
      <c r="BV499" s="273" t="s">
        <v>2538</v>
      </c>
      <c r="BX499" s="299" t="s">
        <v>2532</v>
      </c>
      <c r="BY499" s="299" t="s">
        <v>5531</v>
      </c>
    </row>
    <row r="500" spans="65:77" ht="21" customHeight="1">
      <c r="BM500"/>
      <c r="BN500" s="87"/>
      <c r="BO500" s="87"/>
      <c r="BR500" s="175" t="s">
        <v>1745</v>
      </c>
      <c r="BS500" s="51" t="s">
        <v>1746</v>
      </c>
      <c r="BU500" s="273" t="s">
        <v>1482</v>
      </c>
      <c r="BV500" s="273" t="s">
        <v>2539</v>
      </c>
      <c r="BX500" s="299" t="s">
        <v>2534</v>
      </c>
      <c r="BY500" s="299" t="s">
        <v>5532</v>
      </c>
    </row>
    <row r="501" spans="65:77" ht="21" customHeight="1">
      <c r="BM501"/>
      <c r="BN501" s="87"/>
      <c r="BO501" s="87"/>
      <c r="BR501" s="175" t="s">
        <v>1747</v>
      </c>
      <c r="BS501" s="51" t="s">
        <v>1748</v>
      </c>
      <c r="BU501" s="273" t="s">
        <v>1484</v>
      </c>
      <c r="BV501" s="273" t="s">
        <v>2540</v>
      </c>
      <c r="BX501" s="299" t="s">
        <v>1477</v>
      </c>
      <c r="BY501" s="299" t="s">
        <v>5533</v>
      </c>
    </row>
    <row r="502" spans="65:77" ht="21" customHeight="1">
      <c r="BM502"/>
      <c r="BN502" s="87"/>
      <c r="BO502" s="87"/>
      <c r="BR502" s="175" t="s">
        <v>1749</v>
      </c>
      <c r="BS502" s="51" t="s">
        <v>1750</v>
      </c>
      <c r="BU502" s="273" t="s">
        <v>1486</v>
      </c>
      <c r="BV502" s="273" t="s">
        <v>2541</v>
      </c>
      <c r="BX502" s="299" t="s">
        <v>1479</v>
      </c>
      <c r="BY502" s="299" t="s">
        <v>5534</v>
      </c>
    </row>
    <row r="503" spans="65:77" ht="21" customHeight="1">
      <c r="BM503"/>
      <c r="BN503" s="87"/>
      <c r="BO503" s="87"/>
      <c r="BR503" s="175" t="s">
        <v>1751</v>
      </c>
      <c r="BS503" s="51" t="s">
        <v>1752</v>
      </c>
      <c r="BU503" s="273" t="s">
        <v>1488</v>
      </c>
      <c r="BV503" s="273" t="s">
        <v>2542</v>
      </c>
      <c r="BX503" s="299" t="s">
        <v>1481</v>
      </c>
      <c r="BY503" s="299" t="s">
        <v>5535</v>
      </c>
    </row>
    <row r="504" spans="65:77" ht="21" customHeight="1">
      <c r="BM504"/>
      <c r="BN504" s="87"/>
      <c r="BO504" s="87"/>
      <c r="BR504" s="175" t="s">
        <v>1753</v>
      </c>
      <c r="BS504" s="51" t="s">
        <v>1754</v>
      </c>
      <c r="BU504" s="273" t="s">
        <v>1490</v>
      </c>
      <c r="BV504" s="273" t="s">
        <v>2543</v>
      </c>
      <c r="BX504" s="299" t="s">
        <v>1482</v>
      </c>
      <c r="BY504" s="299" t="s">
        <v>5536</v>
      </c>
    </row>
    <row r="505" spans="65:77" ht="21" customHeight="1">
      <c r="BM505"/>
      <c r="BN505" s="87"/>
      <c r="BO505" s="87"/>
      <c r="BR505" s="175" t="s">
        <v>1755</v>
      </c>
      <c r="BS505" s="51" t="s">
        <v>1756</v>
      </c>
      <c r="BU505" s="273" t="s">
        <v>1492</v>
      </c>
      <c r="BV505" s="273" t="s">
        <v>2544</v>
      </c>
      <c r="BX505" s="299" t="s">
        <v>1484</v>
      </c>
      <c r="BY505" s="299" t="s">
        <v>5537</v>
      </c>
    </row>
    <row r="506" spans="65:77" ht="21" customHeight="1">
      <c r="BM506"/>
      <c r="BN506" s="87"/>
      <c r="BO506" s="87"/>
      <c r="BR506" s="175" t="s">
        <v>1757</v>
      </c>
      <c r="BS506" s="51" t="s">
        <v>1758</v>
      </c>
      <c r="BU506" s="273" t="s">
        <v>1494</v>
      </c>
      <c r="BV506" s="273" t="s">
        <v>2545</v>
      </c>
      <c r="BX506" s="299" t="s">
        <v>1486</v>
      </c>
      <c r="BY506" s="299" t="s">
        <v>5538</v>
      </c>
    </row>
    <row r="507" spans="65:77" ht="21" customHeight="1">
      <c r="BM507"/>
      <c r="BN507" s="87"/>
      <c r="BO507" s="87"/>
      <c r="BR507" s="175" t="s">
        <v>1759</v>
      </c>
      <c r="BS507" s="51" t="s">
        <v>1760</v>
      </c>
      <c r="BU507" s="273" t="s">
        <v>1496</v>
      </c>
      <c r="BV507" s="273" t="s">
        <v>2546</v>
      </c>
      <c r="BX507" s="299" t="s">
        <v>1488</v>
      </c>
      <c r="BY507" s="299" t="s">
        <v>5539</v>
      </c>
    </row>
    <row r="508" spans="65:77" ht="21" customHeight="1">
      <c r="BM508"/>
      <c r="BN508" s="87"/>
      <c r="BO508" s="87"/>
      <c r="BR508" s="175" t="s">
        <v>1761</v>
      </c>
      <c r="BS508" s="51" t="s">
        <v>1762</v>
      </c>
      <c r="BU508" s="273" t="s">
        <v>1498</v>
      </c>
      <c r="BV508" s="273" t="s">
        <v>2547</v>
      </c>
      <c r="BX508" s="299" t="s">
        <v>1490</v>
      </c>
      <c r="BY508" s="299" t="s">
        <v>5540</v>
      </c>
    </row>
    <row r="509" spans="65:77" ht="21" customHeight="1">
      <c r="BM509"/>
      <c r="BN509" s="87"/>
      <c r="BO509" s="87"/>
      <c r="BR509" s="175" t="s">
        <v>1763</v>
      </c>
      <c r="BS509" s="51" t="s">
        <v>1764</v>
      </c>
      <c r="BU509" s="273" t="s">
        <v>1500</v>
      </c>
      <c r="BV509" s="273" t="s">
        <v>2548</v>
      </c>
      <c r="BX509" s="299" t="s">
        <v>1492</v>
      </c>
      <c r="BY509" s="299" t="s">
        <v>5541</v>
      </c>
    </row>
    <row r="510" spans="65:77" ht="21" customHeight="1">
      <c r="BM510"/>
      <c r="BN510" s="87"/>
      <c r="BO510" s="87"/>
      <c r="BR510" s="175" t="s">
        <v>1765</v>
      </c>
      <c r="BS510" s="51" t="s">
        <v>1766</v>
      </c>
      <c r="BU510" s="273" t="s">
        <v>1502</v>
      </c>
      <c r="BV510" s="273" t="s">
        <v>2549</v>
      </c>
      <c r="BX510" s="299" t="s">
        <v>1494</v>
      </c>
      <c r="BY510" s="299" t="s">
        <v>5542</v>
      </c>
    </row>
    <row r="511" spans="65:77" ht="21" customHeight="1">
      <c r="BM511"/>
      <c r="BN511" s="87"/>
      <c r="BO511" s="87"/>
      <c r="BR511" s="175" t="s">
        <v>1767</v>
      </c>
      <c r="BS511" s="51" t="s">
        <v>1768</v>
      </c>
      <c r="BU511" s="273" t="s">
        <v>1504</v>
      </c>
      <c r="BV511" s="273" t="s">
        <v>2550</v>
      </c>
      <c r="BX511" s="299" t="s">
        <v>1496</v>
      </c>
      <c r="BY511" s="299" t="s">
        <v>5543</v>
      </c>
    </row>
    <row r="512" spans="65:77" ht="21" customHeight="1">
      <c r="BM512"/>
      <c r="BN512" s="87"/>
      <c r="BO512" s="87"/>
      <c r="BR512" s="175" t="s">
        <v>1769</v>
      </c>
      <c r="BS512" s="51" t="s">
        <v>8839</v>
      </c>
      <c r="BU512" s="273" t="s">
        <v>1506</v>
      </c>
      <c r="BV512" s="273" t="s">
        <v>1480</v>
      </c>
      <c r="BX512" s="299" t="s">
        <v>1498</v>
      </c>
      <c r="BY512" s="299" t="s">
        <v>5544</v>
      </c>
    </row>
    <row r="513" spans="65:77" ht="21" customHeight="1">
      <c r="BM513"/>
      <c r="BN513" s="87"/>
      <c r="BO513" s="87"/>
      <c r="BR513" s="175" t="s">
        <v>1770</v>
      </c>
      <c r="BS513" s="51" t="s">
        <v>1771</v>
      </c>
      <c r="BU513" s="273" t="s">
        <v>1508</v>
      </c>
      <c r="BV513" s="273" t="s">
        <v>2551</v>
      </c>
      <c r="BX513" s="299" t="s">
        <v>1500</v>
      </c>
      <c r="BY513" s="299" t="s">
        <v>5545</v>
      </c>
    </row>
    <row r="514" spans="65:77" ht="21" customHeight="1">
      <c r="BM514"/>
      <c r="BN514" s="87"/>
      <c r="BO514" s="87"/>
      <c r="BR514" s="175" t="s">
        <v>1772</v>
      </c>
      <c r="BS514" s="51" t="s">
        <v>8840</v>
      </c>
      <c r="BU514" s="273" t="s">
        <v>1510</v>
      </c>
      <c r="BV514" s="273" t="s">
        <v>2552</v>
      </c>
      <c r="BX514" s="299" t="s">
        <v>1502</v>
      </c>
      <c r="BY514" s="299" t="s">
        <v>5546</v>
      </c>
    </row>
    <row r="515" spans="65:77" ht="21" customHeight="1">
      <c r="BM515"/>
      <c r="BN515" s="87"/>
      <c r="BO515" s="87"/>
      <c r="BQ515" s="229"/>
      <c r="BR515" s="175" t="s">
        <v>1773</v>
      </c>
      <c r="BS515" s="51" t="s">
        <v>8841</v>
      </c>
      <c r="BU515" s="273" t="s">
        <v>2553</v>
      </c>
      <c r="BV515" s="273" t="s">
        <v>2554</v>
      </c>
      <c r="BX515" s="299" t="s">
        <v>1504</v>
      </c>
      <c r="BY515" s="299" t="s">
        <v>2438</v>
      </c>
    </row>
    <row r="516" spans="65:77" ht="21" customHeight="1">
      <c r="BM516"/>
      <c r="BN516" s="87"/>
      <c r="BO516" s="87"/>
      <c r="BQ516" s="229"/>
      <c r="BR516" s="175" t="s">
        <v>1774</v>
      </c>
      <c r="BS516" s="51" t="s">
        <v>1775</v>
      </c>
      <c r="BU516" s="273" t="s">
        <v>1512</v>
      </c>
      <c r="BV516" s="273" t="s">
        <v>2555</v>
      </c>
      <c r="BX516" s="299" t="s">
        <v>1506</v>
      </c>
      <c r="BY516" s="299" t="s">
        <v>5547</v>
      </c>
    </row>
    <row r="517" spans="65:77" ht="21" customHeight="1">
      <c r="BM517"/>
      <c r="BN517" s="87"/>
      <c r="BO517" s="87"/>
      <c r="BR517" s="175" t="s">
        <v>1776</v>
      </c>
      <c r="BS517" s="51" t="s">
        <v>8842</v>
      </c>
      <c r="BU517" s="273" t="s">
        <v>1514</v>
      </c>
      <c r="BV517" s="273" t="s">
        <v>2556</v>
      </c>
      <c r="BX517" s="299" t="s">
        <v>1508</v>
      </c>
      <c r="BY517" s="299" t="s">
        <v>5548</v>
      </c>
    </row>
    <row r="518" spans="65:77" ht="21" customHeight="1">
      <c r="BM518"/>
      <c r="BN518" s="87"/>
      <c r="BO518" s="87"/>
      <c r="BR518" s="175" t="s">
        <v>1777</v>
      </c>
      <c r="BS518" s="51" t="s">
        <v>8843</v>
      </c>
      <c r="BU518" s="273" t="s">
        <v>2557</v>
      </c>
      <c r="BV518" s="273" t="s">
        <v>2558</v>
      </c>
      <c r="BX518" s="299" t="s">
        <v>1510</v>
      </c>
      <c r="BY518" s="299" t="s">
        <v>5549</v>
      </c>
    </row>
    <row r="519" spans="65:77" ht="21" customHeight="1">
      <c r="BM519"/>
      <c r="BN519" s="87"/>
      <c r="BO519" s="87"/>
      <c r="BR519" s="175" t="s">
        <v>1778</v>
      </c>
      <c r="BS519" s="51" t="s">
        <v>9028</v>
      </c>
      <c r="BU519" s="273" t="s">
        <v>1516</v>
      </c>
      <c r="BV519" s="273" t="s">
        <v>2559</v>
      </c>
      <c r="BX519" s="299" t="s">
        <v>2553</v>
      </c>
      <c r="BY519" s="299" t="s">
        <v>5550</v>
      </c>
    </row>
    <row r="520" spans="65:77" ht="21" customHeight="1">
      <c r="BM520"/>
      <c r="BN520" s="87"/>
      <c r="BO520" s="87"/>
      <c r="BR520" s="175" t="s">
        <v>1779</v>
      </c>
      <c r="BS520" s="51" t="s">
        <v>8844</v>
      </c>
      <c r="BU520" s="273" t="s">
        <v>1518</v>
      </c>
      <c r="BV520" s="273" t="s">
        <v>2560</v>
      </c>
      <c r="BX520" s="299" t="s">
        <v>1512</v>
      </c>
      <c r="BY520" s="299" t="s">
        <v>5551</v>
      </c>
    </row>
    <row r="521" spans="65:77" ht="21" customHeight="1">
      <c r="BM521"/>
      <c r="BN521" s="87"/>
      <c r="BO521" s="87"/>
      <c r="BR521" s="175" t="s">
        <v>1780</v>
      </c>
      <c r="BS521" s="51" t="s">
        <v>8845</v>
      </c>
      <c r="BU521" s="273" t="s">
        <v>1520</v>
      </c>
      <c r="BV521" s="273" t="s">
        <v>2561</v>
      </c>
      <c r="BX521" s="299" t="s">
        <v>1514</v>
      </c>
      <c r="BY521" s="299" t="s">
        <v>5552</v>
      </c>
    </row>
    <row r="522" spans="65:77" ht="21" customHeight="1">
      <c r="BM522"/>
      <c r="BN522" s="87"/>
      <c r="BO522" s="87"/>
      <c r="BR522" s="175" t="s">
        <v>1781</v>
      </c>
      <c r="BS522" s="51" t="s">
        <v>8846</v>
      </c>
      <c r="BU522" s="273" t="s">
        <v>1522</v>
      </c>
      <c r="BV522" s="273" t="s">
        <v>2562</v>
      </c>
      <c r="BX522" s="299" t="s">
        <v>2557</v>
      </c>
      <c r="BY522" s="299" t="s">
        <v>5553</v>
      </c>
    </row>
    <row r="523" spans="65:77" ht="21" customHeight="1">
      <c r="BM523"/>
      <c r="BN523" s="87"/>
      <c r="BO523" s="87"/>
      <c r="BR523" s="175" t="s">
        <v>1782</v>
      </c>
      <c r="BS523" s="51" t="s">
        <v>8847</v>
      </c>
      <c r="BU523" s="273" t="s">
        <v>1524</v>
      </c>
      <c r="BV523" s="273" t="s">
        <v>2563</v>
      </c>
      <c r="BX523" s="299" t="s">
        <v>1516</v>
      </c>
      <c r="BY523" s="299" t="s">
        <v>5554</v>
      </c>
    </row>
    <row r="524" spans="65:77" ht="21" customHeight="1">
      <c r="BM524"/>
      <c r="BN524" s="87"/>
      <c r="BO524" s="87"/>
      <c r="BR524" s="175" t="s">
        <v>1783</v>
      </c>
      <c r="BS524" s="51" t="s">
        <v>1784</v>
      </c>
      <c r="BU524" s="273" t="s">
        <v>2564</v>
      </c>
      <c r="BV524" s="273" t="s">
        <v>2565</v>
      </c>
      <c r="BX524" s="299" t="s">
        <v>1518</v>
      </c>
      <c r="BY524" s="299" t="s">
        <v>5555</v>
      </c>
    </row>
    <row r="525" spans="65:77" ht="21" customHeight="1">
      <c r="BM525"/>
      <c r="BN525" s="87"/>
      <c r="BO525" s="87"/>
      <c r="BR525" s="175" t="s">
        <v>1785</v>
      </c>
      <c r="BS525" s="51" t="s">
        <v>1786</v>
      </c>
      <c r="BU525" s="273" t="s">
        <v>1528</v>
      </c>
      <c r="BV525" s="273" t="s">
        <v>2566</v>
      </c>
      <c r="BX525" s="299" t="s">
        <v>1520</v>
      </c>
      <c r="BY525" s="299" t="s">
        <v>5556</v>
      </c>
    </row>
    <row r="526" spans="65:77" ht="21" customHeight="1">
      <c r="BM526"/>
      <c r="BN526" s="87"/>
      <c r="BO526" s="87"/>
      <c r="BR526" s="175" t="s">
        <v>1787</v>
      </c>
      <c r="BS526" s="51" t="s">
        <v>1788</v>
      </c>
      <c r="BU526" s="273" t="s">
        <v>1530</v>
      </c>
      <c r="BV526" s="273" t="s">
        <v>2567</v>
      </c>
      <c r="BX526" s="299" t="s">
        <v>1522</v>
      </c>
      <c r="BY526" s="299" t="s">
        <v>5557</v>
      </c>
    </row>
    <row r="527" spans="65:77" ht="21" customHeight="1">
      <c r="BM527"/>
      <c r="BR527" s="175" t="s">
        <v>1789</v>
      </c>
      <c r="BS527" s="51" t="s">
        <v>1790</v>
      </c>
      <c r="BU527" s="273" t="s">
        <v>1532</v>
      </c>
      <c r="BV527" s="273" t="s">
        <v>2568</v>
      </c>
      <c r="BX527" s="299" t="s">
        <v>1524</v>
      </c>
      <c r="BY527" s="299" t="s">
        <v>5558</v>
      </c>
    </row>
    <row r="528" spans="65:77" ht="21" customHeight="1">
      <c r="BM528"/>
      <c r="BR528" s="175" t="s">
        <v>1791</v>
      </c>
      <c r="BS528" s="51" t="s">
        <v>1792</v>
      </c>
      <c r="BU528" s="273" t="s">
        <v>1534</v>
      </c>
      <c r="BV528" s="273" t="s">
        <v>2569</v>
      </c>
      <c r="BX528" s="299" t="s">
        <v>2564</v>
      </c>
      <c r="BY528" s="299" t="s">
        <v>5559</v>
      </c>
    </row>
    <row r="529" spans="65:77" ht="21" customHeight="1">
      <c r="BM529"/>
      <c r="BR529" s="175" t="s">
        <v>1793</v>
      </c>
      <c r="BS529" s="51" t="s">
        <v>1794</v>
      </c>
      <c r="BU529" s="273" t="s">
        <v>1536</v>
      </c>
      <c r="BV529" s="273" t="s">
        <v>2570</v>
      </c>
      <c r="BX529" s="299" t="s">
        <v>1526</v>
      </c>
      <c r="BY529" s="299" t="s">
        <v>5560</v>
      </c>
    </row>
    <row r="530" spans="65:77" ht="21" customHeight="1">
      <c r="BM530"/>
      <c r="BR530" s="175" t="s">
        <v>1795</v>
      </c>
      <c r="BS530" s="51" t="s">
        <v>1796</v>
      </c>
      <c r="BU530" s="273" t="s">
        <v>1538</v>
      </c>
      <c r="BV530" s="273" t="s">
        <v>2571</v>
      </c>
      <c r="BX530" s="299" t="s">
        <v>1528</v>
      </c>
      <c r="BY530" s="299" t="s">
        <v>5561</v>
      </c>
    </row>
    <row r="531" spans="65:77" ht="21" customHeight="1">
      <c r="BM531"/>
      <c r="BR531" s="175" t="s">
        <v>1797</v>
      </c>
      <c r="BS531" s="51" t="s">
        <v>1798</v>
      </c>
      <c r="BU531" s="273" t="s">
        <v>1540</v>
      </c>
      <c r="BV531" s="273" t="s">
        <v>2572</v>
      </c>
      <c r="BX531" s="299" t="s">
        <v>1530</v>
      </c>
      <c r="BY531" s="299" t="s">
        <v>5562</v>
      </c>
    </row>
    <row r="532" spans="65:77" ht="21" customHeight="1">
      <c r="BM532"/>
      <c r="BR532" s="175" t="s">
        <v>1799</v>
      </c>
      <c r="BS532" s="51" t="s">
        <v>1800</v>
      </c>
      <c r="BU532" s="273" t="s">
        <v>1542</v>
      </c>
      <c r="BV532" s="273" t="s">
        <v>2573</v>
      </c>
      <c r="BX532" s="299" t="s">
        <v>1532</v>
      </c>
      <c r="BY532" s="299" t="s">
        <v>5563</v>
      </c>
    </row>
    <row r="533" spans="65:77" ht="21" customHeight="1">
      <c r="BM533"/>
      <c r="BR533" s="175" t="s">
        <v>1801</v>
      </c>
      <c r="BS533" s="51" t="s">
        <v>1802</v>
      </c>
      <c r="BU533" s="273" t="s">
        <v>1544</v>
      </c>
      <c r="BV533" s="273" t="s">
        <v>2574</v>
      </c>
      <c r="BX533" s="299" t="s">
        <v>1534</v>
      </c>
      <c r="BY533" s="299" t="s">
        <v>5564</v>
      </c>
    </row>
    <row r="534" spans="65:77" ht="21" customHeight="1">
      <c r="BM534"/>
      <c r="BR534" s="175" t="s">
        <v>1803</v>
      </c>
      <c r="BS534" s="51" t="s">
        <v>1804</v>
      </c>
      <c r="BU534" s="273" t="s">
        <v>1546</v>
      </c>
      <c r="BV534" s="273" t="s">
        <v>2575</v>
      </c>
      <c r="BX534" s="299" t="s">
        <v>1536</v>
      </c>
      <c r="BY534" s="299" t="s">
        <v>5565</v>
      </c>
    </row>
    <row r="535" spans="65:77" ht="21" customHeight="1">
      <c r="BM535"/>
      <c r="BR535" s="175" t="s">
        <v>1805</v>
      </c>
      <c r="BS535" s="51" t="s">
        <v>1806</v>
      </c>
      <c r="BU535" s="273" t="s">
        <v>1548</v>
      </c>
      <c r="BV535" s="273" t="s">
        <v>2576</v>
      </c>
      <c r="BX535" s="299" t="s">
        <v>1538</v>
      </c>
      <c r="BY535" s="299" t="s">
        <v>5566</v>
      </c>
    </row>
    <row r="536" spans="65:77" ht="21" customHeight="1">
      <c r="BM536"/>
      <c r="BR536" s="175" t="s">
        <v>1807</v>
      </c>
      <c r="BS536" s="51" t="s">
        <v>1808</v>
      </c>
      <c r="BU536" s="273" t="s">
        <v>1550</v>
      </c>
      <c r="BV536" s="273" t="s">
        <v>2577</v>
      </c>
      <c r="BX536" s="299" t="s">
        <v>1540</v>
      </c>
      <c r="BY536" s="299" t="s">
        <v>5567</v>
      </c>
    </row>
    <row r="537" spans="65:77" ht="21" customHeight="1">
      <c r="BM537"/>
      <c r="BR537" s="175" t="s">
        <v>1809</v>
      </c>
      <c r="BS537" s="51" t="s">
        <v>1810</v>
      </c>
      <c r="BU537" s="273" t="s">
        <v>1552</v>
      </c>
      <c r="BV537" s="273" t="s">
        <v>2578</v>
      </c>
      <c r="BX537" s="299" t="s">
        <v>1542</v>
      </c>
      <c r="BY537" s="299" t="s">
        <v>5568</v>
      </c>
    </row>
    <row r="538" spans="65:77" ht="21" customHeight="1">
      <c r="BM538"/>
      <c r="BR538" s="175" t="s">
        <v>1811</v>
      </c>
      <c r="BS538" s="51" t="s">
        <v>1812</v>
      </c>
      <c r="BU538" s="273" t="s">
        <v>1554</v>
      </c>
      <c r="BV538" s="273" t="s">
        <v>2579</v>
      </c>
      <c r="BX538" s="299" t="s">
        <v>1544</v>
      </c>
      <c r="BY538" s="299" t="s">
        <v>5569</v>
      </c>
    </row>
    <row r="539" spans="65:77" ht="21" customHeight="1">
      <c r="BM539"/>
      <c r="BR539" s="175" t="s">
        <v>1813</v>
      </c>
      <c r="BS539" s="51" t="s">
        <v>1814</v>
      </c>
      <c r="BU539" s="273" t="s">
        <v>1556</v>
      </c>
      <c r="BV539" s="273" t="s">
        <v>2580</v>
      </c>
      <c r="BX539" s="299" t="s">
        <v>1546</v>
      </c>
      <c r="BY539" s="299" t="s">
        <v>5570</v>
      </c>
    </row>
    <row r="540" spans="65:77" ht="21" customHeight="1">
      <c r="BM540"/>
      <c r="BR540" s="175" t="s">
        <v>1815</v>
      </c>
      <c r="BS540" s="51" t="s">
        <v>1816</v>
      </c>
      <c r="BU540" s="273" t="s">
        <v>1558</v>
      </c>
      <c r="BV540" s="273" t="s">
        <v>2581</v>
      </c>
      <c r="BX540" s="299" t="s">
        <v>1548</v>
      </c>
      <c r="BY540" s="299" t="s">
        <v>5571</v>
      </c>
    </row>
    <row r="541" spans="65:77" ht="21" customHeight="1">
      <c r="BM541"/>
      <c r="BR541" s="175" t="s">
        <v>1817</v>
      </c>
      <c r="BS541" s="51" t="s">
        <v>1818</v>
      </c>
      <c r="BU541" s="273" t="s">
        <v>1560</v>
      </c>
      <c r="BV541" s="273" t="s">
        <v>2582</v>
      </c>
      <c r="BX541" s="299" t="s">
        <v>1550</v>
      </c>
      <c r="BY541" s="299" t="s">
        <v>5572</v>
      </c>
    </row>
    <row r="542" spans="65:77" ht="21" customHeight="1">
      <c r="BM542"/>
      <c r="BR542" s="175" t="s">
        <v>1819</v>
      </c>
      <c r="BS542" s="51" t="s">
        <v>1820</v>
      </c>
      <c r="BU542" s="273" t="s">
        <v>1562</v>
      </c>
      <c r="BV542" s="273" t="s">
        <v>2583</v>
      </c>
      <c r="BX542" s="299" t="s">
        <v>1552</v>
      </c>
      <c r="BY542" s="299" t="s">
        <v>5573</v>
      </c>
    </row>
    <row r="543" spans="65:77" ht="21" customHeight="1">
      <c r="BM543"/>
      <c r="BR543" s="175" t="s">
        <v>1821</v>
      </c>
      <c r="BS543" s="51" t="s">
        <v>1822</v>
      </c>
      <c r="BU543" s="273" t="s">
        <v>1564</v>
      </c>
      <c r="BV543" s="273" t="s">
        <v>2584</v>
      </c>
      <c r="BX543" s="299" t="s">
        <v>1554</v>
      </c>
      <c r="BY543" s="299" t="s">
        <v>5574</v>
      </c>
    </row>
    <row r="544" spans="65:77" ht="21" customHeight="1">
      <c r="BM544"/>
      <c r="BR544" s="175" t="s">
        <v>1823</v>
      </c>
      <c r="BS544" s="51" t="s">
        <v>1824</v>
      </c>
      <c r="BU544" s="273" t="s">
        <v>1566</v>
      </c>
      <c r="BV544" s="273" t="s">
        <v>2585</v>
      </c>
      <c r="BX544" s="299" t="s">
        <v>1556</v>
      </c>
      <c r="BY544" s="299" t="s">
        <v>5575</v>
      </c>
    </row>
    <row r="545" spans="65:77" ht="21" customHeight="1">
      <c r="BM545"/>
      <c r="BR545" s="175" t="s">
        <v>1825</v>
      </c>
      <c r="BS545" s="51" t="s">
        <v>1826</v>
      </c>
      <c r="BU545" s="273" t="s">
        <v>1568</v>
      </c>
      <c r="BV545" s="273" t="s">
        <v>2586</v>
      </c>
      <c r="BX545" s="299" t="s">
        <v>1558</v>
      </c>
      <c r="BY545" s="299" t="s">
        <v>5576</v>
      </c>
    </row>
    <row r="546" spans="65:77" ht="21" customHeight="1">
      <c r="BM546"/>
      <c r="BR546" s="175" t="s">
        <v>1827</v>
      </c>
      <c r="BS546" s="51" t="s">
        <v>1828</v>
      </c>
      <c r="BU546" s="273" t="s">
        <v>1570</v>
      </c>
      <c r="BV546" s="273" t="s">
        <v>2587</v>
      </c>
      <c r="BX546" s="299" t="s">
        <v>1560</v>
      </c>
      <c r="BY546" s="299" t="s">
        <v>2434</v>
      </c>
    </row>
    <row r="547" spans="65:77" ht="21" customHeight="1">
      <c r="BM547"/>
      <c r="BR547" s="175" t="s">
        <v>1829</v>
      </c>
      <c r="BS547" s="51" t="s">
        <v>1830</v>
      </c>
      <c r="BU547" s="273" t="s">
        <v>1572</v>
      </c>
      <c r="BV547" s="273" t="s">
        <v>2588</v>
      </c>
      <c r="BX547" s="299" t="s">
        <v>1562</v>
      </c>
      <c r="BY547" s="299" t="s">
        <v>5577</v>
      </c>
    </row>
    <row r="548" spans="65:77" ht="21" customHeight="1">
      <c r="BM548"/>
      <c r="BR548" s="175" t="s">
        <v>1831</v>
      </c>
      <c r="BS548" s="51" t="s">
        <v>1832</v>
      </c>
      <c r="BU548" s="273" t="s">
        <v>1574</v>
      </c>
      <c r="BV548" s="273" t="s">
        <v>2589</v>
      </c>
      <c r="BX548" s="299" t="s">
        <v>1564</v>
      </c>
      <c r="BY548" s="299" t="s">
        <v>2441</v>
      </c>
    </row>
    <row r="549" spans="65:77" ht="21" customHeight="1">
      <c r="BM549"/>
      <c r="BR549" s="175" t="s">
        <v>1833</v>
      </c>
      <c r="BS549" s="51" t="s">
        <v>1834</v>
      </c>
      <c r="BU549" s="273" t="s">
        <v>1576</v>
      </c>
      <c r="BV549" s="273" t="s">
        <v>2590</v>
      </c>
      <c r="BX549" s="299" t="s">
        <v>1566</v>
      </c>
      <c r="BY549" s="299" t="s">
        <v>5578</v>
      </c>
    </row>
    <row r="550" spans="65:77" ht="21" customHeight="1">
      <c r="BM550"/>
      <c r="BR550" s="175" t="s">
        <v>1835</v>
      </c>
      <c r="BS550" s="51" t="s">
        <v>1836</v>
      </c>
      <c r="BU550" s="273" t="s">
        <v>1578</v>
      </c>
      <c r="BV550" s="273" t="s">
        <v>2591</v>
      </c>
      <c r="BX550" s="299" t="s">
        <v>1568</v>
      </c>
      <c r="BY550" s="299" t="s">
        <v>5579</v>
      </c>
    </row>
    <row r="551" spans="65:77" ht="21" customHeight="1">
      <c r="BM551"/>
      <c r="BR551" s="175" t="s">
        <v>1837</v>
      </c>
      <c r="BS551" s="51" t="s">
        <v>1838</v>
      </c>
      <c r="BU551" s="273" t="s">
        <v>1580</v>
      </c>
      <c r="BV551" s="273" t="s">
        <v>2592</v>
      </c>
      <c r="BX551" s="299" t="s">
        <v>1570</v>
      </c>
      <c r="BY551" s="299" t="s">
        <v>5580</v>
      </c>
    </row>
    <row r="552" spans="65:77" ht="21" customHeight="1">
      <c r="BM552"/>
      <c r="BR552" s="175" t="s">
        <v>1839</v>
      </c>
      <c r="BS552" s="51" t="s">
        <v>1840</v>
      </c>
      <c r="BU552" s="273" t="s">
        <v>1582</v>
      </c>
      <c r="BV552" s="273" t="s">
        <v>2593</v>
      </c>
      <c r="BX552" s="299" t="s">
        <v>1572</v>
      </c>
      <c r="BY552" s="299" t="s">
        <v>2435</v>
      </c>
    </row>
    <row r="553" spans="65:77" ht="21" customHeight="1">
      <c r="BM553"/>
      <c r="BR553" s="175" t="s">
        <v>1842</v>
      </c>
      <c r="BS553" s="51" t="s">
        <v>1843</v>
      </c>
      <c r="BU553" s="273" t="s">
        <v>1584</v>
      </c>
      <c r="BV553" s="273" t="s">
        <v>2594</v>
      </c>
      <c r="BX553" s="299" t="s">
        <v>1574</v>
      </c>
      <c r="BY553" s="299" t="s">
        <v>2436</v>
      </c>
    </row>
    <row r="554" spans="65:77" ht="21" customHeight="1">
      <c r="BM554"/>
      <c r="BR554" s="175" t="s">
        <v>1844</v>
      </c>
      <c r="BS554" s="51" t="s">
        <v>1845</v>
      </c>
      <c r="BU554" s="273" t="s">
        <v>1586</v>
      </c>
      <c r="BV554" s="273" t="s">
        <v>2595</v>
      </c>
      <c r="BX554" s="299" t="s">
        <v>1576</v>
      </c>
      <c r="BY554" s="299" t="s">
        <v>5581</v>
      </c>
    </row>
    <row r="555" spans="65:77" ht="21" customHeight="1">
      <c r="BM555"/>
      <c r="BR555" s="175" t="s">
        <v>1846</v>
      </c>
      <c r="BS555" s="51" t="s">
        <v>1847</v>
      </c>
      <c r="BU555" s="273" t="s">
        <v>1588</v>
      </c>
      <c r="BV555" s="273" t="s">
        <v>2596</v>
      </c>
      <c r="BX555" s="299" t="s">
        <v>1578</v>
      </c>
      <c r="BY555" s="299" t="s">
        <v>5582</v>
      </c>
    </row>
    <row r="556" spans="65:77" ht="21" customHeight="1">
      <c r="BM556"/>
      <c r="BR556" s="175" t="s">
        <v>1848</v>
      </c>
      <c r="BS556" s="51" t="s">
        <v>1849</v>
      </c>
      <c r="BU556" s="273" t="s">
        <v>1590</v>
      </c>
      <c r="BV556" s="273" t="s">
        <v>2597</v>
      </c>
      <c r="BX556" s="299" t="s">
        <v>1580</v>
      </c>
      <c r="BY556" s="299" t="s">
        <v>5583</v>
      </c>
    </row>
    <row r="557" spans="65:77" ht="21" customHeight="1">
      <c r="BM557"/>
      <c r="BR557" s="175" t="s">
        <v>1850</v>
      </c>
      <c r="BS557" s="51" t="s">
        <v>1851</v>
      </c>
      <c r="BU557" s="273" t="s">
        <v>1592</v>
      </c>
      <c r="BV557" s="273" t="s">
        <v>2598</v>
      </c>
      <c r="BX557" s="299" t="s">
        <v>1582</v>
      </c>
      <c r="BY557" s="299" t="s">
        <v>5584</v>
      </c>
    </row>
    <row r="558" spans="65:77" ht="21" customHeight="1">
      <c r="BM558"/>
      <c r="BR558" s="175" t="s">
        <v>1852</v>
      </c>
      <c r="BS558" s="51" t="s">
        <v>1853</v>
      </c>
      <c r="BU558" s="273" t="s">
        <v>1594</v>
      </c>
      <c r="BV558" s="273" t="s">
        <v>1503</v>
      </c>
      <c r="BX558" s="299" t="s">
        <v>1584</v>
      </c>
      <c r="BY558" s="299" t="s">
        <v>5585</v>
      </c>
    </row>
    <row r="559" spans="65:77" ht="21" customHeight="1">
      <c r="BM559"/>
      <c r="BR559" s="175" t="s">
        <v>1854</v>
      </c>
      <c r="BS559" s="51" t="s">
        <v>1855</v>
      </c>
      <c r="BU559" s="273" t="s">
        <v>1596</v>
      </c>
      <c r="BV559" s="273" t="s">
        <v>2599</v>
      </c>
      <c r="BX559" s="299" t="s">
        <v>1586</v>
      </c>
      <c r="BY559" s="299" t="s">
        <v>5586</v>
      </c>
    </row>
    <row r="560" spans="65:77" ht="21" customHeight="1">
      <c r="BM560"/>
      <c r="BR560" s="175" t="s">
        <v>1856</v>
      </c>
      <c r="BS560" s="51" t="s">
        <v>1857</v>
      </c>
      <c r="BU560" s="273" t="s">
        <v>1598</v>
      </c>
      <c r="BV560" s="273" t="s">
        <v>2600</v>
      </c>
      <c r="BX560" s="299" t="s">
        <v>1588</v>
      </c>
      <c r="BY560" s="299" t="s">
        <v>5587</v>
      </c>
    </row>
    <row r="561" spans="65:77" ht="21" customHeight="1">
      <c r="BM561"/>
      <c r="BR561" s="175" t="s">
        <v>1858</v>
      </c>
      <c r="BS561" s="51" t="s">
        <v>1859</v>
      </c>
      <c r="BU561" s="273" t="s">
        <v>1600</v>
      </c>
      <c r="BV561" s="273" t="s">
        <v>2601</v>
      </c>
      <c r="BX561" s="299" t="s">
        <v>1590</v>
      </c>
      <c r="BY561" s="299" t="s">
        <v>5588</v>
      </c>
    </row>
    <row r="562" spans="65:77" ht="21" customHeight="1">
      <c r="BM562"/>
      <c r="BR562" s="175" t="s">
        <v>1860</v>
      </c>
      <c r="BS562" s="51" t="s">
        <v>1861</v>
      </c>
      <c r="BU562" s="273" t="s">
        <v>2602</v>
      </c>
      <c r="BV562" s="273" t="s">
        <v>2603</v>
      </c>
      <c r="BX562" s="299" t="s">
        <v>1592</v>
      </c>
      <c r="BY562" s="299" t="s">
        <v>5589</v>
      </c>
    </row>
    <row r="563" spans="65:77" ht="21" customHeight="1">
      <c r="BM563"/>
      <c r="BR563" s="175" t="s">
        <v>1862</v>
      </c>
      <c r="BS563" s="51" t="s">
        <v>1863</v>
      </c>
      <c r="BU563" s="273" t="s">
        <v>2604</v>
      </c>
      <c r="BV563" s="273" t="s">
        <v>2605</v>
      </c>
      <c r="BX563" s="299" t="s">
        <v>1594</v>
      </c>
      <c r="BY563" s="299" t="s">
        <v>5590</v>
      </c>
    </row>
    <row r="564" spans="65:77" ht="21" customHeight="1">
      <c r="BM564"/>
      <c r="BR564" s="175" t="s">
        <v>1864</v>
      </c>
      <c r="BS564" s="51" t="s">
        <v>1865</v>
      </c>
      <c r="BU564" s="273" t="s">
        <v>2606</v>
      </c>
      <c r="BV564" s="273" t="s">
        <v>2607</v>
      </c>
      <c r="BX564" s="299" t="s">
        <v>1596</v>
      </c>
      <c r="BY564" s="299" t="s">
        <v>5591</v>
      </c>
    </row>
    <row r="565" spans="65:77" ht="21" customHeight="1">
      <c r="BM565"/>
      <c r="BR565" s="175" t="s">
        <v>1866</v>
      </c>
      <c r="BS565" s="51" t="s">
        <v>1867</v>
      </c>
      <c r="BU565" s="273" t="s">
        <v>2608</v>
      </c>
      <c r="BV565" s="273" t="s">
        <v>2609</v>
      </c>
      <c r="BX565" s="299" t="s">
        <v>1598</v>
      </c>
      <c r="BY565" s="299" t="s">
        <v>5592</v>
      </c>
    </row>
    <row r="566" spans="65:77" ht="21" customHeight="1">
      <c r="BM566"/>
      <c r="BR566" s="175" t="s">
        <v>1868</v>
      </c>
      <c r="BS566" s="51" t="s">
        <v>1869</v>
      </c>
      <c r="BU566" s="273" t="s">
        <v>2610</v>
      </c>
      <c r="BV566" s="273" t="s">
        <v>2611</v>
      </c>
      <c r="BX566" s="299" t="s">
        <v>1600</v>
      </c>
      <c r="BY566" s="299" t="s">
        <v>5593</v>
      </c>
    </row>
    <row r="567" spans="65:77" ht="21" customHeight="1">
      <c r="BM567"/>
      <c r="BR567" s="175" t="s">
        <v>1870</v>
      </c>
      <c r="BS567" s="51" t="s">
        <v>1871</v>
      </c>
      <c r="BU567" s="273" t="s">
        <v>2612</v>
      </c>
      <c r="BV567" s="273" t="s">
        <v>2613</v>
      </c>
      <c r="BX567" s="299" t="s">
        <v>2602</v>
      </c>
      <c r="BY567" s="299" t="s">
        <v>5594</v>
      </c>
    </row>
    <row r="568" spans="65:77" ht="21" customHeight="1">
      <c r="BM568"/>
      <c r="BR568" s="175" t="s">
        <v>1872</v>
      </c>
      <c r="BS568" s="51" t="s">
        <v>1873</v>
      </c>
      <c r="BU568" s="273" t="s">
        <v>2614</v>
      </c>
      <c r="BV568" s="273" t="s">
        <v>2615</v>
      </c>
      <c r="BX568" s="299" t="s">
        <v>2604</v>
      </c>
      <c r="BY568" s="299" t="s">
        <v>5595</v>
      </c>
    </row>
    <row r="569" spans="65:77" ht="21" customHeight="1">
      <c r="BM569"/>
      <c r="BR569" s="175" t="s">
        <v>1874</v>
      </c>
      <c r="BS569" s="51" t="s">
        <v>1875</v>
      </c>
      <c r="BU569" s="273" t="s">
        <v>2616</v>
      </c>
      <c r="BV569" s="273" t="s">
        <v>2617</v>
      </c>
      <c r="BX569" s="299" t="s">
        <v>2606</v>
      </c>
      <c r="BY569" s="299" t="s">
        <v>5596</v>
      </c>
    </row>
    <row r="570" spans="65:77" ht="21" customHeight="1">
      <c r="BM570"/>
      <c r="BR570" s="175" t="s">
        <v>1876</v>
      </c>
      <c r="BS570" s="51" t="s">
        <v>1877</v>
      </c>
      <c r="BU570" s="273" t="s">
        <v>2618</v>
      </c>
      <c r="BV570" s="273" t="s">
        <v>2619</v>
      </c>
      <c r="BX570" s="299" t="s">
        <v>2608</v>
      </c>
      <c r="BY570" s="299" t="s">
        <v>5597</v>
      </c>
    </row>
    <row r="571" spans="65:77" ht="21" customHeight="1">
      <c r="BM571"/>
      <c r="BR571" s="175" t="s">
        <v>1878</v>
      </c>
      <c r="BS571" s="51" t="s">
        <v>1879</v>
      </c>
      <c r="BU571" s="273" t="s">
        <v>2620</v>
      </c>
      <c r="BV571" s="273" t="s">
        <v>2621</v>
      </c>
      <c r="BX571" s="299" t="s">
        <v>2610</v>
      </c>
      <c r="BY571" s="299" t="s">
        <v>5598</v>
      </c>
    </row>
    <row r="572" spans="65:77" ht="21" customHeight="1">
      <c r="BM572"/>
      <c r="BR572" s="175" t="s">
        <v>1880</v>
      </c>
      <c r="BS572" s="51" t="s">
        <v>1881</v>
      </c>
      <c r="BU572" s="273" t="s">
        <v>2624</v>
      </c>
      <c r="BV572" s="273" t="s">
        <v>2625</v>
      </c>
      <c r="BX572" s="299" t="s">
        <v>2612</v>
      </c>
      <c r="BY572" s="299" t="s">
        <v>5599</v>
      </c>
    </row>
    <row r="573" spans="65:77" ht="21" customHeight="1">
      <c r="BM573"/>
      <c r="BR573" s="175" t="s">
        <v>1882</v>
      </c>
      <c r="BS573" s="51" t="s">
        <v>1883</v>
      </c>
      <c r="BU573" s="273" t="s">
        <v>2626</v>
      </c>
      <c r="BV573" s="273" t="s">
        <v>2627</v>
      </c>
      <c r="BX573" s="299" t="s">
        <v>2614</v>
      </c>
      <c r="BY573" s="299" t="s">
        <v>5600</v>
      </c>
    </row>
    <row r="574" spans="65:77" ht="21" customHeight="1">
      <c r="BM574"/>
      <c r="BR574" s="175" t="s">
        <v>1884</v>
      </c>
      <c r="BS574" s="51" t="s">
        <v>1885</v>
      </c>
      <c r="BU574" s="273" t="s">
        <v>2628</v>
      </c>
      <c r="BV574" s="273" t="s">
        <v>2629</v>
      </c>
      <c r="BX574" s="299" t="s">
        <v>2616</v>
      </c>
      <c r="BY574" s="299" t="s">
        <v>5601</v>
      </c>
    </row>
    <row r="575" spans="65:77" ht="21" customHeight="1">
      <c r="BM575"/>
      <c r="BR575" s="175" t="s">
        <v>1886</v>
      </c>
      <c r="BS575" s="51" t="s">
        <v>1887</v>
      </c>
      <c r="BU575" s="273" t="s">
        <v>2630</v>
      </c>
      <c r="BV575" s="273" t="s">
        <v>2631</v>
      </c>
      <c r="BX575" s="299" t="s">
        <v>2618</v>
      </c>
      <c r="BY575" s="299" t="s">
        <v>5602</v>
      </c>
    </row>
    <row r="576" spans="65:77" ht="21" customHeight="1">
      <c r="BM576"/>
      <c r="BR576" s="175" t="s">
        <v>1888</v>
      </c>
      <c r="BS576" s="51" t="s">
        <v>1889</v>
      </c>
      <c r="BU576" s="273" t="s">
        <v>2632</v>
      </c>
      <c r="BV576" s="273" t="s">
        <v>2633</v>
      </c>
      <c r="BX576" s="299" t="s">
        <v>2620</v>
      </c>
      <c r="BY576" s="299" t="s">
        <v>5603</v>
      </c>
    </row>
    <row r="577" spans="65:77" ht="21" customHeight="1">
      <c r="BM577"/>
      <c r="BR577" s="175" t="s">
        <v>1890</v>
      </c>
      <c r="BS577" s="51" t="s">
        <v>1891</v>
      </c>
      <c r="BU577" s="273" t="s">
        <v>2634</v>
      </c>
      <c r="BV577" s="273" t="s">
        <v>2635</v>
      </c>
      <c r="BX577" s="299" t="s">
        <v>5604</v>
      </c>
      <c r="BY577" s="299" t="s">
        <v>5605</v>
      </c>
    </row>
    <row r="578" spans="65:77" ht="21" customHeight="1">
      <c r="BM578"/>
      <c r="BR578" s="175" t="s">
        <v>1892</v>
      </c>
      <c r="BS578" s="51" t="s">
        <v>1893</v>
      </c>
      <c r="BU578" s="273" t="s">
        <v>2636</v>
      </c>
      <c r="BV578" s="273" t="s">
        <v>2637</v>
      </c>
      <c r="BX578" s="299" t="s">
        <v>2622</v>
      </c>
      <c r="BY578" s="299" t="s">
        <v>5606</v>
      </c>
    </row>
    <row r="579" spans="65:77" ht="21" customHeight="1">
      <c r="BM579"/>
      <c r="BR579" s="175" t="s">
        <v>1894</v>
      </c>
      <c r="BS579" s="51" t="s">
        <v>1895</v>
      </c>
      <c r="BU579" s="273" t="s">
        <v>2638</v>
      </c>
      <c r="BV579" s="273" t="s">
        <v>2639</v>
      </c>
      <c r="BX579" s="299" t="s">
        <v>2624</v>
      </c>
      <c r="BY579" s="299" t="s">
        <v>5607</v>
      </c>
    </row>
    <row r="580" spans="65:77" ht="21" customHeight="1">
      <c r="BM580"/>
      <c r="BR580" s="175" t="s">
        <v>1896</v>
      </c>
      <c r="BS580" s="51" t="s">
        <v>1897</v>
      </c>
      <c r="BU580" s="273" t="s">
        <v>2640</v>
      </c>
      <c r="BV580" s="273" t="s">
        <v>2641</v>
      </c>
      <c r="BX580" s="299" t="s">
        <v>2626</v>
      </c>
      <c r="BY580" s="299" t="s">
        <v>5608</v>
      </c>
    </row>
    <row r="581" spans="65:77" ht="21" customHeight="1">
      <c r="BM581"/>
      <c r="BR581" s="175" t="s">
        <v>1898</v>
      </c>
      <c r="BS581" s="51" t="s">
        <v>1899</v>
      </c>
      <c r="BU581" s="273" t="s">
        <v>2642</v>
      </c>
      <c r="BV581" s="273" t="s">
        <v>2643</v>
      </c>
      <c r="BX581" s="299" t="s">
        <v>2628</v>
      </c>
      <c r="BY581" s="299" t="s">
        <v>5609</v>
      </c>
    </row>
    <row r="582" spans="65:77" ht="21" customHeight="1">
      <c r="BM582"/>
      <c r="BR582" s="175" t="s">
        <v>1900</v>
      </c>
      <c r="BS582" s="51" t="s">
        <v>1901</v>
      </c>
      <c r="BU582" s="273" t="s">
        <v>2644</v>
      </c>
      <c r="BV582" s="273" t="s">
        <v>2645</v>
      </c>
      <c r="BX582" s="299" t="s">
        <v>2630</v>
      </c>
      <c r="BY582" s="299" t="s">
        <v>5610</v>
      </c>
    </row>
    <row r="583" spans="65:77" ht="21" customHeight="1">
      <c r="BM583"/>
      <c r="BR583" s="175" t="s">
        <v>1902</v>
      </c>
      <c r="BS583" s="51" t="s">
        <v>1903</v>
      </c>
      <c r="BU583" s="273" t="s">
        <v>2646</v>
      </c>
      <c r="BV583" s="273" t="s">
        <v>2647</v>
      </c>
      <c r="BX583" s="299" t="s">
        <v>2632</v>
      </c>
      <c r="BY583" s="299" t="s">
        <v>5611</v>
      </c>
    </row>
    <row r="584" spans="65:77" ht="21" customHeight="1">
      <c r="BM584"/>
      <c r="BR584" s="175" t="s">
        <v>1904</v>
      </c>
      <c r="BS584" s="51" t="s">
        <v>1905</v>
      </c>
      <c r="BU584" s="273" t="s">
        <v>2648</v>
      </c>
      <c r="BV584" s="273" t="s">
        <v>2649</v>
      </c>
      <c r="BX584" s="299" t="s">
        <v>2634</v>
      </c>
      <c r="BY584" s="299" t="s">
        <v>5612</v>
      </c>
    </row>
    <row r="585" spans="65:77" ht="21" customHeight="1">
      <c r="BM585"/>
      <c r="BR585" s="175" t="s">
        <v>405</v>
      </c>
      <c r="BS585" s="51" t="s">
        <v>1906</v>
      </c>
      <c r="BU585" s="273" t="s">
        <v>2650</v>
      </c>
      <c r="BV585" s="273" t="s">
        <v>2651</v>
      </c>
      <c r="BX585" s="299" t="s">
        <v>2636</v>
      </c>
      <c r="BY585" s="299" t="s">
        <v>5613</v>
      </c>
    </row>
    <row r="586" spans="65:77" ht="21" customHeight="1">
      <c r="BM586"/>
      <c r="BR586" s="175" t="s">
        <v>1907</v>
      </c>
      <c r="BS586" s="51" t="s">
        <v>1908</v>
      </c>
      <c r="BU586" s="273" t="s">
        <v>2652</v>
      </c>
      <c r="BV586" s="273" t="s">
        <v>2653</v>
      </c>
      <c r="BX586" s="299" t="s">
        <v>2638</v>
      </c>
      <c r="BY586" s="299" t="s">
        <v>5614</v>
      </c>
    </row>
    <row r="587" spans="65:77" ht="21" customHeight="1">
      <c r="BM587"/>
      <c r="BR587" s="175" t="s">
        <v>1909</v>
      </c>
      <c r="BS587" s="51" t="s">
        <v>1910</v>
      </c>
      <c r="BU587" s="273" t="s">
        <v>2654</v>
      </c>
      <c r="BV587" s="273" t="s">
        <v>2655</v>
      </c>
      <c r="BX587" s="299" t="s">
        <v>2640</v>
      </c>
      <c r="BY587" s="299" t="s">
        <v>5615</v>
      </c>
    </row>
    <row r="588" spans="65:77" ht="21" customHeight="1">
      <c r="BM588"/>
      <c r="BR588" s="175" t="s">
        <v>1911</v>
      </c>
      <c r="BS588" s="51" t="s">
        <v>1912</v>
      </c>
      <c r="BU588" s="273" t="s">
        <v>2656</v>
      </c>
      <c r="BV588" s="273" t="s">
        <v>2657</v>
      </c>
      <c r="BX588" s="299" t="s">
        <v>2642</v>
      </c>
      <c r="BY588" s="299" t="s">
        <v>5616</v>
      </c>
    </row>
    <row r="589" spans="65:77" ht="21" customHeight="1">
      <c r="BM589"/>
      <c r="BR589" s="175" t="s">
        <v>1913</v>
      </c>
      <c r="BS589" s="51" t="s">
        <v>1914</v>
      </c>
      <c r="BU589" s="273" t="s">
        <v>2658</v>
      </c>
      <c r="BV589" s="273" t="s">
        <v>2659</v>
      </c>
      <c r="BX589" s="299" t="s">
        <v>2644</v>
      </c>
      <c r="BY589" s="299" t="s">
        <v>5617</v>
      </c>
    </row>
    <row r="590" spans="65:77" ht="21" customHeight="1">
      <c r="BM590"/>
      <c r="BR590" s="175" t="s">
        <v>1915</v>
      </c>
      <c r="BS590" s="51" t="s">
        <v>1916</v>
      </c>
      <c r="BU590" s="273" t="s">
        <v>2660</v>
      </c>
      <c r="BV590" s="273" t="s">
        <v>2661</v>
      </c>
      <c r="BX590" s="299" t="s">
        <v>2646</v>
      </c>
      <c r="BY590" s="299" t="s">
        <v>5618</v>
      </c>
    </row>
    <row r="591" spans="65:77" ht="21" customHeight="1">
      <c r="BM591"/>
      <c r="BR591" s="175" t="s">
        <v>1917</v>
      </c>
      <c r="BS591" s="51" t="s">
        <v>1918</v>
      </c>
      <c r="BU591" s="273" t="s">
        <v>2662</v>
      </c>
      <c r="BV591" s="273" t="s">
        <v>2663</v>
      </c>
      <c r="BX591" s="299" t="s">
        <v>2648</v>
      </c>
      <c r="BY591" s="299" t="s">
        <v>5619</v>
      </c>
    </row>
    <row r="592" spans="65:77" ht="21" customHeight="1">
      <c r="BM592"/>
      <c r="BR592" s="175" t="s">
        <v>1919</v>
      </c>
      <c r="BS592" s="51" t="s">
        <v>1920</v>
      </c>
      <c r="BU592" s="273" t="s">
        <v>2664</v>
      </c>
      <c r="BV592" s="273" t="s">
        <v>2665</v>
      </c>
      <c r="BX592" s="299" t="s">
        <v>2650</v>
      </c>
      <c r="BY592" s="299" t="s">
        <v>5620</v>
      </c>
    </row>
    <row r="593" spans="65:77" ht="21" customHeight="1">
      <c r="BM593"/>
      <c r="BR593" s="175" t="s">
        <v>1921</v>
      </c>
      <c r="BS593" s="51" t="s">
        <v>1922</v>
      </c>
      <c r="BU593" s="273" t="s">
        <v>2666</v>
      </c>
      <c r="BV593" s="273" t="s">
        <v>2667</v>
      </c>
      <c r="BX593" s="299" t="s">
        <v>2652</v>
      </c>
      <c r="BY593" s="299" t="s">
        <v>5621</v>
      </c>
    </row>
    <row r="594" spans="65:77" ht="21" customHeight="1">
      <c r="BM594"/>
      <c r="BR594" s="175" t="s">
        <v>1923</v>
      </c>
      <c r="BS594" s="51" t="s">
        <v>1924</v>
      </c>
      <c r="BU594" s="273" t="s">
        <v>2668</v>
      </c>
      <c r="BV594" s="273" t="s">
        <v>2669</v>
      </c>
      <c r="BX594" s="299" t="s">
        <v>2654</v>
      </c>
      <c r="BY594" s="299" t="s">
        <v>5622</v>
      </c>
    </row>
    <row r="595" spans="65:77" ht="21" customHeight="1">
      <c r="BM595"/>
      <c r="BR595" s="175" t="s">
        <v>1925</v>
      </c>
      <c r="BS595" s="51" t="s">
        <v>1926</v>
      </c>
      <c r="BU595" s="273" t="s">
        <v>2670</v>
      </c>
      <c r="BV595" s="273" t="s">
        <v>2671</v>
      </c>
      <c r="BX595" s="299" t="s">
        <v>2656</v>
      </c>
      <c r="BY595" s="299" t="s">
        <v>5623</v>
      </c>
    </row>
    <row r="596" spans="65:77" ht="21" customHeight="1">
      <c r="BM596"/>
      <c r="BR596" s="175" t="s">
        <v>1927</v>
      </c>
      <c r="BS596" s="51" t="s">
        <v>1928</v>
      </c>
      <c r="BU596" s="273" t="s">
        <v>2672</v>
      </c>
      <c r="BV596" s="273" t="s">
        <v>2673</v>
      </c>
      <c r="BX596" s="299" t="s">
        <v>2658</v>
      </c>
      <c r="BY596" s="299" t="s">
        <v>5624</v>
      </c>
    </row>
    <row r="597" spans="65:77" ht="21" customHeight="1">
      <c r="BM597"/>
      <c r="BR597" s="175" t="s">
        <v>1929</v>
      </c>
      <c r="BS597" s="51" t="s">
        <v>1930</v>
      </c>
      <c r="BU597" s="273" t="s">
        <v>2674</v>
      </c>
      <c r="BV597" s="273" t="s">
        <v>2675</v>
      </c>
      <c r="BX597" s="299" t="s">
        <v>2660</v>
      </c>
      <c r="BY597" s="299" t="s">
        <v>5625</v>
      </c>
    </row>
    <row r="598" spans="65:77" ht="21" customHeight="1">
      <c r="BM598"/>
      <c r="BR598" s="175" t="s">
        <v>1931</v>
      </c>
      <c r="BS598" s="51" t="s">
        <v>1932</v>
      </c>
      <c r="BU598" s="273" t="s">
        <v>2676</v>
      </c>
      <c r="BV598" s="273" t="s">
        <v>2677</v>
      </c>
      <c r="BX598" s="299" t="s">
        <v>2662</v>
      </c>
      <c r="BY598" s="299" t="s">
        <v>5626</v>
      </c>
    </row>
    <row r="599" spans="65:77" ht="21" customHeight="1">
      <c r="BM599"/>
      <c r="BR599" s="175" t="s">
        <v>1933</v>
      </c>
      <c r="BS599" s="51" t="s">
        <v>1934</v>
      </c>
      <c r="BU599" s="273" t="s">
        <v>2678</v>
      </c>
      <c r="BV599" s="273" t="s">
        <v>2679</v>
      </c>
      <c r="BX599" s="299" t="s">
        <v>2664</v>
      </c>
      <c r="BY599" s="299" t="s">
        <v>5627</v>
      </c>
    </row>
    <row r="600" spans="65:77" ht="21" customHeight="1">
      <c r="BM600"/>
      <c r="BR600" s="175" t="s">
        <v>1935</v>
      </c>
      <c r="BS600" s="51" t="s">
        <v>1936</v>
      </c>
      <c r="BU600" s="273" t="s">
        <v>2680</v>
      </c>
      <c r="BV600" s="273" t="s">
        <v>2681</v>
      </c>
      <c r="BX600" s="299" t="s">
        <v>2666</v>
      </c>
      <c r="BY600" s="299" t="s">
        <v>5628</v>
      </c>
    </row>
    <row r="601" spans="65:77" ht="21" customHeight="1">
      <c r="BM601"/>
      <c r="BR601" s="175" t="s">
        <v>1937</v>
      </c>
      <c r="BS601" s="51" t="s">
        <v>1938</v>
      </c>
      <c r="BU601" s="273" t="s">
        <v>2682</v>
      </c>
      <c r="BV601" s="273" t="s">
        <v>2683</v>
      </c>
      <c r="BX601" s="299" t="s">
        <v>2668</v>
      </c>
      <c r="BY601" s="299" t="s">
        <v>5629</v>
      </c>
    </row>
    <row r="602" spans="65:77" ht="21" customHeight="1">
      <c r="BM602"/>
      <c r="BR602" s="175" t="s">
        <v>1939</v>
      </c>
      <c r="BS602" s="51" t="s">
        <v>1940</v>
      </c>
      <c r="BU602" s="273" t="s">
        <v>2684</v>
      </c>
      <c r="BV602" s="273" t="s">
        <v>2685</v>
      </c>
      <c r="BX602" s="299" t="s">
        <v>2670</v>
      </c>
      <c r="BY602" s="299" t="s">
        <v>2433</v>
      </c>
    </row>
    <row r="603" spans="65:77" ht="21" customHeight="1">
      <c r="BM603"/>
      <c r="BR603" s="175" t="s">
        <v>1941</v>
      </c>
      <c r="BS603" s="51" t="s">
        <v>1942</v>
      </c>
      <c r="BU603" s="273" t="s">
        <v>2686</v>
      </c>
      <c r="BV603" s="273" t="s">
        <v>2687</v>
      </c>
      <c r="BX603" s="299" t="s">
        <v>2672</v>
      </c>
      <c r="BY603" s="299" t="s">
        <v>2437</v>
      </c>
    </row>
    <row r="604" spans="65:77" ht="21" customHeight="1">
      <c r="BM604"/>
      <c r="BR604" s="175" t="s">
        <v>1943</v>
      </c>
      <c r="BS604" s="51" t="s">
        <v>1944</v>
      </c>
      <c r="BU604" s="273" t="s">
        <v>2688</v>
      </c>
      <c r="BV604" s="273" t="s">
        <v>2689</v>
      </c>
      <c r="BX604" s="299" t="s">
        <v>2674</v>
      </c>
      <c r="BY604" s="299" t="s">
        <v>5630</v>
      </c>
    </row>
    <row r="605" spans="65:77" ht="21" customHeight="1">
      <c r="BM605"/>
      <c r="BR605" s="175" t="s">
        <v>1945</v>
      </c>
      <c r="BS605" s="51" t="s">
        <v>1946</v>
      </c>
      <c r="BU605" s="273" t="s">
        <v>2690</v>
      </c>
      <c r="BV605" s="273" t="s">
        <v>2691</v>
      </c>
      <c r="BX605" s="299" t="s">
        <v>2676</v>
      </c>
      <c r="BY605" s="299" t="s">
        <v>5631</v>
      </c>
    </row>
    <row r="606" spans="65:77" ht="21" customHeight="1">
      <c r="BM606"/>
      <c r="BR606" s="175" t="s">
        <v>1947</v>
      </c>
      <c r="BS606" s="51" t="s">
        <v>1948</v>
      </c>
      <c r="BU606" s="273" t="s">
        <v>2692</v>
      </c>
      <c r="BV606" s="273" t="s">
        <v>2693</v>
      </c>
      <c r="BX606" s="299" t="s">
        <v>2678</v>
      </c>
      <c r="BY606" s="299" t="s">
        <v>5632</v>
      </c>
    </row>
    <row r="607" spans="65:77" ht="21" customHeight="1">
      <c r="BM607"/>
      <c r="BR607" s="175" t="s">
        <v>1949</v>
      </c>
      <c r="BS607" s="51" t="s">
        <v>1950</v>
      </c>
      <c r="BU607" s="273" t="s">
        <v>2694</v>
      </c>
      <c r="BV607" s="273" t="s">
        <v>2695</v>
      </c>
      <c r="BX607" s="299" t="s">
        <v>2680</v>
      </c>
      <c r="BY607" s="299" t="s">
        <v>5633</v>
      </c>
    </row>
    <row r="608" spans="65:77" ht="21" customHeight="1">
      <c r="BM608"/>
      <c r="BR608" s="175" t="s">
        <v>1951</v>
      </c>
      <c r="BS608" s="51" t="s">
        <v>1952</v>
      </c>
      <c r="BU608" s="273" t="s">
        <v>2696</v>
      </c>
      <c r="BV608" s="273" t="s">
        <v>2697</v>
      </c>
      <c r="BX608" s="299" t="s">
        <v>2682</v>
      </c>
      <c r="BY608" s="299" t="s">
        <v>5634</v>
      </c>
    </row>
    <row r="609" spans="65:77" ht="21" customHeight="1">
      <c r="BM609"/>
      <c r="BR609" s="175" t="s">
        <v>1953</v>
      </c>
      <c r="BS609" s="51" t="s">
        <v>1954</v>
      </c>
      <c r="BU609" s="273" t="s">
        <v>2698</v>
      </c>
      <c r="BV609" s="273" t="s">
        <v>2699</v>
      </c>
      <c r="BX609" s="299" t="s">
        <v>2684</v>
      </c>
      <c r="BY609" s="299" t="s">
        <v>5635</v>
      </c>
    </row>
    <row r="610" spans="65:77" ht="21" customHeight="1">
      <c r="BM610"/>
      <c r="BR610" s="175" t="s">
        <v>1955</v>
      </c>
      <c r="BS610" s="51" t="s">
        <v>1956</v>
      </c>
      <c r="BU610" s="273" t="s">
        <v>2700</v>
      </c>
      <c r="BV610" s="273" t="s">
        <v>2701</v>
      </c>
      <c r="BX610" s="299" t="s">
        <v>2686</v>
      </c>
      <c r="BY610" s="299" t="s">
        <v>5636</v>
      </c>
    </row>
    <row r="611" spans="65:77" ht="21" customHeight="1">
      <c r="BM611"/>
      <c r="BR611" s="175" t="s">
        <v>1957</v>
      </c>
      <c r="BS611" s="51" t="s">
        <v>1958</v>
      </c>
      <c r="BU611" s="273" t="s">
        <v>2702</v>
      </c>
      <c r="BV611" s="273" t="s">
        <v>2703</v>
      </c>
      <c r="BX611" s="299" t="s">
        <v>2688</v>
      </c>
      <c r="BY611" s="299" t="s">
        <v>5637</v>
      </c>
    </row>
    <row r="612" spans="65:77" ht="21" customHeight="1">
      <c r="BM612"/>
      <c r="BR612" s="175" t="s">
        <v>1959</v>
      </c>
      <c r="BS612" s="51" t="s">
        <v>1960</v>
      </c>
      <c r="BU612" s="273" t="s">
        <v>2704</v>
      </c>
      <c r="BV612" s="273" t="s">
        <v>2705</v>
      </c>
      <c r="BX612" s="299" t="s">
        <v>2690</v>
      </c>
      <c r="BY612" s="299" t="s">
        <v>5638</v>
      </c>
    </row>
    <row r="613" spans="65:77" ht="21" customHeight="1">
      <c r="BM613"/>
      <c r="BR613" s="175" t="s">
        <v>1961</v>
      </c>
      <c r="BS613" s="51" t="s">
        <v>1962</v>
      </c>
      <c r="BU613" s="273" t="s">
        <v>2706</v>
      </c>
      <c r="BV613" s="273" t="s">
        <v>2707</v>
      </c>
      <c r="BX613" s="299" t="s">
        <v>2692</v>
      </c>
      <c r="BY613" s="299" t="s">
        <v>5639</v>
      </c>
    </row>
    <row r="614" spans="65:77" ht="21" customHeight="1">
      <c r="BM614"/>
      <c r="BR614" s="175" t="s">
        <v>1963</v>
      </c>
      <c r="BS614" s="51" t="s">
        <v>1964</v>
      </c>
      <c r="BU614" s="273" t="s">
        <v>2708</v>
      </c>
      <c r="BV614" s="273" t="s">
        <v>2709</v>
      </c>
      <c r="BX614" s="299" t="s">
        <v>2696</v>
      </c>
      <c r="BY614" s="299" t="s">
        <v>5640</v>
      </c>
    </row>
    <row r="615" spans="65:77" ht="21" customHeight="1">
      <c r="BM615"/>
      <c r="BR615" s="175" t="s">
        <v>1965</v>
      </c>
      <c r="BS615" s="51" t="s">
        <v>1966</v>
      </c>
      <c r="BU615" s="273" t="s">
        <v>2710</v>
      </c>
      <c r="BV615" s="273" t="s">
        <v>2711</v>
      </c>
      <c r="BX615" s="299" t="s">
        <v>2698</v>
      </c>
      <c r="BY615" s="299" t="s">
        <v>5641</v>
      </c>
    </row>
    <row r="616" spans="65:77" ht="21" customHeight="1">
      <c r="BM616"/>
      <c r="BR616" s="175" t="s">
        <v>1967</v>
      </c>
      <c r="BS616" s="51" t="s">
        <v>1968</v>
      </c>
      <c r="BU616" s="273" t="s">
        <v>2712</v>
      </c>
      <c r="BV616" s="273" t="s">
        <v>2713</v>
      </c>
      <c r="BX616" s="299" t="s">
        <v>2700</v>
      </c>
      <c r="BY616" s="299" t="s">
        <v>5642</v>
      </c>
    </row>
    <row r="617" spans="65:77" ht="21" customHeight="1">
      <c r="BM617"/>
      <c r="BR617" s="175" t="s">
        <v>1969</v>
      </c>
      <c r="BS617" s="51" t="s">
        <v>1970</v>
      </c>
      <c r="BU617" s="273" t="s">
        <v>2714</v>
      </c>
      <c r="BV617" s="273" t="s">
        <v>2715</v>
      </c>
      <c r="BX617" s="299" t="s">
        <v>2702</v>
      </c>
      <c r="BY617" s="299" t="s">
        <v>5643</v>
      </c>
    </row>
    <row r="618" spans="65:77" ht="21" customHeight="1">
      <c r="BM618"/>
      <c r="BR618" s="175" t="s">
        <v>1971</v>
      </c>
      <c r="BS618" s="51" t="s">
        <v>1972</v>
      </c>
      <c r="BU618" s="273" t="s">
        <v>2716</v>
      </c>
      <c r="BV618" s="273" t="s">
        <v>2717</v>
      </c>
      <c r="BX618" s="299" t="s">
        <v>2704</v>
      </c>
      <c r="BY618" s="299" t="s">
        <v>5644</v>
      </c>
    </row>
    <row r="619" spans="65:77" ht="21" customHeight="1">
      <c r="BM619"/>
      <c r="BR619" s="175" t="s">
        <v>1973</v>
      </c>
      <c r="BS619" s="51" t="s">
        <v>1974</v>
      </c>
      <c r="BU619" s="273" t="s">
        <v>2718</v>
      </c>
      <c r="BV619" s="273" t="s">
        <v>2719</v>
      </c>
      <c r="BX619" s="299" t="s">
        <v>2706</v>
      </c>
      <c r="BY619" s="299" t="s">
        <v>5645</v>
      </c>
    </row>
    <row r="620" spans="65:77" ht="21" customHeight="1">
      <c r="BM620"/>
      <c r="BR620" s="175" t="s">
        <v>1975</v>
      </c>
      <c r="BS620" s="51" t="s">
        <v>1976</v>
      </c>
      <c r="BU620" s="273" t="s">
        <v>2720</v>
      </c>
      <c r="BV620" s="273" t="s">
        <v>2721</v>
      </c>
      <c r="BX620" s="299" t="s">
        <v>2708</v>
      </c>
      <c r="BY620" s="299" t="s">
        <v>5646</v>
      </c>
    </row>
    <row r="621" spans="65:77" ht="21" customHeight="1">
      <c r="BM621"/>
      <c r="BR621" s="175" t="s">
        <v>1977</v>
      </c>
      <c r="BS621" s="51" t="s">
        <v>1978</v>
      </c>
      <c r="BU621" s="273" t="s">
        <v>2722</v>
      </c>
      <c r="BV621" s="273" t="s">
        <v>2723</v>
      </c>
      <c r="BX621" s="299" t="s">
        <v>2710</v>
      </c>
      <c r="BY621" s="299" t="s">
        <v>5647</v>
      </c>
    </row>
    <row r="622" spans="65:77" ht="21" customHeight="1">
      <c r="BM622"/>
      <c r="BR622" s="175" t="s">
        <v>1979</v>
      </c>
      <c r="BS622" s="51" t="s">
        <v>1980</v>
      </c>
      <c r="BU622" s="273" t="s">
        <v>2724</v>
      </c>
      <c r="BV622" s="273" t="s">
        <v>2725</v>
      </c>
      <c r="BX622" s="299" t="s">
        <v>2712</v>
      </c>
      <c r="BY622" s="299" t="s">
        <v>5648</v>
      </c>
    </row>
    <row r="623" spans="65:77" ht="21" customHeight="1">
      <c r="BM623"/>
      <c r="BR623" s="175" t="s">
        <v>1981</v>
      </c>
      <c r="BS623" s="51" t="s">
        <v>1982</v>
      </c>
      <c r="BU623" s="273" t="s">
        <v>2726</v>
      </c>
      <c r="BV623" s="273" t="s">
        <v>2727</v>
      </c>
      <c r="BX623" s="299" t="s">
        <v>2714</v>
      </c>
      <c r="BY623" s="299" t="s">
        <v>5649</v>
      </c>
    </row>
    <row r="624" spans="65:77" ht="21" customHeight="1">
      <c r="BM624"/>
      <c r="BR624" s="175" t="s">
        <v>1983</v>
      </c>
      <c r="BS624" s="51" t="s">
        <v>1984</v>
      </c>
      <c r="BU624" s="273" t="s">
        <v>2728</v>
      </c>
      <c r="BV624" s="273" t="s">
        <v>2729</v>
      </c>
      <c r="BX624" s="299" t="s">
        <v>2716</v>
      </c>
      <c r="BY624" s="299" t="s">
        <v>5650</v>
      </c>
    </row>
    <row r="625" spans="65:77" ht="21" customHeight="1">
      <c r="BM625"/>
      <c r="BR625" s="175" t="s">
        <v>406</v>
      </c>
      <c r="BS625" s="51" t="s">
        <v>1985</v>
      </c>
      <c r="BU625" s="273" t="s">
        <v>2730</v>
      </c>
      <c r="BV625" s="273" t="s">
        <v>2731</v>
      </c>
      <c r="BX625" s="299" t="s">
        <v>2718</v>
      </c>
      <c r="BY625" s="299" t="s">
        <v>5651</v>
      </c>
    </row>
    <row r="626" spans="65:77" ht="21" customHeight="1">
      <c r="BM626"/>
      <c r="BR626" s="175" t="s">
        <v>1986</v>
      </c>
      <c r="BS626" s="51" t="s">
        <v>1987</v>
      </c>
      <c r="BU626" s="273" t="s">
        <v>2732</v>
      </c>
      <c r="BV626" s="273" t="s">
        <v>2733</v>
      </c>
      <c r="BX626" s="299" t="s">
        <v>2720</v>
      </c>
      <c r="BY626" s="299" t="s">
        <v>5652</v>
      </c>
    </row>
    <row r="627" spans="65:77" ht="21" customHeight="1">
      <c r="BM627"/>
      <c r="BR627" s="175" t="s">
        <v>1988</v>
      </c>
      <c r="BS627" s="51" t="s">
        <v>1989</v>
      </c>
      <c r="BU627" s="273" t="s">
        <v>2734</v>
      </c>
      <c r="BV627" s="273" t="s">
        <v>2735</v>
      </c>
      <c r="BX627" s="299" t="s">
        <v>2722</v>
      </c>
      <c r="BY627" s="299" t="s">
        <v>5653</v>
      </c>
    </row>
    <row r="628" spans="65:77" ht="21" customHeight="1">
      <c r="BM628"/>
      <c r="BR628" s="175" t="s">
        <v>1990</v>
      </c>
      <c r="BS628" s="51" t="s">
        <v>1991</v>
      </c>
      <c r="BU628" s="273" t="s">
        <v>2736</v>
      </c>
      <c r="BV628" s="273" t="s">
        <v>2737</v>
      </c>
      <c r="BX628" s="299" t="s">
        <v>2724</v>
      </c>
      <c r="BY628" s="299" t="s">
        <v>5654</v>
      </c>
    </row>
    <row r="629" spans="65:77" ht="21" customHeight="1">
      <c r="BM629"/>
      <c r="BR629" s="175" t="s">
        <v>1992</v>
      </c>
      <c r="BS629" s="51" t="s">
        <v>1993</v>
      </c>
      <c r="BU629" s="273" t="s">
        <v>2738</v>
      </c>
      <c r="BV629" s="273" t="s">
        <v>2739</v>
      </c>
      <c r="BX629" s="299" t="s">
        <v>2726</v>
      </c>
      <c r="BY629" s="299" t="s">
        <v>5655</v>
      </c>
    </row>
    <row r="630" spans="65:77" ht="21" customHeight="1">
      <c r="BM630"/>
      <c r="BR630" s="175" t="s">
        <v>1994</v>
      </c>
      <c r="BS630" s="51" t="s">
        <v>1995</v>
      </c>
      <c r="BU630" s="273" t="s">
        <v>2740</v>
      </c>
      <c r="BV630" s="273" t="s">
        <v>2741</v>
      </c>
      <c r="BX630" s="299" t="s">
        <v>2728</v>
      </c>
      <c r="BY630" s="299" t="s">
        <v>5656</v>
      </c>
    </row>
    <row r="631" spans="65:77" ht="21" customHeight="1">
      <c r="BM631"/>
      <c r="BR631" s="175" t="s">
        <v>1996</v>
      </c>
      <c r="BS631" s="51" t="s">
        <v>1997</v>
      </c>
      <c r="BU631" s="273" t="s">
        <v>2742</v>
      </c>
      <c r="BV631" s="273" t="s">
        <v>2743</v>
      </c>
      <c r="BX631" s="299" t="s">
        <v>2730</v>
      </c>
      <c r="BY631" s="299" t="s">
        <v>5657</v>
      </c>
    </row>
    <row r="632" spans="65:77" ht="21" customHeight="1">
      <c r="BM632"/>
      <c r="BR632" s="175" t="s">
        <v>1998</v>
      </c>
      <c r="BS632" s="51" t="s">
        <v>1999</v>
      </c>
      <c r="BU632" s="273" t="s">
        <v>2744</v>
      </c>
      <c r="BV632" s="273" t="s">
        <v>2745</v>
      </c>
      <c r="BX632" s="299" t="s">
        <v>5658</v>
      </c>
      <c r="BY632" s="299" t="s">
        <v>5659</v>
      </c>
    </row>
    <row r="633" spans="65:77" ht="21" customHeight="1">
      <c r="BM633"/>
      <c r="BR633" s="175" t="s">
        <v>2000</v>
      </c>
      <c r="BS633" s="51" t="s">
        <v>2001</v>
      </c>
      <c r="BU633" s="273" t="s">
        <v>2746</v>
      </c>
      <c r="BV633" s="273" t="s">
        <v>2747</v>
      </c>
      <c r="BX633" s="299" t="s">
        <v>2732</v>
      </c>
      <c r="BY633" s="299" t="s">
        <v>5660</v>
      </c>
    </row>
    <row r="634" spans="65:77" ht="21" customHeight="1">
      <c r="BM634"/>
      <c r="BR634" s="175" t="s">
        <v>2002</v>
      </c>
      <c r="BS634" s="51" t="s">
        <v>2003</v>
      </c>
      <c r="BU634" s="273" t="s">
        <v>2748</v>
      </c>
      <c r="BV634" s="273" t="s">
        <v>2749</v>
      </c>
      <c r="BX634" s="299" t="s">
        <v>2734</v>
      </c>
      <c r="BY634" s="299" t="s">
        <v>5661</v>
      </c>
    </row>
    <row r="635" spans="65:77" ht="21" customHeight="1">
      <c r="BM635"/>
      <c r="BR635" s="175" t="s">
        <v>2004</v>
      </c>
      <c r="BS635" s="51" t="s">
        <v>2005</v>
      </c>
      <c r="BU635" s="273" t="s">
        <v>2750</v>
      </c>
      <c r="BV635" s="273" t="s">
        <v>2751</v>
      </c>
      <c r="BX635" s="299" t="s">
        <v>2736</v>
      </c>
      <c r="BY635" s="299" t="s">
        <v>5662</v>
      </c>
    </row>
    <row r="636" spans="65:77" ht="21" customHeight="1">
      <c r="BM636"/>
      <c r="BR636" s="175" t="s">
        <v>2006</v>
      </c>
      <c r="BS636" s="51" t="s">
        <v>2007</v>
      </c>
      <c r="BU636" s="273" t="s">
        <v>2752</v>
      </c>
      <c r="BV636" s="273" t="s">
        <v>2753</v>
      </c>
      <c r="BX636" s="299" t="s">
        <v>2738</v>
      </c>
      <c r="BY636" s="299" t="s">
        <v>5663</v>
      </c>
    </row>
    <row r="637" spans="65:77" ht="21" customHeight="1">
      <c r="BM637"/>
      <c r="BR637" s="175" t="s">
        <v>2008</v>
      </c>
      <c r="BS637" s="51" t="s">
        <v>2009</v>
      </c>
      <c r="BU637" s="273" t="s">
        <v>2754</v>
      </c>
      <c r="BV637" s="273" t="s">
        <v>2755</v>
      </c>
      <c r="BX637" s="299" t="s">
        <v>2740</v>
      </c>
      <c r="BY637" s="299" t="s">
        <v>5664</v>
      </c>
    </row>
    <row r="638" spans="65:77" ht="21" customHeight="1">
      <c r="BM638"/>
      <c r="BR638" s="175" t="s">
        <v>3363</v>
      </c>
      <c r="BS638" s="51" t="s">
        <v>8848</v>
      </c>
      <c r="BU638" s="273" t="s">
        <v>2756</v>
      </c>
      <c r="BV638" s="273" t="s">
        <v>2757</v>
      </c>
      <c r="BX638" s="299" t="s">
        <v>2742</v>
      </c>
      <c r="BY638" s="299" t="s">
        <v>5665</v>
      </c>
    </row>
    <row r="639" spans="65:77" ht="21" customHeight="1">
      <c r="BM639"/>
      <c r="BR639" s="175" t="s">
        <v>3365</v>
      </c>
      <c r="BS639" s="51" t="s">
        <v>8849</v>
      </c>
      <c r="BU639" s="273" t="s">
        <v>2758</v>
      </c>
      <c r="BV639" s="273" t="s">
        <v>2759</v>
      </c>
      <c r="BX639" s="299" t="s">
        <v>2744</v>
      </c>
      <c r="BY639" s="299" t="s">
        <v>5666</v>
      </c>
    </row>
    <row r="640" spans="65:77" ht="21" customHeight="1">
      <c r="BM640"/>
      <c r="BR640" s="175" t="s">
        <v>3367</v>
      </c>
      <c r="BS640" s="51" t="s">
        <v>8850</v>
      </c>
      <c r="BU640" s="273" t="s">
        <v>2760</v>
      </c>
      <c r="BV640" s="273" t="s">
        <v>2761</v>
      </c>
      <c r="BX640" s="299" t="s">
        <v>2746</v>
      </c>
      <c r="BY640" s="299" t="s">
        <v>5667</v>
      </c>
    </row>
    <row r="641" spans="65:77" ht="21" customHeight="1">
      <c r="BM641"/>
      <c r="BR641" s="175" t="s">
        <v>3369</v>
      </c>
      <c r="BS641" s="51" t="s">
        <v>8851</v>
      </c>
      <c r="BU641" s="273" t="s">
        <v>2762</v>
      </c>
      <c r="BV641" s="273" t="s">
        <v>2763</v>
      </c>
      <c r="BX641" s="299" t="s">
        <v>2748</v>
      </c>
      <c r="BY641" s="299" t="s">
        <v>5668</v>
      </c>
    </row>
    <row r="642" spans="65:77" ht="21" customHeight="1">
      <c r="BM642"/>
      <c r="BR642" s="175" t="s">
        <v>3371</v>
      </c>
      <c r="BS642" s="51" t="s">
        <v>8852</v>
      </c>
      <c r="BU642" s="273" t="s">
        <v>2764</v>
      </c>
      <c r="BV642" s="273" t="s">
        <v>2765</v>
      </c>
      <c r="BX642" s="299" t="s">
        <v>2750</v>
      </c>
      <c r="BY642" s="299" t="s">
        <v>2440</v>
      </c>
    </row>
    <row r="643" spans="65:77" ht="21" customHeight="1">
      <c r="BM643"/>
      <c r="BR643" s="175" t="s">
        <v>3373</v>
      </c>
      <c r="BS643" s="51" t="s">
        <v>8853</v>
      </c>
      <c r="BU643" s="273" t="s">
        <v>2766</v>
      </c>
      <c r="BV643" s="273" t="s">
        <v>2767</v>
      </c>
      <c r="BX643" s="299" t="s">
        <v>2752</v>
      </c>
      <c r="BY643" s="299" t="s">
        <v>5669</v>
      </c>
    </row>
    <row r="644" spans="65:77" ht="21" customHeight="1">
      <c r="BM644"/>
      <c r="BR644" s="175" t="s">
        <v>3375</v>
      </c>
      <c r="BS644" s="51" t="s">
        <v>8854</v>
      </c>
      <c r="BU644" s="273" t="s">
        <v>2768</v>
      </c>
      <c r="BV644" s="273" t="s">
        <v>2769</v>
      </c>
      <c r="BX644" s="299" t="s">
        <v>2754</v>
      </c>
      <c r="BY644" s="299" t="s">
        <v>5670</v>
      </c>
    </row>
    <row r="645" spans="65:77" ht="21" customHeight="1">
      <c r="BM645"/>
      <c r="BR645" s="177" t="s">
        <v>3377</v>
      </c>
      <c r="BS645" s="51" t="s">
        <v>8855</v>
      </c>
      <c r="BU645" s="273" t="s">
        <v>2770</v>
      </c>
      <c r="BV645" s="273" t="s">
        <v>2771</v>
      </c>
      <c r="BX645" s="299" t="s">
        <v>2756</v>
      </c>
      <c r="BY645" s="299" t="s">
        <v>5671</v>
      </c>
    </row>
    <row r="646" spans="65:77" ht="21" customHeight="1">
      <c r="BM646"/>
      <c r="BR646" s="177" t="s">
        <v>3379</v>
      </c>
      <c r="BS646" s="51" t="s">
        <v>8856</v>
      </c>
      <c r="BU646" s="273" t="s">
        <v>2772</v>
      </c>
      <c r="BV646" s="273" t="s">
        <v>2773</v>
      </c>
      <c r="BX646" s="299" t="s">
        <v>2758</v>
      </c>
      <c r="BY646" s="299" t="s">
        <v>5672</v>
      </c>
    </row>
    <row r="647" spans="65:77" ht="21" customHeight="1">
      <c r="BM647"/>
      <c r="BR647" s="177" t="s">
        <v>3381</v>
      </c>
      <c r="BS647" s="51" t="s">
        <v>8857</v>
      </c>
      <c r="BU647" s="273" t="s">
        <v>2774</v>
      </c>
      <c r="BV647" s="273" t="s">
        <v>2775</v>
      </c>
      <c r="BX647" s="299" t="s">
        <v>2760</v>
      </c>
      <c r="BY647" s="299" t="s">
        <v>5673</v>
      </c>
    </row>
    <row r="648" spans="65:77" ht="21" customHeight="1">
      <c r="BM648"/>
      <c r="BR648" s="177" t="s">
        <v>3383</v>
      </c>
      <c r="BS648" s="51" t="s">
        <v>8858</v>
      </c>
      <c r="BU648" s="273" t="s">
        <v>2776</v>
      </c>
      <c r="BV648" s="273" t="s">
        <v>2777</v>
      </c>
      <c r="BX648" s="299" t="s">
        <v>2762</v>
      </c>
      <c r="BY648" s="299" t="s">
        <v>5674</v>
      </c>
    </row>
    <row r="649" spans="65:77" ht="21" customHeight="1">
      <c r="BM649"/>
      <c r="BR649" s="177" t="s">
        <v>3385</v>
      </c>
      <c r="BS649" s="51" t="s">
        <v>8859</v>
      </c>
      <c r="BU649" s="273" t="s">
        <v>2778</v>
      </c>
      <c r="BV649" s="273" t="s">
        <v>2779</v>
      </c>
      <c r="BX649" s="299" t="s">
        <v>2764</v>
      </c>
      <c r="BY649" s="299" t="s">
        <v>5675</v>
      </c>
    </row>
    <row r="650" spans="65:77" ht="21" customHeight="1">
      <c r="BM650"/>
      <c r="BR650" s="177" t="s">
        <v>3387</v>
      </c>
      <c r="BS650" s="51" t="s">
        <v>8860</v>
      </c>
      <c r="BU650" s="273" t="s">
        <v>2780</v>
      </c>
      <c r="BV650" s="273" t="s">
        <v>2781</v>
      </c>
      <c r="BX650" s="299" t="s">
        <v>2766</v>
      </c>
      <c r="BY650" s="299" t="s">
        <v>5676</v>
      </c>
    </row>
    <row r="651" spans="65:77" ht="21" customHeight="1">
      <c r="BM651"/>
      <c r="BR651" s="177" t="s">
        <v>3389</v>
      </c>
      <c r="BS651" s="51" t="s">
        <v>8861</v>
      </c>
      <c r="BU651" s="273" t="s">
        <v>2782</v>
      </c>
      <c r="BV651" s="273" t="s">
        <v>2783</v>
      </c>
      <c r="BX651" s="299" t="s">
        <v>2768</v>
      </c>
      <c r="BY651" s="299" t="s">
        <v>5677</v>
      </c>
    </row>
    <row r="652" spans="65:77" ht="21" customHeight="1">
      <c r="BM652"/>
      <c r="BR652" s="177" t="s">
        <v>3391</v>
      </c>
      <c r="BS652" s="51" t="s">
        <v>8862</v>
      </c>
      <c r="BU652" s="273" t="s">
        <v>2784</v>
      </c>
      <c r="BV652" s="273" t="s">
        <v>2785</v>
      </c>
      <c r="BX652" s="299" t="s">
        <v>2770</v>
      </c>
      <c r="BY652" s="299" t="s">
        <v>5678</v>
      </c>
    </row>
    <row r="653" spans="65:77" ht="21" customHeight="1">
      <c r="BM653"/>
      <c r="BR653" s="177" t="s">
        <v>3393</v>
      </c>
      <c r="BS653" s="51" t="s">
        <v>8863</v>
      </c>
      <c r="BU653" s="273" t="s">
        <v>2786</v>
      </c>
      <c r="BV653" s="273" t="s">
        <v>2787</v>
      </c>
      <c r="BX653" s="299" t="s">
        <v>2772</v>
      </c>
      <c r="BY653" s="299" t="s">
        <v>5679</v>
      </c>
    </row>
    <row r="654" spans="65:77" ht="21" customHeight="1">
      <c r="BM654"/>
      <c r="BR654" s="177" t="s">
        <v>3395</v>
      </c>
      <c r="BS654" s="51" t="s">
        <v>8864</v>
      </c>
      <c r="BU654" s="273" t="s">
        <v>2788</v>
      </c>
      <c r="BV654" s="273" t="s">
        <v>2789</v>
      </c>
      <c r="BX654" s="299" t="s">
        <v>2774</v>
      </c>
      <c r="BY654" s="299" t="s">
        <v>5680</v>
      </c>
    </row>
    <row r="655" spans="65:77" ht="21" customHeight="1">
      <c r="BM655"/>
      <c r="BR655" s="177" t="s">
        <v>3397</v>
      </c>
      <c r="BS655" s="51" t="s">
        <v>8865</v>
      </c>
      <c r="BU655" s="273" t="s">
        <v>2790</v>
      </c>
      <c r="BV655" s="273" t="s">
        <v>2791</v>
      </c>
      <c r="BX655" s="299" t="s">
        <v>2776</v>
      </c>
      <c r="BY655" s="299" t="s">
        <v>5681</v>
      </c>
    </row>
    <row r="656" spans="65:77" ht="21" customHeight="1">
      <c r="BM656"/>
      <c r="BR656" s="178" t="s">
        <v>3399</v>
      </c>
      <c r="BS656" s="51" t="s">
        <v>8866</v>
      </c>
      <c r="BU656" s="273" t="s">
        <v>2792</v>
      </c>
      <c r="BV656" s="273" t="s">
        <v>2793</v>
      </c>
      <c r="BX656" s="299" t="s">
        <v>2778</v>
      </c>
      <c r="BY656" s="299" t="s">
        <v>5682</v>
      </c>
    </row>
    <row r="657" spans="65:77" ht="21" customHeight="1">
      <c r="BM657"/>
      <c r="BR657" s="178" t="s">
        <v>3401</v>
      </c>
      <c r="BS657" s="51" t="s">
        <v>8867</v>
      </c>
      <c r="BU657" s="273" t="s">
        <v>2794</v>
      </c>
      <c r="BV657" s="273" t="s">
        <v>2795</v>
      </c>
      <c r="BX657" s="299" t="s">
        <v>2780</v>
      </c>
      <c r="BY657" s="299" t="s">
        <v>5683</v>
      </c>
    </row>
    <row r="658" spans="65:77" ht="21" customHeight="1">
      <c r="BM658"/>
      <c r="BR658" s="178" t="s">
        <v>3403</v>
      </c>
      <c r="BS658" s="51" t="s">
        <v>8868</v>
      </c>
      <c r="BU658" s="273" t="s">
        <v>2796</v>
      </c>
      <c r="BV658" s="273" t="s">
        <v>2797</v>
      </c>
      <c r="BX658" s="299" t="s">
        <v>2782</v>
      </c>
      <c r="BY658" s="299" t="s">
        <v>5684</v>
      </c>
    </row>
    <row r="659" spans="65:77" ht="21" customHeight="1">
      <c r="BM659"/>
      <c r="BR659" s="178" t="s">
        <v>3405</v>
      </c>
      <c r="BS659" s="51" t="s">
        <v>8869</v>
      </c>
      <c r="BU659" s="273" t="s">
        <v>2798</v>
      </c>
      <c r="BV659" s="273" t="s">
        <v>2799</v>
      </c>
      <c r="BX659" s="299" t="s">
        <v>2784</v>
      </c>
      <c r="BY659" s="299" t="s">
        <v>5685</v>
      </c>
    </row>
    <row r="660" spans="65:77" ht="21" customHeight="1">
      <c r="BM660"/>
      <c r="BR660" s="178" t="s">
        <v>3407</v>
      </c>
      <c r="BS660" s="51" t="s">
        <v>8893</v>
      </c>
      <c r="BU660" s="273" t="s">
        <v>2800</v>
      </c>
      <c r="BV660" s="273" t="s">
        <v>2801</v>
      </c>
      <c r="BX660" s="299" t="s">
        <v>2786</v>
      </c>
      <c r="BY660" s="299" t="s">
        <v>5686</v>
      </c>
    </row>
    <row r="661" spans="65:77" ht="21" customHeight="1">
      <c r="BM661"/>
      <c r="BR661" s="178" t="s">
        <v>3409</v>
      </c>
      <c r="BS661" s="51" t="s">
        <v>8870</v>
      </c>
      <c r="BU661" s="273" t="s">
        <v>2802</v>
      </c>
      <c r="BV661" s="273" t="s">
        <v>2803</v>
      </c>
      <c r="BX661" s="299" t="s">
        <v>2788</v>
      </c>
      <c r="BY661" s="299" t="s">
        <v>5687</v>
      </c>
    </row>
    <row r="662" spans="65:77" ht="21" customHeight="1">
      <c r="BM662"/>
      <c r="BR662" s="178" t="s">
        <v>3411</v>
      </c>
      <c r="BS662" s="51" t="s">
        <v>8871</v>
      </c>
      <c r="BU662" s="273" t="s">
        <v>2804</v>
      </c>
      <c r="BV662" s="273" t="s">
        <v>2805</v>
      </c>
      <c r="BX662" s="299" t="s">
        <v>2790</v>
      </c>
      <c r="BY662" s="299" t="s">
        <v>5688</v>
      </c>
    </row>
    <row r="663" spans="65:77" ht="21" customHeight="1">
      <c r="BM663"/>
      <c r="BR663" s="178" t="s">
        <v>3413</v>
      </c>
      <c r="BS663" s="51" t="s">
        <v>8872</v>
      </c>
      <c r="BU663" s="273" t="s">
        <v>2806</v>
      </c>
      <c r="BV663" s="273" t="s">
        <v>2807</v>
      </c>
      <c r="BX663" s="299" t="s">
        <v>2792</v>
      </c>
      <c r="BY663" s="299" t="s">
        <v>5689</v>
      </c>
    </row>
    <row r="664" spans="65:77" ht="21" customHeight="1">
      <c r="BM664"/>
      <c r="BR664" s="178" t="s">
        <v>3415</v>
      </c>
      <c r="BS664" s="51" t="s">
        <v>8894</v>
      </c>
      <c r="BU664" s="273" t="s">
        <v>2808</v>
      </c>
      <c r="BV664" s="273" t="s">
        <v>2809</v>
      </c>
      <c r="BX664" s="299" t="s">
        <v>2794</v>
      </c>
      <c r="BY664" s="299" t="s">
        <v>5690</v>
      </c>
    </row>
    <row r="665" spans="65:77" ht="21" customHeight="1">
      <c r="BM665"/>
      <c r="BR665" s="178" t="s">
        <v>3417</v>
      </c>
      <c r="BS665" s="51" t="s">
        <v>8895</v>
      </c>
      <c r="BU665" s="273" t="s">
        <v>2810</v>
      </c>
      <c r="BV665" s="273" t="s">
        <v>2811</v>
      </c>
      <c r="BX665" s="299" t="s">
        <v>2796</v>
      </c>
      <c r="BY665" s="299" t="s">
        <v>5691</v>
      </c>
    </row>
    <row r="666" spans="65:77" ht="21" customHeight="1">
      <c r="BM666"/>
      <c r="BR666" s="178" t="s">
        <v>3419</v>
      </c>
      <c r="BS666" s="51" t="s">
        <v>8873</v>
      </c>
      <c r="BU666" s="273" t="s">
        <v>2812</v>
      </c>
      <c r="BV666" s="273" t="s">
        <v>2813</v>
      </c>
      <c r="BX666" s="299" t="s">
        <v>2798</v>
      </c>
      <c r="BY666" s="299" t="s">
        <v>5692</v>
      </c>
    </row>
    <row r="667" spans="65:77" ht="21" customHeight="1">
      <c r="BM667"/>
      <c r="BR667" s="178" t="s">
        <v>3421</v>
      </c>
      <c r="BS667" s="51" t="s">
        <v>8874</v>
      </c>
      <c r="BU667" s="273" t="s">
        <v>2814</v>
      </c>
      <c r="BV667" s="273" t="s">
        <v>2815</v>
      </c>
      <c r="BX667" s="299" t="s">
        <v>2800</v>
      </c>
      <c r="BY667" s="299" t="s">
        <v>5693</v>
      </c>
    </row>
    <row r="668" spans="65:77" ht="21" customHeight="1">
      <c r="BM668"/>
      <c r="BR668" s="178" t="s">
        <v>3423</v>
      </c>
      <c r="BS668" s="51" t="s">
        <v>8875</v>
      </c>
      <c r="BU668" s="273" t="s">
        <v>2816</v>
      </c>
      <c r="BV668" s="273" t="s">
        <v>2817</v>
      </c>
      <c r="BX668" s="299" t="s">
        <v>2802</v>
      </c>
      <c r="BY668" s="299" t="s">
        <v>5694</v>
      </c>
    </row>
    <row r="669" spans="65:77" ht="21" customHeight="1">
      <c r="BM669"/>
      <c r="BR669" s="178" t="s">
        <v>3425</v>
      </c>
      <c r="BS669" s="51" t="s">
        <v>9029</v>
      </c>
      <c r="BU669" s="273" t="s">
        <v>2818</v>
      </c>
      <c r="BV669" s="273" t="s">
        <v>2819</v>
      </c>
      <c r="BX669" s="299" t="s">
        <v>2804</v>
      </c>
      <c r="BY669" s="299" t="s">
        <v>5695</v>
      </c>
    </row>
    <row r="670" spans="65:77" ht="21" customHeight="1">
      <c r="BM670"/>
      <c r="BR670" s="178" t="s">
        <v>3427</v>
      </c>
      <c r="BS670" s="51" t="s">
        <v>9030</v>
      </c>
      <c r="BU670" s="273" t="s">
        <v>2820</v>
      </c>
      <c r="BV670" s="273" t="s">
        <v>2821</v>
      </c>
      <c r="BX670" s="299" t="s">
        <v>2806</v>
      </c>
      <c r="BY670" s="299" t="s">
        <v>5696</v>
      </c>
    </row>
    <row r="671" spans="65:77" ht="21" customHeight="1">
      <c r="BM671"/>
      <c r="BU671" s="273" t="s">
        <v>2822</v>
      </c>
      <c r="BV671" s="273" t="s">
        <v>2823</v>
      </c>
      <c r="BX671" s="299" t="s">
        <v>2808</v>
      </c>
      <c r="BY671" s="299" t="s">
        <v>5697</v>
      </c>
    </row>
    <row r="672" spans="65:77" ht="21" customHeight="1">
      <c r="BM672"/>
      <c r="BU672" s="273" t="s">
        <v>2824</v>
      </c>
      <c r="BV672" s="273" t="s">
        <v>2825</v>
      </c>
      <c r="BX672" s="299" t="s">
        <v>2810</v>
      </c>
      <c r="BY672" s="299" t="s">
        <v>5698</v>
      </c>
    </row>
    <row r="673" spans="65:77" ht="21" customHeight="1">
      <c r="BM673"/>
      <c r="BU673" s="273" t="s">
        <v>2826</v>
      </c>
      <c r="BV673" s="273" t="s">
        <v>2827</v>
      </c>
      <c r="BX673" s="299" t="s">
        <v>2812</v>
      </c>
      <c r="BY673" s="299" t="s">
        <v>5699</v>
      </c>
    </row>
    <row r="674" spans="65:77" ht="21" customHeight="1">
      <c r="BM674"/>
      <c r="BU674" s="273" t="s">
        <v>2828</v>
      </c>
      <c r="BV674" s="273" t="s">
        <v>2829</v>
      </c>
      <c r="BX674" s="299" t="s">
        <v>2814</v>
      </c>
      <c r="BY674" s="299" t="s">
        <v>5700</v>
      </c>
    </row>
    <row r="675" spans="65:77" ht="21" customHeight="1">
      <c r="BM675"/>
      <c r="BU675" s="273" t="s">
        <v>2830</v>
      </c>
      <c r="BV675" s="273" t="s">
        <v>2831</v>
      </c>
      <c r="BX675" s="299" t="s">
        <v>2816</v>
      </c>
      <c r="BY675" s="299" t="s">
        <v>5701</v>
      </c>
    </row>
    <row r="676" spans="65:77" ht="21" customHeight="1">
      <c r="BM676"/>
      <c r="BU676" s="273" t="s">
        <v>2832</v>
      </c>
      <c r="BV676" s="273" t="s">
        <v>2833</v>
      </c>
      <c r="BX676" s="299" t="s">
        <v>2818</v>
      </c>
      <c r="BY676" s="299" t="s">
        <v>5702</v>
      </c>
    </row>
    <row r="677" spans="65:77" ht="21" customHeight="1">
      <c r="BM677"/>
      <c r="BU677" s="273" t="s">
        <v>2834</v>
      </c>
      <c r="BV677" s="273" t="s">
        <v>2835</v>
      </c>
      <c r="BX677" s="299" t="s">
        <v>2820</v>
      </c>
      <c r="BY677" s="299" t="s">
        <v>5703</v>
      </c>
    </row>
    <row r="678" spans="65:77" ht="21" customHeight="1">
      <c r="BM678"/>
      <c r="BU678" s="273" t="s">
        <v>2836</v>
      </c>
      <c r="BV678" s="273" t="s">
        <v>2837</v>
      </c>
      <c r="BX678" s="299" t="s">
        <v>2822</v>
      </c>
      <c r="BY678" s="299" t="s">
        <v>2060</v>
      </c>
    </row>
    <row r="679" spans="65:77" ht="21" customHeight="1">
      <c r="BM679"/>
      <c r="BU679" s="273" t="s">
        <v>2838</v>
      </c>
      <c r="BV679" s="273" t="s">
        <v>2839</v>
      </c>
      <c r="BX679" s="299" t="s">
        <v>2824</v>
      </c>
      <c r="BY679" s="299" t="s">
        <v>5704</v>
      </c>
    </row>
    <row r="680" spans="65:77" ht="21" customHeight="1">
      <c r="BM680"/>
      <c r="BU680" s="273" t="s">
        <v>2840</v>
      </c>
      <c r="BV680" s="273" t="s">
        <v>2841</v>
      </c>
      <c r="BX680" s="299" t="s">
        <v>2826</v>
      </c>
      <c r="BY680" s="299" t="s">
        <v>5705</v>
      </c>
    </row>
    <row r="681" spans="65:77" ht="21" customHeight="1">
      <c r="BM681"/>
      <c r="BU681" s="273" t="s">
        <v>2842</v>
      </c>
      <c r="BV681" s="273" t="s">
        <v>2843</v>
      </c>
      <c r="BX681" s="299" t="s">
        <v>2828</v>
      </c>
      <c r="BY681" s="299" t="s">
        <v>5706</v>
      </c>
    </row>
    <row r="682" spans="65:77" ht="21" customHeight="1">
      <c r="BM682"/>
      <c r="BU682" s="273" t="s">
        <v>2844</v>
      </c>
      <c r="BV682" s="273" t="s">
        <v>2845</v>
      </c>
      <c r="BX682" s="299" t="s">
        <v>2830</v>
      </c>
      <c r="BY682" s="299" t="s">
        <v>5707</v>
      </c>
    </row>
    <row r="683" spans="65:77" ht="21" customHeight="1">
      <c r="BM683"/>
      <c r="BU683" s="273" t="s">
        <v>2846</v>
      </c>
      <c r="BV683" s="273" t="s">
        <v>2847</v>
      </c>
      <c r="BX683" s="299" t="s">
        <v>2832</v>
      </c>
      <c r="BY683" s="299" t="s">
        <v>5708</v>
      </c>
    </row>
    <row r="684" spans="65:77" ht="21" customHeight="1">
      <c r="BM684"/>
      <c r="BU684" s="273" t="s">
        <v>2848</v>
      </c>
      <c r="BV684" s="273" t="s">
        <v>2849</v>
      </c>
      <c r="BX684" s="299" t="s">
        <v>2834</v>
      </c>
      <c r="BY684" s="299" t="s">
        <v>5709</v>
      </c>
    </row>
    <row r="685" spans="65:77" ht="21" customHeight="1">
      <c r="BM685"/>
      <c r="BU685" s="273" t="s">
        <v>2850</v>
      </c>
      <c r="BV685" s="273" t="s">
        <v>2851</v>
      </c>
      <c r="BX685" s="299" t="s">
        <v>2836</v>
      </c>
      <c r="BY685" s="299" t="s">
        <v>5710</v>
      </c>
    </row>
    <row r="686" spans="65:77" ht="21" customHeight="1">
      <c r="BM686"/>
      <c r="BU686" s="273" t="s">
        <v>2852</v>
      </c>
      <c r="BV686" s="273" t="s">
        <v>2853</v>
      </c>
      <c r="BX686" s="299" t="s">
        <v>2838</v>
      </c>
      <c r="BY686" s="299" t="s">
        <v>5711</v>
      </c>
    </row>
    <row r="687" spans="65:77" ht="21" customHeight="1">
      <c r="BM687"/>
      <c r="BU687" s="273" t="s">
        <v>2854</v>
      </c>
      <c r="BV687" s="273" t="s">
        <v>2855</v>
      </c>
      <c r="BX687" s="299" t="s">
        <v>2840</v>
      </c>
      <c r="BY687" s="299" t="s">
        <v>5712</v>
      </c>
    </row>
    <row r="688" spans="65:77" ht="21" customHeight="1">
      <c r="BM688"/>
      <c r="BU688" s="273" t="s">
        <v>2856</v>
      </c>
      <c r="BV688" s="273" t="s">
        <v>2857</v>
      </c>
      <c r="BX688" s="299" t="s">
        <v>2842</v>
      </c>
      <c r="BY688" s="299" t="s">
        <v>5713</v>
      </c>
    </row>
    <row r="689" spans="65:77" ht="21" customHeight="1">
      <c r="BM689"/>
      <c r="BU689" s="273" t="s">
        <v>2858</v>
      </c>
      <c r="BV689" s="273" t="s">
        <v>2859</v>
      </c>
      <c r="BX689" s="299" t="s">
        <v>2844</v>
      </c>
      <c r="BY689" s="299" t="s">
        <v>5714</v>
      </c>
    </row>
    <row r="690" spans="65:77" ht="21" customHeight="1">
      <c r="BM690"/>
      <c r="BU690" s="273" t="s">
        <v>2860</v>
      </c>
      <c r="BV690" s="273" t="s">
        <v>2861</v>
      </c>
      <c r="BX690" s="299" t="s">
        <v>2846</v>
      </c>
      <c r="BY690" s="299" t="s">
        <v>5715</v>
      </c>
    </row>
    <row r="691" spans="65:77" ht="21" customHeight="1">
      <c r="BM691"/>
      <c r="BU691" s="273" t="s">
        <v>2862</v>
      </c>
      <c r="BV691" s="273" t="s">
        <v>2863</v>
      </c>
      <c r="BX691" s="299" t="s">
        <v>2848</v>
      </c>
      <c r="BY691" s="299" t="s">
        <v>5716</v>
      </c>
    </row>
    <row r="692" spans="65:77" ht="21" customHeight="1">
      <c r="BM692"/>
      <c r="BU692" s="273" t="s">
        <v>1602</v>
      </c>
      <c r="BV692" s="273" t="s">
        <v>2864</v>
      </c>
      <c r="BX692" s="299" t="s">
        <v>2850</v>
      </c>
      <c r="BY692" s="299" t="s">
        <v>5717</v>
      </c>
    </row>
    <row r="693" spans="65:77" ht="21" customHeight="1">
      <c r="BM693"/>
      <c r="BU693" s="273" t="s">
        <v>1604</v>
      </c>
      <c r="BV693" s="273" t="s">
        <v>2865</v>
      </c>
      <c r="BX693" s="299" t="s">
        <v>2852</v>
      </c>
      <c r="BY693" s="299" t="s">
        <v>5718</v>
      </c>
    </row>
    <row r="694" spans="65:77" ht="21" customHeight="1">
      <c r="BM694"/>
      <c r="BU694" s="273" t="s">
        <v>1606</v>
      </c>
      <c r="BV694" s="273" t="s">
        <v>2866</v>
      </c>
      <c r="BX694" s="299" t="s">
        <v>2854</v>
      </c>
      <c r="BY694" s="299" t="s">
        <v>5719</v>
      </c>
    </row>
    <row r="695" spans="65:77" ht="21" customHeight="1">
      <c r="BM695"/>
      <c r="BU695" s="273" t="s">
        <v>1608</v>
      </c>
      <c r="BV695" s="273" t="s">
        <v>2867</v>
      </c>
      <c r="BX695" s="299" t="s">
        <v>2856</v>
      </c>
      <c r="BY695" s="299" t="s">
        <v>5720</v>
      </c>
    </row>
    <row r="696" spans="65:77" ht="21" customHeight="1">
      <c r="BM696"/>
      <c r="BU696" s="273" t="s">
        <v>1610</v>
      </c>
      <c r="BV696" s="273" t="s">
        <v>2868</v>
      </c>
      <c r="BX696" s="299" t="s">
        <v>2858</v>
      </c>
      <c r="BY696" s="299" t="s">
        <v>5721</v>
      </c>
    </row>
    <row r="697" spans="65:77" ht="21" customHeight="1">
      <c r="BM697"/>
      <c r="BU697" s="273" t="s">
        <v>1612</v>
      </c>
      <c r="BV697" s="273" t="s">
        <v>2869</v>
      </c>
      <c r="BX697" s="299" t="s">
        <v>2860</v>
      </c>
      <c r="BY697" s="299" t="s">
        <v>5722</v>
      </c>
    </row>
    <row r="698" spans="65:77" ht="21" customHeight="1">
      <c r="BM698"/>
      <c r="BU698" s="273" t="s">
        <v>1614</v>
      </c>
      <c r="BV698" s="273" t="s">
        <v>2870</v>
      </c>
      <c r="BX698" s="299" t="s">
        <v>2862</v>
      </c>
      <c r="BY698" s="299" t="s">
        <v>5723</v>
      </c>
    </row>
    <row r="699" spans="65:77" ht="21" customHeight="1">
      <c r="BM699"/>
      <c r="BU699" s="273" t="s">
        <v>1616</v>
      </c>
      <c r="BV699" s="273" t="s">
        <v>2871</v>
      </c>
      <c r="BX699" s="299" t="s">
        <v>1602</v>
      </c>
      <c r="BY699" s="299" t="s">
        <v>5724</v>
      </c>
    </row>
    <row r="700" spans="65:77" ht="21" customHeight="1">
      <c r="BM700"/>
      <c r="BU700" s="273" t="s">
        <v>1618</v>
      </c>
      <c r="BV700" s="273" t="s">
        <v>2872</v>
      </c>
      <c r="BX700" s="299" t="s">
        <v>1604</v>
      </c>
      <c r="BY700" s="299" t="s">
        <v>5725</v>
      </c>
    </row>
    <row r="701" spans="65:77" ht="21" customHeight="1">
      <c r="BM701"/>
      <c r="BU701" s="273" t="s">
        <v>1620</v>
      </c>
      <c r="BV701" s="273" t="s">
        <v>2873</v>
      </c>
      <c r="BX701" s="299" t="s">
        <v>1606</v>
      </c>
      <c r="BY701" s="299" t="s">
        <v>5726</v>
      </c>
    </row>
    <row r="702" spans="65:77" ht="21" customHeight="1">
      <c r="BM702"/>
      <c r="BU702" s="273" t="s">
        <v>1622</v>
      </c>
      <c r="BV702" s="273" t="s">
        <v>2874</v>
      </c>
      <c r="BX702" s="299" t="s">
        <v>1608</v>
      </c>
      <c r="BY702" s="299" t="s">
        <v>5727</v>
      </c>
    </row>
    <row r="703" spans="65:77" ht="21" customHeight="1">
      <c r="BM703"/>
      <c r="BU703" s="273" t="s">
        <v>1624</v>
      </c>
      <c r="BV703" s="273" t="s">
        <v>2875</v>
      </c>
      <c r="BX703" s="299" t="s">
        <v>1610</v>
      </c>
      <c r="BY703" s="299" t="s">
        <v>5728</v>
      </c>
    </row>
    <row r="704" spans="65:77" ht="21" customHeight="1">
      <c r="BM704"/>
      <c r="BU704" s="273" t="s">
        <v>1626</v>
      </c>
      <c r="BV704" s="273" t="s">
        <v>2876</v>
      </c>
      <c r="BX704" s="299" t="s">
        <v>1612</v>
      </c>
      <c r="BY704" s="299" t="s">
        <v>5729</v>
      </c>
    </row>
    <row r="705" spans="65:77" ht="21" customHeight="1">
      <c r="BM705"/>
      <c r="BU705" s="273" t="s">
        <v>2877</v>
      </c>
      <c r="BV705" s="273" t="s">
        <v>2878</v>
      </c>
      <c r="BX705" s="299" t="s">
        <v>1614</v>
      </c>
      <c r="BY705" s="299" t="s">
        <v>5730</v>
      </c>
    </row>
    <row r="706" spans="65:77" ht="21" customHeight="1">
      <c r="BM706"/>
      <c r="BU706" s="273" t="s">
        <v>1627</v>
      </c>
      <c r="BV706" s="273" t="s">
        <v>2879</v>
      </c>
      <c r="BX706" s="299" t="s">
        <v>1616</v>
      </c>
      <c r="BY706" s="299" t="s">
        <v>5731</v>
      </c>
    </row>
    <row r="707" spans="65:77" ht="21" customHeight="1">
      <c r="BM707"/>
      <c r="BU707" s="273" t="s">
        <v>1629</v>
      </c>
      <c r="BV707" s="273" t="s">
        <v>2880</v>
      </c>
      <c r="BX707" s="299" t="s">
        <v>1618</v>
      </c>
      <c r="BY707" s="299" t="s">
        <v>5732</v>
      </c>
    </row>
    <row r="708" spans="65:77" ht="21" customHeight="1">
      <c r="BM708"/>
      <c r="BU708" s="273" t="s">
        <v>1631</v>
      </c>
      <c r="BV708" s="273" t="s">
        <v>2881</v>
      </c>
      <c r="BX708" s="299" t="s">
        <v>1620</v>
      </c>
      <c r="BY708" s="299" t="s">
        <v>5733</v>
      </c>
    </row>
    <row r="709" spans="65:77" ht="21" customHeight="1">
      <c r="BM709"/>
      <c r="BU709" s="273" t="s">
        <v>1633</v>
      </c>
      <c r="BV709" s="273" t="s">
        <v>2882</v>
      </c>
      <c r="BX709" s="299" t="s">
        <v>1622</v>
      </c>
      <c r="BY709" s="299" t="s">
        <v>5734</v>
      </c>
    </row>
    <row r="710" spans="65:77" ht="21" customHeight="1">
      <c r="BM710"/>
      <c r="BU710" s="273" t="s">
        <v>1635</v>
      </c>
      <c r="BV710" s="273" t="s">
        <v>2883</v>
      </c>
      <c r="BX710" s="299" t="s">
        <v>1624</v>
      </c>
      <c r="BY710" s="299" t="s">
        <v>5735</v>
      </c>
    </row>
    <row r="711" spans="65:77" ht="21" customHeight="1">
      <c r="BM711"/>
      <c r="BU711" s="273" t="s">
        <v>1637</v>
      </c>
      <c r="BV711" s="273" t="s">
        <v>2884</v>
      </c>
      <c r="BX711" s="299" t="s">
        <v>1626</v>
      </c>
      <c r="BY711" s="299" t="s">
        <v>5736</v>
      </c>
    </row>
    <row r="712" spans="65:77" ht="21" customHeight="1">
      <c r="BM712"/>
      <c r="BU712" s="273" t="s">
        <v>1639</v>
      </c>
      <c r="BV712" s="273" t="s">
        <v>2885</v>
      </c>
      <c r="BX712" s="299" t="s">
        <v>2877</v>
      </c>
      <c r="BY712" s="299" t="s">
        <v>5737</v>
      </c>
    </row>
    <row r="713" spans="65:77" ht="21" customHeight="1">
      <c r="BM713"/>
      <c r="BU713" s="273" t="s">
        <v>1641</v>
      </c>
      <c r="BV713" s="273" t="s">
        <v>2886</v>
      </c>
      <c r="BX713" s="299" t="s">
        <v>1627</v>
      </c>
      <c r="BY713" s="299" t="s">
        <v>5738</v>
      </c>
    </row>
    <row r="714" spans="65:77" ht="21" customHeight="1">
      <c r="BM714"/>
      <c r="BU714" s="273" t="s">
        <v>1643</v>
      </c>
      <c r="BV714" s="273" t="s">
        <v>2887</v>
      </c>
      <c r="BX714" s="299" t="s">
        <v>1629</v>
      </c>
      <c r="BY714" s="299" t="s">
        <v>5739</v>
      </c>
    </row>
    <row r="715" spans="65:77" ht="21" customHeight="1">
      <c r="BM715"/>
      <c r="BU715" s="273" t="s">
        <v>1645</v>
      </c>
      <c r="BV715" s="273" t="s">
        <v>2888</v>
      </c>
      <c r="BX715" s="299" t="s">
        <v>1631</v>
      </c>
      <c r="BY715" s="299" t="s">
        <v>5740</v>
      </c>
    </row>
    <row r="716" spans="65:77" ht="21" customHeight="1">
      <c r="BM716"/>
      <c r="BU716" s="273" t="s">
        <v>1647</v>
      </c>
      <c r="BV716" s="273" t="s">
        <v>2889</v>
      </c>
      <c r="BX716" s="299" t="s">
        <v>1633</v>
      </c>
      <c r="BY716" s="299" t="s">
        <v>5741</v>
      </c>
    </row>
    <row r="717" spans="65:77" ht="21" customHeight="1">
      <c r="BM717"/>
      <c r="BU717" s="273" t="s">
        <v>1649</v>
      </c>
      <c r="BV717" s="273" t="s">
        <v>2890</v>
      </c>
      <c r="BX717" s="299" t="s">
        <v>1635</v>
      </c>
      <c r="BY717" s="299" t="s">
        <v>5742</v>
      </c>
    </row>
    <row r="718" spans="65:77" ht="21" customHeight="1">
      <c r="BM718"/>
      <c r="BU718" s="273" t="s">
        <v>1651</v>
      </c>
      <c r="BV718" s="273" t="s">
        <v>2891</v>
      </c>
      <c r="BX718" s="299" t="s">
        <v>1637</v>
      </c>
      <c r="BY718" s="299" t="s">
        <v>5743</v>
      </c>
    </row>
    <row r="719" spans="65:77" ht="21" customHeight="1">
      <c r="BM719"/>
      <c r="BU719" s="273" t="s">
        <v>1653</v>
      </c>
      <c r="BV719" s="273" t="s">
        <v>2892</v>
      </c>
      <c r="BX719" s="299" t="s">
        <v>1639</v>
      </c>
      <c r="BY719" s="299" t="s">
        <v>5744</v>
      </c>
    </row>
    <row r="720" spans="65:77" ht="21" customHeight="1">
      <c r="BM720"/>
      <c r="BU720" s="273" t="s">
        <v>1655</v>
      </c>
      <c r="BV720" s="273" t="s">
        <v>2893</v>
      </c>
      <c r="BX720" s="299" t="s">
        <v>1641</v>
      </c>
      <c r="BY720" s="299" t="s">
        <v>5745</v>
      </c>
    </row>
    <row r="721" spans="65:77" ht="21" customHeight="1">
      <c r="BM721"/>
      <c r="BU721" s="273" t="s">
        <v>1657</v>
      </c>
      <c r="BV721" s="273" t="s">
        <v>2894</v>
      </c>
      <c r="BX721" s="299" t="s">
        <v>1643</v>
      </c>
      <c r="BY721" s="299" t="s">
        <v>5746</v>
      </c>
    </row>
    <row r="722" spans="65:77" ht="21" customHeight="1">
      <c r="BM722"/>
      <c r="BU722" s="273" t="s">
        <v>1659</v>
      </c>
      <c r="BV722" s="273" t="s">
        <v>2895</v>
      </c>
      <c r="BX722" s="299" t="s">
        <v>1645</v>
      </c>
      <c r="BY722" s="299" t="s">
        <v>5747</v>
      </c>
    </row>
    <row r="723" spans="65:77" ht="21" customHeight="1">
      <c r="BM723"/>
      <c r="BU723" s="273" t="s">
        <v>1663</v>
      </c>
      <c r="BV723" s="273" t="s">
        <v>2896</v>
      </c>
      <c r="BX723" s="299" t="s">
        <v>1647</v>
      </c>
      <c r="BY723" s="299" t="s">
        <v>5748</v>
      </c>
    </row>
    <row r="724" spans="65:77" ht="21" customHeight="1">
      <c r="BM724"/>
      <c r="BU724" s="273" t="s">
        <v>1665</v>
      </c>
      <c r="BV724" s="273" t="s">
        <v>2897</v>
      </c>
      <c r="BX724" s="299" t="s">
        <v>1649</v>
      </c>
      <c r="BY724" s="299" t="s">
        <v>5749</v>
      </c>
    </row>
    <row r="725" spans="65:77" ht="21" customHeight="1">
      <c r="BM725"/>
      <c r="BU725" s="273" t="s">
        <v>1667</v>
      </c>
      <c r="BV725" s="273" t="s">
        <v>2898</v>
      </c>
      <c r="BX725" s="299" t="s">
        <v>1651</v>
      </c>
      <c r="BY725" s="299" t="s">
        <v>5750</v>
      </c>
    </row>
    <row r="726" spans="65:77" ht="21" customHeight="1">
      <c r="BM726"/>
      <c r="BU726" s="273" t="s">
        <v>1669</v>
      </c>
      <c r="BV726" s="273" t="s">
        <v>2899</v>
      </c>
      <c r="BX726" s="299" t="s">
        <v>1653</v>
      </c>
      <c r="BY726" s="299" t="s">
        <v>5751</v>
      </c>
    </row>
    <row r="727" spans="65:77" ht="21" customHeight="1">
      <c r="BM727"/>
      <c r="BU727" s="273" t="s">
        <v>1671</v>
      </c>
      <c r="BV727" s="273" t="s">
        <v>2900</v>
      </c>
      <c r="BX727" s="299" t="s">
        <v>1655</v>
      </c>
      <c r="BY727" s="299" t="s">
        <v>5752</v>
      </c>
    </row>
    <row r="728" spans="65:77" ht="21" customHeight="1">
      <c r="BM728"/>
      <c r="BU728" s="273" t="s">
        <v>1673</v>
      </c>
      <c r="BV728" s="273" t="s">
        <v>2901</v>
      </c>
      <c r="BX728" s="299" t="s">
        <v>1657</v>
      </c>
      <c r="BY728" s="299" t="s">
        <v>5753</v>
      </c>
    </row>
    <row r="729" spans="65:77" ht="21" customHeight="1">
      <c r="BM729"/>
      <c r="BU729" s="273" t="s">
        <v>1675</v>
      </c>
      <c r="BV729" s="273" t="s">
        <v>2902</v>
      </c>
      <c r="BX729" s="299" t="s">
        <v>1659</v>
      </c>
      <c r="BY729" s="299" t="s">
        <v>5754</v>
      </c>
    </row>
    <row r="730" spans="65:77" ht="21" customHeight="1">
      <c r="BM730"/>
      <c r="BU730" s="273" t="s">
        <v>1677</v>
      </c>
      <c r="BV730" s="273" t="s">
        <v>2903</v>
      </c>
      <c r="BX730" s="299" t="s">
        <v>1661</v>
      </c>
      <c r="BY730" s="299" t="s">
        <v>5755</v>
      </c>
    </row>
    <row r="731" spans="65:77" ht="21" customHeight="1">
      <c r="BM731"/>
      <c r="BU731" s="273" t="s">
        <v>1679</v>
      </c>
      <c r="BV731" s="273" t="s">
        <v>2904</v>
      </c>
      <c r="BX731" s="299" t="s">
        <v>1663</v>
      </c>
      <c r="BY731" s="299" t="s">
        <v>5756</v>
      </c>
    </row>
    <row r="732" spans="65:77" ht="21" customHeight="1">
      <c r="BM732"/>
      <c r="BU732" s="273" t="s">
        <v>1681</v>
      </c>
      <c r="BV732" s="273" t="s">
        <v>2905</v>
      </c>
      <c r="BX732" s="299" t="s">
        <v>1665</v>
      </c>
      <c r="BY732" s="299" t="s">
        <v>5757</v>
      </c>
    </row>
    <row r="733" spans="65:77" ht="21" customHeight="1">
      <c r="BM733"/>
      <c r="BU733" s="273" t="s">
        <v>1683</v>
      </c>
      <c r="BV733" s="273" t="s">
        <v>2906</v>
      </c>
      <c r="BX733" s="299" t="s">
        <v>1667</v>
      </c>
      <c r="BY733" s="299" t="s">
        <v>5758</v>
      </c>
    </row>
    <row r="734" spans="65:77" ht="21" customHeight="1">
      <c r="BM734"/>
      <c r="BU734" s="273" t="s">
        <v>1685</v>
      </c>
      <c r="BV734" s="273" t="s">
        <v>2907</v>
      </c>
      <c r="BX734" s="299" t="s">
        <v>1669</v>
      </c>
      <c r="BY734" s="299" t="s">
        <v>5759</v>
      </c>
    </row>
    <row r="735" spans="65:77" ht="21" customHeight="1">
      <c r="BM735"/>
      <c r="BU735" s="273" t="s">
        <v>1687</v>
      </c>
      <c r="BV735" s="273" t="s">
        <v>2908</v>
      </c>
      <c r="BX735" s="299" t="s">
        <v>1671</v>
      </c>
      <c r="BY735" s="299" t="s">
        <v>5760</v>
      </c>
    </row>
    <row r="736" spans="65:77" ht="21" customHeight="1">
      <c r="BM736"/>
      <c r="BU736" s="273" t="s">
        <v>1689</v>
      </c>
      <c r="BV736" s="273" t="s">
        <v>2909</v>
      </c>
      <c r="BX736" s="299" t="s">
        <v>1673</v>
      </c>
      <c r="BY736" s="299" t="s">
        <v>5761</v>
      </c>
    </row>
    <row r="737" spans="65:77" ht="21" customHeight="1">
      <c r="BM737"/>
      <c r="BU737" s="273" t="s">
        <v>1691</v>
      </c>
      <c r="BV737" s="273" t="s">
        <v>2910</v>
      </c>
      <c r="BX737" s="299" t="s">
        <v>1675</v>
      </c>
      <c r="BY737" s="299" t="s">
        <v>5762</v>
      </c>
    </row>
    <row r="738" spans="65:77" ht="21" customHeight="1">
      <c r="BM738"/>
      <c r="BU738" s="273" t="s">
        <v>1692</v>
      </c>
      <c r="BV738" s="273" t="s">
        <v>2911</v>
      </c>
      <c r="BX738" s="299" t="s">
        <v>1677</v>
      </c>
      <c r="BY738" s="299" t="s">
        <v>5763</v>
      </c>
    </row>
    <row r="739" spans="65:77" ht="21" customHeight="1">
      <c r="BM739"/>
      <c r="BU739" s="273" t="s">
        <v>1694</v>
      </c>
      <c r="BV739" s="273" t="s">
        <v>2912</v>
      </c>
      <c r="BX739" s="299" t="s">
        <v>1679</v>
      </c>
      <c r="BY739" s="299" t="s">
        <v>5764</v>
      </c>
    </row>
    <row r="740" spans="65:77" ht="21" customHeight="1">
      <c r="BM740"/>
      <c r="BU740" s="273" t="s">
        <v>1696</v>
      </c>
      <c r="BV740" s="273" t="s">
        <v>2913</v>
      </c>
      <c r="BX740" s="299" t="s">
        <v>1681</v>
      </c>
      <c r="BY740" s="299" t="s">
        <v>5765</v>
      </c>
    </row>
    <row r="741" spans="65:77" ht="21" customHeight="1">
      <c r="BM741"/>
      <c r="BU741" s="273" t="s">
        <v>1697</v>
      </c>
      <c r="BV741" s="273" t="s">
        <v>2914</v>
      </c>
      <c r="BX741" s="299" t="s">
        <v>1683</v>
      </c>
      <c r="BY741" s="299" t="s">
        <v>5766</v>
      </c>
    </row>
    <row r="742" spans="65:77" ht="21" customHeight="1">
      <c r="BM742"/>
      <c r="BU742" s="273" t="s">
        <v>1699</v>
      </c>
      <c r="BV742" s="273" t="s">
        <v>2915</v>
      </c>
      <c r="BX742" s="299" t="s">
        <v>1685</v>
      </c>
      <c r="BY742" s="299" t="s">
        <v>5767</v>
      </c>
    </row>
    <row r="743" spans="65:77" ht="21" customHeight="1">
      <c r="BM743"/>
      <c r="BU743" s="273" t="s">
        <v>1701</v>
      </c>
      <c r="BV743" s="273" t="s">
        <v>2916</v>
      </c>
      <c r="BX743" s="299" t="s">
        <v>1687</v>
      </c>
      <c r="BY743" s="299" t="s">
        <v>5768</v>
      </c>
    </row>
    <row r="744" spans="65:77" ht="21" customHeight="1">
      <c r="BM744"/>
      <c r="BU744" s="273" t="s">
        <v>1703</v>
      </c>
      <c r="BV744" s="273" t="s">
        <v>2917</v>
      </c>
      <c r="BX744" s="299" t="s">
        <v>1689</v>
      </c>
      <c r="BY744" s="299" t="s">
        <v>5769</v>
      </c>
    </row>
    <row r="745" spans="65:77" ht="21" customHeight="1">
      <c r="BM745"/>
      <c r="BU745" s="273" t="s">
        <v>1705</v>
      </c>
      <c r="BV745" s="273" t="s">
        <v>2918</v>
      </c>
      <c r="BX745" s="299" t="s">
        <v>1691</v>
      </c>
      <c r="BY745" s="299" t="s">
        <v>5770</v>
      </c>
    </row>
    <row r="746" spans="65:77" ht="21" customHeight="1">
      <c r="BM746"/>
      <c r="BU746" s="273" t="s">
        <v>1707</v>
      </c>
      <c r="BV746" s="273" t="s">
        <v>2919</v>
      </c>
      <c r="BX746" s="299" t="s">
        <v>1692</v>
      </c>
      <c r="BY746" s="299" t="s">
        <v>5771</v>
      </c>
    </row>
    <row r="747" spans="65:77" ht="21" customHeight="1">
      <c r="BM747"/>
      <c r="BU747" s="273" t="s">
        <v>1709</v>
      </c>
      <c r="BV747" s="273" t="s">
        <v>2920</v>
      </c>
      <c r="BX747" s="299" t="s">
        <v>1694</v>
      </c>
      <c r="BY747" s="299" t="s">
        <v>5772</v>
      </c>
    </row>
    <row r="748" spans="65:77" ht="21" customHeight="1">
      <c r="BM748"/>
      <c r="BU748" s="273" t="s">
        <v>1711</v>
      </c>
      <c r="BV748" s="273" t="s">
        <v>2921</v>
      </c>
      <c r="BX748" s="299" t="s">
        <v>1696</v>
      </c>
      <c r="BY748" s="299" t="s">
        <v>5773</v>
      </c>
    </row>
    <row r="749" spans="65:77" ht="21" customHeight="1">
      <c r="BM749"/>
      <c r="BU749" s="273" t="s">
        <v>1713</v>
      </c>
      <c r="BV749" s="273" t="s">
        <v>2922</v>
      </c>
      <c r="BX749" s="299" t="s">
        <v>1697</v>
      </c>
      <c r="BY749" s="299" t="s">
        <v>5774</v>
      </c>
    </row>
    <row r="750" spans="65:77" ht="21" customHeight="1">
      <c r="BM750"/>
      <c r="BU750" s="273" t="s">
        <v>1715</v>
      </c>
      <c r="BV750" s="273" t="s">
        <v>2923</v>
      </c>
      <c r="BX750" s="299" t="s">
        <v>1699</v>
      </c>
      <c r="BY750" s="299" t="s">
        <v>5775</v>
      </c>
    </row>
    <row r="751" spans="65:77" ht="21" customHeight="1">
      <c r="BM751"/>
      <c r="BU751" s="273" t="s">
        <v>1717</v>
      </c>
      <c r="BV751" s="273" t="s">
        <v>2924</v>
      </c>
      <c r="BX751" s="299" t="s">
        <v>1701</v>
      </c>
      <c r="BY751" s="299" t="s">
        <v>5776</v>
      </c>
    </row>
    <row r="752" spans="65:77" ht="21" customHeight="1">
      <c r="BM752"/>
      <c r="BU752" s="273" t="s">
        <v>1719</v>
      </c>
      <c r="BV752" s="273" t="s">
        <v>2925</v>
      </c>
      <c r="BX752" s="299" t="s">
        <v>1703</v>
      </c>
      <c r="BY752" s="299" t="s">
        <v>5777</v>
      </c>
    </row>
    <row r="753" spans="65:77" ht="21" customHeight="1">
      <c r="BM753"/>
      <c r="BU753" s="273" t="s">
        <v>1721</v>
      </c>
      <c r="BV753" s="273" t="s">
        <v>2926</v>
      </c>
      <c r="BX753" s="299" t="s">
        <v>1705</v>
      </c>
      <c r="BY753" s="299" t="s">
        <v>5778</v>
      </c>
    </row>
    <row r="754" spans="65:77" ht="21" customHeight="1">
      <c r="BM754"/>
      <c r="BU754" s="273" t="s">
        <v>1723</v>
      </c>
      <c r="BV754" s="273" t="s">
        <v>2927</v>
      </c>
      <c r="BX754" s="299" t="s">
        <v>1707</v>
      </c>
      <c r="BY754" s="299" t="s">
        <v>5779</v>
      </c>
    </row>
    <row r="755" spans="65:77" ht="21" customHeight="1">
      <c r="BM755"/>
      <c r="BU755" s="273" t="s">
        <v>1725</v>
      </c>
      <c r="BV755" s="273" t="s">
        <v>2928</v>
      </c>
      <c r="BX755" s="299" t="s">
        <v>1709</v>
      </c>
      <c r="BY755" s="299" t="s">
        <v>5780</v>
      </c>
    </row>
    <row r="756" spans="65:77" ht="21" customHeight="1">
      <c r="BM756"/>
      <c r="BU756" s="273" t="s">
        <v>1727</v>
      </c>
      <c r="BV756" s="273" t="s">
        <v>2929</v>
      </c>
      <c r="BX756" s="299" t="s">
        <v>1711</v>
      </c>
      <c r="BY756" s="299" t="s">
        <v>5781</v>
      </c>
    </row>
    <row r="757" spans="65:77" ht="21" customHeight="1">
      <c r="BM757"/>
      <c r="BU757" s="273" t="s">
        <v>1729</v>
      </c>
      <c r="BV757" s="273" t="s">
        <v>2930</v>
      </c>
      <c r="BX757" s="299" t="s">
        <v>1713</v>
      </c>
      <c r="BY757" s="299" t="s">
        <v>5782</v>
      </c>
    </row>
    <row r="758" spans="65:77" ht="21" customHeight="1">
      <c r="BM758"/>
      <c r="BU758" s="273" t="s">
        <v>1730</v>
      </c>
      <c r="BV758" s="273" t="s">
        <v>2931</v>
      </c>
      <c r="BX758" s="299" t="s">
        <v>1715</v>
      </c>
      <c r="BY758" s="299" t="s">
        <v>5783</v>
      </c>
    </row>
    <row r="759" spans="65:77" ht="21" customHeight="1">
      <c r="BM759"/>
      <c r="BU759" s="273" t="s">
        <v>1732</v>
      </c>
      <c r="BV759" s="273" t="s">
        <v>2932</v>
      </c>
      <c r="BX759" s="299" t="s">
        <v>1717</v>
      </c>
      <c r="BY759" s="299" t="s">
        <v>5784</v>
      </c>
    </row>
    <row r="760" spans="65:77" ht="21" customHeight="1">
      <c r="BM760"/>
      <c r="BU760" s="273" t="s">
        <v>1734</v>
      </c>
      <c r="BV760" s="273" t="s">
        <v>2933</v>
      </c>
      <c r="BX760" s="299" t="s">
        <v>1719</v>
      </c>
      <c r="BY760" s="299" t="s">
        <v>5785</v>
      </c>
    </row>
    <row r="761" spans="65:77" ht="21" customHeight="1">
      <c r="BM761"/>
      <c r="BU761" s="273" t="s">
        <v>1736</v>
      </c>
      <c r="BV761" s="273" t="s">
        <v>2934</v>
      </c>
      <c r="BX761" s="299" t="s">
        <v>1721</v>
      </c>
      <c r="BY761" s="299" t="s">
        <v>5786</v>
      </c>
    </row>
    <row r="762" spans="65:77" ht="21" customHeight="1">
      <c r="BM762"/>
      <c r="BU762" s="273" t="s">
        <v>1738</v>
      </c>
      <c r="BV762" s="273" t="s">
        <v>2935</v>
      </c>
      <c r="BX762" s="299" t="s">
        <v>1723</v>
      </c>
      <c r="BY762" s="299" t="s">
        <v>5787</v>
      </c>
    </row>
    <row r="763" spans="65:77" ht="21" customHeight="1">
      <c r="BM763"/>
      <c r="BU763" s="273" t="s">
        <v>2936</v>
      </c>
      <c r="BV763" s="273" t="s">
        <v>2937</v>
      </c>
      <c r="BX763" s="299" t="s">
        <v>1725</v>
      </c>
      <c r="BY763" s="299" t="s">
        <v>5788</v>
      </c>
    </row>
    <row r="764" spans="65:77" ht="21" customHeight="1">
      <c r="BM764"/>
      <c r="BU764" s="273" t="s">
        <v>1739</v>
      </c>
      <c r="BV764" s="273" t="s">
        <v>2938</v>
      </c>
      <c r="BX764" s="299" t="s">
        <v>1727</v>
      </c>
      <c r="BY764" s="299" t="s">
        <v>5789</v>
      </c>
    </row>
    <row r="765" spans="65:77" ht="21" customHeight="1">
      <c r="BM765"/>
      <c r="BU765" s="273" t="s">
        <v>1741</v>
      </c>
      <c r="BV765" s="273" t="s">
        <v>2939</v>
      </c>
      <c r="BX765" s="299" t="s">
        <v>1729</v>
      </c>
      <c r="BY765" s="299" t="s">
        <v>5790</v>
      </c>
    </row>
    <row r="766" spans="65:77" ht="21" customHeight="1">
      <c r="BM766"/>
      <c r="BU766" s="273" t="s">
        <v>1743</v>
      </c>
      <c r="BV766" s="273" t="s">
        <v>2940</v>
      </c>
      <c r="BX766" s="299" t="s">
        <v>1730</v>
      </c>
      <c r="BY766" s="299" t="s">
        <v>5791</v>
      </c>
    </row>
    <row r="767" spans="65:77" ht="21" customHeight="1">
      <c r="BM767"/>
      <c r="BU767" s="273" t="s">
        <v>1745</v>
      </c>
      <c r="BV767" s="273" t="s">
        <v>2941</v>
      </c>
      <c r="BX767" s="299" t="s">
        <v>1732</v>
      </c>
      <c r="BY767" s="299" t="s">
        <v>5792</v>
      </c>
    </row>
    <row r="768" spans="65:77" ht="21" customHeight="1">
      <c r="BM768"/>
      <c r="BU768" s="273" t="s">
        <v>1747</v>
      </c>
      <c r="BV768" s="273" t="s">
        <v>2942</v>
      </c>
      <c r="BX768" s="299" t="s">
        <v>1734</v>
      </c>
      <c r="BY768" s="299" t="s">
        <v>5793</v>
      </c>
    </row>
    <row r="769" spans="65:77" ht="21" customHeight="1">
      <c r="BM769"/>
      <c r="BU769" s="273" t="s">
        <v>1749</v>
      </c>
      <c r="BV769" s="273" t="s">
        <v>2943</v>
      </c>
      <c r="BX769" s="299" t="s">
        <v>1736</v>
      </c>
      <c r="BY769" s="299" t="s">
        <v>5794</v>
      </c>
    </row>
    <row r="770" spans="65:77" ht="21" customHeight="1">
      <c r="BM770"/>
      <c r="BU770" s="273" t="s">
        <v>1751</v>
      </c>
      <c r="BV770" s="273" t="s">
        <v>2944</v>
      </c>
      <c r="BX770" s="299" t="s">
        <v>1738</v>
      </c>
      <c r="BY770" s="299" t="s">
        <v>5795</v>
      </c>
    </row>
    <row r="771" spans="65:77" ht="21" customHeight="1">
      <c r="BM771"/>
      <c r="BU771" s="273" t="s">
        <v>1753</v>
      </c>
      <c r="BV771" s="273" t="s">
        <v>2945</v>
      </c>
      <c r="BX771" s="299" t="s">
        <v>2936</v>
      </c>
      <c r="BY771" s="299" t="s">
        <v>5796</v>
      </c>
    </row>
    <row r="772" spans="65:77" ht="21" customHeight="1">
      <c r="BM772"/>
      <c r="BU772" s="273" t="s">
        <v>1755</v>
      </c>
      <c r="BV772" s="273" t="s">
        <v>2946</v>
      </c>
      <c r="BX772" s="299" t="s">
        <v>1739</v>
      </c>
      <c r="BY772" s="299" t="s">
        <v>5797</v>
      </c>
    </row>
    <row r="773" spans="65:77" ht="21" customHeight="1">
      <c r="BM773"/>
      <c r="BU773" s="273" t="s">
        <v>1757</v>
      </c>
      <c r="BV773" s="273" t="s">
        <v>2947</v>
      </c>
      <c r="BX773" s="299" t="s">
        <v>1741</v>
      </c>
      <c r="BY773" s="299" t="s">
        <v>5798</v>
      </c>
    </row>
    <row r="774" spans="65:77" ht="21" customHeight="1">
      <c r="BM774"/>
      <c r="BU774" s="273" t="s">
        <v>1759</v>
      </c>
      <c r="BV774" s="273" t="s">
        <v>2948</v>
      </c>
      <c r="BX774" s="299" t="s">
        <v>1743</v>
      </c>
      <c r="BY774" s="299" t="s">
        <v>3382</v>
      </c>
    </row>
    <row r="775" spans="65:77" ht="21" customHeight="1">
      <c r="BM775"/>
      <c r="BU775" s="273" t="s">
        <v>1761</v>
      </c>
      <c r="BV775" s="273" t="s">
        <v>2949</v>
      </c>
      <c r="BX775" s="299" t="s">
        <v>1745</v>
      </c>
      <c r="BY775" s="299" t="s">
        <v>5799</v>
      </c>
    </row>
    <row r="776" spans="65:77" ht="21" customHeight="1">
      <c r="BM776"/>
      <c r="BU776" s="273" t="s">
        <v>1763</v>
      </c>
      <c r="BV776" s="273" t="s">
        <v>2950</v>
      </c>
      <c r="BX776" s="299" t="s">
        <v>1747</v>
      </c>
      <c r="BY776" s="299" t="s">
        <v>5800</v>
      </c>
    </row>
    <row r="777" spans="65:77" ht="21" customHeight="1">
      <c r="BM777"/>
      <c r="BU777" s="273" t="s">
        <v>1765</v>
      </c>
      <c r="BV777" s="273" t="s">
        <v>2951</v>
      </c>
      <c r="BX777" s="299" t="s">
        <v>1749</v>
      </c>
      <c r="BY777" s="299" t="s">
        <v>5801</v>
      </c>
    </row>
    <row r="778" spans="65:77" ht="21" customHeight="1">
      <c r="BM778"/>
      <c r="BU778" s="273" t="s">
        <v>1767</v>
      </c>
      <c r="BV778" s="273" t="s">
        <v>2952</v>
      </c>
      <c r="BX778" s="299" t="s">
        <v>1751</v>
      </c>
      <c r="BY778" s="299" t="s">
        <v>5802</v>
      </c>
    </row>
    <row r="779" spans="65:77" ht="21" customHeight="1">
      <c r="BM779"/>
      <c r="BU779" s="273" t="s">
        <v>1769</v>
      </c>
      <c r="BV779" s="273" t="s">
        <v>2953</v>
      </c>
      <c r="BX779" s="299" t="s">
        <v>1753</v>
      </c>
      <c r="BY779" s="299" t="s">
        <v>5803</v>
      </c>
    </row>
    <row r="780" spans="65:77" ht="21" customHeight="1">
      <c r="BM780"/>
      <c r="BU780" s="273" t="s">
        <v>1770</v>
      </c>
      <c r="BV780" s="273" t="s">
        <v>2954</v>
      </c>
      <c r="BX780" s="299" t="s">
        <v>1755</v>
      </c>
      <c r="BY780" s="299" t="s">
        <v>5804</v>
      </c>
    </row>
    <row r="781" spans="65:77" ht="21" customHeight="1">
      <c r="BM781"/>
      <c r="BU781" s="273" t="s">
        <v>1772</v>
      </c>
      <c r="BV781" s="273" t="s">
        <v>2955</v>
      </c>
      <c r="BX781" s="299" t="s">
        <v>1757</v>
      </c>
      <c r="BY781" s="299" t="s">
        <v>5805</v>
      </c>
    </row>
    <row r="782" spans="65:77" ht="21" customHeight="1">
      <c r="BM782"/>
      <c r="BU782" s="273" t="s">
        <v>1773</v>
      </c>
      <c r="BV782" s="273" t="s">
        <v>2956</v>
      </c>
      <c r="BX782" s="299" t="s">
        <v>1759</v>
      </c>
      <c r="BY782" s="299" t="s">
        <v>5806</v>
      </c>
    </row>
    <row r="783" spans="65:77" ht="21" customHeight="1">
      <c r="BM783"/>
      <c r="BU783" s="273" t="s">
        <v>1774</v>
      </c>
      <c r="BV783" s="273" t="s">
        <v>2957</v>
      </c>
      <c r="BX783" s="299" t="s">
        <v>1761</v>
      </c>
      <c r="BY783" s="299" t="s">
        <v>5807</v>
      </c>
    </row>
    <row r="784" spans="65:77" ht="21" customHeight="1">
      <c r="BM784"/>
      <c r="BU784" s="273" t="s">
        <v>1776</v>
      </c>
      <c r="BV784" s="273" t="s">
        <v>2958</v>
      </c>
      <c r="BX784" s="299" t="s">
        <v>1763</v>
      </c>
      <c r="BY784" s="299" t="s">
        <v>5808</v>
      </c>
    </row>
    <row r="785" spans="65:77" ht="21" customHeight="1">
      <c r="BM785"/>
      <c r="BU785" s="273" t="s">
        <v>1777</v>
      </c>
      <c r="BV785" s="273" t="s">
        <v>2959</v>
      </c>
      <c r="BX785" s="299" t="s">
        <v>1765</v>
      </c>
      <c r="BY785" s="299" t="s">
        <v>5809</v>
      </c>
    </row>
    <row r="786" spans="65:77" ht="21" customHeight="1">
      <c r="BM786"/>
      <c r="BU786" s="273" t="s">
        <v>1778</v>
      </c>
      <c r="BV786" s="273" t="s">
        <v>2960</v>
      </c>
      <c r="BX786" s="299" t="s">
        <v>1767</v>
      </c>
      <c r="BY786" s="299" t="s">
        <v>5810</v>
      </c>
    </row>
    <row r="787" spans="65:77" ht="21" customHeight="1">
      <c r="BM787"/>
      <c r="BU787" s="273" t="s">
        <v>1779</v>
      </c>
      <c r="BV787" s="273" t="s">
        <v>2961</v>
      </c>
      <c r="BX787" s="299" t="s">
        <v>1769</v>
      </c>
      <c r="BY787" s="299" t="s">
        <v>5811</v>
      </c>
    </row>
    <row r="788" spans="65:77" ht="21" customHeight="1">
      <c r="BM788"/>
      <c r="BU788" s="273" t="s">
        <v>1780</v>
      </c>
      <c r="BV788" s="273" t="s">
        <v>2962</v>
      </c>
      <c r="BX788" s="299" t="s">
        <v>1770</v>
      </c>
      <c r="BY788" s="299" t="s">
        <v>5812</v>
      </c>
    </row>
    <row r="789" spans="65:77" ht="21" customHeight="1">
      <c r="BM789"/>
      <c r="BU789" s="273" t="s">
        <v>1781</v>
      </c>
      <c r="BV789" s="273" t="s">
        <v>2963</v>
      </c>
      <c r="BX789" s="299" t="s">
        <v>1772</v>
      </c>
      <c r="BY789" s="299" t="s">
        <v>5813</v>
      </c>
    </row>
    <row r="790" spans="65:77" ht="21" customHeight="1">
      <c r="BM790"/>
      <c r="BU790" s="273" t="s">
        <v>1782</v>
      </c>
      <c r="BV790" s="273" t="s">
        <v>2964</v>
      </c>
      <c r="BX790" s="299" t="s">
        <v>1773</v>
      </c>
      <c r="BY790" s="299" t="s">
        <v>5814</v>
      </c>
    </row>
    <row r="791" spans="65:77" ht="21" customHeight="1">
      <c r="BM791"/>
      <c r="BU791" s="273" t="s">
        <v>2965</v>
      </c>
      <c r="BV791" s="273" t="s">
        <v>2966</v>
      </c>
      <c r="BX791" s="299" t="s">
        <v>1774</v>
      </c>
      <c r="BY791" s="299" t="s">
        <v>5815</v>
      </c>
    </row>
    <row r="792" spans="65:77" ht="21" customHeight="1">
      <c r="BM792"/>
      <c r="BU792" s="273" t="s">
        <v>2967</v>
      </c>
      <c r="BV792" s="273" t="s">
        <v>2968</v>
      </c>
      <c r="BX792" s="299" t="s">
        <v>1776</v>
      </c>
      <c r="BY792" s="299" t="s">
        <v>5816</v>
      </c>
    </row>
    <row r="793" spans="65:77" ht="21" customHeight="1">
      <c r="BM793"/>
      <c r="BU793" s="273" t="s">
        <v>2969</v>
      </c>
      <c r="BV793" s="273" t="s">
        <v>2970</v>
      </c>
      <c r="BX793" s="299" t="s">
        <v>1777</v>
      </c>
      <c r="BY793" s="299" t="s">
        <v>5817</v>
      </c>
    </row>
    <row r="794" spans="65:77" ht="21" customHeight="1">
      <c r="BM794"/>
      <c r="BU794" s="273" t="s">
        <v>2971</v>
      </c>
      <c r="BV794" s="273" t="s">
        <v>2972</v>
      </c>
      <c r="BX794" s="299" t="s">
        <v>1778</v>
      </c>
      <c r="BY794" s="299" t="s">
        <v>5818</v>
      </c>
    </row>
    <row r="795" spans="65:77" ht="21" customHeight="1">
      <c r="BM795"/>
      <c r="BU795" s="273" t="s">
        <v>2973</v>
      </c>
      <c r="BV795" s="273" t="s">
        <v>2974</v>
      </c>
      <c r="BX795" s="299" t="s">
        <v>1779</v>
      </c>
      <c r="BY795" s="299" t="s">
        <v>5819</v>
      </c>
    </row>
    <row r="796" spans="65:77" ht="21" customHeight="1">
      <c r="BM796"/>
      <c r="BU796" s="273" t="s">
        <v>2975</v>
      </c>
      <c r="BV796" s="273" t="s">
        <v>2976</v>
      </c>
      <c r="BX796" s="299" t="s">
        <v>1780</v>
      </c>
      <c r="BY796" s="299" t="s">
        <v>5820</v>
      </c>
    </row>
    <row r="797" spans="65:77" ht="21" customHeight="1">
      <c r="BM797"/>
      <c r="BU797" s="273" t="s">
        <v>2977</v>
      </c>
      <c r="BV797" s="273" t="s">
        <v>2978</v>
      </c>
      <c r="BX797" s="299" t="s">
        <v>1781</v>
      </c>
      <c r="BY797" s="299" t="s">
        <v>5821</v>
      </c>
    </row>
    <row r="798" spans="65:77" ht="21" customHeight="1">
      <c r="BM798"/>
      <c r="BU798" s="273" t="s">
        <v>2979</v>
      </c>
      <c r="BV798" s="273" t="s">
        <v>2980</v>
      </c>
      <c r="BX798" s="299" t="s">
        <v>1782</v>
      </c>
      <c r="BY798" s="299" t="s">
        <v>5822</v>
      </c>
    </row>
    <row r="799" spans="65:77" ht="21" customHeight="1">
      <c r="BM799"/>
      <c r="BU799" s="273" t="s">
        <v>2981</v>
      </c>
      <c r="BV799" s="273" t="s">
        <v>2982</v>
      </c>
      <c r="BX799" s="299" t="s">
        <v>2965</v>
      </c>
      <c r="BY799" s="299" t="s">
        <v>5823</v>
      </c>
    </row>
    <row r="800" spans="65:77" ht="21" customHeight="1">
      <c r="BM800"/>
      <c r="BU800" s="273" t="s">
        <v>2983</v>
      </c>
      <c r="BV800" s="273" t="s">
        <v>2984</v>
      </c>
      <c r="BX800" s="299" t="s">
        <v>2967</v>
      </c>
      <c r="BY800" s="299" t="s">
        <v>5824</v>
      </c>
    </row>
    <row r="801" spans="65:77" ht="21" customHeight="1">
      <c r="BM801"/>
      <c r="BU801" s="273" t="s">
        <v>2985</v>
      </c>
      <c r="BV801" s="273" t="s">
        <v>2986</v>
      </c>
      <c r="BX801" s="299" t="s">
        <v>2969</v>
      </c>
      <c r="BY801" s="299" t="s">
        <v>5825</v>
      </c>
    </row>
    <row r="802" spans="65:77" ht="21" customHeight="1">
      <c r="BM802"/>
      <c r="BU802" s="273" t="s">
        <v>2987</v>
      </c>
      <c r="BV802" s="273" t="s">
        <v>2988</v>
      </c>
      <c r="BX802" s="299" t="s">
        <v>2971</v>
      </c>
      <c r="BY802" s="299" t="s">
        <v>5826</v>
      </c>
    </row>
    <row r="803" spans="65:77" ht="21" customHeight="1">
      <c r="BM803"/>
      <c r="BU803" s="273" t="s">
        <v>2989</v>
      </c>
      <c r="BV803" s="273" t="s">
        <v>2990</v>
      </c>
      <c r="BX803" s="299" t="s">
        <v>2973</v>
      </c>
      <c r="BY803" s="299" t="s">
        <v>5827</v>
      </c>
    </row>
    <row r="804" spans="65:77" ht="21" customHeight="1">
      <c r="BM804"/>
      <c r="BU804" s="273" t="s">
        <v>2991</v>
      </c>
      <c r="BV804" s="273" t="s">
        <v>2992</v>
      </c>
      <c r="BX804" s="299" t="s">
        <v>2975</v>
      </c>
      <c r="BY804" s="299" t="s">
        <v>5828</v>
      </c>
    </row>
    <row r="805" spans="65:77" ht="21" customHeight="1">
      <c r="BM805"/>
      <c r="BU805" s="273" t="s">
        <v>2993</v>
      </c>
      <c r="BV805" s="273" t="s">
        <v>2994</v>
      </c>
      <c r="BX805" s="299" t="s">
        <v>2977</v>
      </c>
      <c r="BY805" s="299" t="s">
        <v>5829</v>
      </c>
    </row>
    <row r="806" spans="65:77" ht="21" customHeight="1">
      <c r="BM806"/>
      <c r="BU806" s="273" t="s">
        <v>2995</v>
      </c>
      <c r="BV806" s="273" t="s">
        <v>2996</v>
      </c>
      <c r="BX806" s="299" t="s">
        <v>2979</v>
      </c>
      <c r="BY806" s="299" t="s">
        <v>5830</v>
      </c>
    </row>
    <row r="807" spans="65:77" ht="21" customHeight="1">
      <c r="BM807"/>
      <c r="BU807" s="273" t="s">
        <v>2997</v>
      </c>
      <c r="BV807" s="273" t="s">
        <v>2998</v>
      </c>
      <c r="BX807" s="299" t="s">
        <v>2981</v>
      </c>
      <c r="BY807" s="299" t="s">
        <v>5831</v>
      </c>
    </row>
    <row r="808" spans="65:77" ht="21" customHeight="1">
      <c r="BM808"/>
      <c r="BU808" s="273" t="s">
        <v>2999</v>
      </c>
      <c r="BV808" s="273" t="s">
        <v>3000</v>
      </c>
      <c r="BX808" s="299" t="s">
        <v>2983</v>
      </c>
      <c r="BY808" s="299" t="s">
        <v>5832</v>
      </c>
    </row>
    <row r="809" spans="65:77" ht="21" customHeight="1">
      <c r="BM809"/>
      <c r="BU809" s="273" t="s">
        <v>3001</v>
      </c>
      <c r="BV809" s="273" t="s">
        <v>1625</v>
      </c>
      <c r="BX809" s="299" t="s">
        <v>2985</v>
      </c>
      <c r="BY809" s="299" t="s">
        <v>5833</v>
      </c>
    </row>
    <row r="810" spans="65:77" ht="21" customHeight="1">
      <c r="BM810"/>
      <c r="BU810" s="273" t="s">
        <v>3002</v>
      </c>
      <c r="BV810" s="273" t="s">
        <v>3003</v>
      </c>
      <c r="BX810" s="299" t="s">
        <v>2987</v>
      </c>
      <c r="BY810" s="299" t="s">
        <v>5834</v>
      </c>
    </row>
    <row r="811" spans="65:77" ht="21" customHeight="1">
      <c r="BM811"/>
      <c r="BU811" s="273" t="s">
        <v>3004</v>
      </c>
      <c r="BV811" s="273" t="s">
        <v>3005</v>
      </c>
      <c r="BX811" s="299" t="s">
        <v>2989</v>
      </c>
      <c r="BY811" s="299" t="s">
        <v>5835</v>
      </c>
    </row>
    <row r="812" spans="65:77" ht="21" customHeight="1">
      <c r="BM812"/>
      <c r="BU812" s="273" t="s">
        <v>3006</v>
      </c>
      <c r="BV812" s="273" t="s">
        <v>3007</v>
      </c>
      <c r="BX812" s="299" t="s">
        <v>2991</v>
      </c>
      <c r="BY812" s="299" t="s">
        <v>5836</v>
      </c>
    </row>
    <row r="813" spans="65:77" ht="21" customHeight="1">
      <c r="BM813"/>
      <c r="BU813" s="273" t="s">
        <v>3008</v>
      </c>
      <c r="BV813" s="273" t="s">
        <v>3009</v>
      </c>
      <c r="BX813" s="299" t="s">
        <v>2993</v>
      </c>
      <c r="BY813" s="299" t="s">
        <v>5837</v>
      </c>
    </row>
    <row r="814" spans="65:77" ht="21" customHeight="1">
      <c r="BM814"/>
      <c r="BU814" s="273" t="s">
        <v>3010</v>
      </c>
      <c r="BV814" s="273" t="s">
        <v>3011</v>
      </c>
      <c r="BX814" s="299" t="s">
        <v>2995</v>
      </c>
      <c r="BY814" s="299" t="s">
        <v>5838</v>
      </c>
    </row>
    <row r="815" spans="65:77" ht="21" customHeight="1">
      <c r="BM815"/>
      <c r="BU815" s="273" t="s">
        <v>3012</v>
      </c>
      <c r="BV815" s="273" t="s">
        <v>3013</v>
      </c>
      <c r="BX815" s="299" t="s">
        <v>2997</v>
      </c>
      <c r="BY815" s="299" t="s">
        <v>5839</v>
      </c>
    </row>
    <row r="816" spans="65:77" ht="21" customHeight="1">
      <c r="BM816"/>
      <c r="BU816" s="273" t="s">
        <v>3014</v>
      </c>
      <c r="BV816" s="273" t="s">
        <v>3015</v>
      </c>
      <c r="BX816" s="299" t="s">
        <v>2999</v>
      </c>
      <c r="BY816" s="299" t="s">
        <v>5840</v>
      </c>
    </row>
    <row r="817" spans="65:77" ht="21" customHeight="1">
      <c r="BM817"/>
      <c r="BU817" s="273" t="s">
        <v>3016</v>
      </c>
      <c r="BV817" s="273" t="s">
        <v>3017</v>
      </c>
      <c r="BX817" s="299" t="s">
        <v>3001</v>
      </c>
      <c r="BY817" s="299" t="s">
        <v>5841</v>
      </c>
    </row>
    <row r="818" spans="65:77" ht="21" customHeight="1">
      <c r="BM818"/>
      <c r="BU818" s="273" t="s">
        <v>3018</v>
      </c>
      <c r="BV818" s="273" t="s">
        <v>3019</v>
      </c>
      <c r="BX818" s="299" t="s">
        <v>3002</v>
      </c>
      <c r="BY818" s="299" t="s">
        <v>5842</v>
      </c>
    </row>
    <row r="819" spans="65:77" ht="21" customHeight="1">
      <c r="BM819"/>
      <c r="BU819" s="273" t="s">
        <v>3020</v>
      </c>
      <c r="BV819" s="273" t="s">
        <v>3021</v>
      </c>
      <c r="BX819" s="299" t="s">
        <v>3004</v>
      </c>
      <c r="BY819" s="299" t="s">
        <v>5843</v>
      </c>
    </row>
    <row r="820" spans="65:77" ht="21" customHeight="1">
      <c r="BM820"/>
      <c r="BU820" s="273" t="s">
        <v>3022</v>
      </c>
      <c r="BV820" s="273" t="s">
        <v>3023</v>
      </c>
      <c r="BX820" s="299" t="s">
        <v>3006</v>
      </c>
      <c r="BY820" s="299" t="s">
        <v>5844</v>
      </c>
    </row>
    <row r="821" spans="65:77" ht="21" customHeight="1">
      <c r="BM821"/>
      <c r="BU821" s="273" t="s">
        <v>3024</v>
      </c>
      <c r="BV821" s="273" t="s">
        <v>3025</v>
      </c>
      <c r="BX821" s="299" t="s">
        <v>3008</v>
      </c>
      <c r="BY821" s="299" t="s">
        <v>5845</v>
      </c>
    </row>
    <row r="822" spans="65:77" ht="21" customHeight="1">
      <c r="BM822"/>
      <c r="BU822" s="273" t="s">
        <v>3026</v>
      </c>
      <c r="BV822" s="273" t="s">
        <v>3027</v>
      </c>
      <c r="BX822" s="299" t="s">
        <v>3010</v>
      </c>
      <c r="BY822" s="299" t="s">
        <v>2493</v>
      </c>
    </row>
    <row r="823" spans="65:77" ht="21" customHeight="1">
      <c r="BM823"/>
      <c r="BU823" s="273" t="s">
        <v>3028</v>
      </c>
      <c r="BV823" s="273" t="s">
        <v>3029</v>
      </c>
      <c r="BX823" s="299" t="s">
        <v>3012</v>
      </c>
      <c r="BY823" s="299" t="s">
        <v>5846</v>
      </c>
    </row>
    <row r="824" spans="65:77" ht="21" customHeight="1">
      <c r="BM824"/>
      <c r="BU824" s="273" t="s">
        <v>3030</v>
      </c>
      <c r="BV824" s="273" t="s">
        <v>3031</v>
      </c>
      <c r="BX824" s="299" t="s">
        <v>3014</v>
      </c>
      <c r="BY824" s="299" t="s">
        <v>5847</v>
      </c>
    </row>
    <row r="825" spans="65:77" ht="21" customHeight="1">
      <c r="BM825"/>
      <c r="BU825" s="273" t="s">
        <v>3032</v>
      </c>
      <c r="BV825" s="273" t="s">
        <v>3033</v>
      </c>
      <c r="BX825" s="299" t="s">
        <v>3016</v>
      </c>
      <c r="BY825" s="299" t="s">
        <v>5848</v>
      </c>
    </row>
    <row r="826" spans="65:77" ht="21" customHeight="1">
      <c r="BM826"/>
      <c r="BU826" s="273" t="s">
        <v>3034</v>
      </c>
      <c r="BV826" s="273" t="s">
        <v>3035</v>
      </c>
      <c r="BX826" s="299" t="s">
        <v>3018</v>
      </c>
      <c r="BY826" s="299" t="s">
        <v>5849</v>
      </c>
    </row>
    <row r="827" spans="65:77" ht="21" customHeight="1">
      <c r="BM827"/>
      <c r="BU827" s="273" t="s">
        <v>3036</v>
      </c>
      <c r="BV827" s="273" t="s">
        <v>3037</v>
      </c>
      <c r="BX827" s="299" t="s">
        <v>3020</v>
      </c>
      <c r="BY827" s="299" t="s">
        <v>5850</v>
      </c>
    </row>
    <row r="828" spans="65:77" ht="21" customHeight="1">
      <c r="BM828"/>
      <c r="BU828" s="273" t="s">
        <v>3038</v>
      </c>
      <c r="BV828" s="273" t="s">
        <v>3039</v>
      </c>
      <c r="BX828" s="299" t="s">
        <v>3022</v>
      </c>
      <c r="BY828" s="299" t="s">
        <v>5851</v>
      </c>
    </row>
    <row r="829" spans="65:77" ht="21" customHeight="1">
      <c r="BM829"/>
      <c r="BU829" s="273" t="s">
        <v>3040</v>
      </c>
      <c r="BV829" s="273" t="s">
        <v>3041</v>
      </c>
      <c r="BX829" s="299" t="s">
        <v>3024</v>
      </c>
      <c r="BY829" s="299" t="s">
        <v>5852</v>
      </c>
    </row>
    <row r="830" spans="65:77" ht="21" customHeight="1">
      <c r="BM830"/>
      <c r="BU830" s="273" t="s">
        <v>3042</v>
      </c>
      <c r="BV830" s="273" t="s">
        <v>3043</v>
      </c>
      <c r="BX830" s="299" t="s">
        <v>3026</v>
      </c>
      <c r="BY830" s="299" t="s">
        <v>5853</v>
      </c>
    </row>
    <row r="831" spans="65:77" ht="21" customHeight="1">
      <c r="BM831"/>
      <c r="BU831" s="273" t="s">
        <v>3044</v>
      </c>
      <c r="BV831" s="273" t="s">
        <v>3045</v>
      </c>
      <c r="BX831" s="299" t="s">
        <v>3028</v>
      </c>
      <c r="BY831" s="299" t="s">
        <v>5854</v>
      </c>
    </row>
    <row r="832" spans="65:77" ht="21" customHeight="1">
      <c r="BM832"/>
      <c r="BU832" s="273" t="s">
        <v>3046</v>
      </c>
      <c r="BV832" s="273" t="s">
        <v>3047</v>
      </c>
      <c r="BX832" s="299" t="s">
        <v>3030</v>
      </c>
      <c r="BY832" s="299" t="s">
        <v>5855</v>
      </c>
    </row>
    <row r="833" spans="65:77" ht="21" customHeight="1">
      <c r="BM833"/>
      <c r="BU833" s="273" t="s">
        <v>3048</v>
      </c>
      <c r="BV833" s="273" t="s">
        <v>3049</v>
      </c>
      <c r="BX833" s="299" t="s">
        <v>3032</v>
      </c>
      <c r="BY833" s="299" t="s">
        <v>5856</v>
      </c>
    </row>
    <row r="834" spans="65:77" ht="21" customHeight="1">
      <c r="BM834"/>
      <c r="BU834" s="273" t="s">
        <v>3050</v>
      </c>
      <c r="BV834" s="273" t="s">
        <v>3051</v>
      </c>
      <c r="BX834" s="299" t="s">
        <v>3034</v>
      </c>
      <c r="BY834" s="299" t="s">
        <v>5857</v>
      </c>
    </row>
    <row r="835" spans="65:77" ht="21" customHeight="1">
      <c r="BM835"/>
      <c r="BU835" s="273" t="s">
        <v>3052</v>
      </c>
      <c r="BV835" s="273" t="s">
        <v>3053</v>
      </c>
      <c r="BX835" s="299" t="s">
        <v>3036</v>
      </c>
      <c r="BY835" s="299" t="s">
        <v>5858</v>
      </c>
    </row>
    <row r="836" spans="65:77" ht="21" customHeight="1">
      <c r="BM836"/>
      <c r="BU836" s="273" t="s">
        <v>3054</v>
      </c>
      <c r="BV836" s="273" t="s">
        <v>3055</v>
      </c>
      <c r="BX836" s="299" t="s">
        <v>3038</v>
      </c>
      <c r="BY836" s="299" t="s">
        <v>5859</v>
      </c>
    </row>
    <row r="837" spans="65:77" ht="21" customHeight="1">
      <c r="BM837"/>
      <c r="BU837" s="273" t="s">
        <v>3056</v>
      </c>
      <c r="BV837" s="273" t="s">
        <v>3057</v>
      </c>
      <c r="BX837" s="299" t="s">
        <v>3040</v>
      </c>
      <c r="BY837" s="299" t="s">
        <v>5860</v>
      </c>
    </row>
    <row r="838" spans="65:77" ht="21" customHeight="1">
      <c r="BM838"/>
      <c r="BU838" s="273" t="s">
        <v>3058</v>
      </c>
      <c r="BV838" s="273" t="s">
        <v>3059</v>
      </c>
      <c r="BX838" s="299" t="s">
        <v>3042</v>
      </c>
      <c r="BY838" s="299" t="s">
        <v>5861</v>
      </c>
    </row>
    <row r="839" spans="65:77" ht="21" customHeight="1">
      <c r="BM839"/>
      <c r="BU839" s="273" t="s">
        <v>3060</v>
      </c>
      <c r="BV839" s="273" t="s">
        <v>3061</v>
      </c>
      <c r="BX839" s="299" t="s">
        <v>3044</v>
      </c>
      <c r="BY839" s="299" t="s">
        <v>5862</v>
      </c>
    </row>
    <row r="840" spans="65:77" ht="21" customHeight="1">
      <c r="BM840"/>
      <c r="BU840" s="273" t="s">
        <v>3062</v>
      </c>
      <c r="BV840" s="273" t="s">
        <v>3063</v>
      </c>
      <c r="BX840" s="299" t="s">
        <v>3046</v>
      </c>
      <c r="BY840" s="299" t="s">
        <v>5863</v>
      </c>
    </row>
    <row r="841" spans="65:77" ht="21" customHeight="1">
      <c r="BM841"/>
      <c r="BU841" s="273" t="s">
        <v>3064</v>
      </c>
      <c r="BV841" s="273" t="s">
        <v>3065</v>
      </c>
      <c r="BX841" s="299" t="s">
        <v>3048</v>
      </c>
      <c r="BY841" s="299" t="s">
        <v>5864</v>
      </c>
    </row>
    <row r="842" spans="65:77" ht="21" customHeight="1">
      <c r="BM842"/>
      <c r="BU842" s="273" t="s">
        <v>3066</v>
      </c>
      <c r="BV842" s="273" t="s">
        <v>3067</v>
      </c>
      <c r="BX842" s="299" t="s">
        <v>3050</v>
      </c>
      <c r="BY842" s="299" t="s">
        <v>5865</v>
      </c>
    </row>
    <row r="843" spans="65:77" ht="21" customHeight="1">
      <c r="BM843"/>
      <c r="BU843" s="273" t="s">
        <v>3068</v>
      </c>
      <c r="BV843" s="273" t="s">
        <v>3069</v>
      </c>
      <c r="BX843" s="299" t="s">
        <v>3052</v>
      </c>
      <c r="BY843" s="299" t="s">
        <v>5866</v>
      </c>
    </row>
    <row r="844" spans="65:77" ht="21" customHeight="1">
      <c r="BM844"/>
      <c r="BU844" s="273" t="s">
        <v>3070</v>
      </c>
      <c r="BV844" s="273" t="s">
        <v>3071</v>
      </c>
      <c r="BX844" s="299" t="s">
        <v>3054</v>
      </c>
      <c r="BY844" s="299" t="s">
        <v>5867</v>
      </c>
    </row>
    <row r="845" spans="65:77" ht="21" customHeight="1">
      <c r="BM845"/>
      <c r="BU845" s="273" t="s">
        <v>3072</v>
      </c>
      <c r="BV845" s="273" t="s">
        <v>3073</v>
      </c>
      <c r="BX845" s="299" t="s">
        <v>3056</v>
      </c>
      <c r="BY845" s="299" t="s">
        <v>5868</v>
      </c>
    </row>
    <row r="846" spans="65:77" ht="21" customHeight="1">
      <c r="BM846"/>
      <c r="BU846" s="273" t="s">
        <v>3074</v>
      </c>
      <c r="BV846" s="273" t="s">
        <v>3075</v>
      </c>
      <c r="BX846" s="299" t="s">
        <v>3058</v>
      </c>
      <c r="BY846" s="299" t="s">
        <v>5869</v>
      </c>
    </row>
    <row r="847" spans="65:77" ht="21" customHeight="1">
      <c r="BM847"/>
      <c r="BU847" s="273" t="s">
        <v>3076</v>
      </c>
      <c r="BV847" s="273" t="s">
        <v>3077</v>
      </c>
      <c r="BX847" s="299" t="s">
        <v>3060</v>
      </c>
      <c r="BY847" s="299" t="s">
        <v>5870</v>
      </c>
    </row>
    <row r="848" spans="65:77" ht="21" customHeight="1">
      <c r="BM848"/>
      <c r="BU848" s="273" t="s">
        <v>3078</v>
      </c>
      <c r="BV848" s="273" t="s">
        <v>3079</v>
      </c>
      <c r="BX848" s="299" t="s">
        <v>3062</v>
      </c>
      <c r="BY848" s="299" t="s">
        <v>5871</v>
      </c>
    </row>
    <row r="849" spans="65:77" ht="21" customHeight="1">
      <c r="BM849"/>
      <c r="BU849" s="273" t="s">
        <v>3080</v>
      </c>
      <c r="BV849" s="273" t="s">
        <v>3081</v>
      </c>
      <c r="BX849" s="299" t="s">
        <v>3064</v>
      </c>
      <c r="BY849" s="299" t="s">
        <v>5872</v>
      </c>
    </row>
    <row r="850" spans="65:77" ht="21" customHeight="1">
      <c r="BM850"/>
      <c r="BU850" s="273" t="s">
        <v>3082</v>
      </c>
      <c r="BV850" s="273" t="s">
        <v>3083</v>
      </c>
      <c r="BX850" s="299" t="s">
        <v>3066</v>
      </c>
      <c r="BY850" s="299" t="s">
        <v>5873</v>
      </c>
    </row>
    <row r="851" spans="65:77" ht="21" customHeight="1">
      <c r="BM851"/>
      <c r="BU851" s="273" t="s">
        <v>3084</v>
      </c>
      <c r="BV851" s="273" t="s">
        <v>3085</v>
      </c>
      <c r="BX851" s="299" t="s">
        <v>3068</v>
      </c>
      <c r="BY851" s="299" t="s">
        <v>5874</v>
      </c>
    </row>
    <row r="852" spans="65:77" ht="21" customHeight="1">
      <c r="BM852"/>
      <c r="BU852" s="273" t="s">
        <v>3086</v>
      </c>
      <c r="BV852" s="273" t="s">
        <v>3087</v>
      </c>
      <c r="BX852" s="299" t="s">
        <v>3070</v>
      </c>
      <c r="BY852" s="299" t="s">
        <v>5875</v>
      </c>
    </row>
    <row r="853" spans="65:77" ht="21" customHeight="1">
      <c r="BM853"/>
      <c r="BU853" s="273" t="s">
        <v>3088</v>
      </c>
      <c r="BV853" s="273" t="s">
        <v>3089</v>
      </c>
      <c r="BX853" s="299" t="s">
        <v>3072</v>
      </c>
      <c r="BY853" s="299" t="s">
        <v>5876</v>
      </c>
    </row>
    <row r="854" spans="65:77" ht="21" customHeight="1">
      <c r="BM854"/>
      <c r="BU854" s="273" t="s">
        <v>3090</v>
      </c>
      <c r="BV854" s="273" t="s">
        <v>3091</v>
      </c>
      <c r="BX854" s="299" t="s">
        <v>3074</v>
      </c>
      <c r="BY854" s="299" t="s">
        <v>5877</v>
      </c>
    </row>
    <row r="855" spans="65:77" ht="21" customHeight="1">
      <c r="BM855"/>
      <c r="BU855" s="273" t="s">
        <v>3092</v>
      </c>
      <c r="BV855" s="273" t="s">
        <v>3093</v>
      </c>
      <c r="BX855" s="299" t="s">
        <v>3076</v>
      </c>
      <c r="BY855" s="299" t="s">
        <v>5878</v>
      </c>
    </row>
    <row r="856" spans="65:77" ht="21" customHeight="1">
      <c r="BM856"/>
      <c r="BU856" s="273" t="s">
        <v>3094</v>
      </c>
      <c r="BV856" s="273" t="s">
        <v>3095</v>
      </c>
      <c r="BX856" s="299" t="s">
        <v>3078</v>
      </c>
      <c r="BY856" s="299" t="s">
        <v>5879</v>
      </c>
    </row>
    <row r="857" spans="65:77" ht="21" customHeight="1">
      <c r="BM857"/>
      <c r="BU857" s="273" t="s">
        <v>3096</v>
      </c>
      <c r="BV857" s="273" t="s">
        <v>3097</v>
      </c>
      <c r="BX857" s="299" t="s">
        <v>3080</v>
      </c>
      <c r="BY857" s="299" t="s">
        <v>5880</v>
      </c>
    </row>
    <row r="858" spans="65:77" ht="21" customHeight="1">
      <c r="BM858"/>
      <c r="BU858" s="273" t="s">
        <v>3098</v>
      </c>
      <c r="BV858" s="273" t="s">
        <v>3099</v>
      </c>
      <c r="BX858" s="299" t="s">
        <v>3082</v>
      </c>
      <c r="BY858" s="299" t="s">
        <v>5881</v>
      </c>
    </row>
    <row r="859" spans="65:77" ht="21" customHeight="1">
      <c r="BM859"/>
      <c r="BU859" s="273" t="s">
        <v>3100</v>
      </c>
      <c r="BV859" s="273" t="s">
        <v>3101</v>
      </c>
      <c r="BX859" s="299" t="s">
        <v>3084</v>
      </c>
      <c r="BY859" s="299" t="s">
        <v>5882</v>
      </c>
    </row>
    <row r="860" spans="65:77" ht="21" customHeight="1">
      <c r="BM860"/>
      <c r="BU860" s="273" t="s">
        <v>3102</v>
      </c>
      <c r="BV860" s="273" t="s">
        <v>3103</v>
      </c>
      <c r="BX860" s="299" t="s">
        <v>3086</v>
      </c>
      <c r="BY860" s="299" t="s">
        <v>5883</v>
      </c>
    </row>
    <row r="861" spans="65:77" ht="21" customHeight="1">
      <c r="BM861"/>
      <c r="BU861" s="273" t="s">
        <v>3104</v>
      </c>
      <c r="BV861" s="273" t="s">
        <v>3105</v>
      </c>
      <c r="BX861" s="299" t="s">
        <v>3088</v>
      </c>
      <c r="BY861" s="299" t="s">
        <v>5884</v>
      </c>
    </row>
    <row r="862" spans="65:77" ht="21" customHeight="1">
      <c r="BM862"/>
      <c r="BU862" s="273" t="s">
        <v>3106</v>
      </c>
      <c r="BV862" s="273" t="s">
        <v>3107</v>
      </c>
      <c r="BX862" s="299" t="s">
        <v>3090</v>
      </c>
      <c r="BY862" s="299" t="s">
        <v>5885</v>
      </c>
    </row>
    <row r="863" spans="65:77" ht="21" customHeight="1">
      <c r="BM863"/>
      <c r="BU863" s="273" t="s">
        <v>3108</v>
      </c>
      <c r="BV863" s="273" t="s">
        <v>3109</v>
      </c>
      <c r="BX863" s="299" t="s">
        <v>3092</v>
      </c>
      <c r="BY863" s="299" t="s">
        <v>5886</v>
      </c>
    </row>
    <row r="864" spans="65:77" ht="21" customHeight="1">
      <c r="BM864"/>
      <c r="BU864" s="273" t="s">
        <v>3110</v>
      </c>
      <c r="BV864" s="273" t="s">
        <v>3111</v>
      </c>
      <c r="BX864" s="299" t="s">
        <v>3094</v>
      </c>
      <c r="BY864" s="299" t="s">
        <v>5887</v>
      </c>
    </row>
    <row r="865" spans="65:77" ht="21" customHeight="1">
      <c r="BM865"/>
      <c r="BU865" s="273" t="s">
        <v>3112</v>
      </c>
      <c r="BV865" s="273" t="s">
        <v>3113</v>
      </c>
      <c r="BX865" s="299" t="s">
        <v>3096</v>
      </c>
      <c r="BY865" s="299" t="s">
        <v>5888</v>
      </c>
    </row>
    <row r="866" spans="65:77" ht="21" customHeight="1">
      <c r="BM866"/>
      <c r="BU866" s="273" t="s">
        <v>3114</v>
      </c>
      <c r="BV866" s="273" t="s">
        <v>3115</v>
      </c>
      <c r="BX866" s="299" t="s">
        <v>3098</v>
      </c>
      <c r="BY866" s="299" t="s">
        <v>5889</v>
      </c>
    </row>
    <row r="867" spans="65:77" ht="21" customHeight="1">
      <c r="BM867"/>
      <c r="BU867" s="273" t="s">
        <v>3116</v>
      </c>
      <c r="BV867" s="273" t="s">
        <v>3117</v>
      </c>
      <c r="BX867" s="299" t="s">
        <v>3100</v>
      </c>
      <c r="BY867" s="299" t="s">
        <v>5890</v>
      </c>
    </row>
    <row r="868" spans="65:77" ht="21" customHeight="1">
      <c r="BM868"/>
      <c r="BU868" s="273" t="s">
        <v>3118</v>
      </c>
      <c r="BV868" s="273" t="s">
        <v>3119</v>
      </c>
      <c r="BX868" s="299" t="s">
        <v>3102</v>
      </c>
      <c r="BY868" s="299" t="s">
        <v>5891</v>
      </c>
    </row>
    <row r="869" spans="65:77" ht="21" customHeight="1">
      <c r="BM869"/>
      <c r="BU869" s="273" t="s">
        <v>3120</v>
      </c>
      <c r="BV869" s="273" t="s">
        <v>3121</v>
      </c>
      <c r="BX869" s="299" t="s">
        <v>3104</v>
      </c>
      <c r="BY869" s="299" t="s">
        <v>5892</v>
      </c>
    </row>
    <row r="870" spans="65:77" ht="21" customHeight="1">
      <c r="BM870"/>
      <c r="BU870" s="273" t="s">
        <v>3122</v>
      </c>
      <c r="BV870" s="273" t="s">
        <v>3123</v>
      </c>
      <c r="BX870" s="299" t="s">
        <v>3106</v>
      </c>
      <c r="BY870" s="299" t="s">
        <v>5893</v>
      </c>
    </row>
    <row r="871" spans="65:77" ht="21" customHeight="1">
      <c r="BM871"/>
      <c r="BU871" s="273" t="s">
        <v>3124</v>
      </c>
      <c r="BV871" s="273" t="s">
        <v>3125</v>
      </c>
      <c r="BX871" s="299" t="s">
        <v>3108</v>
      </c>
      <c r="BY871" s="299" t="s">
        <v>5894</v>
      </c>
    </row>
    <row r="872" spans="65:77" ht="21" customHeight="1">
      <c r="BM872"/>
      <c r="BU872" s="273" t="s">
        <v>3126</v>
      </c>
      <c r="BV872" s="273" t="s">
        <v>3127</v>
      </c>
      <c r="BX872" s="299" t="s">
        <v>3110</v>
      </c>
      <c r="BY872" s="299" t="s">
        <v>5895</v>
      </c>
    </row>
    <row r="873" spans="65:77" ht="21" customHeight="1">
      <c r="BM873"/>
      <c r="BU873" s="273" t="s">
        <v>3128</v>
      </c>
      <c r="BV873" s="273" t="s">
        <v>3129</v>
      </c>
      <c r="BX873" s="299" t="s">
        <v>3112</v>
      </c>
      <c r="BY873" s="299" t="s">
        <v>5896</v>
      </c>
    </row>
    <row r="874" spans="65:77" ht="21" customHeight="1">
      <c r="BM874"/>
      <c r="BU874" s="273" t="s">
        <v>3130</v>
      </c>
      <c r="BV874" s="273" t="s">
        <v>3131</v>
      </c>
      <c r="BX874" s="299" t="s">
        <v>3114</v>
      </c>
      <c r="BY874" s="299" t="s">
        <v>5897</v>
      </c>
    </row>
    <row r="875" spans="65:77" ht="21" customHeight="1">
      <c r="BM875"/>
      <c r="BU875" s="273" t="s">
        <v>3132</v>
      </c>
      <c r="BV875" s="273" t="s">
        <v>3133</v>
      </c>
      <c r="BX875" s="299" t="s">
        <v>3116</v>
      </c>
      <c r="BY875" s="299" t="s">
        <v>5898</v>
      </c>
    </row>
    <row r="876" spans="65:77" ht="21" customHeight="1">
      <c r="BM876"/>
      <c r="BU876" s="273" t="s">
        <v>3134</v>
      </c>
      <c r="BV876" s="273" t="s">
        <v>3135</v>
      </c>
      <c r="BX876" s="299" t="s">
        <v>3118</v>
      </c>
      <c r="BY876" s="299" t="s">
        <v>5899</v>
      </c>
    </row>
    <row r="877" spans="65:77" ht="21" customHeight="1">
      <c r="BM877"/>
      <c r="BU877" s="273" t="s">
        <v>3136</v>
      </c>
      <c r="BV877" s="273" t="s">
        <v>3137</v>
      </c>
      <c r="BX877" s="299" t="s">
        <v>3120</v>
      </c>
      <c r="BY877" s="299" t="s">
        <v>5900</v>
      </c>
    </row>
    <row r="878" spans="65:77" ht="21" customHeight="1">
      <c r="BM878"/>
      <c r="BU878" s="273" t="s">
        <v>3138</v>
      </c>
      <c r="BV878" s="273" t="s">
        <v>3139</v>
      </c>
      <c r="BX878" s="299" t="s">
        <v>3122</v>
      </c>
      <c r="BY878" s="299" t="s">
        <v>5901</v>
      </c>
    </row>
    <row r="879" spans="65:77" ht="21" customHeight="1">
      <c r="BM879"/>
      <c r="BU879" s="273" t="s">
        <v>3140</v>
      </c>
      <c r="BV879" s="273" t="s">
        <v>3141</v>
      </c>
      <c r="BX879" s="299" t="s">
        <v>3124</v>
      </c>
      <c r="BY879" s="299" t="s">
        <v>5902</v>
      </c>
    </row>
    <row r="880" spans="65:77" ht="21" customHeight="1">
      <c r="BM880"/>
      <c r="BU880" s="273" t="s">
        <v>3142</v>
      </c>
      <c r="BV880" s="273" t="s">
        <v>3143</v>
      </c>
      <c r="BX880" s="299" t="s">
        <v>3126</v>
      </c>
      <c r="BY880" s="299" t="s">
        <v>5903</v>
      </c>
    </row>
    <row r="881" spans="65:77" ht="21" customHeight="1">
      <c r="BM881"/>
      <c r="BU881" s="273" t="s">
        <v>3144</v>
      </c>
      <c r="BV881" s="273" t="s">
        <v>3145</v>
      </c>
      <c r="BX881" s="299" t="s">
        <v>3128</v>
      </c>
      <c r="BY881" s="299" t="s">
        <v>5904</v>
      </c>
    </row>
    <row r="882" spans="65:77" ht="21" customHeight="1">
      <c r="BM882"/>
      <c r="BU882" s="273" t="s">
        <v>3146</v>
      </c>
      <c r="BV882" s="273" t="s">
        <v>3147</v>
      </c>
      <c r="BX882" s="299" t="s">
        <v>3130</v>
      </c>
      <c r="BY882" s="299" t="s">
        <v>5905</v>
      </c>
    </row>
    <row r="883" spans="65:77" ht="21" customHeight="1">
      <c r="BM883"/>
      <c r="BU883" s="273" t="s">
        <v>3148</v>
      </c>
      <c r="BV883" s="273" t="s">
        <v>3149</v>
      </c>
      <c r="BX883" s="299" t="s">
        <v>3132</v>
      </c>
      <c r="BY883" s="299" t="s">
        <v>5906</v>
      </c>
    </row>
    <row r="884" spans="65:77" ht="21" customHeight="1">
      <c r="BM884"/>
      <c r="BU884" s="273" t="s">
        <v>3150</v>
      </c>
      <c r="BV884" s="273" t="s">
        <v>3151</v>
      </c>
      <c r="BX884" s="299" t="s">
        <v>3134</v>
      </c>
      <c r="BY884" s="299" t="s">
        <v>5907</v>
      </c>
    </row>
    <row r="885" spans="65:77" ht="21" customHeight="1">
      <c r="BM885"/>
      <c r="BU885" s="273" t="s">
        <v>3152</v>
      </c>
      <c r="BV885" s="273" t="s">
        <v>3153</v>
      </c>
      <c r="BX885" s="299" t="s">
        <v>3136</v>
      </c>
      <c r="BY885" s="299" t="s">
        <v>5908</v>
      </c>
    </row>
    <row r="886" spans="65:77" ht="21" customHeight="1">
      <c r="BM886"/>
      <c r="BU886" s="273" t="s">
        <v>3154</v>
      </c>
      <c r="BV886" s="273" t="s">
        <v>3155</v>
      </c>
      <c r="BX886" s="299" t="s">
        <v>3138</v>
      </c>
      <c r="BY886" s="299" t="s">
        <v>5909</v>
      </c>
    </row>
    <row r="887" spans="65:77" ht="21" customHeight="1">
      <c r="BM887"/>
      <c r="BU887" s="273" t="s">
        <v>3156</v>
      </c>
      <c r="BV887" s="273" t="s">
        <v>3157</v>
      </c>
      <c r="BX887" s="299" t="s">
        <v>3140</v>
      </c>
      <c r="BY887" s="299" t="s">
        <v>5910</v>
      </c>
    </row>
    <row r="888" spans="65:77" ht="21" customHeight="1">
      <c r="BM888"/>
      <c r="BU888" s="273" t="s">
        <v>3158</v>
      </c>
      <c r="BV888" s="273" t="s">
        <v>3159</v>
      </c>
      <c r="BX888" s="299" t="s">
        <v>3142</v>
      </c>
      <c r="BY888" s="299" t="s">
        <v>5911</v>
      </c>
    </row>
    <row r="889" spans="65:77" ht="21" customHeight="1">
      <c r="BM889"/>
      <c r="BU889" s="273" t="s">
        <v>3160</v>
      </c>
      <c r="BV889" s="273" t="s">
        <v>3161</v>
      </c>
      <c r="BX889" s="299" t="s">
        <v>3144</v>
      </c>
      <c r="BY889" s="299" t="s">
        <v>5912</v>
      </c>
    </row>
    <row r="890" spans="65:77" ht="21" customHeight="1">
      <c r="BM890"/>
      <c r="BU890" s="273" t="s">
        <v>3162</v>
      </c>
      <c r="BV890" s="273" t="s">
        <v>3163</v>
      </c>
      <c r="BX890" s="299" t="s">
        <v>3146</v>
      </c>
      <c r="BY890" s="299" t="s">
        <v>5913</v>
      </c>
    </row>
    <row r="891" spans="65:77" ht="21" customHeight="1">
      <c r="BM891"/>
      <c r="BU891" s="273" t="s">
        <v>3164</v>
      </c>
      <c r="BV891" s="273" t="s">
        <v>3165</v>
      </c>
      <c r="BX891" s="299" t="s">
        <v>3148</v>
      </c>
      <c r="BY891" s="299" t="s">
        <v>5914</v>
      </c>
    </row>
    <row r="892" spans="65:77" ht="21" customHeight="1">
      <c r="BM892"/>
      <c r="BU892" s="273" t="s">
        <v>1783</v>
      </c>
      <c r="BV892" s="273" t="s">
        <v>3166</v>
      </c>
      <c r="BX892" s="299" t="s">
        <v>3150</v>
      </c>
      <c r="BY892" s="299" t="s">
        <v>5915</v>
      </c>
    </row>
    <row r="893" spans="65:77" ht="21" customHeight="1">
      <c r="BM893"/>
      <c r="BU893" s="273" t="s">
        <v>1785</v>
      </c>
      <c r="BV893" s="273" t="s">
        <v>3167</v>
      </c>
      <c r="BX893" s="299" t="s">
        <v>3152</v>
      </c>
      <c r="BY893" s="299" t="s">
        <v>5916</v>
      </c>
    </row>
    <row r="894" spans="65:77" ht="21" customHeight="1">
      <c r="BM894"/>
      <c r="BU894" s="273" t="s">
        <v>1787</v>
      </c>
      <c r="BV894" s="273" t="s">
        <v>3168</v>
      </c>
      <c r="BX894" s="299" t="s">
        <v>3154</v>
      </c>
      <c r="BY894" s="299" t="s">
        <v>5917</v>
      </c>
    </row>
    <row r="895" spans="65:77" ht="21" customHeight="1">
      <c r="BM895"/>
      <c r="BU895" s="273" t="s">
        <v>1789</v>
      </c>
      <c r="BV895" s="273" t="s">
        <v>3169</v>
      </c>
      <c r="BX895" s="299" t="s">
        <v>3156</v>
      </c>
      <c r="BY895" s="299" t="s">
        <v>5918</v>
      </c>
    </row>
    <row r="896" spans="65:77" ht="21" customHeight="1">
      <c r="BM896"/>
      <c r="BU896" s="273" t="s">
        <v>1791</v>
      </c>
      <c r="BV896" s="273" t="s">
        <v>3170</v>
      </c>
      <c r="BX896" s="299" t="s">
        <v>3158</v>
      </c>
      <c r="BY896" s="299" t="s">
        <v>5919</v>
      </c>
    </row>
    <row r="897" spans="65:77" ht="21" customHeight="1">
      <c r="BM897"/>
      <c r="BU897" s="273" t="s">
        <v>1793</v>
      </c>
      <c r="BV897" s="273" t="s">
        <v>3171</v>
      </c>
      <c r="BX897" s="299" t="s">
        <v>3160</v>
      </c>
      <c r="BY897" s="299" t="s">
        <v>5920</v>
      </c>
    </row>
    <row r="898" spans="65:77" ht="21" customHeight="1">
      <c r="BM898"/>
      <c r="BU898" s="273" t="s">
        <v>1795</v>
      </c>
      <c r="BV898" s="273" t="s">
        <v>3172</v>
      </c>
      <c r="BX898" s="299" t="s">
        <v>3162</v>
      </c>
      <c r="BY898" s="299" t="s">
        <v>5921</v>
      </c>
    </row>
    <row r="899" spans="65:77" ht="21" customHeight="1">
      <c r="BM899"/>
      <c r="BU899" s="273" t="s">
        <v>1797</v>
      </c>
      <c r="BV899" s="273" t="s">
        <v>3173</v>
      </c>
      <c r="BX899" s="299" t="s">
        <v>3164</v>
      </c>
      <c r="BY899" s="299" t="s">
        <v>5922</v>
      </c>
    </row>
    <row r="900" spans="65:77" ht="21" customHeight="1">
      <c r="BM900"/>
      <c r="BU900" s="273" t="s">
        <v>1799</v>
      </c>
      <c r="BV900" s="273" t="s">
        <v>3174</v>
      </c>
      <c r="BX900" s="299" t="s">
        <v>1783</v>
      </c>
      <c r="BY900" s="299" t="s">
        <v>5923</v>
      </c>
    </row>
    <row r="901" spans="65:77" ht="21" customHeight="1">
      <c r="BM901"/>
      <c r="BU901" s="273" t="s">
        <v>1801</v>
      </c>
      <c r="BV901" s="273" t="s">
        <v>3175</v>
      </c>
      <c r="BX901" s="299" t="s">
        <v>1785</v>
      </c>
      <c r="BY901" s="299" t="s">
        <v>5924</v>
      </c>
    </row>
    <row r="902" spans="65:77" ht="21" customHeight="1">
      <c r="BM902"/>
      <c r="BU902" s="273" t="s">
        <v>3176</v>
      </c>
      <c r="BV902" s="273" t="s">
        <v>3177</v>
      </c>
      <c r="BX902" s="299" t="s">
        <v>1787</v>
      </c>
      <c r="BY902" s="299" t="s">
        <v>5925</v>
      </c>
    </row>
    <row r="903" spans="65:77" ht="21" customHeight="1">
      <c r="BM903"/>
      <c r="BU903" s="273" t="s">
        <v>3178</v>
      </c>
      <c r="BV903" s="273" t="s">
        <v>3179</v>
      </c>
      <c r="BX903" s="299" t="s">
        <v>1789</v>
      </c>
      <c r="BY903" s="299" t="s">
        <v>5926</v>
      </c>
    </row>
    <row r="904" spans="65:77" ht="21" customHeight="1">
      <c r="BM904"/>
      <c r="BU904" s="273" t="s">
        <v>3180</v>
      </c>
      <c r="BV904" s="273" t="s">
        <v>3181</v>
      </c>
      <c r="BX904" s="299" t="s">
        <v>1791</v>
      </c>
      <c r="BY904" s="299" t="s">
        <v>5927</v>
      </c>
    </row>
    <row r="905" spans="65:77" ht="21" customHeight="1">
      <c r="BM905"/>
      <c r="BU905" s="273" t="s">
        <v>3182</v>
      </c>
      <c r="BV905" s="273" t="s">
        <v>3183</v>
      </c>
      <c r="BX905" s="299" t="s">
        <v>1793</v>
      </c>
      <c r="BY905" s="299" t="s">
        <v>5928</v>
      </c>
    </row>
    <row r="906" spans="65:77" ht="21" customHeight="1">
      <c r="BM906"/>
      <c r="BU906" s="273" t="s">
        <v>3184</v>
      </c>
      <c r="BV906" s="273" t="s">
        <v>3185</v>
      </c>
      <c r="BX906" s="299" t="s">
        <v>1795</v>
      </c>
      <c r="BY906" s="299" t="s">
        <v>5929</v>
      </c>
    </row>
    <row r="907" spans="65:77" ht="21" customHeight="1">
      <c r="BM907"/>
      <c r="BU907" s="273" t="s">
        <v>3186</v>
      </c>
      <c r="BV907" s="273" t="s">
        <v>3187</v>
      </c>
      <c r="BX907" s="299" t="s">
        <v>1797</v>
      </c>
      <c r="BY907" s="299" t="s">
        <v>5930</v>
      </c>
    </row>
    <row r="908" spans="65:77" ht="21" customHeight="1">
      <c r="BM908"/>
      <c r="BU908" s="273" t="s">
        <v>3188</v>
      </c>
      <c r="BV908" s="273" t="s">
        <v>3189</v>
      </c>
      <c r="BX908" s="299" t="s">
        <v>1799</v>
      </c>
      <c r="BY908" s="299" t="s">
        <v>5931</v>
      </c>
    </row>
    <row r="909" spans="65:77" ht="21" customHeight="1">
      <c r="BM909"/>
      <c r="BU909" s="273" t="s">
        <v>3190</v>
      </c>
      <c r="BV909" s="273" t="s">
        <v>3191</v>
      </c>
      <c r="BX909" s="299" t="s">
        <v>1801</v>
      </c>
      <c r="BY909" s="299" t="s">
        <v>5932</v>
      </c>
    </row>
    <row r="910" spans="65:77" ht="21" customHeight="1">
      <c r="BM910"/>
      <c r="BU910" s="273" t="s">
        <v>3192</v>
      </c>
      <c r="BV910" s="273" t="s">
        <v>3193</v>
      </c>
      <c r="BX910" s="299" t="s">
        <v>3176</v>
      </c>
      <c r="BY910" s="299" t="s">
        <v>5933</v>
      </c>
    </row>
    <row r="911" spans="65:77" ht="21" customHeight="1">
      <c r="BM911"/>
      <c r="BU911" s="273" t="s">
        <v>3194</v>
      </c>
      <c r="BV911" s="273" t="s">
        <v>3195</v>
      </c>
      <c r="BX911" s="299" t="s">
        <v>3178</v>
      </c>
      <c r="BY911" s="299" t="s">
        <v>5934</v>
      </c>
    </row>
    <row r="912" spans="65:77" ht="21" customHeight="1">
      <c r="BM912"/>
      <c r="BU912" s="273" t="s">
        <v>3196</v>
      </c>
      <c r="BV912" s="273" t="s">
        <v>3197</v>
      </c>
      <c r="BX912" s="299" t="s">
        <v>3180</v>
      </c>
      <c r="BY912" s="299" t="s">
        <v>5935</v>
      </c>
    </row>
    <row r="913" spans="65:77" ht="21" customHeight="1">
      <c r="BM913"/>
      <c r="BU913" s="273" t="s">
        <v>3198</v>
      </c>
      <c r="BV913" s="273" t="s">
        <v>3199</v>
      </c>
      <c r="BX913" s="299" t="s">
        <v>3182</v>
      </c>
      <c r="BY913" s="299" t="s">
        <v>5936</v>
      </c>
    </row>
    <row r="914" spans="65:77" ht="21" customHeight="1">
      <c r="BM914"/>
      <c r="BU914" s="273" t="s">
        <v>3200</v>
      </c>
      <c r="BV914" s="273" t="s">
        <v>3201</v>
      </c>
      <c r="BX914" s="299" t="s">
        <v>3184</v>
      </c>
      <c r="BY914" s="299" t="s">
        <v>5937</v>
      </c>
    </row>
    <row r="915" spans="65:77" ht="21" customHeight="1">
      <c r="BM915"/>
      <c r="BU915" s="273" t="s">
        <v>3202</v>
      </c>
      <c r="BV915" s="273" t="s">
        <v>3203</v>
      </c>
      <c r="BX915" s="299" t="s">
        <v>3186</v>
      </c>
      <c r="BY915" s="299" t="s">
        <v>5938</v>
      </c>
    </row>
    <row r="916" spans="65:77" ht="21" customHeight="1">
      <c r="BM916"/>
      <c r="BU916" s="273" t="s">
        <v>3204</v>
      </c>
      <c r="BV916" s="273" t="s">
        <v>3205</v>
      </c>
      <c r="BX916" s="299" t="s">
        <v>3188</v>
      </c>
      <c r="BY916" s="299" t="s">
        <v>5939</v>
      </c>
    </row>
    <row r="917" spans="65:77" ht="21" customHeight="1">
      <c r="BM917"/>
      <c r="BU917" s="273" t="s">
        <v>3206</v>
      </c>
      <c r="BV917" s="273" t="s">
        <v>3207</v>
      </c>
      <c r="BX917" s="299" t="s">
        <v>3190</v>
      </c>
      <c r="BY917" s="299" t="s">
        <v>5940</v>
      </c>
    </row>
    <row r="918" spans="65:77" ht="21" customHeight="1">
      <c r="BM918"/>
      <c r="BU918" s="273" t="s">
        <v>3208</v>
      </c>
      <c r="BV918" s="273" t="s">
        <v>3209</v>
      </c>
      <c r="BX918" s="299" t="s">
        <v>3192</v>
      </c>
      <c r="BY918" s="299" t="s">
        <v>5941</v>
      </c>
    </row>
    <row r="919" spans="65:77" ht="21" customHeight="1">
      <c r="BM919"/>
      <c r="BU919" s="273" t="s">
        <v>3210</v>
      </c>
      <c r="BV919" s="273" t="s">
        <v>3211</v>
      </c>
      <c r="BX919" s="299" t="s">
        <v>3194</v>
      </c>
      <c r="BY919" s="299" t="s">
        <v>5942</v>
      </c>
    </row>
    <row r="920" spans="65:77" ht="21" customHeight="1">
      <c r="BM920"/>
      <c r="BU920" s="273" t="s">
        <v>3212</v>
      </c>
      <c r="BV920" s="273" t="s">
        <v>3213</v>
      </c>
      <c r="BX920" s="299" t="s">
        <v>3196</v>
      </c>
      <c r="BY920" s="299" t="s">
        <v>5943</v>
      </c>
    </row>
    <row r="921" spans="65:77" ht="21" customHeight="1">
      <c r="BM921"/>
      <c r="BU921" s="273" t="s">
        <v>3214</v>
      </c>
      <c r="BV921" s="273" t="s">
        <v>3215</v>
      </c>
      <c r="BX921" s="299" t="s">
        <v>3198</v>
      </c>
      <c r="BY921" s="299" t="s">
        <v>5944</v>
      </c>
    </row>
    <row r="922" spans="65:77" ht="21" customHeight="1">
      <c r="BM922"/>
      <c r="BU922" s="273" t="s">
        <v>3216</v>
      </c>
      <c r="BV922" s="273" t="s">
        <v>3217</v>
      </c>
      <c r="BX922" s="299" t="s">
        <v>3200</v>
      </c>
      <c r="BY922" s="299" t="s">
        <v>5945</v>
      </c>
    </row>
    <row r="923" spans="65:77" ht="21" customHeight="1">
      <c r="BM923"/>
      <c r="BU923" s="273" t="s">
        <v>3218</v>
      </c>
      <c r="BV923" s="273" t="s">
        <v>3219</v>
      </c>
      <c r="BX923" s="299" t="s">
        <v>3202</v>
      </c>
      <c r="BY923" s="299" t="s">
        <v>5946</v>
      </c>
    </row>
    <row r="924" spans="65:77" ht="21" customHeight="1">
      <c r="BM924"/>
      <c r="BU924" s="273" t="s">
        <v>3220</v>
      </c>
      <c r="BV924" s="273" t="s">
        <v>3221</v>
      </c>
      <c r="BX924" s="299" t="s">
        <v>3204</v>
      </c>
      <c r="BY924" s="299" t="s">
        <v>5947</v>
      </c>
    </row>
    <row r="925" spans="65:77" ht="21" customHeight="1">
      <c r="BM925"/>
      <c r="BU925" s="273" t="s">
        <v>3222</v>
      </c>
      <c r="BV925" s="273" t="s">
        <v>3223</v>
      </c>
      <c r="BX925" s="299" t="s">
        <v>3208</v>
      </c>
      <c r="BY925" s="299" t="s">
        <v>5948</v>
      </c>
    </row>
    <row r="926" spans="65:77" ht="21" customHeight="1">
      <c r="BM926"/>
      <c r="BU926" s="273" t="s">
        <v>3224</v>
      </c>
      <c r="BV926" s="273" t="s">
        <v>3225</v>
      </c>
      <c r="BX926" s="299" t="s">
        <v>3210</v>
      </c>
      <c r="BY926" s="299" t="s">
        <v>5949</v>
      </c>
    </row>
    <row r="927" spans="65:77" ht="21" customHeight="1">
      <c r="BM927"/>
      <c r="BU927" s="273" t="s">
        <v>3226</v>
      </c>
      <c r="BV927" s="273" t="s">
        <v>3227</v>
      </c>
      <c r="BX927" s="299" t="s">
        <v>3212</v>
      </c>
      <c r="BY927" s="299" t="s">
        <v>5950</v>
      </c>
    </row>
    <row r="928" spans="65:77" ht="21" customHeight="1">
      <c r="BM928"/>
      <c r="BU928" s="273" t="s">
        <v>3228</v>
      </c>
      <c r="BV928" s="273" t="s">
        <v>3229</v>
      </c>
      <c r="BX928" s="299" t="s">
        <v>3214</v>
      </c>
      <c r="BY928" s="299" t="s">
        <v>5951</v>
      </c>
    </row>
    <row r="929" spans="65:77" ht="21" customHeight="1">
      <c r="BM929"/>
      <c r="BU929" s="273" t="s">
        <v>3230</v>
      </c>
      <c r="BV929" s="273" t="s">
        <v>3231</v>
      </c>
      <c r="BX929" s="299" t="s">
        <v>3216</v>
      </c>
      <c r="BY929" s="299" t="s">
        <v>5952</v>
      </c>
    </row>
    <row r="930" spans="65:77" ht="21" customHeight="1">
      <c r="BM930"/>
      <c r="BU930" s="273" t="s">
        <v>3232</v>
      </c>
      <c r="BV930" s="273" t="s">
        <v>3233</v>
      </c>
      <c r="BX930" s="299" t="s">
        <v>3218</v>
      </c>
      <c r="BY930" s="299" t="s">
        <v>5953</v>
      </c>
    </row>
    <row r="931" spans="65:77" ht="21" customHeight="1">
      <c r="BM931"/>
      <c r="BU931" s="273" t="s">
        <v>3234</v>
      </c>
      <c r="BV931" s="273" t="s">
        <v>3235</v>
      </c>
      <c r="BX931" s="299" t="s">
        <v>3220</v>
      </c>
      <c r="BY931" s="299" t="s">
        <v>5954</v>
      </c>
    </row>
    <row r="932" spans="65:77" ht="21" customHeight="1">
      <c r="BM932"/>
      <c r="BU932" s="273" t="s">
        <v>3236</v>
      </c>
      <c r="BV932" s="273" t="s">
        <v>3237</v>
      </c>
      <c r="BX932" s="299" t="s">
        <v>3222</v>
      </c>
      <c r="BY932" s="299" t="s">
        <v>5955</v>
      </c>
    </row>
    <row r="933" spans="65:77" ht="21" customHeight="1">
      <c r="BM933"/>
      <c r="BU933" s="273" t="s">
        <v>3238</v>
      </c>
      <c r="BV933" s="273" t="s">
        <v>3239</v>
      </c>
      <c r="BX933" s="299" t="s">
        <v>3224</v>
      </c>
      <c r="BY933" s="299" t="s">
        <v>5956</v>
      </c>
    </row>
    <row r="934" spans="65:77" ht="21" customHeight="1">
      <c r="BM934"/>
      <c r="BU934" s="273" t="s">
        <v>3240</v>
      </c>
      <c r="BV934" s="273" t="s">
        <v>3241</v>
      </c>
      <c r="BX934" s="299" t="s">
        <v>3226</v>
      </c>
      <c r="BY934" s="299" t="s">
        <v>5957</v>
      </c>
    </row>
    <row r="935" spans="65:77" ht="21" customHeight="1">
      <c r="BM935"/>
      <c r="BU935" s="273" t="s">
        <v>3242</v>
      </c>
      <c r="BV935" s="273" t="s">
        <v>3243</v>
      </c>
      <c r="BX935" s="299" t="s">
        <v>3228</v>
      </c>
      <c r="BY935" s="299" t="s">
        <v>5958</v>
      </c>
    </row>
    <row r="936" spans="65:77" ht="21" customHeight="1">
      <c r="BM936"/>
      <c r="BU936" s="273" t="s">
        <v>3244</v>
      </c>
      <c r="BV936" s="273" t="s">
        <v>3245</v>
      </c>
      <c r="BX936" s="299" t="s">
        <v>3230</v>
      </c>
      <c r="BY936" s="299" t="s">
        <v>5959</v>
      </c>
    </row>
    <row r="937" spans="65:77" ht="21" customHeight="1">
      <c r="BM937"/>
      <c r="BU937" s="273" t="s">
        <v>3246</v>
      </c>
      <c r="BV937" s="273" t="s">
        <v>3247</v>
      </c>
      <c r="BX937" s="299" t="s">
        <v>3232</v>
      </c>
      <c r="BY937" s="299" t="s">
        <v>5960</v>
      </c>
    </row>
    <row r="938" spans="65:77" ht="21" customHeight="1">
      <c r="BM938"/>
      <c r="BU938" s="273" t="s">
        <v>3248</v>
      </c>
      <c r="BV938" s="273" t="s">
        <v>3249</v>
      </c>
      <c r="BX938" s="299" t="s">
        <v>3234</v>
      </c>
      <c r="BY938" s="299" t="s">
        <v>5961</v>
      </c>
    </row>
    <row r="939" spans="65:77" ht="21" customHeight="1">
      <c r="BM939"/>
      <c r="BU939" s="273" t="s">
        <v>3250</v>
      </c>
      <c r="BV939" s="273" t="s">
        <v>3251</v>
      </c>
      <c r="BX939" s="299" t="s">
        <v>3236</v>
      </c>
      <c r="BY939" s="299" t="s">
        <v>5962</v>
      </c>
    </row>
    <row r="940" spans="65:77" ht="21" customHeight="1">
      <c r="BM940"/>
      <c r="BU940" s="273" t="s">
        <v>3252</v>
      </c>
      <c r="BV940" s="273" t="s">
        <v>3253</v>
      </c>
      <c r="BX940" s="299" t="s">
        <v>3238</v>
      </c>
      <c r="BY940" s="299" t="s">
        <v>5963</v>
      </c>
    </row>
    <row r="941" spans="65:77" ht="21" customHeight="1">
      <c r="BM941"/>
      <c r="BU941" s="273" t="s">
        <v>3254</v>
      </c>
      <c r="BV941" s="273" t="s">
        <v>3255</v>
      </c>
      <c r="BX941" s="299" t="s">
        <v>3240</v>
      </c>
      <c r="BY941" s="299" t="s">
        <v>5964</v>
      </c>
    </row>
    <row r="942" spans="65:77" ht="21" customHeight="1">
      <c r="BM942"/>
      <c r="BU942" s="273" t="s">
        <v>1803</v>
      </c>
      <c r="BV942" s="273" t="s">
        <v>3256</v>
      </c>
      <c r="BX942" s="299" t="s">
        <v>3242</v>
      </c>
      <c r="BY942" s="299" t="s">
        <v>5965</v>
      </c>
    </row>
    <row r="943" spans="65:77" ht="21" customHeight="1">
      <c r="BM943"/>
      <c r="BU943" s="273" t="s">
        <v>1805</v>
      </c>
      <c r="BV943" s="273" t="s">
        <v>3257</v>
      </c>
      <c r="BX943" s="299" t="s">
        <v>3244</v>
      </c>
      <c r="BY943" s="299" t="s">
        <v>5966</v>
      </c>
    </row>
    <row r="944" spans="65:77" ht="21" customHeight="1">
      <c r="BM944"/>
      <c r="BU944" s="273" t="s">
        <v>1807</v>
      </c>
      <c r="BV944" s="273" t="s">
        <v>3258</v>
      </c>
      <c r="BX944" s="299" t="s">
        <v>3246</v>
      </c>
      <c r="BY944" s="299" t="s">
        <v>5967</v>
      </c>
    </row>
    <row r="945" spans="65:77" ht="21" customHeight="1">
      <c r="BM945"/>
      <c r="BU945" s="273" t="s">
        <v>1809</v>
      </c>
      <c r="BV945" s="273" t="s">
        <v>3259</v>
      </c>
      <c r="BX945" s="299" t="s">
        <v>3248</v>
      </c>
      <c r="BY945" s="299" t="s">
        <v>5968</v>
      </c>
    </row>
    <row r="946" spans="65:77" ht="21" customHeight="1">
      <c r="BM946"/>
      <c r="BU946" s="273" t="s">
        <v>1811</v>
      </c>
      <c r="BV946" s="273" t="s">
        <v>3260</v>
      </c>
      <c r="BX946" s="299" t="s">
        <v>3250</v>
      </c>
      <c r="BY946" s="299" t="s">
        <v>5969</v>
      </c>
    </row>
    <row r="947" spans="65:77" ht="21" customHeight="1">
      <c r="BM947"/>
      <c r="BU947" s="273" t="s">
        <v>1813</v>
      </c>
      <c r="BV947" s="273" t="s">
        <v>3261</v>
      </c>
      <c r="BX947" s="299" t="s">
        <v>3252</v>
      </c>
      <c r="BY947" s="299" t="s">
        <v>5970</v>
      </c>
    </row>
    <row r="948" spans="65:77" ht="21" customHeight="1">
      <c r="BM948"/>
      <c r="BU948" s="273" t="s">
        <v>1815</v>
      </c>
      <c r="BV948" s="273" t="s">
        <v>3262</v>
      </c>
      <c r="BX948" s="299" t="s">
        <v>3254</v>
      </c>
      <c r="BY948" s="299" t="s">
        <v>5971</v>
      </c>
    </row>
    <row r="949" spans="65:77" ht="21" customHeight="1">
      <c r="BM949"/>
      <c r="BU949" s="273" t="s">
        <v>1817</v>
      </c>
      <c r="BV949" s="273" t="s">
        <v>3263</v>
      </c>
      <c r="BX949" s="299" t="s">
        <v>1803</v>
      </c>
      <c r="BY949" s="299" t="s">
        <v>5972</v>
      </c>
    </row>
    <row r="950" spans="65:77" ht="21" customHeight="1">
      <c r="BM950"/>
      <c r="BU950" s="273" t="s">
        <v>1819</v>
      </c>
      <c r="BV950" s="273" t="s">
        <v>3264</v>
      </c>
      <c r="BX950" s="299" t="s">
        <v>1805</v>
      </c>
      <c r="BY950" s="299" t="s">
        <v>5973</v>
      </c>
    </row>
    <row r="951" spans="65:77" ht="21" customHeight="1">
      <c r="BM951"/>
      <c r="BU951" s="273" t="s">
        <v>1821</v>
      </c>
      <c r="BV951" s="273" t="s">
        <v>3265</v>
      </c>
      <c r="BX951" s="299" t="s">
        <v>1807</v>
      </c>
      <c r="BY951" s="299" t="s">
        <v>5974</v>
      </c>
    </row>
    <row r="952" spans="65:77" ht="21" customHeight="1">
      <c r="BM952"/>
      <c r="BU952" s="273" t="s">
        <v>1823</v>
      </c>
      <c r="BV952" s="273" t="s">
        <v>3266</v>
      </c>
      <c r="BX952" s="299" t="s">
        <v>1809</v>
      </c>
      <c r="BY952" s="299" t="s">
        <v>5975</v>
      </c>
    </row>
    <row r="953" spans="65:77" ht="21" customHeight="1">
      <c r="BM953"/>
      <c r="BU953" s="273" t="s">
        <v>1825</v>
      </c>
      <c r="BV953" s="273" t="s">
        <v>3267</v>
      </c>
      <c r="BX953" s="299" t="s">
        <v>1811</v>
      </c>
      <c r="BY953" s="299" t="s">
        <v>5976</v>
      </c>
    </row>
    <row r="954" spans="65:77" ht="21" customHeight="1">
      <c r="BM954"/>
      <c r="BU954" s="273" t="s">
        <v>1827</v>
      </c>
      <c r="BV954" s="273" t="s">
        <v>3268</v>
      </c>
      <c r="BX954" s="299" t="s">
        <v>1813</v>
      </c>
      <c r="BY954" s="299" t="s">
        <v>5977</v>
      </c>
    </row>
    <row r="955" spans="65:77" ht="21" customHeight="1">
      <c r="BM955"/>
      <c r="BU955" s="273" t="s">
        <v>1829</v>
      </c>
      <c r="BV955" s="273" t="s">
        <v>3269</v>
      </c>
      <c r="BX955" s="299" t="s">
        <v>1815</v>
      </c>
      <c r="BY955" s="299" t="s">
        <v>5978</v>
      </c>
    </row>
    <row r="956" spans="65:77" ht="21" customHeight="1">
      <c r="BM956"/>
      <c r="BU956" s="273" t="s">
        <v>1831</v>
      </c>
      <c r="BV956" s="273" t="s">
        <v>3270</v>
      </c>
      <c r="BX956" s="299" t="s">
        <v>1817</v>
      </c>
      <c r="BY956" s="299" t="s">
        <v>5979</v>
      </c>
    </row>
    <row r="957" spans="65:77" ht="21" customHeight="1">
      <c r="BM957"/>
      <c r="BU957" s="273" t="s">
        <v>1833</v>
      </c>
      <c r="BV957" s="273" t="s">
        <v>3271</v>
      </c>
      <c r="BX957" s="299" t="s">
        <v>1819</v>
      </c>
      <c r="BY957" s="299" t="s">
        <v>5980</v>
      </c>
    </row>
    <row r="958" spans="65:77" ht="21" customHeight="1">
      <c r="BM958"/>
      <c r="BU958" s="273" t="s">
        <v>1835</v>
      </c>
      <c r="BV958" s="273" t="s">
        <v>3272</v>
      </c>
      <c r="BX958" s="299" t="s">
        <v>1821</v>
      </c>
      <c r="BY958" s="299" t="s">
        <v>5981</v>
      </c>
    </row>
    <row r="959" spans="65:77" ht="21" customHeight="1">
      <c r="BM959"/>
      <c r="BU959" s="273" t="s">
        <v>1837</v>
      </c>
      <c r="BV959" s="273" t="s">
        <v>3273</v>
      </c>
      <c r="BX959" s="299" t="s">
        <v>1823</v>
      </c>
      <c r="BY959" s="299" t="s">
        <v>5982</v>
      </c>
    </row>
    <row r="960" spans="65:77" ht="21" customHeight="1">
      <c r="BM960"/>
      <c r="BU960" s="273" t="s">
        <v>1839</v>
      </c>
      <c r="BV960" s="273" t="s">
        <v>3274</v>
      </c>
      <c r="BX960" s="299" t="s">
        <v>1825</v>
      </c>
      <c r="BY960" s="299" t="s">
        <v>5983</v>
      </c>
    </row>
    <row r="961" spans="65:77" ht="21" customHeight="1">
      <c r="BM961"/>
      <c r="BU961" s="273" t="s">
        <v>1841</v>
      </c>
      <c r="BV961" s="273" t="s">
        <v>3275</v>
      </c>
      <c r="BX961" s="299" t="s">
        <v>1827</v>
      </c>
      <c r="BY961" s="299" t="s">
        <v>5984</v>
      </c>
    </row>
    <row r="962" spans="65:77" ht="21" customHeight="1">
      <c r="BM962"/>
      <c r="BU962" s="273" t="s">
        <v>1842</v>
      </c>
      <c r="BV962" s="273" t="s">
        <v>3276</v>
      </c>
      <c r="BX962" s="299" t="s">
        <v>1829</v>
      </c>
      <c r="BY962" s="299" t="s">
        <v>5985</v>
      </c>
    </row>
    <row r="963" spans="65:77" ht="21" customHeight="1">
      <c r="BM963"/>
      <c r="BU963" s="273" t="s">
        <v>1844</v>
      </c>
      <c r="BV963" s="273" t="s">
        <v>3277</v>
      </c>
      <c r="BX963" s="299" t="s">
        <v>1831</v>
      </c>
      <c r="BY963" s="299" t="s">
        <v>5986</v>
      </c>
    </row>
    <row r="964" spans="65:77" ht="21" customHeight="1">
      <c r="BM964"/>
      <c r="BU964" s="273" t="s">
        <v>1846</v>
      </c>
      <c r="BV964" s="273" t="s">
        <v>3278</v>
      </c>
      <c r="BX964" s="299" t="s">
        <v>1833</v>
      </c>
      <c r="BY964" s="299" t="s">
        <v>5987</v>
      </c>
    </row>
    <row r="965" spans="65:77" ht="21" customHeight="1">
      <c r="BM965"/>
      <c r="BU965" s="273" t="s">
        <v>1848</v>
      </c>
      <c r="BV965" s="273" t="s">
        <v>3279</v>
      </c>
      <c r="BX965" s="299" t="s">
        <v>1835</v>
      </c>
      <c r="BY965" s="299" t="s">
        <v>5988</v>
      </c>
    </row>
    <row r="966" spans="65:77" ht="21" customHeight="1">
      <c r="BM966"/>
      <c r="BU966" s="273" t="s">
        <v>1850</v>
      </c>
      <c r="BV966" s="273" t="s">
        <v>3280</v>
      </c>
      <c r="BX966" s="299" t="s">
        <v>1837</v>
      </c>
      <c r="BY966" s="299" t="s">
        <v>5989</v>
      </c>
    </row>
    <row r="967" spans="65:77" ht="21" customHeight="1">
      <c r="BM967"/>
      <c r="BU967" s="273" t="s">
        <v>1852</v>
      </c>
      <c r="BV967" s="273" t="s">
        <v>3281</v>
      </c>
      <c r="BX967" s="299" t="s">
        <v>1839</v>
      </c>
      <c r="BY967" s="299" t="s">
        <v>5990</v>
      </c>
    </row>
    <row r="968" spans="65:77" ht="21" customHeight="1">
      <c r="BM968"/>
      <c r="BU968" s="273" t="s">
        <v>1854</v>
      </c>
      <c r="BV968" s="273" t="s">
        <v>3282</v>
      </c>
      <c r="BX968" s="299" t="s">
        <v>1841</v>
      </c>
      <c r="BY968" s="299" t="s">
        <v>5991</v>
      </c>
    </row>
    <row r="969" spans="65:77" ht="21" customHeight="1">
      <c r="BM969"/>
      <c r="BU969" s="273" t="s">
        <v>1856</v>
      </c>
      <c r="BV969" s="273" t="s">
        <v>3283</v>
      </c>
      <c r="BX969" s="299" t="s">
        <v>1842</v>
      </c>
      <c r="BY969" s="299" t="s">
        <v>5992</v>
      </c>
    </row>
    <row r="970" spans="65:77" ht="21" customHeight="1">
      <c r="BM970"/>
      <c r="BU970" s="273" t="s">
        <v>3284</v>
      </c>
      <c r="BV970" s="273" t="s">
        <v>3285</v>
      </c>
      <c r="BX970" s="299" t="s">
        <v>1844</v>
      </c>
      <c r="BY970" s="299" t="s">
        <v>5993</v>
      </c>
    </row>
    <row r="971" spans="65:77" ht="21" customHeight="1">
      <c r="BM971"/>
      <c r="BU971" s="273" t="s">
        <v>1858</v>
      </c>
      <c r="BV971" s="273" t="s">
        <v>3286</v>
      </c>
      <c r="BX971" s="299" t="s">
        <v>1846</v>
      </c>
      <c r="BY971" s="299" t="s">
        <v>5994</v>
      </c>
    </row>
    <row r="972" spans="65:77" ht="21" customHeight="1">
      <c r="BM972"/>
      <c r="BU972" s="273" t="s">
        <v>1860</v>
      </c>
      <c r="BV972" s="273" t="s">
        <v>3287</v>
      </c>
      <c r="BX972" s="299" t="s">
        <v>1848</v>
      </c>
      <c r="BY972" s="299" t="s">
        <v>5995</v>
      </c>
    </row>
    <row r="973" spans="65:77" ht="21" customHeight="1">
      <c r="BM973"/>
      <c r="BU973" s="273" t="s">
        <v>1862</v>
      </c>
      <c r="BV973" s="273" t="s">
        <v>3288</v>
      </c>
      <c r="BX973" s="299" t="s">
        <v>1850</v>
      </c>
      <c r="BY973" s="299" t="s">
        <v>5996</v>
      </c>
    </row>
    <row r="974" spans="65:77" ht="21" customHeight="1">
      <c r="BM974"/>
      <c r="BU974" s="273" t="s">
        <v>1864</v>
      </c>
      <c r="BV974" s="273" t="s">
        <v>3289</v>
      </c>
      <c r="BX974" s="299" t="s">
        <v>1852</v>
      </c>
      <c r="BY974" s="299" t="s">
        <v>5997</v>
      </c>
    </row>
    <row r="975" spans="65:77" ht="21" customHeight="1">
      <c r="BM975"/>
      <c r="BU975" s="273" t="s">
        <v>1866</v>
      </c>
      <c r="BV975" s="273" t="s">
        <v>3290</v>
      </c>
      <c r="BX975" s="299" t="s">
        <v>1854</v>
      </c>
      <c r="BY975" s="299" t="s">
        <v>5998</v>
      </c>
    </row>
    <row r="976" spans="65:77" ht="21" customHeight="1">
      <c r="BM976"/>
      <c r="BU976" s="273" t="s">
        <v>1868</v>
      </c>
      <c r="BV976" s="273" t="s">
        <v>3291</v>
      </c>
      <c r="BX976" s="299" t="s">
        <v>1856</v>
      </c>
      <c r="BY976" s="299" t="s">
        <v>5999</v>
      </c>
    </row>
    <row r="977" spans="65:77" ht="21" customHeight="1">
      <c r="BM977"/>
      <c r="BU977" s="273" t="s">
        <v>1870</v>
      </c>
      <c r="BV977" s="273" t="s">
        <v>3292</v>
      </c>
      <c r="BX977" s="299" t="s">
        <v>3284</v>
      </c>
      <c r="BY977" s="299" t="s">
        <v>6000</v>
      </c>
    </row>
    <row r="978" spans="65:77" ht="21" customHeight="1">
      <c r="BM978"/>
      <c r="BU978" s="273" t="s">
        <v>1872</v>
      </c>
      <c r="BV978" s="273" t="s">
        <v>3293</v>
      </c>
      <c r="BX978" s="299" t="s">
        <v>1858</v>
      </c>
      <c r="BY978" s="299" t="s">
        <v>6001</v>
      </c>
    </row>
    <row r="979" spans="65:77" ht="21" customHeight="1">
      <c r="BM979"/>
      <c r="BU979" s="273" t="s">
        <v>1874</v>
      </c>
      <c r="BV979" s="273" t="s">
        <v>3294</v>
      </c>
      <c r="BX979" s="299" t="s">
        <v>1860</v>
      </c>
      <c r="BY979" s="299" t="s">
        <v>6002</v>
      </c>
    </row>
    <row r="980" spans="65:77" ht="21" customHeight="1">
      <c r="BM980"/>
      <c r="BU980" s="273" t="s">
        <v>1876</v>
      </c>
      <c r="BV980" s="273" t="s">
        <v>3295</v>
      </c>
      <c r="BX980" s="299" t="s">
        <v>1862</v>
      </c>
      <c r="BY980" s="299" t="s">
        <v>6003</v>
      </c>
    </row>
    <row r="981" spans="65:77" ht="21" customHeight="1">
      <c r="BM981"/>
      <c r="BU981" s="273" t="s">
        <v>1878</v>
      </c>
      <c r="BV981" s="273" t="s">
        <v>3296</v>
      </c>
      <c r="BX981" s="299" t="s">
        <v>1864</v>
      </c>
      <c r="BY981" s="299" t="s">
        <v>6004</v>
      </c>
    </row>
    <row r="982" spans="65:77" ht="21" customHeight="1">
      <c r="BM982"/>
      <c r="BU982" s="273" t="s">
        <v>1880</v>
      </c>
      <c r="BV982" s="273" t="s">
        <v>3297</v>
      </c>
      <c r="BX982" s="299" t="s">
        <v>1866</v>
      </c>
      <c r="BY982" s="299" t="s">
        <v>6005</v>
      </c>
    </row>
    <row r="983" spans="65:77" ht="21" customHeight="1">
      <c r="BM983"/>
      <c r="BU983" s="273" t="s">
        <v>1882</v>
      </c>
      <c r="BV983" s="273" t="s">
        <v>3298</v>
      </c>
      <c r="BX983" s="299" t="s">
        <v>1868</v>
      </c>
      <c r="BY983" s="299" t="s">
        <v>6006</v>
      </c>
    </row>
    <row r="984" spans="65:77" ht="21" customHeight="1">
      <c r="BM984"/>
      <c r="BU984" s="273" t="s">
        <v>1884</v>
      </c>
      <c r="BV984" s="273" t="s">
        <v>3299</v>
      </c>
      <c r="BX984" s="299" t="s">
        <v>1870</v>
      </c>
      <c r="BY984" s="299" t="s">
        <v>6007</v>
      </c>
    </row>
    <row r="985" spans="65:77" ht="21" customHeight="1">
      <c r="BM985"/>
      <c r="BU985" s="273" t="s">
        <v>1886</v>
      </c>
      <c r="BV985" s="273" t="s">
        <v>3300</v>
      </c>
      <c r="BX985" s="299" t="s">
        <v>1872</v>
      </c>
      <c r="BY985" s="299" t="s">
        <v>6008</v>
      </c>
    </row>
    <row r="986" spans="65:77" ht="21" customHeight="1">
      <c r="BM986"/>
      <c r="BU986" s="273" t="s">
        <v>1888</v>
      </c>
      <c r="BV986" s="273" t="s">
        <v>3301</v>
      </c>
      <c r="BX986" s="299" t="s">
        <v>1874</v>
      </c>
      <c r="BY986" s="299" t="s">
        <v>6009</v>
      </c>
    </row>
    <row r="987" spans="65:77" ht="21" customHeight="1">
      <c r="BM987"/>
      <c r="BU987" s="273" t="s">
        <v>1890</v>
      </c>
      <c r="BV987" s="273" t="s">
        <v>3302</v>
      </c>
      <c r="BX987" s="299" t="s">
        <v>1876</v>
      </c>
      <c r="BY987" s="299" t="s">
        <v>6010</v>
      </c>
    </row>
    <row r="988" spans="65:77" ht="21" customHeight="1">
      <c r="BM988"/>
      <c r="BU988" s="273" t="s">
        <v>1892</v>
      </c>
      <c r="BV988" s="273" t="s">
        <v>3303</v>
      </c>
      <c r="BX988" s="299" t="s">
        <v>1878</v>
      </c>
      <c r="BY988" s="299" t="s">
        <v>6011</v>
      </c>
    </row>
    <row r="989" spans="65:77" ht="21" customHeight="1">
      <c r="BM989"/>
      <c r="BU989" s="273" t="s">
        <v>1894</v>
      </c>
      <c r="BV989" s="273" t="s">
        <v>3304</v>
      </c>
      <c r="BX989" s="299" t="s">
        <v>1880</v>
      </c>
      <c r="BY989" s="299" t="s">
        <v>6012</v>
      </c>
    </row>
    <row r="990" spans="65:77" ht="21" customHeight="1">
      <c r="BM990"/>
      <c r="BU990" s="273" t="s">
        <v>1896</v>
      </c>
      <c r="BV990" s="273" t="s">
        <v>3305</v>
      </c>
      <c r="BX990" s="299" t="s">
        <v>1882</v>
      </c>
      <c r="BY990" s="299" t="s">
        <v>6013</v>
      </c>
    </row>
    <row r="991" spans="65:77" ht="21" customHeight="1">
      <c r="BM991"/>
      <c r="BU991" s="273" t="s">
        <v>1898</v>
      </c>
      <c r="BV991" s="273" t="s">
        <v>3306</v>
      </c>
      <c r="BX991" s="299" t="s">
        <v>1884</v>
      </c>
      <c r="BY991" s="299" t="s">
        <v>6014</v>
      </c>
    </row>
    <row r="992" spans="65:77" ht="21" customHeight="1">
      <c r="BM992"/>
      <c r="BU992" s="273" t="s">
        <v>1900</v>
      </c>
      <c r="BV992" s="273" t="s">
        <v>3307</v>
      </c>
      <c r="BX992" s="299" t="s">
        <v>1886</v>
      </c>
      <c r="BY992" s="299" t="s">
        <v>6015</v>
      </c>
    </row>
    <row r="993" spans="65:77" ht="21" customHeight="1">
      <c r="BM993"/>
      <c r="BU993" s="273" t="s">
        <v>1902</v>
      </c>
      <c r="BV993" s="273" t="s">
        <v>3308</v>
      </c>
      <c r="BX993" s="299" t="s">
        <v>1888</v>
      </c>
      <c r="BY993" s="299" t="s">
        <v>6016</v>
      </c>
    </row>
    <row r="994" spans="65:77" ht="21" customHeight="1">
      <c r="BM994"/>
      <c r="BU994" s="273" t="s">
        <v>1904</v>
      </c>
      <c r="BV994" s="273" t="s">
        <v>3309</v>
      </c>
      <c r="BX994" s="299" t="s">
        <v>1890</v>
      </c>
      <c r="BY994" s="299" t="s">
        <v>6017</v>
      </c>
    </row>
    <row r="995" spans="65:77" ht="21" customHeight="1">
      <c r="BM995"/>
      <c r="BU995" s="273" t="s">
        <v>405</v>
      </c>
      <c r="BV995" s="273" t="s">
        <v>3310</v>
      </c>
      <c r="BX995" s="299" t="s">
        <v>1892</v>
      </c>
      <c r="BY995" s="299" t="s">
        <v>6018</v>
      </c>
    </row>
    <row r="996" spans="65:77" ht="21" customHeight="1">
      <c r="BM996"/>
      <c r="BU996" s="273" t="s">
        <v>1907</v>
      </c>
      <c r="BV996" s="273" t="s">
        <v>3311</v>
      </c>
      <c r="BX996" s="299" t="s">
        <v>1894</v>
      </c>
      <c r="BY996" s="299" t="s">
        <v>6019</v>
      </c>
    </row>
    <row r="997" spans="65:77" ht="21" customHeight="1">
      <c r="BM997"/>
      <c r="BU997" s="273" t="s">
        <v>1909</v>
      </c>
      <c r="BV997" s="273" t="s">
        <v>3312</v>
      </c>
      <c r="BX997" s="299" t="s">
        <v>1896</v>
      </c>
      <c r="BY997" s="299" t="s">
        <v>6020</v>
      </c>
    </row>
    <row r="998" spans="65:77" ht="21" customHeight="1">
      <c r="BM998"/>
      <c r="BU998" s="273" t="s">
        <v>1911</v>
      </c>
      <c r="BV998" s="273" t="s">
        <v>3313</v>
      </c>
      <c r="BX998" s="299" t="s">
        <v>1898</v>
      </c>
      <c r="BY998" s="299" t="s">
        <v>6021</v>
      </c>
    </row>
    <row r="999" spans="65:77" ht="21" customHeight="1">
      <c r="BM999"/>
      <c r="BU999" s="273" t="s">
        <v>1913</v>
      </c>
      <c r="BV999" s="273" t="s">
        <v>3314</v>
      </c>
      <c r="BX999" s="299" t="s">
        <v>1900</v>
      </c>
      <c r="BY999" s="299" t="s">
        <v>6022</v>
      </c>
    </row>
    <row r="1000" spans="65:77" ht="21" customHeight="1">
      <c r="BM1000"/>
      <c r="BU1000" s="273" t="s">
        <v>1915</v>
      </c>
      <c r="BV1000" s="273" t="s">
        <v>3315</v>
      </c>
      <c r="BX1000" s="299" t="s">
        <v>1902</v>
      </c>
      <c r="BY1000" s="299" t="s">
        <v>6023</v>
      </c>
    </row>
    <row r="1001" spans="65:77" ht="21" customHeight="1">
      <c r="BM1001"/>
      <c r="BU1001" s="273" t="s">
        <v>1917</v>
      </c>
      <c r="BV1001" s="273" t="s">
        <v>3316</v>
      </c>
      <c r="BX1001" s="299" t="s">
        <v>1904</v>
      </c>
      <c r="BY1001" s="299" t="s">
        <v>6024</v>
      </c>
    </row>
    <row r="1002" spans="65:77" ht="21" customHeight="1">
      <c r="BM1002"/>
      <c r="BU1002" s="273" t="s">
        <v>1919</v>
      </c>
      <c r="BV1002" s="273" t="s">
        <v>3317</v>
      </c>
      <c r="BX1002" s="299" t="s">
        <v>405</v>
      </c>
      <c r="BY1002" s="299" t="s">
        <v>6025</v>
      </c>
    </row>
    <row r="1003" spans="65:77" ht="21" customHeight="1">
      <c r="BM1003"/>
      <c r="BU1003" s="273" t="s">
        <v>1921</v>
      </c>
      <c r="BV1003" s="273" t="s">
        <v>3318</v>
      </c>
      <c r="BX1003" s="299" t="s">
        <v>1907</v>
      </c>
      <c r="BY1003" s="299" t="s">
        <v>6026</v>
      </c>
    </row>
    <row r="1004" spans="65:77" ht="21" customHeight="1">
      <c r="BM1004"/>
      <c r="BU1004" s="273" t="s">
        <v>1923</v>
      </c>
      <c r="BV1004" s="273" t="s">
        <v>3319</v>
      </c>
      <c r="BX1004" s="299" t="s">
        <v>1909</v>
      </c>
      <c r="BY1004" s="299" t="s">
        <v>6027</v>
      </c>
    </row>
    <row r="1005" spans="65:77" ht="21" customHeight="1">
      <c r="BM1005"/>
      <c r="BU1005" s="273" t="s">
        <v>1925</v>
      </c>
      <c r="BV1005" s="273" t="s">
        <v>3320</v>
      </c>
      <c r="BX1005" s="299" t="s">
        <v>1911</v>
      </c>
      <c r="BY1005" s="299" t="s">
        <v>6028</v>
      </c>
    </row>
    <row r="1006" spans="65:77" ht="21" customHeight="1">
      <c r="BM1006"/>
      <c r="BU1006" s="273" t="s">
        <v>1927</v>
      </c>
      <c r="BV1006" s="273" t="s">
        <v>3321</v>
      </c>
      <c r="BX1006" s="299" t="s">
        <v>1913</v>
      </c>
      <c r="BY1006" s="299" t="s">
        <v>6029</v>
      </c>
    </row>
    <row r="1007" spans="65:77" ht="21" customHeight="1">
      <c r="BM1007"/>
      <c r="BU1007" s="273" t="s">
        <v>1929</v>
      </c>
      <c r="BV1007" s="273" t="s">
        <v>3322</v>
      </c>
      <c r="BX1007" s="299" t="s">
        <v>1915</v>
      </c>
      <c r="BY1007" s="299" t="s">
        <v>6030</v>
      </c>
    </row>
    <row r="1008" spans="65:77" ht="21" customHeight="1">
      <c r="BM1008"/>
      <c r="BU1008" s="273" t="s">
        <v>1931</v>
      </c>
      <c r="BV1008" s="273" t="s">
        <v>3323</v>
      </c>
      <c r="BX1008" s="299" t="s">
        <v>1917</v>
      </c>
      <c r="BY1008" s="299" t="s">
        <v>6031</v>
      </c>
    </row>
    <row r="1009" spans="65:77" ht="21" customHeight="1">
      <c r="BM1009"/>
      <c r="BU1009" s="273" t="s">
        <v>1933</v>
      </c>
      <c r="BV1009" s="273" t="s">
        <v>3324</v>
      </c>
      <c r="BX1009" s="299" t="s">
        <v>1919</v>
      </c>
      <c r="BY1009" s="299" t="s">
        <v>6032</v>
      </c>
    </row>
    <row r="1010" spans="65:77" ht="21" customHeight="1">
      <c r="BM1010"/>
      <c r="BU1010" s="273" t="s">
        <v>1935</v>
      </c>
      <c r="BV1010" s="273" t="s">
        <v>3325</v>
      </c>
      <c r="BX1010" s="299" t="s">
        <v>1921</v>
      </c>
      <c r="BY1010" s="299" t="s">
        <v>6033</v>
      </c>
    </row>
    <row r="1011" spans="65:77" ht="21" customHeight="1">
      <c r="BM1011"/>
      <c r="BU1011" s="273" t="s">
        <v>1937</v>
      </c>
      <c r="BV1011" s="273" t="s">
        <v>3326</v>
      </c>
      <c r="BX1011" s="299" t="s">
        <v>1923</v>
      </c>
      <c r="BY1011" s="299" t="s">
        <v>6034</v>
      </c>
    </row>
    <row r="1012" spans="65:77" ht="21" customHeight="1">
      <c r="BM1012"/>
      <c r="BU1012" s="273" t="s">
        <v>1939</v>
      </c>
      <c r="BV1012" s="273" t="s">
        <v>3327</v>
      </c>
      <c r="BX1012" s="299" t="s">
        <v>1925</v>
      </c>
      <c r="BY1012" s="299" t="s">
        <v>6035</v>
      </c>
    </row>
    <row r="1013" spans="65:77" ht="21" customHeight="1">
      <c r="BM1013"/>
      <c r="BU1013" s="273" t="s">
        <v>1941</v>
      </c>
      <c r="BV1013" s="273" t="s">
        <v>3328</v>
      </c>
      <c r="BX1013" s="299" t="s">
        <v>1927</v>
      </c>
      <c r="BY1013" s="299" t="s">
        <v>6036</v>
      </c>
    </row>
    <row r="1014" spans="65:77" ht="21" customHeight="1">
      <c r="BM1014"/>
      <c r="BU1014" s="273" t="s">
        <v>1943</v>
      </c>
      <c r="BV1014" s="273" t="s">
        <v>3329</v>
      </c>
      <c r="BX1014" s="299" t="s">
        <v>1929</v>
      </c>
      <c r="BY1014" s="299" t="s">
        <v>6037</v>
      </c>
    </row>
    <row r="1015" spans="65:77" ht="21" customHeight="1">
      <c r="BM1015"/>
      <c r="BU1015" s="273" t="s">
        <v>1945</v>
      </c>
      <c r="BV1015" s="273" t="s">
        <v>3330</v>
      </c>
      <c r="BX1015" s="299" t="s">
        <v>1931</v>
      </c>
      <c r="BY1015" s="299" t="s">
        <v>6038</v>
      </c>
    </row>
    <row r="1016" spans="65:77" ht="21" customHeight="1">
      <c r="BM1016"/>
      <c r="BU1016" s="273" t="s">
        <v>1947</v>
      </c>
      <c r="BV1016" s="273" t="s">
        <v>3331</v>
      </c>
      <c r="BX1016" s="299" t="s">
        <v>1933</v>
      </c>
      <c r="BY1016" s="299" t="s">
        <v>6039</v>
      </c>
    </row>
    <row r="1017" spans="65:77" ht="21" customHeight="1">
      <c r="BM1017"/>
      <c r="BU1017" s="273" t="s">
        <v>1949</v>
      </c>
      <c r="BV1017" s="273" t="s">
        <v>3332</v>
      </c>
      <c r="BX1017" s="299" t="s">
        <v>1935</v>
      </c>
      <c r="BY1017" s="299" t="s">
        <v>6040</v>
      </c>
    </row>
    <row r="1018" spans="65:77" ht="21" customHeight="1">
      <c r="BM1018"/>
      <c r="BU1018" s="273" t="s">
        <v>1951</v>
      </c>
      <c r="BV1018" s="273" t="s">
        <v>3333</v>
      </c>
      <c r="BX1018" s="299" t="s">
        <v>1937</v>
      </c>
      <c r="BY1018" s="299" t="s">
        <v>6041</v>
      </c>
    </row>
    <row r="1019" spans="65:77" ht="21" customHeight="1">
      <c r="BM1019"/>
      <c r="BU1019" s="273" t="s">
        <v>1953</v>
      </c>
      <c r="BV1019" s="273" t="s">
        <v>3334</v>
      </c>
      <c r="BX1019" s="299" t="s">
        <v>1939</v>
      </c>
      <c r="BY1019" s="299" t="s">
        <v>6042</v>
      </c>
    </row>
    <row r="1020" spans="65:77" ht="21" customHeight="1">
      <c r="BM1020"/>
      <c r="BU1020" s="273" t="s">
        <v>1955</v>
      </c>
      <c r="BV1020" s="273" t="s">
        <v>3335</v>
      </c>
      <c r="BX1020" s="299" t="s">
        <v>1941</v>
      </c>
      <c r="BY1020" s="299" t="s">
        <v>6043</v>
      </c>
    </row>
    <row r="1021" spans="65:77" ht="21" customHeight="1">
      <c r="BM1021"/>
      <c r="BU1021" s="273" t="s">
        <v>1957</v>
      </c>
      <c r="BV1021" s="273" t="s">
        <v>3336</v>
      </c>
      <c r="BX1021" s="299" t="s">
        <v>1943</v>
      </c>
      <c r="BY1021" s="299" t="s">
        <v>6044</v>
      </c>
    </row>
    <row r="1022" spans="65:77" ht="21" customHeight="1">
      <c r="BM1022"/>
      <c r="BU1022" s="273" t="s">
        <v>1959</v>
      </c>
      <c r="BV1022" s="273" t="s">
        <v>3337</v>
      </c>
      <c r="BX1022" s="299" t="s">
        <v>1945</v>
      </c>
      <c r="BY1022" s="299" t="s">
        <v>6045</v>
      </c>
    </row>
    <row r="1023" spans="65:77" ht="21" customHeight="1">
      <c r="BM1023"/>
      <c r="BU1023" s="273" t="s">
        <v>1961</v>
      </c>
      <c r="BV1023" s="273" t="s">
        <v>3338</v>
      </c>
      <c r="BX1023" s="299" t="s">
        <v>1947</v>
      </c>
      <c r="BY1023" s="299" t="s">
        <v>6046</v>
      </c>
    </row>
    <row r="1024" spans="65:77" ht="21" customHeight="1">
      <c r="BM1024"/>
      <c r="BU1024" s="273" t="s">
        <v>1963</v>
      </c>
      <c r="BV1024" s="273" t="s">
        <v>3339</v>
      </c>
      <c r="BX1024" s="299" t="s">
        <v>1949</v>
      </c>
      <c r="BY1024" s="299" t="s">
        <v>6047</v>
      </c>
    </row>
    <row r="1025" spans="65:77" ht="21" customHeight="1">
      <c r="BM1025"/>
      <c r="BU1025" s="273" t="s">
        <v>1965</v>
      </c>
      <c r="BV1025" s="273" t="s">
        <v>3340</v>
      </c>
      <c r="BX1025" s="299" t="s">
        <v>1951</v>
      </c>
      <c r="BY1025" s="299" t="s">
        <v>6048</v>
      </c>
    </row>
    <row r="1026" spans="65:77" ht="21" customHeight="1">
      <c r="BM1026"/>
      <c r="BU1026" s="273" t="s">
        <v>1967</v>
      </c>
      <c r="BV1026" s="273" t="s">
        <v>3341</v>
      </c>
      <c r="BX1026" s="299" t="s">
        <v>1953</v>
      </c>
      <c r="BY1026" s="299" t="s">
        <v>6049</v>
      </c>
    </row>
    <row r="1027" spans="65:77" ht="21" customHeight="1">
      <c r="BM1027"/>
      <c r="BU1027" s="273" t="s">
        <v>1969</v>
      </c>
      <c r="BV1027" s="273" t="s">
        <v>3342</v>
      </c>
      <c r="BX1027" s="299" t="s">
        <v>1955</v>
      </c>
      <c r="BY1027" s="299" t="s">
        <v>6050</v>
      </c>
    </row>
    <row r="1028" spans="65:77" ht="21" customHeight="1">
      <c r="BM1028"/>
      <c r="BU1028" s="273" t="s">
        <v>1971</v>
      </c>
      <c r="BV1028" s="273" t="s">
        <v>3343</v>
      </c>
      <c r="BX1028" s="299" t="s">
        <v>1957</v>
      </c>
      <c r="BY1028" s="299" t="s">
        <v>6051</v>
      </c>
    </row>
    <row r="1029" spans="65:77" ht="21" customHeight="1">
      <c r="BM1029"/>
      <c r="BU1029" s="273" t="s">
        <v>1973</v>
      </c>
      <c r="BV1029" s="273" t="s">
        <v>3344</v>
      </c>
      <c r="BX1029" s="299" t="s">
        <v>1959</v>
      </c>
      <c r="BY1029" s="299" t="s">
        <v>6052</v>
      </c>
    </row>
    <row r="1030" spans="65:77" ht="21" customHeight="1">
      <c r="BM1030"/>
      <c r="BU1030" s="273" t="s">
        <v>1975</v>
      </c>
      <c r="BV1030" s="273" t="s">
        <v>3345</v>
      </c>
      <c r="BX1030" s="299" t="s">
        <v>1961</v>
      </c>
      <c r="BY1030" s="299" t="s">
        <v>6053</v>
      </c>
    </row>
    <row r="1031" spans="65:77" ht="21" customHeight="1">
      <c r="BM1031"/>
      <c r="BU1031" s="273" t="s">
        <v>1977</v>
      </c>
      <c r="BV1031" s="273" t="s">
        <v>3346</v>
      </c>
      <c r="BX1031" s="299" t="s">
        <v>1963</v>
      </c>
      <c r="BY1031" s="299" t="s">
        <v>6054</v>
      </c>
    </row>
    <row r="1032" spans="65:77" ht="21" customHeight="1">
      <c r="BM1032"/>
      <c r="BU1032" s="273" t="s">
        <v>1979</v>
      </c>
      <c r="BV1032" s="273" t="s">
        <v>3347</v>
      </c>
      <c r="BX1032" s="299" t="s">
        <v>1965</v>
      </c>
      <c r="BY1032" s="299" t="s">
        <v>6055</v>
      </c>
    </row>
    <row r="1033" spans="65:77" ht="21" customHeight="1">
      <c r="BM1033"/>
      <c r="BU1033" s="273" t="s">
        <v>1981</v>
      </c>
      <c r="BV1033" s="273" t="s">
        <v>3348</v>
      </c>
      <c r="BX1033" s="299" t="s">
        <v>1967</v>
      </c>
      <c r="BY1033" s="299" t="s">
        <v>6056</v>
      </c>
    </row>
    <row r="1034" spans="65:77" ht="21" customHeight="1">
      <c r="BM1034"/>
      <c r="BU1034" s="273" t="s">
        <v>1983</v>
      </c>
      <c r="BV1034" s="273" t="s">
        <v>3349</v>
      </c>
      <c r="BX1034" s="299" t="s">
        <v>1969</v>
      </c>
      <c r="BY1034" s="299" t="s">
        <v>6057</v>
      </c>
    </row>
    <row r="1035" spans="65:77" ht="21" customHeight="1">
      <c r="BM1035"/>
      <c r="BU1035" s="273" t="s">
        <v>406</v>
      </c>
      <c r="BV1035" s="273" t="s">
        <v>3350</v>
      </c>
      <c r="BX1035" s="299" t="s">
        <v>1971</v>
      </c>
      <c r="BY1035" s="299" t="s">
        <v>6058</v>
      </c>
    </row>
    <row r="1036" spans="65:77" ht="21" customHeight="1">
      <c r="BM1036"/>
      <c r="BU1036" s="273" t="s">
        <v>1986</v>
      </c>
      <c r="BV1036" s="273" t="s">
        <v>3351</v>
      </c>
      <c r="BX1036" s="299" t="s">
        <v>1973</v>
      </c>
      <c r="BY1036" s="299" t="s">
        <v>6059</v>
      </c>
    </row>
    <row r="1037" spans="65:77" ht="21" customHeight="1">
      <c r="BM1037"/>
      <c r="BU1037" s="273" t="s">
        <v>1988</v>
      </c>
      <c r="BV1037" s="273" t="s">
        <v>3352</v>
      </c>
      <c r="BX1037" s="299" t="s">
        <v>1975</v>
      </c>
      <c r="BY1037" s="299" t="s">
        <v>6060</v>
      </c>
    </row>
    <row r="1038" spans="65:77" ht="21" customHeight="1">
      <c r="BM1038"/>
      <c r="BU1038" s="273" t="s">
        <v>1990</v>
      </c>
      <c r="BV1038" s="273" t="s">
        <v>3353</v>
      </c>
      <c r="BX1038" s="299" t="s">
        <v>1977</v>
      </c>
      <c r="BY1038" s="299" t="s">
        <v>6061</v>
      </c>
    </row>
    <row r="1039" spans="65:77" ht="21" customHeight="1">
      <c r="BM1039"/>
      <c r="BU1039" s="273" t="s">
        <v>1992</v>
      </c>
      <c r="BV1039" s="273" t="s">
        <v>3354</v>
      </c>
      <c r="BX1039" s="299" t="s">
        <v>1979</v>
      </c>
      <c r="BY1039" s="299" t="s">
        <v>6062</v>
      </c>
    </row>
    <row r="1040" spans="65:77" ht="21" customHeight="1">
      <c r="BM1040"/>
      <c r="BU1040" s="273" t="s">
        <v>1994</v>
      </c>
      <c r="BV1040" s="273" t="s">
        <v>3355</v>
      </c>
      <c r="BX1040" s="299" t="s">
        <v>1981</v>
      </c>
      <c r="BY1040" s="299" t="s">
        <v>6063</v>
      </c>
    </row>
    <row r="1041" spans="65:77" ht="21" customHeight="1">
      <c r="BM1041"/>
      <c r="BU1041" s="273" t="s">
        <v>1996</v>
      </c>
      <c r="BV1041" s="273" t="s">
        <v>3356</v>
      </c>
      <c r="BX1041" s="299" t="s">
        <v>1983</v>
      </c>
      <c r="BY1041" s="299" t="s">
        <v>6064</v>
      </c>
    </row>
    <row r="1042" spans="65:77" ht="21" customHeight="1">
      <c r="BM1042"/>
      <c r="BU1042" s="273" t="s">
        <v>1998</v>
      </c>
      <c r="BV1042" s="273" t="s">
        <v>3357</v>
      </c>
      <c r="BX1042" s="299" t="s">
        <v>406</v>
      </c>
      <c r="BY1042" s="299" t="s">
        <v>6065</v>
      </c>
    </row>
    <row r="1043" spans="65:77" ht="21" customHeight="1">
      <c r="BM1043"/>
      <c r="BU1043" s="273" t="s">
        <v>2000</v>
      </c>
      <c r="BV1043" s="273" t="s">
        <v>3358</v>
      </c>
      <c r="BX1043" s="299" t="s">
        <v>1986</v>
      </c>
      <c r="BY1043" s="299" t="s">
        <v>6066</v>
      </c>
    </row>
    <row r="1044" spans="65:77" ht="21" customHeight="1">
      <c r="BM1044"/>
      <c r="BU1044" s="273" t="s">
        <v>2002</v>
      </c>
      <c r="BV1044" s="273" t="s">
        <v>3359</v>
      </c>
      <c r="BX1044" s="299" t="s">
        <v>1988</v>
      </c>
      <c r="BY1044" s="299" t="s">
        <v>6067</v>
      </c>
    </row>
    <row r="1045" spans="65:77" ht="21" customHeight="1">
      <c r="BM1045"/>
      <c r="BU1045" s="273" t="s">
        <v>2004</v>
      </c>
      <c r="BV1045" s="273" t="s">
        <v>3360</v>
      </c>
      <c r="BX1045" s="299" t="s">
        <v>1990</v>
      </c>
      <c r="BY1045" s="299" t="s">
        <v>6068</v>
      </c>
    </row>
    <row r="1046" spans="65:77" ht="21" customHeight="1">
      <c r="BM1046"/>
      <c r="BU1046" s="273" t="s">
        <v>2006</v>
      </c>
      <c r="BV1046" s="273" t="s">
        <v>3361</v>
      </c>
      <c r="BX1046" s="299" t="s">
        <v>1992</v>
      </c>
      <c r="BY1046" s="299" t="s">
        <v>6069</v>
      </c>
    </row>
    <row r="1047" spans="65:77" ht="21" customHeight="1">
      <c r="BM1047"/>
      <c r="BU1047" s="273" t="s">
        <v>2008</v>
      </c>
      <c r="BV1047" s="273" t="s">
        <v>3362</v>
      </c>
      <c r="BX1047" s="299" t="s">
        <v>1994</v>
      </c>
      <c r="BY1047" s="299" t="s">
        <v>6070</v>
      </c>
    </row>
    <row r="1048" spans="65:77" ht="21" customHeight="1">
      <c r="BM1048"/>
      <c r="BU1048" s="273" t="s">
        <v>3363</v>
      </c>
      <c r="BV1048" s="273" t="s">
        <v>3364</v>
      </c>
      <c r="BX1048" s="299" t="s">
        <v>1996</v>
      </c>
      <c r="BY1048" s="299" t="s">
        <v>6071</v>
      </c>
    </row>
    <row r="1049" spans="65:77" ht="21" customHeight="1">
      <c r="BM1049"/>
      <c r="BU1049" s="273" t="s">
        <v>3365</v>
      </c>
      <c r="BV1049" s="273" t="s">
        <v>3366</v>
      </c>
      <c r="BX1049" s="299" t="s">
        <v>1998</v>
      </c>
      <c r="BY1049" s="299" t="s">
        <v>6072</v>
      </c>
    </row>
    <row r="1050" spans="65:77" ht="21" customHeight="1">
      <c r="BM1050"/>
      <c r="BU1050" s="273" t="s">
        <v>3367</v>
      </c>
      <c r="BV1050" s="273" t="s">
        <v>3368</v>
      </c>
      <c r="BX1050" s="299" t="s">
        <v>2000</v>
      </c>
      <c r="BY1050" s="299" t="s">
        <v>6073</v>
      </c>
    </row>
    <row r="1051" spans="65:77" ht="21" customHeight="1">
      <c r="BM1051"/>
      <c r="BU1051" s="273" t="s">
        <v>3369</v>
      </c>
      <c r="BV1051" s="273" t="s">
        <v>3370</v>
      </c>
      <c r="BX1051" s="299" t="s">
        <v>2002</v>
      </c>
      <c r="BY1051" s="299" t="s">
        <v>6074</v>
      </c>
    </row>
    <row r="1052" spans="65:77" ht="21" customHeight="1">
      <c r="BM1052"/>
      <c r="BU1052" s="273" t="s">
        <v>3373</v>
      </c>
      <c r="BV1052" s="273" t="s">
        <v>3374</v>
      </c>
      <c r="BX1052" s="299" t="s">
        <v>2004</v>
      </c>
      <c r="BY1052" s="299" t="s">
        <v>6075</v>
      </c>
    </row>
    <row r="1053" spans="65:77" ht="21" customHeight="1">
      <c r="BM1053"/>
      <c r="BU1053" s="273" t="s">
        <v>3375</v>
      </c>
      <c r="BV1053" s="273" t="s">
        <v>3376</v>
      </c>
      <c r="BX1053" s="299" t="s">
        <v>2006</v>
      </c>
      <c r="BY1053" s="299" t="s">
        <v>6076</v>
      </c>
    </row>
    <row r="1054" spans="65:77" ht="21" customHeight="1">
      <c r="BM1054"/>
      <c r="BU1054" s="273" t="s">
        <v>3377</v>
      </c>
      <c r="BV1054" s="273" t="s">
        <v>3378</v>
      </c>
      <c r="BX1054" s="299" t="s">
        <v>2008</v>
      </c>
      <c r="BY1054" s="299" t="s">
        <v>6077</v>
      </c>
    </row>
    <row r="1055" spans="65:77" ht="21" customHeight="1">
      <c r="BM1055"/>
      <c r="BU1055" s="273" t="s">
        <v>3379</v>
      </c>
      <c r="BV1055" s="273" t="s">
        <v>3380</v>
      </c>
      <c r="BX1055" s="299" t="s">
        <v>3363</v>
      </c>
      <c r="BY1055" s="299" t="s">
        <v>6078</v>
      </c>
    </row>
    <row r="1056" spans="65:77" ht="21" customHeight="1">
      <c r="BM1056"/>
      <c r="BU1056" s="273" t="s">
        <v>3381</v>
      </c>
      <c r="BV1056" s="273" t="s">
        <v>3382</v>
      </c>
      <c r="BX1056" s="299" t="s">
        <v>3365</v>
      </c>
      <c r="BY1056" s="299" t="s">
        <v>6079</v>
      </c>
    </row>
    <row r="1057" spans="65:77" ht="21" customHeight="1">
      <c r="BM1057"/>
      <c r="BU1057" s="273" t="s">
        <v>3383</v>
      </c>
      <c r="BV1057" s="273" t="s">
        <v>3384</v>
      </c>
      <c r="BX1057" s="299" t="s">
        <v>3367</v>
      </c>
      <c r="BY1057" s="299" t="s">
        <v>6080</v>
      </c>
    </row>
    <row r="1058" spans="65:77" ht="21" customHeight="1">
      <c r="BM1058"/>
      <c r="BU1058" s="273" t="s">
        <v>3385</v>
      </c>
      <c r="BV1058" s="273" t="s">
        <v>3386</v>
      </c>
      <c r="BX1058" s="299" t="s">
        <v>3369</v>
      </c>
      <c r="BY1058" s="299" t="s">
        <v>6081</v>
      </c>
    </row>
    <row r="1059" spans="65:77" ht="21" customHeight="1">
      <c r="BM1059"/>
      <c r="BU1059" s="273" t="s">
        <v>3387</v>
      </c>
      <c r="BV1059" s="273" t="s">
        <v>3388</v>
      </c>
      <c r="BX1059" s="299" t="s">
        <v>3371</v>
      </c>
      <c r="BY1059" s="299" t="s">
        <v>6082</v>
      </c>
    </row>
    <row r="1060" spans="65:77" ht="21" customHeight="1">
      <c r="BM1060"/>
      <c r="BU1060" s="273" t="s">
        <v>3389</v>
      </c>
      <c r="BV1060" s="273" t="s">
        <v>3390</v>
      </c>
      <c r="BX1060" s="299" t="s">
        <v>3373</v>
      </c>
      <c r="BY1060" s="299" t="s">
        <v>6083</v>
      </c>
    </row>
    <row r="1061" spans="65:77" ht="21" customHeight="1">
      <c r="BM1061"/>
      <c r="BU1061" s="273" t="s">
        <v>3391</v>
      </c>
      <c r="BV1061" s="273" t="s">
        <v>3392</v>
      </c>
      <c r="BX1061" s="299" t="s">
        <v>3375</v>
      </c>
      <c r="BY1061" s="299" t="s">
        <v>6084</v>
      </c>
    </row>
    <row r="1062" spans="65:77" ht="21" customHeight="1">
      <c r="BM1062"/>
      <c r="BU1062" s="273" t="s">
        <v>3393</v>
      </c>
      <c r="BV1062" s="273" t="s">
        <v>3394</v>
      </c>
      <c r="BX1062" s="299" t="s">
        <v>3377</v>
      </c>
      <c r="BY1062" s="299" t="s">
        <v>6085</v>
      </c>
    </row>
    <row r="1063" spans="65:77" ht="21" customHeight="1">
      <c r="BM1063"/>
      <c r="BU1063" s="273" t="s">
        <v>3395</v>
      </c>
      <c r="BV1063" s="273" t="s">
        <v>3396</v>
      </c>
      <c r="BX1063" s="299" t="s">
        <v>3379</v>
      </c>
      <c r="BY1063" s="299" t="s">
        <v>6086</v>
      </c>
    </row>
    <row r="1064" spans="65:77" ht="21" customHeight="1">
      <c r="BM1064"/>
      <c r="BU1064" s="273" t="s">
        <v>3397</v>
      </c>
      <c r="BV1064" s="273" t="s">
        <v>3398</v>
      </c>
      <c r="BX1064" s="299" t="s">
        <v>3381</v>
      </c>
      <c r="BY1064" s="299" t="s">
        <v>6087</v>
      </c>
    </row>
    <row r="1065" spans="65:77" ht="21" customHeight="1">
      <c r="BM1065"/>
      <c r="BU1065" s="273" t="s">
        <v>3399</v>
      </c>
      <c r="BV1065" s="273" t="s">
        <v>3400</v>
      </c>
      <c r="BX1065" s="299" t="s">
        <v>3383</v>
      </c>
      <c r="BY1065" s="299" t="s">
        <v>6088</v>
      </c>
    </row>
    <row r="1066" spans="65:77" ht="21" customHeight="1">
      <c r="BM1066"/>
      <c r="BU1066" s="273" t="s">
        <v>3401</v>
      </c>
      <c r="BV1066" s="273" t="s">
        <v>3402</v>
      </c>
      <c r="BX1066" s="299" t="s">
        <v>3385</v>
      </c>
      <c r="BY1066" s="299" t="s">
        <v>6089</v>
      </c>
    </row>
    <row r="1067" spans="65:77" ht="21" customHeight="1">
      <c r="BM1067"/>
      <c r="BU1067" s="273" t="s">
        <v>3403</v>
      </c>
      <c r="BV1067" s="273" t="s">
        <v>3404</v>
      </c>
      <c r="BX1067" s="299" t="s">
        <v>3387</v>
      </c>
      <c r="BY1067" s="299" t="s">
        <v>6090</v>
      </c>
    </row>
    <row r="1068" spans="65:77" ht="21" customHeight="1">
      <c r="BM1068"/>
      <c r="BU1068" s="273" t="s">
        <v>3405</v>
      </c>
      <c r="BV1068" s="273" t="s">
        <v>3406</v>
      </c>
      <c r="BX1068" s="299" t="s">
        <v>3389</v>
      </c>
      <c r="BY1068" s="299" t="s">
        <v>6091</v>
      </c>
    </row>
    <row r="1069" spans="65:77" ht="21" customHeight="1">
      <c r="BM1069"/>
      <c r="BU1069" s="273" t="s">
        <v>3407</v>
      </c>
      <c r="BV1069" s="273" t="s">
        <v>3408</v>
      </c>
      <c r="BX1069" s="299" t="s">
        <v>3391</v>
      </c>
      <c r="BY1069" s="299" t="s">
        <v>6092</v>
      </c>
    </row>
    <row r="1070" spans="65:77" ht="21" customHeight="1">
      <c r="BM1070"/>
      <c r="BU1070" s="273" t="s">
        <v>3409</v>
      </c>
      <c r="BV1070" s="273" t="s">
        <v>3410</v>
      </c>
      <c r="BX1070" s="299" t="s">
        <v>3393</v>
      </c>
      <c r="BY1070" s="299" t="s">
        <v>6093</v>
      </c>
    </row>
    <row r="1071" spans="65:77" ht="21" customHeight="1">
      <c r="BM1071"/>
      <c r="BU1071" s="273" t="s">
        <v>3411</v>
      </c>
      <c r="BV1071" s="273" t="s">
        <v>3412</v>
      </c>
      <c r="BX1071" s="299" t="s">
        <v>3395</v>
      </c>
      <c r="BY1071" s="299" t="s">
        <v>6094</v>
      </c>
    </row>
    <row r="1072" spans="65:77" ht="21" customHeight="1">
      <c r="BM1072"/>
      <c r="BU1072" s="273" t="s">
        <v>3413</v>
      </c>
      <c r="BV1072" s="273" t="s">
        <v>3414</v>
      </c>
      <c r="BX1072" s="299" t="s">
        <v>3397</v>
      </c>
      <c r="BY1072" s="299" t="s">
        <v>6095</v>
      </c>
    </row>
    <row r="1073" spans="65:77" ht="21" customHeight="1">
      <c r="BM1073"/>
      <c r="BU1073" s="273" t="s">
        <v>3415</v>
      </c>
      <c r="BV1073" s="273" t="s">
        <v>3416</v>
      </c>
      <c r="BX1073" s="299" t="s">
        <v>3399</v>
      </c>
      <c r="BY1073" s="299" t="s">
        <v>6096</v>
      </c>
    </row>
    <row r="1074" spans="65:77" ht="21" customHeight="1">
      <c r="BM1074"/>
      <c r="BU1074" s="273" t="s">
        <v>3417</v>
      </c>
      <c r="BV1074" s="273" t="s">
        <v>3418</v>
      </c>
      <c r="BX1074" s="299" t="s">
        <v>3401</v>
      </c>
      <c r="BY1074" s="299" t="s">
        <v>6097</v>
      </c>
    </row>
    <row r="1075" spans="65:77" ht="21" customHeight="1">
      <c r="BM1075"/>
      <c r="BU1075" s="273" t="s">
        <v>3419</v>
      </c>
      <c r="BV1075" s="273" t="s">
        <v>3420</v>
      </c>
      <c r="BX1075" s="299" t="s">
        <v>3403</v>
      </c>
      <c r="BY1075" s="299" t="s">
        <v>6098</v>
      </c>
    </row>
    <row r="1076" spans="65:77" ht="21" customHeight="1">
      <c r="BM1076"/>
      <c r="BU1076" s="273" t="s">
        <v>3421</v>
      </c>
      <c r="BV1076" s="273" t="s">
        <v>3422</v>
      </c>
      <c r="BX1076" s="299" t="s">
        <v>3405</v>
      </c>
      <c r="BY1076" s="299" t="s">
        <v>6099</v>
      </c>
    </row>
    <row r="1077" spans="65:77" ht="21" customHeight="1">
      <c r="BM1077"/>
      <c r="BU1077" s="273" t="s">
        <v>3423</v>
      </c>
      <c r="BV1077" s="273" t="s">
        <v>3424</v>
      </c>
      <c r="BX1077" s="299" t="s">
        <v>3407</v>
      </c>
      <c r="BY1077" s="299" t="s">
        <v>6100</v>
      </c>
    </row>
    <row r="1078" spans="65:77" ht="21" customHeight="1">
      <c r="BM1078"/>
      <c r="BU1078" s="273" t="s">
        <v>3425</v>
      </c>
      <c r="BV1078" s="273" t="s">
        <v>3426</v>
      </c>
      <c r="BX1078" s="299" t="s">
        <v>3409</v>
      </c>
      <c r="BY1078" s="299" t="s">
        <v>6101</v>
      </c>
    </row>
    <row r="1079" spans="65:77" ht="21" customHeight="1">
      <c r="BM1079"/>
      <c r="BU1079" s="273" t="s">
        <v>3427</v>
      </c>
      <c r="BV1079" s="273" t="s">
        <v>3428</v>
      </c>
      <c r="BX1079" s="299" t="s">
        <v>3411</v>
      </c>
      <c r="BY1079" s="299" t="s">
        <v>6102</v>
      </c>
    </row>
    <row r="1080" spans="65:77" ht="21" customHeight="1">
      <c r="BM1080"/>
      <c r="BU1080" s="273" t="s">
        <v>3429</v>
      </c>
      <c r="BV1080" s="273" t="s">
        <v>3430</v>
      </c>
      <c r="BX1080" s="299" t="s">
        <v>3413</v>
      </c>
      <c r="BY1080" s="299" t="s">
        <v>6103</v>
      </c>
    </row>
    <row r="1081" spans="65:77" ht="21" customHeight="1">
      <c r="BM1081"/>
      <c r="BU1081" s="273" t="s">
        <v>3431</v>
      </c>
      <c r="BV1081" s="273" t="s">
        <v>3432</v>
      </c>
      <c r="BX1081" s="299" t="s">
        <v>3415</v>
      </c>
      <c r="BY1081" s="299" t="s">
        <v>6104</v>
      </c>
    </row>
    <row r="1082" spans="65:77" ht="21" customHeight="1">
      <c r="BM1082"/>
      <c r="BU1082" s="273" t="s">
        <v>3433</v>
      </c>
      <c r="BV1082" s="273" t="s">
        <v>3434</v>
      </c>
      <c r="BX1082" s="299" t="s">
        <v>3417</v>
      </c>
      <c r="BY1082" s="299" t="s">
        <v>6105</v>
      </c>
    </row>
    <row r="1083" spans="65:77" ht="21" customHeight="1">
      <c r="BM1083"/>
      <c r="BU1083" s="273" t="s">
        <v>3435</v>
      </c>
      <c r="BV1083" s="273" t="s">
        <v>3436</v>
      </c>
      <c r="BX1083" s="299" t="s">
        <v>3419</v>
      </c>
      <c r="BY1083" s="299" t="s">
        <v>6106</v>
      </c>
    </row>
    <row r="1084" spans="65:77" ht="21" customHeight="1">
      <c r="BM1084"/>
      <c r="BU1084" s="273" t="s">
        <v>3437</v>
      </c>
      <c r="BV1084" s="273" t="s">
        <v>3438</v>
      </c>
      <c r="BX1084" s="299" t="s">
        <v>3421</v>
      </c>
      <c r="BY1084" s="299" t="s">
        <v>6107</v>
      </c>
    </row>
    <row r="1085" spans="65:77" ht="21" customHeight="1">
      <c r="BM1085"/>
      <c r="BU1085" s="273" t="s">
        <v>3439</v>
      </c>
      <c r="BV1085" s="273" t="s">
        <v>3440</v>
      </c>
      <c r="BX1085" s="299" t="s">
        <v>3423</v>
      </c>
      <c r="BY1085" s="299" t="s">
        <v>6108</v>
      </c>
    </row>
    <row r="1086" spans="65:77" ht="21" customHeight="1">
      <c r="BM1086"/>
      <c r="BU1086" s="273" t="s">
        <v>3441</v>
      </c>
      <c r="BV1086" s="273" t="s">
        <v>3442</v>
      </c>
      <c r="BX1086" s="299" t="s">
        <v>3425</v>
      </c>
      <c r="BY1086" s="299" t="s">
        <v>6109</v>
      </c>
    </row>
    <row r="1087" spans="65:77" ht="21" customHeight="1">
      <c r="BM1087"/>
      <c r="BU1087" s="273" t="s">
        <v>3443</v>
      </c>
      <c r="BV1087" s="273" t="s">
        <v>3444</v>
      </c>
      <c r="BX1087" s="299" t="s">
        <v>3427</v>
      </c>
      <c r="BY1087" s="299" t="s">
        <v>6110</v>
      </c>
    </row>
    <row r="1088" spans="65:77" ht="21" customHeight="1">
      <c r="BM1088"/>
      <c r="BU1088" s="273" t="s">
        <v>3445</v>
      </c>
      <c r="BV1088" s="273" t="s">
        <v>3446</v>
      </c>
      <c r="BX1088" s="299" t="s">
        <v>3429</v>
      </c>
      <c r="BY1088" s="299" t="s">
        <v>6111</v>
      </c>
    </row>
    <row r="1089" spans="65:77" ht="21" customHeight="1">
      <c r="BM1089"/>
      <c r="BU1089" s="273" t="s">
        <v>3447</v>
      </c>
      <c r="BV1089" s="273" t="s">
        <v>3448</v>
      </c>
      <c r="BX1089" s="299" t="s">
        <v>3431</v>
      </c>
      <c r="BY1089" s="299" t="s">
        <v>6112</v>
      </c>
    </row>
    <row r="1090" spans="65:77" ht="21" customHeight="1">
      <c r="BM1090"/>
      <c r="BU1090" s="273" t="s">
        <v>3449</v>
      </c>
      <c r="BV1090" s="273" t="s">
        <v>3450</v>
      </c>
      <c r="BX1090" s="299" t="s">
        <v>3433</v>
      </c>
      <c r="BY1090" s="299" t="s">
        <v>6113</v>
      </c>
    </row>
    <row r="1091" spans="65:77" ht="21" customHeight="1">
      <c r="BM1091"/>
      <c r="BU1091" s="273" t="s">
        <v>3451</v>
      </c>
      <c r="BV1091" s="273" t="s">
        <v>3452</v>
      </c>
      <c r="BX1091" s="299" t="s">
        <v>3435</v>
      </c>
      <c r="BY1091" s="299" t="s">
        <v>6114</v>
      </c>
    </row>
    <row r="1092" spans="65:77" ht="21" customHeight="1">
      <c r="BM1092"/>
      <c r="BU1092" s="273" t="s">
        <v>3453</v>
      </c>
      <c r="BV1092" s="273" t="s">
        <v>3454</v>
      </c>
      <c r="BX1092" s="299" t="s">
        <v>3437</v>
      </c>
      <c r="BY1092" s="299" t="s">
        <v>6115</v>
      </c>
    </row>
    <row r="1093" spans="65:77" ht="21" customHeight="1">
      <c r="BM1093"/>
      <c r="BU1093" s="273" t="s">
        <v>3455</v>
      </c>
      <c r="BV1093" s="273" t="s">
        <v>3456</v>
      </c>
      <c r="BX1093" s="299" t="s">
        <v>3439</v>
      </c>
      <c r="BY1093" s="299" t="s">
        <v>6116</v>
      </c>
    </row>
    <row r="1094" spans="65:77" ht="21" customHeight="1">
      <c r="BM1094"/>
      <c r="BU1094" s="273" t="s">
        <v>3457</v>
      </c>
      <c r="BV1094" s="273" t="s">
        <v>3458</v>
      </c>
      <c r="BX1094" s="299" t="s">
        <v>3441</v>
      </c>
      <c r="BY1094" s="299" t="s">
        <v>6117</v>
      </c>
    </row>
    <row r="1095" spans="65:77" ht="21" customHeight="1">
      <c r="BM1095"/>
      <c r="BU1095" s="273" t="s">
        <v>3459</v>
      </c>
      <c r="BV1095" s="273" t="s">
        <v>3460</v>
      </c>
      <c r="BX1095" s="299" t="s">
        <v>3443</v>
      </c>
      <c r="BY1095" s="299" t="s">
        <v>6118</v>
      </c>
    </row>
    <row r="1096" spans="65:77" ht="21" customHeight="1">
      <c r="BM1096"/>
      <c r="BU1096" s="273" t="s">
        <v>3461</v>
      </c>
      <c r="BV1096" s="273" t="s">
        <v>3462</v>
      </c>
      <c r="BX1096" s="299" t="s">
        <v>3445</v>
      </c>
      <c r="BY1096" s="299" t="s">
        <v>6119</v>
      </c>
    </row>
    <row r="1097" spans="65:77" ht="21" customHeight="1">
      <c r="BM1097"/>
      <c r="BU1097" s="273" t="s">
        <v>3463</v>
      </c>
      <c r="BV1097" s="273" t="s">
        <v>3464</v>
      </c>
      <c r="BX1097" s="299" t="s">
        <v>3447</v>
      </c>
      <c r="BY1097" s="299" t="s">
        <v>6120</v>
      </c>
    </row>
    <row r="1098" spans="65:77" ht="21" customHeight="1">
      <c r="BM1098"/>
      <c r="BU1098" s="273" t="s">
        <v>3465</v>
      </c>
      <c r="BV1098" s="273" t="s">
        <v>3466</v>
      </c>
      <c r="BX1098" s="299" t="s">
        <v>3449</v>
      </c>
      <c r="BY1098" s="299" t="s">
        <v>6121</v>
      </c>
    </row>
    <row r="1099" spans="65:77" ht="21" customHeight="1">
      <c r="BM1099"/>
      <c r="BU1099" s="273" t="s">
        <v>3467</v>
      </c>
      <c r="BV1099" s="273" t="s">
        <v>3468</v>
      </c>
      <c r="BX1099" s="299" t="s">
        <v>3451</v>
      </c>
      <c r="BY1099" s="299" t="s">
        <v>6122</v>
      </c>
    </row>
    <row r="1100" spans="65:77" ht="21" customHeight="1">
      <c r="BM1100"/>
      <c r="BU1100" s="273" t="s">
        <v>3469</v>
      </c>
      <c r="BV1100" s="273" t="s">
        <v>3470</v>
      </c>
      <c r="BX1100" s="299" t="s">
        <v>3453</v>
      </c>
      <c r="BY1100" s="299" t="s">
        <v>6123</v>
      </c>
    </row>
    <row r="1101" spans="65:77" ht="21" customHeight="1">
      <c r="BM1101"/>
      <c r="BU1101" s="273" t="s">
        <v>3471</v>
      </c>
      <c r="BV1101" s="273" t="s">
        <v>3472</v>
      </c>
      <c r="BX1101" s="299" t="s">
        <v>3455</v>
      </c>
      <c r="BY1101" s="299" t="s">
        <v>6124</v>
      </c>
    </row>
    <row r="1102" spans="65:77" ht="21" customHeight="1">
      <c r="BM1102"/>
      <c r="BU1102" s="273" t="s">
        <v>3473</v>
      </c>
      <c r="BV1102" s="273" t="s">
        <v>3474</v>
      </c>
      <c r="BX1102" s="299" t="s">
        <v>3457</v>
      </c>
      <c r="BY1102" s="299" t="s">
        <v>6125</v>
      </c>
    </row>
    <row r="1103" spans="65:77" ht="21" customHeight="1">
      <c r="BM1103"/>
      <c r="BU1103" s="273" t="s">
        <v>3475</v>
      </c>
      <c r="BV1103" s="273" t="s">
        <v>3476</v>
      </c>
      <c r="BX1103" s="299" t="s">
        <v>3459</v>
      </c>
      <c r="BY1103" s="299" t="s">
        <v>1541</v>
      </c>
    </row>
    <row r="1104" spans="65:77" ht="21" customHeight="1">
      <c r="BM1104"/>
      <c r="BU1104" s="273" t="s">
        <v>3477</v>
      </c>
      <c r="BV1104" s="273" t="s">
        <v>3478</v>
      </c>
      <c r="BX1104" s="299" t="s">
        <v>3461</v>
      </c>
      <c r="BY1104" s="299" t="s">
        <v>6126</v>
      </c>
    </row>
    <row r="1105" spans="65:77" ht="21" customHeight="1">
      <c r="BM1105"/>
      <c r="BU1105" s="273" t="s">
        <v>3479</v>
      </c>
      <c r="BV1105" s="273" t="s">
        <v>3480</v>
      </c>
      <c r="BX1105" s="299" t="s">
        <v>3463</v>
      </c>
      <c r="BY1105" s="299" t="s">
        <v>6127</v>
      </c>
    </row>
    <row r="1106" spans="65:77" ht="21" customHeight="1">
      <c r="BM1106"/>
      <c r="BU1106" s="273" t="s">
        <v>3481</v>
      </c>
      <c r="BV1106" s="273" t="s">
        <v>3482</v>
      </c>
      <c r="BX1106" s="299" t="s">
        <v>3465</v>
      </c>
      <c r="BY1106" s="299" t="s">
        <v>6128</v>
      </c>
    </row>
    <row r="1107" spans="65:77" ht="21" customHeight="1">
      <c r="BM1107"/>
      <c r="BU1107" s="273" t="s">
        <v>3483</v>
      </c>
      <c r="BV1107" s="273" t="s">
        <v>3484</v>
      </c>
      <c r="BX1107" s="299" t="s">
        <v>3467</v>
      </c>
      <c r="BY1107" s="299" t="s">
        <v>6129</v>
      </c>
    </row>
    <row r="1108" spans="65:77" ht="21" customHeight="1">
      <c r="BM1108"/>
      <c r="BU1108" s="273" t="s">
        <v>3485</v>
      </c>
      <c r="BV1108" s="273" t="s">
        <v>3486</v>
      </c>
      <c r="BX1108" s="299" t="s">
        <v>3469</v>
      </c>
      <c r="BY1108" s="299" t="s">
        <v>6130</v>
      </c>
    </row>
    <row r="1109" spans="65:77" ht="21" customHeight="1">
      <c r="BM1109"/>
      <c r="BU1109" s="273" t="s">
        <v>3487</v>
      </c>
      <c r="BV1109" s="273" t="s">
        <v>3488</v>
      </c>
      <c r="BX1109" s="299" t="s">
        <v>3471</v>
      </c>
      <c r="BY1109" s="299" t="s">
        <v>6131</v>
      </c>
    </row>
    <row r="1110" spans="65:77" ht="21" customHeight="1">
      <c r="BM1110"/>
      <c r="BU1110" s="273" t="s">
        <v>3489</v>
      </c>
      <c r="BV1110" s="273" t="s">
        <v>3490</v>
      </c>
      <c r="BX1110" s="299" t="s">
        <v>3473</v>
      </c>
      <c r="BY1110" s="299" t="s">
        <v>6132</v>
      </c>
    </row>
    <row r="1111" spans="65:77" ht="21" customHeight="1">
      <c r="BM1111"/>
      <c r="BU1111" s="273" t="s">
        <v>3491</v>
      </c>
      <c r="BV1111" s="273" t="s">
        <v>3492</v>
      </c>
      <c r="BX1111" s="299" t="s">
        <v>3475</v>
      </c>
      <c r="BY1111" s="299" t="s">
        <v>6133</v>
      </c>
    </row>
    <row r="1112" spans="65:77" ht="21" customHeight="1">
      <c r="BM1112"/>
      <c r="BU1112" s="273" t="s">
        <v>3493</v>
      </c>
      <c r="BV1112" s="273" t="s">
        <v>3494</v>
      </c>
      <c r="BX1112" s="299" t="s">
        <v>3477</v>
      </c>
      <c r="BY1112" s="299" t="s">
        <v>6134</v>
      </c>
    </row>
    <row r="1113" spans="65:77" ht="21" customHeight="1">
      <c r="BM1113"/>
      <c r="BU1113" s="273" t="s">
        <v>3495</v>
      </c>
      <c r="BV1113" s="273" t="s">
        <v>3496</v>
      </c>
      <c r="BX1113" s="299" t="s">
        <v>3479</v>
      </c>
      <c r="BY1113" s="299" t="s">
        <v>6135</v>
      </c>
    </row>
    <row r="1114" spans="65:77" ht="21" customHeight="1">
      <c r="BM1114"/>
      <c r="BU1114" s="273" t="s">
        <v>3497</v>
      </c>
      <c r="BV1114" s="273" t="s">
        <v>3498</v>
      </c>
      <c r="BX1114" s="299" t="s">
        <v>3481</v>
      </c>
      <c r="BY1114" s="299" t="s">
        <v>6136</v>
      </c>
    </row>
    <row r="1115" spans="65:77" ht="21" customHeight="1">
      <c r="BM1115"/>
      <c r="BU1115" s="273" t="s">
        <v>3499</v>
      </c>
      <c r="BV1115" s="273" t="s">
        <v>3500</v>
      </c>
      <c r="BX1115" s="299" t="s">
        <v>3483</v>
      </c>
      <c r="BY1115" s="299" t="s">
        <v>6137</v>
      </c>
    </row>
    <row r="1116" spans="65:77" ht="21" customHeight="1">
      <c r="BM1116"/>
      <c r="BU1116" s="273" t="s">
        <v>3501</v>
      </c>
      <c r="BV1116" s="273" t="s">
        <v>3502</v>
      </c>
      <c r="BX1116" s="299" t="s">
        <v>6138</v>
      </c>
      <c r="BY1116" s="299" t="s">
        <v>6139</v>
      </c>
    </row>
    <row r="1117" spans="65:77" ht="21" customHeight="1">
      <c r="BM1117"/>
      <c r="BU1117" s="273" t="s">
        <v>3503</v>
      </c>
      <c r="BV1117" s="273" t="s">
        <v>3504</v>
      </c>
      <c r="BX1117" s="299" t="s">
        <v>3485</v>
      </c>
      <c r="BY1117" s="299" t="s">
        <v>6140</v>
      </c>
    </row>
    <row r="1118" spans="65:77" ht="21" customHeight="1">
      <c r="BM1118"/>
      <c r="BU1118" s="273" t="s">
        <v>3505</v>
      </c>
      <c r="BV1118" s="273" t="s">
        <v>3506</v>
      </c>
      <c r="BX1118" s="299" t="s">
        <v>3487</v>
      </c>
      <c r="BY1118" s="299" t="s">
        <v>6141</v>
      </c>
    </row>
    <row r="1119" spans="65:77" ht="21" customHeight="1">
      <c r="BM1119"/>
      <c r="BU1119" s="273" t="s">
        <v>3507</v>
      </c>
      <c r="BV1119" s="273" t="s">
        <v>3508</v>
      </c>
      <c r="BX1119" s="299" t="s">
        <v>3489</v>
      </c>
      <c r="BY1119" s="299" t="s">
        <v>6142</v>
      </c>
    </row>
    <row r="1120" spans="65:77" ht="21" customHeight="1">
      <c r="BM1120"/>
      <c r="BU1120" s="273" t="s">
        <v>3509</v>
      </c>
      <c r="BV1120" s="273" t="s">
        <v>3510</v>
      </c>
      <c r="BX1120" s="299" t="s">
        <v>3491</v>
      </c>
      <c r="BY1120" s="299" t="s">
        <v>1517</v>
      </c>
    </row>
    <row r="1121" spans="65:77" ht="21" customHeight="1">
      <c r="BM1121"/>
      <c r="BU1121" s="273" t="s">
        <v>3511</v>
      </c>
      <c r="BV1121" s="273" t="s">
        <v>3512</v>
      </c>
      <c r="BX1121" s="299" t="s">
        <v>3493</v>
      </c>
      <c r="BY1121" s="299" t="s">
        <v>6143</v>
      </c>
    </row>
    <row r="1122" spans="65:77" ht="21" customHeight="1">
      <c r="BM1122"/>
      <c r="BU1122" s="273" t="s">
        <v>3513</v>
      </c>
      <c r="BV1122" s="273" t="s">
        <v>3514</v>
      </c>
      <c r="BX1122" s="299" t="s">
        <v>3495</v>
      </c>
      <c r="BY1122" s="299" t="s">
        <v>6144</v>
      </c>
    </row>
    <row r="1123" spans="65:77" ht="21" customHeight="1">
      <c r="BM1123"/>
      <c r="BU1123" s="273" t="s">
        <v>3515</v>
      </c>
      <c r="BV1123" s="273" t="s">
        <v>3516</v>
      </c>
      <c r="BX1123" s="299" t="s">
        <v>3497</v>
      </c>
      <c r="BY1123" s="299" t="s">
        <v>6145</v>
      </c>
    </row>
    <row r="1124" spans="65:77" ht="21" customHeight="1">
      <c r="BM1124"/>
      <c r="BU1124" s="273" t="s">
        <v>3517</v>
      </c>
      <c r="BV1124" s="273" t="s">
        <v>3518</v>
      </c>
      <c r="BX1124" s="299" t="s">
        <v>3499</v>
      </c>
      <c r="BY1124" s="299" t="s">
        <v>6146</v>
      </c>
    </row>
    <row r="1125" spans="65:77" ht="21" customHeight="1">
      <c r="BM1125"/>
      <c r="BU1125" s="273" t="s">
        <v>3519</v>
      </c>
      <c r="BV1125" s="273" t="s">
        <v>3520</v>
      </c>
      <c r="BX1125" s="299" t="s">
        <v>3501</v>
      </c>
      <c r="BY1125" s="299" t="s">
        <v>6147</v>
      </c>
    </row>
    <row r="1126" spans="65:77" ht="21" customHeight="1">
      <c r="BM1126"/>
      <c r="BU1126" s="273" t="s">
        <v>3521</v>
      </c>
      <c r="BV1126" s="273" t="s">
        <v>3522</v>
      </c>
      <c r="BX1126" s="299" t="s">
        <v>3503</v>
      </c>
      <c r="BY1126" s="299" t="s">
        <v>6148</v>
      </c>
    </row>
    <row r="1127" spans="65:77" ht="21" customHeight="1">
      <c r="BM1127"/>
      <c r="BU1127" s="273" t="s">
        <v>3523</v>
      </c>
      <c r="BV1127" s="273" t="s">
        <v>3524</v>
      </c>
      <c r="BX1127" s="299" t="s">
        <v>3505</v>
      </c>
      <c r="BY1127" s="299" t="s">
        <v>6149</v>
      </c>
    </row>
    <row r="1128" spans="65:77" ht="21" customHeight="1">
      <c r="BM1128"/>
      <c r="BU1128" s="273" t="s">
        <v>3525</v>
      </c>
      <c r="BV1128" s="273" t="s">
        <v>3526</v>
      </c>
      <c r="BX1128" s="299" t="s">
        <v>3507</v>
      </c>
      <c r="BY1128" s="299" t="s">
        <v>6150</v>
      </c>
    </row>
    <row r="1129" spans="65:77" ht="21" customHeight="1">
      <c r="BM1129"/>
      <c r="BU1129" s="273" t="s">
        <v>3527</v>
      </c>
      <c r="BV1129" s="273" t="s">
        <v>3528</v>
      </c>
      <c r="BX1129" s="299" t="s">
        <v>3509</v>
      </c>
      <c r="BY1129" s="299" t="s">
        <v>6151</v>
      </c>
    </row>
    <row r="1130" spans="65:77" ht="21" customHeight="1">
      <c r="BM1130"/>
      <c r="BU1130" s="273" t="s">
        <v>3529</v>
      </c>
      <c r="BV1130" s="273" t="s">
        <v>3530</v>
      </c>
      <c r="BX1130" s="299" t="s">
        <v>3511</v>
      </c>
      <c r="BY1130" s="299" t="s">
        <v>6152</v>
      </c>
    </row>
    <row r="1131" spans="65:77" ht="21" customHeight="1">
      <c r="BM1131"/>
      <c r="BU1131" s="273" t="s">
        <v>3531</v>
      </c>
      <c r="BV1131" s="273" t="s">
        <v>3532</v>
      </c>
      <c r="BX1131" s="299" t="s">
        <v>3515</v>
      </c>
      <c r="BY1131" s="299" t="s">
        <v>6153</v>
      </c>
    </row>
    <row r="1132" spans="65:77" ht="21" customHeight="1">
      <c r="BM1132"/>
      <c r="BU1132" s="273" t="s">
        <v>3533</v>
      </c>
      <c r="BV1132" s="273" t="s">
        <v>3534</v>
      </c>
      <c r="BX1132" s="299" t="s">
        <v>3517</v>
      </c>
      <c r="BY1132" s="299" t="s">
        <v>6154</v>
      </c>
    </row>
    <row r="1133" spans="65:77" ht="21" customHeight="1">
      <c r="BM1133"/>
      <c r="BU1133" s="273" t="s">
        <v>3535</v>
      </c>
      <c r="BV1133" s="273" t="s">
        <v>3536</v>
      </c>
      <c r="BX1133" s="299" t="s">
        <v>3519</v>
      </c>
      <c r="BY1133" s="299" t="s">
        <v>6155</v>
      </c>
    </row>
    <row r="1134" spans="65:77" ht="21" customHeight="1">
      <c r="BM1134"/>
      <c r="BU1134" s="273" t="s">
        <v>3537</v>
      </c>
      <c r="BV1134" s="273" t="s">
        <v>3538</v>
      </c>
      <c r="BX1134" s="299" t="s">
        <v>3521</v>
      </c>
      <c r="BY1134" s="299" t="s">
        <v>6156</v>
      </c>
    </row>
    <row r="1135" spans="65:77" ht="21" customHeight="1">
      <c r="BM1135"/>
      <c r="BU1135" s="273" t="s">
        <v>3539</v>
      </c>
      <c r="BV1135" s="273" t="s">
        <v>3540</v>
      </c>
      <c r="BX1135" s="299" t="s">
        <v>3523</v>
      </c>
      <c r="BY1135" s="299" t="s">
        <v>6157</v>
      </c>
    </row>
    <row r="1136" spans="65:77" ht="21" customHeight="1">
      <c r="BM1136"/>
      <c r="BU1136" s="273" t="s">
        <v>3541</v>
      </c>
      <c r="BV1136" s="273" t="s">
        <v>3542</v>
      </c>
      <c r="BX1136" s="299" t="s">
        <v>3525</v>
      </c>
      <c r="BY1136" s="299" t="s">
        <v>6158</v>
      </c>
    </row>
    <row r="1137" spans="65:77" ht="21" customHeight="1">
      <c r="BM1137"/>
      <c r="BU1137" s="273" t="s">
        <v>3543</v>
      </c>
      <c r="BV1137" s="273" t="s">
        <v>3544</v>
      </c>
      <c r="BX1137" s="299" t="s">
        <v>3527</v>
      </c>
      <c r="BY1137" s="299" t="s">
        <v>6159</v>
      </c>
    </row>
    <row r="1138" spans="65:77" ht="21" customHeight="1">
      <c r="BM1138"/>
      <c r="BU1138" s="273" t="s">
        <v>3545</v>
      </c>
      <c r="BV1138" s="273" t="s">
        <v>3546</v>
      </c>
      <c r="BX1138" s="299" t="s">
        <v>3529</v>
      </c>
      <c r="BY1138" s="299" t="s">
        <v>6160</v>
      </c>
    </row>
    <row r="1139" spans="65:77" ht="21" customHeight="1">
      <c r="BM1139"/>
      <c r="BU1139" s="273" t="s">
        <v>3547</v>
      </c>
      <c r="BV1139" s="273" t="s">
        <v>3548</v>
      </c>
      <c r="BX1139" s="299" t="s">
        <v>3531</v>
      </c>
      <c r="BY1139" s="299" t="s">
        <v>6161</v>
      </c>
    </row>
    <row r="1140" spans="65:77" ht="21" customHeight="1">
      <c r="BM1140"/>
      <c r="BU1140" s="273" t="s">
        <v>3549</v>
      </c>
      <c r="BV1140" s="273" t="s">
        <v>3550</v>
      </c>
      <c r="BX1140" s="299" t="s">
        <v>3533</v>
      </c>
      <c r="BY1140" s="299" t="s">
        <v>6162</v>
      </c>
    </row>
    <row r="1141" spans="65:77" ht="21" customHeight="1">
      <c r="BM1141"/>
      <c r="BU1141" s="273" t="s">
        <v>3551</v>
      </c>
      <c r="BV1141" s="273" t="s">
        <v>3552</v>
      </c>
      <c r="BX1141" s="299" t="s">
        <v>3535</v>
      </c>
      <c r="BY1141" s="299" t="s">
        <v>6163</v>
      </c>
    </row>
    <row r="1142" spans="65:77" ht="21" customHeight="1">
      <c r="BM1142"/>
      <c r="BU1142" s="273" t="s">
        <v>3553</v>
      </c>
      <c r="BV1142" s="273" t="s">
        <v>3554</v>
      </c>
      <c r="BX1142" s="299" t="s">
        <v>3537</v>
      </c>
      <c r="BY1142" s="299" t="s">
        <v>6164</v>
      </c>
    </row>
    <row r="1143" spans="65:77" ht="21" customHeight="1">
      <c r="BM1143"/>
      <c r="BU1143" s="273" t="s">
        <v>3555</v>
      </c>
      <c r="BV1143" s="273" t="s">
        <v>3556</v>
      </c>
      <c r="BX1143" s="299" t="s">
        <v>3539</v>
      </c>
      <c r="BY1143" s="299" t="s">
        <v>6165</v>
      </c>
    </row>
    <row r="1144" spans="65:77" ht="21" customHeight="1">
      <c r="BM1144"/>
      <c r="BU1144" s="273" t="s">
        <v>3557</v>
      </c>
      <c r="BV1144" s="273" t="s">
        <v>3558</v>
      </c>
      <c r="BX1144" s="299" t="s">
        <v>3541</v>
      </c>
      <c r="BY1144" s="299" t="s">
        <v>6166</v>
      </c>
    </row>
    <row r="1145" spans="65:77" ht="21" customHeight="1">
      <c r="BM1145"/>
      <c r="BU1145" s="273" t="s">
        <v>3559</v>
      </c>
      <c r="BV1145" s="273" t="s">
        <v>3560</v>
      </c>
      <c r="BX1145" s="299" t="s">
        <v>3543</v>
      </c>
      <c r="BY1145" s="299" t="s">
        <v>6167</v>
      </c>
    </row>
    <row r="1146" spans="65:77" ht="21" customHeight="1">
      <c r="BM1146"/>
      <c r="BU1146" s="273" t="s">
        <v>3561</v>
      </c>
      <c r="BV1146" s="273" t="s">
        <v>3562</v>
      </c>
      <c r="BX1146" s="299" t="s">
        <v>3545</v>
      </c>
      <c r="BY1146" s="299" t="s">
        <v>6168</v>
      </c>
    </row>
    <row r="1147" spans="65:77" ht="21" customHeight="1">
      <c r="BM1147"/>
      <c r="BU1147" s="273" t="s">
        <v>3563</v>
      </c>
      <c r="BV1147" s="273" t="s">
        <v>3564</v>
      </c>
      <c r="BX1147" s="299" t="s">
        <v>3547</v>
      </c>
      <c r="BY1147" s="299" t="s">
        <v>6169</v>
      </c>
    </row>
    <row r="1148" spans="65:77" ht="21" customHeight="1">
      <c r="BM1148"/>
      <c r="BU1148" s="273" t="s">
        <v>3565</v>
      </c>
      <c r="BV1148" s="273" t="s">
        <v>3566</v>
      </c>
      <c r="BX1148" s="299" t="s">
        <v>3549</v>
      </c>
      <c r="BY1148" s="299" t="s">
        <v>6170</v>
      </c>
    </row>
    <row r="1149" spans="65:77" ht="21" customHeight="1">
      <c r="BM1149"/>
      <c r="BU1149" s="273" t="s">
        <v>3567</v>
      </c>
      <c r="BV1149" s="273" t="s">
        <v>3568</v>
      </c>
      <c r="BX1149" s="299" t="s">
        <v>3551</v>
      </c>
      <c r="BY1149" s="299" t="s">
        <v>6171</v>
      </c>
    </row>
    <row r="1150" spans="65:77" ht="21" customHeight="1">
      <c r="BM1150"/>
      <c r="BU1150" s="273" t="s">
        <v>3569</v>
      </c>
      <c r="BV1150" s="273" t="s">
        <v>3570</v>
      </c>
      <c r="BX1150" s="299" t="s">
        <v>3553</v>
      </c>
      <c r="BY1150" s="299" t="s">
        <v>6172</v>
      </c>
    </row>
    <row r="1151" spans="65:77" ht="21" customHeight="1">
      <c r="BM1151"/>
      <c r="BU1151" s="273" t="s">
        <v>3571</v>
      </c>
      <c r="BV1151" s="273" t="s">
        <v>3572</v>
      </c>
      <c r="BX1151" s="299" t="s">
        <v>3555</v>
      </c>
      <c r="BY1151" s="299" t="s">
        <v>6173</v>
      </c>
    </row>
    <row r="1152" spans="65:77" ht="21" customHeight="1">
      <c r="BM1152"/>
      <c r="BU1152" s="273" t="s">
        <v>3573</v>
      </c>
      <c r="BV1152" s="273" t="s">
        <v>3574</v>
      </c>
      <c r="BX1152" s="299" t="s">
        <v>3557</v>
      </c>
      <c r="BY1152" s="299" t="s">
        <v>6174</v>
      </c>
    </row>
    <row r="1153" spans="65:77" ht="21" customHeight="1">
      <c r="BM1153"/>
      <c r="BU1153" s="273" t="s">
        <v>3575</v>
      </c>
      <c r="BV1153" s="273" t="s">
        <v>3576</v>
      </c>
      <c r="BX1153" s="299" t="s">
        <v>3559</v>
      </c>
      <c r="BY1153" s="299" t="s">
        <v>6175</v>
      </c>
    </row>
    <row r="1154" spans="65:77" ht="21" customHeight="1">
      <c r="BM1154"/>
      <c r="BU1154" s="273" t="s">
        <v>3577</v>
      </c>
      <c r="BV1154" s="273" t="s">
        <v>3578</v>
      </c>
      <c r="BX1154" s="299" t="s">
        <v>3561</v>
      </c>
      <c r="BY1154" s="299" t="s">
        <v>6176</v>
      </c>
    </row>
    <row r="1155" spans="65:77" ht="21" customHeight="1">
      <c r="BM1155"/>
      <c r="BU1155" s="273" t="s">
        <v>3579</v>
      </c>
      <c r="BV1155" s="273" t="s">
        <v>3580</v>
      </c>
      <c r="BX1155" s="299" t="s">
        <v>3563</v>
      </c>
      <c r="BY1155" s="299" t="s">
        <v>6177</v>
      </c>
    </row>
    <row r="1156" spans="65:77" ht="21" customHeight="1">
      <c r="BM1156"/>
      <c r="BU1156" s="273" t="s">
        <v>3581</v>
      </c>
      <c r="BV1156" s="273" t="s">
        <v>3582</v>
      </c>
      <c r="BX1156" s="299" t="s">
        <v>3565</v>
      </c>
      <c r="BY1156" s="299" t="s">
        <v>6178</v>
      </c>
    </row>
    <row r="1157" spans="65:77" ht="21" customHeight="1">
      <c r="BM1157"/>
      <c r="BU1157" s="273" t="s">
        <v>3583</v>
      </c>
      <c r="BV1157" s="273" t="s">
        <v>3584</v>
      </c>
      <c r="BX1157" s="299" t="s">
        <v>3567</v>
      </c>
      <c r="BY1157" s="299" t="s">
        <v>6179</v>
      </c>
    </row>
    <row r="1158" spans="65:77" ht="21" customHeight="1">
      <c r="BM1158"/>
      <c r="BU1158" s="273" t="s">
        <v>3585</v>
      </c>
      <c r="BV1158" s="273" t="s">
        <v>3586</v>
      </c>
      <c r="BX1158" s="299" t="s">
        <v>3569</v>
      </c>
      <c r="BY1158" s="299" t="s">
        <v>6180</v>
      </c>
    </row>
    <row r="1159" spans="65:77" ht="21" customHeight="1">
      <c r="BM1159"/>
      <c r="BU1159" s="273" t="s">
        <v>3587</v>
      </c>
      <c r="BV1159" s="273" t="s">
        <v>3588</v>
      </c>
      <c r="BX1159" s="299" t="s">
        <v>3571</v>
      </c>
      <c r="BY1159" s="299" t="s">
        <v>6181</v>
      </c>
    </row>
    <row r="1160" spans="65:77" ht="21" customHeight="1">
      <c r="BM1160"/>
      <c r="BU1160" s="273" t="s">
        <v>3589</v>
      </c>
      <c r="BV1160" s="273" t="s">
        <v>3590</v>
      </c>
      <c r="BX1160" s="299" t="s">
        <v>3573</v>
      </c>
      <c r="BY1160" s="299" t="s">
        <v>6182</v>
      </c>
    </row>
    <row r="1161" spans="65:77" ht="21" customHeight="1">
      <c r="BM1161"/>
      <c r="BU1161" s="273" t="s">
        <v>3591</v>
      </c>
      <c r="BV1161" s="273" t="s">
        <v>3592</v>
      </c>
      <c r="BX1161" s="299" t="s">
        <v>3575</v>
      </c>
      <c r="BY1161" s="299" t="s">
        <v>6183</v>
      </c>
    </row>
    <row r="1162" spans="65:77" ht="21" customHeight="1">
      <c r="BM1162"/>
      <c r="BU1162" s="273" t="s">
        <v>3593</v>
      </c>
      <c r="BV1162" s="273" t="s">
        <v>3594</v>
      </c>
      <c r="BX1162" s="299" t="s">
        <v>3577</v>
      </c>
      <c r="BY1162" s="299" t="s">
        <v>6184</v>
      </c>
    </row>
    <row r="1163" spans="65:77" ht="21" customHeight="1">
      <c r="BM1163"/>
      <c r="BU1163" s="273" t="s">
        <v>3595</v>
      </c>
      <c r="BV1163" s="273" t="s">
        <v>3596</v>
      </c>
      <c r="BX1163" s="299" t="s">
        <v>3579</v>
      </c>
      <c r="BY1163" s="299" t="s">
        <v>6185</v>
      </c>
    </row>
    <row r="1164" spans="65:77" ht="21" customHeight="1">
      <c r="BM1164"/>
      <c r="BU1164" s="273" t="s">
        <v>3597</v>
      </c>
      <c r="BV1164" s="273" t="s">
        <v>3598</v>
      </c>
      <c r="BX1164" s="299" t="s">
        <v>3581</v>
      </c>
      <c r="BY1164" s="299" t="s">
        <v>6186</v>
      </c>
    </row>
    <row r="1165" spans="65:77" ht="21" customHeight="1">
      <c r="BM1165"/>
      <c r="BU1165" s="273" t="s">
        <v>3599</v>
      </c>
      <c r="BV1165" s="273" t="s">
        <v>3600</v>
      </c>
      <c r="BX1165" s="299" t="s">
        <v>3583</v>
      </c>
      <c r="BY1165" s="299" t="s">
        <v>6187</v>
      </c>
    </row>
    <row r="1166" spans="65:77" ht="21" customHeight="1">
      <c r="BM1166"/>
      <c r="BU1166" s="273" t="s">
        <v>3601</v>
      </c>
      <c r="BV1166" s="273" t="s">
        <v>3602</v>
      </c>
      <c r="BX1166" s="299" t="s">
        <v>3585</v>
      </c>
      <c r="BY1166" s="299" t="s">
        <v>6188</v>
      </c>
    </row>
    <row r="1167" spans="65:77" ht="21" customHeight="1">
      <c r="BM1167"/>
      <c r="BU1167" s="273" t="s">
        <v>3603</v>
      </c>
      <c r="BV1167" s="273" t="s">
        <v>3604</v>
      </c>
      <c r="BX1167" s="299" t="s">
        <v>3587</v>
      </c>
      <c r="BY1167" s="299" t="s">
        <v>6189</v>
      </c>
    </row>
    <row r="1168" spans="65:77" ht="21" customHeight="1">
      <c r="BM1168"/>
      <c r="BU1168" s="273" t="s">
        <v>3605</v>
      </c>
      <c r="BV1168" s="273" t="s">
        <v>3606</v>
      </c>
      <c r="BX1168" s="299" t="s">
        <v>3589</v>
      </c>
      <c r="BY1168" s="299" t="s">
        <v>6190</v>
      </c>
    </row>
    <row r="1169" spans="65:77" ht="21" customHeight="1">
      <c r="BM1169"/>
      <c r="BU1169" s="273" t="s">
        <v>3607</v>
      </c>
      <c r="BV1169" s="273" t="s">
        <v>3608</v>
      </c>
      <c r="BX1169" s="299" t="s">
        <v>3591</v>
      </c>
      <c r="BY1169" s="299" t="s">
        <v>6191</v>
      </c>
    </row>
    <row r="1170" spans="65:77" ht="21" customHeight="1">
      <c r="BM1170"/>
      <c r="BU1170" s="273" t="s">
        <v>3609</v>
      </c>
      <c r="BV1170" s="273" t="s">
        <v>3610</v>
      </c>
      <c r="BX1170" s="299" t="s">
        <v>3593</v>
      </c>
      <c r="BY1170" s="299" t="s">
        <v>6192</v>
      </c>
    </row>
    <row r="1171" spans="65:77" ht="21" customHeight="1">
      <c r="BM1171"/>
      <c r="BU1171" s="273" t="s">
        <v>3611</v>
      </c>
      <c r="BV1171" s="273" t="s">
        <v>3612</v>
      </c>
      <c r="BX1171" s="299" t="s">
        <v>3595</v>
      </c>
      <c r="BY1171" s="299" t="s">
        <v>6193</v>
      </c>
    </row>
    <row r="1172" spans="65:77" ht="21" customHeight="1">
      <c r="BM1172"/>
      <c r="BU1172" s="273" t="s">
        <v>3613</v>
      </c>
      <c r="BV1172" s="273" t="s">
        <v>3614</v>
      </c>
      <c r="BX1172" s="299" t="s">
        <v>3597</v>
      </c>
      <c r="BY1172" s="299" t="s">
        <v>6194</v>
      </c>
    </row>
    <row r="1173" spans="65:77" ht="21" customHeight="1">
      <c r="BM1173"/>
      <c r="BU1173" s="273" t="s">
        <v>3615</v>
      </c>
      <c r="BV1173" s="273" t="s">
        <v>3616</v>
      </c>
      <c r="BX1173" s="299" t="s">
        <v>3599</v>
      </c>
      <c r="BY1173" s="299" t="s">
        <v>6195</v>
      </c>
    </row>
    <row r="1174" spans="65:77" ht="21" customHeight="1">
      <c r="BM1174"/>
      <c r="BU1174" s="273" t="s">
        <v>3617</v>
      </c>
      <c r="BV1174" s="273" t="s">
        <v>3618</v>
      </c>
      <c r="BX1174" s="299" t="s">
        <v>3601</v>
      </c>
      <c r="BY1174" s="299" t="s">
        <v>6196</v>
      </c>
    </row>
    <row r="1175" spans="65:77" ht="21" customHeight="1">
      <c r="BM1175"/>
      <c r="BU1175" s="273" t="s">
        <v>3619</v>
      </c>
      <c r="BV1175" s="273" t="s">
        <v>3620</v>
      </c>
      <c r="BX1175" s="299" t="s">
        <v>3603</v>
      </c>
      <c r="BY1175" s="299" t="s">
        <v>6197</v>
      </c>
    </row>
    <row r="1176" spans="65:77" ht="21" customHeight="1">
      <c r="BM1176"/>
      <c r="BU1176" s="273" t="s">
        <v>3621</v>
      </c>
      <c r="BV1176" s="273" t="s">
        <v>3622</v>
      </c>
      <c r="BX1176" s="299" t="s">
        <v>3605</v>
      </c>
      <c r="BY1176" s="299" t="s">
        <v>6198</v>
      </c>
    </row>
    <row r="1177" spans="65:77" ht="21" customHeight="1">
      <c r="BM1177"/>
      <c r="BU1177" s="273" t="s">
        <v>3623</v>
      </c>
      <c r="BV1177" s="273" t="s">
        <v>3624</v>
      </c>
      <c r="BX1177" s="299" t="s">
        <v>3607</v>
      </c>
      <c r="BY1177" s="299" t="s">
        <v>6199</v>
      </c>
    </row>
    <row r="1178" spans="65:77" ht="21" customHeight="1">
      <c r="BM1178"/>
      <c r="BU1178" s="273" t="s">
        <v>3625</v>
      </c>
      <c r="BV1178" s="273" t="s">
        <v>3626</v>
      </c>
      <c r="BX1178" s="299" t="s">
        <v>3609</v>
      </c>
      <c r="BY1178" s="299" t="s">
        <v>6200</v>
      </c>
    </row>
    <row r="1179" spans="65:77" ht="21" customHeight="1">
      <c r="BM1179"/>
      <c r="BU1179" s="273" t="s">
        <v>3627</v>
      </c>
      <c r="BV1179" s="273" t="s">
        <v>3628</v>
      </c>
      <c r="BX1179" s="299" t="s">
        <v>3611</v>
      </c>
      <c r="BY1179" s="299" t="s">
        <v>6201</v>
      </c>
    </row>
    <row r="1180" spans="65:77" ht="21" customHeight="1">
      <c r="BM1180"/>
      <c r="BU1180" s="273" t="s">
        <v>3629</v>
      </c>
      <c r="BV1180" s="273" t="s">
        <v>3630</v>
      </c>
      <c r="BX1180" s="299" t="s">
        <v>3613</v>
      </c>
      <c r="BY1180" s="299" t="s">
        <v>6202</v>
      </c>
    </row>
    <row r="1181" spans="65:77" ht="21" customHeight="1">
      <c r="BM1181"/>
      <c r="BU1181" s="273" t="s">
        <v>3631</v>
      </c>
      <c r="BV1181" s="273" t="s">
        <v>3632</v>
      </c>
      <c r="BX1181" s="299" t="s">
        <v>3615</v>
      </c>
      <c r="BY1181" s="299" t="s">
        <v>6203</v>
      </c>
    </row>
    <row r="1182" spans="65:77" ht="21" customHeight="1">
      <c r="BM1182"/>
      <c r="BU1182" s="273" t="s">
        <v>3633</v>
      </c>
      <c r="BV1182" s="273" t="s">
        <v>3634</v>
      </c>
      <c r="BX1182" s="299" t="s">
        <v>3617</v>
      </c>
      <c r="BY1182" s="299" t="s">
        <v>6204</v>
      </c>
    </row>
    <row r="1183" spans="65:77" ht="21" customHeight="1">
      <c r="BM1183"/>
      <c r="BU1183" s="273" t="s">
        <v>3635</v>
      </c>
      <c r="BV1183" s="273" t="s">
        <v>3636</v>
      </c>
      <c r="BX1183" s="299" t="s">
        <v>3619</v>
      </c>
      <c r="BY1183" s="299" t="s">
        <v>6205</v>
      </c>
    </row>
    <row r="1184" spans="65:77" ht="21" customHeight="1">
      <c r="BM1184"/>
      <c r="BU1184" s="273" t="s">
        <v>3637</v>
      </c>
      <c r="BV1184" s="273" t="s">
        <v>3638</v>
      </c>
      <c r="BX1184" s="299" t="s">
        <v>3621</v>
      </c>
      <c r="BY1184" s="299" t="s">
        <v>6206</v>
      </c>
    </row>
    <row r="1185" spans="65:77" ht="21" customHeight="1">
      <c r="BM1185"/>
      <c r="BU1185" s="273" t="s">
        <v>3639</v>
      </c>
      <c r="BV1185" s="273" t="s">
        <v>3640</v>
      </c>
      <c r="BX1185" s="299" t="s">
        <v>3623</v>
      </c>
      <c r="BY1185" s="299" t="s">
        <v>6207</v>
      </c>
    </row>
    <row r="1186" spans="65:77" ht="21" customHeight="1">
      <c r="BM1186"/>
      <c r="BU1186" s="273" t="s">
        <v>3641</v>
      </c>
      <c r="BV1186" s="273" t="s">
        <v>3642</v>
      </c>
      <c r="BX1186" s="299" t="s">
        <v>3625</v>
      </c>
      <c r="BY1186" s="299" t="s">
        <v>6208</v>
      </c>
    </row>
    <row r="1187" spans="65:77" ht="21" customHeight="1">
      <c r="BM1187"/>
      <c r="BU1187" s="273" t="s">
        <v>3643</v>
      </c>
      <c r="BV1187" s="273" t="s">
        <v>3644</v>
      </c>
      <c r="BX1187" s="299" t="s">
        <v>3627</v>
      </c>
      <c r="BY1187" s="299" t="s">
        <v>6209</v>
      </c>
    </row>
    <row r="1188" spans="65:77" ht="21" customHeight="1">
      <c r="BM1188"/>
      <c r="BU1188" s="273" t="s">
        <v>3645</v>
      </c>
      <c r="BV1188" s="273" t="s">
        <v>3646</v>
      </c>
      <c r="BX1188" s="299" t="s">
        <v>3629</v>
      </c>
      <c r="BY1188" s="299" t="s">
        <v>6210</v>
      </c>
    </row>
    <row r="1189" spans="65:77" ht="21" customHeight="1">
      <c r="BM1189"/>
      <c r="BU1189" s="273" t="s">
        <v>3647</v>
      </c>
      <c r="BV1189" s="273" t="s">
        <v>3648</v>
      </c>
      <c r="BX1189" s="299" t="s">
        <v>3631</v>
      </c>
      <c r="BY1189" s="299" t="s">
        <v>6211</v>
      </c>
    </row>
    <row r="1190" spans="65:77" ht="21" customHeight="1">
      <c r="BM1190"/>
      <c r="BU1190" s="273" t="s">
        <v>3649</v>
      </c>
      <c r="BV1190" s="273" t="s">
        <v>3650</v>
      </c>
      <c r="BX1190" s="299" t="s">
        <v>3633</v>
      </c>
      <c r="BY1190" s="299" t="s">
        <v>6212</v>
      </c>
    </row>
    <row r="1191" spans="65:77" ht="21" customHeight="1">
      <c r="BM1191"/>
      <c r="BU1191" s="273" t="s">
        <v>3651</v>
      </c>
      <c r="BV1191" s="273" t="s">
        <v>3652</v>
      </c>
      <c r="BX1191" s="299" t="s">
        <v>3635</v>
      </c>
      <c r="BY1191" s="299" t="s">
        <v>6213</v>
      </c>
    </row>
    <row r="1192" spans="65:77" ht="21" customHeight="1">
      <c r="BM1192"/>
      <c r="BU1192" s="273" t="s">
        <v>3653</v>
      </c>
      <c r="BV1192" s="273" t="s">
        <v>3654</v>
      </c>
      <c r="BX1192" s="299" t="s">
        <v>3637</v>
      </c>
      <c r="BY1192" s="299" t="s">
        <v>6214</v>
      </c>
    </row>
    <row r="1193" spans="65:77" ht="21" customHeight="1">
      <c r="BM1193"/>
      <c r="BU1193" s="273" t="s">
        <v>3655</v>
      </c>
      <c r="BV1193" s="273" t="s">
        <v>3656</v>
      </c>
      <c r="BX1193" s="299" t="s">
        <v>3639</v>
      </c>
      <c r="BY1193" s="299" t="s">
        <v>6215</v>
      </c>
    </row>
    <row r="1194" spans="65:77" ht="21" customHeight="1">
      <c r="BM1194"/>
      <c r="BU1194" s="273" t="s">
        <v>3657</v>
      </c>
      <c r="BV1194" s="273" t="s">
        <v>3658</v>
      </c>
      <c r="BX1194" s="299" t="s">
        <v>3641</v>
      </c>
      <c r="BY1194" s="299" t="s">
        <v>6216</v>
      </c>
    </row>
    <row r="1195" spans="65:77" ht="21" customHeight="1">
      <c r="BM1195"/>
      <c r="BU1195" s="273" t="s">
        <v>3659</v>
      </c>
      <c r="BV1195" s="273" t="s">
        <v>3660</v>
      </c>
      <c r="BX1195" s="299" t="s">
        <v>3643</v>
      </c>
      <c r="BY1195" s="299" t="s">
        <v>6217</v>
      </c>
    </row>
    <row r="1196" spans="65:77" ht="21" customHeight="1">
      <c r="BM1196"/>
      <c r="BU1196" s="273" t="s">
        <v>3661</v>
      </c>
      <c r="BV1196" s="273" t="s">
        <v>3662</v>
      </c>
      <c r="BX1196" s="299" t="s">
        <v>3645</v>
      </c>
      <c r="BY1196" s="299" t="s">
        <v>6218</v>
      </c>
    </row>
    <row r="1197" spans="65:77" ht="21" customHeight="1">
      <c r="BM1197"/>
      <c r="BU1197" s="273" t="s">
        <v>3663</v>
      </c>
      <c r="BV1197" s="273" t="s">
        <v>3664</v>
      </c>
      <c r="BX1197" s="299" t="s">
        <v>6219</v>
      </c>
      <c r="BY1197" s="299" t="s">
        <v>6220</v>
      </c>
    </row>
    <row r="1198" spans="65:77" ht="21" customHeight="1">
      <c r="BM1198"/>
      <c r="BU1198" s="273" t="s">
        <v>3665</v>
      </c>
      <c r="BV1198" s="273" t="s">
        <v>3666</v>
      </c>
      <c r="BX1198" s="299" t="s">
        <v>3647</v>
      </c>
      <c r="BY1198" s="299" t="s">
        <v>6221</v>
      </c>
    </row>
    <row r="1199" spans="65:77" ht="21" customHeight="1">
      <c r="BM1199"/>
      <c r="BU1199" s="273" t="s">
        <v>3667</v>
      </c>
      <c r="BV1199" s="273" t="s">
        <v>3668</v>
      </c>
      <c r="BX1199" s="299" t="s">
        <v>3649</v>
      </c>
      <c r="BY1199" s="299" t="s">
        <v>6222</v>
      </c>
    </row>
    <row r="1200" spans="65:77" ht="21" customHeight="1">
      <c r="BM1200"/>
      <c r="BU1200" s="273" t="s">
        <v>3669</v>
      </c>
      <c r="BV1200" s="273" t="s">
        <v>3670</v>
      </c>
      <c r="BX1200" s="299" t="s">
        <v>3651</v>
      </c>
      <c r="BY1200" s="299" t="s">
        <v>6223</v>
      </c>
    </row>
    <row r="1201" spans="65:77" ht="21" customHeight="1">
      <c r="BM1201"/>
      <c r="BU1201" s="273" t="s">
        <v>3671</v>
      </c>
      <c r="BV1201" s="273" t="s">
        <v>3672</v>
      </c>
      <c r="BX1201" s="299" t="s">
        <v>3653</v>
      </c>
      <c r="BY1201" s="299" t="s">
        <v>6224</v>
      </c>
    </row>
    <row r="1202" spans="65:77" ht="21" customHeight="1">
      <c r="BM1202"/>
      <c r="BU1202" s="273" t="s">
        <v>3673</v>
      </c>
      <c r="BV1202" s="273" t="s">
        <v>1350</v>
      </c>
      <c r="BX1202" s="299" t="s">
        <v>3655</v>
      </c>
      <c r="BY1202" s="299" t="s">
        <v>6225</v>
      </c>
    </row>
    <row r="1203" spans="65:77" ht="21" customHeight="1">
      <c r="BM1203"/>
      <c r="BU1203" s="273" t="s">
        <v>3674</v>
      </c>
      <c r="BV1203" s="273" t="s">
        <v>3675</v>
      </c>
      <c r="BX1203" s="299" t="s">
        <v>3657</v>
      </c>
      <c r="BY1203" s="299" t="s">
        <v>6226</v>
      </c>
    </row>
    <row r="1204" spans="65:77" ht="21" customHeight="1">
      <c r="BM1204"/>
      <c r="BU1204" s="273" t="s">
        <v>3676</v>
      </c>
      <c r="BV1204" s="273" t="s">
        <v>1270</v>
      </c>
      <c r="BX1204" s="299" t="s">
        <v>3659</v>
      </c>
      <c r="BY1204" s="299" t="s">
        <v>6227</v>
      </c>
    </row>
    <row r="1205" spans="65:77" ht="21" customHeight="1">
      <c r="BM1205"/>
      <c r="BU1205" s="273" t="s">
        <v>3677</v>
      </c>
      <c r="BV1205" s="273" t="s">
        <v>3678</v>
      </c>
      <c r="BX1205" s="299" t="s">
        <v>3661</v>
      </c>
      <c r="BY1205" s="299" t="s">
        <v>6228</v>
      </c>
    </row>
    <row r="1206" spans="65:77" ht="21" customHeight="1">
      <c r="BM1206"/>
      <c r="BU1206" s="273" t="s">
        <v>3679</v>
      </c>
      <c r="BV1206" s="273" t="s">
        <v>3680</v>
      </c>
      <c r="BX1206" s="299" t="s">
        <v>3663</v>
      </c>
      <c r="BY1206" s="299" t="s">
        <v>6229</v>
      </c>
    </row>
    <row r="1207" spans="65:77" ht="21" customHeight="1">
      <c r="BM1207"/>
      <c r="BU1207" s="273" t="s">
        <v>3681</v>
      </c>
      <c r="BV1207" s="273" t="s">
        <v>3682</v>
      </c>
      <c r="BX1207" s="299" t="s">
        <v>3665</v>
      </c>
      <c r="BY1207" s="299" t="s">
        <v>6230</v>
      </c>
    </row>
    <row r="1208" spans="65:77" ht="21" customHeight="1">
      <c r="BM1208"/>
      <c r="BU1208" s="273" t="s">
        <v>3683</v>
      </c>
      <c r="BV1208" s="273" t="s">
        <v>3684</v>
      </c>
      <c r="BX1208" s="299" t="s">
        <v>3667</v>
      </c>
      <c r="BY1208" s="299" t="s">
        <v>6231</v>
      </c>
    </row>
    <row r="1209" spans="65:77" ht="21" customHeight="1">
      <c r="BM1209"/>
      <c r="BU1209" s="273" t="s">
        <v>3685</v>
      </c>
      <c r="BV1209" s="273" t="s">
        <v>3686</v>
      </c>
      <c r="BX1209" s="299" t="s">
        <v>3669</v>
      </c>
      <c r="BY1209" s="299" t="s">
        <v>6232</v>
      </c>
    </row>
    <row r="1210" spans="65:77" ht="21" customHeight="1">
      <c r="BM1210"/>
      <c r="BU1210" s="273" t="s">
        <v>3687</v>
      </c>
      <c r="BV1210" s="273" t="s">
        <v>3688</v>
      </c>
      <c r="BX1210" s="299" t="s">
        <v>3671</v>
      </c>
      <c r="BY1210" s="299" t="s">
        <v>6233</v>
      </c>
    </row>
    <row r="1211" spans="65:77" ht="21" customHeight="1">
      <c r="BM1211"/>
      <c r="BU1211" s="273" t="s">
        <v>3689</v>
      </c>
      <c r="BV1211" s="273" t="s">
        <v>3690</v>
      </c>
      <c r="BX1211" s="299" t="s">
        <v>3673</v>
      </c>
      <c r="BY1211" s="299" t="s">
        <v>6234</v>
      </c>
    </row>
    <row r="1212" spans="65:77" ht="21" customHeight="1">
      <c r="BM1212"/>
      <c r="BU1212" s="273" t="s">
        <v>3691</v>
      </c>
      <c r="BV1212" s="273" t="s">
        <v>3692</v>
      </c>
      <c r="BX1212" s="299" t="s">
        <v>3674</v>
      </c>
      <c r="BY1212" s="299" t="s">
        <v>6235</v>
      </c>
    </row>
    <row r="1213" spans="65:77" ht="21" customHeight="1">
      <c r="BM1213"/>
      <c r="BU1213" s="273" t="s">
        <v>3693</v>
      </c>
      <c r="BV1213" s="273" t="s">
        <v>3694</v>
      </c>
      <c r="BX1213" s="299" t="s">
        <v>3676</v>
      </c>
      <c r="BY1213" s="299" t="s">
        <v>6236</v>
      </c>
    </row>
    <row r="1214" spans="65:77" ht="21" customHeight="1">
      <c r="BM1214"/>
      <c r="BU1214" s="273" t="s">
        <v>3695</v>
      </c>
      <c r="BV1214" s="273" t="s">
        <v>3696</v>
      </c>
      <c r="BX1214" s="299" t="s">
        <v>3677</v>
      </c>
      <c r="BY1214" s="299" t="s">
        <v>6237</v>
      </c>
    </row>
    <row r="1215" spans="65:77" ht="21" customHeight="1">
      <c r="BM1215"/>
      <c r="BU1215" s="273" t="s">
        <v>3697</v>
      </c>
      <c r="BV1215" s="273" t="s">
        <v>3698</v>
      </c>
      <c r="BX1215" s="299" t="s">
        <v>3679</v>
      </c>
      <c r="BY1215" s="299" t="s">
        <v>6238</v>
      </c>
    </row>
    <row r="1216" spans="65:77" ht="21" customHeight="1">
      <c r="BM1216"/>
      <c r="BU1216" s="273" t="s">
        <v>3699</v>
      </c>
      <c r="BV1216" s="273" t="s">
        <v>3700</v>
      </c>
      <c r="BX1216" s="299" t="s">
        <v>3681</v>
      </c>
      <c r="BY1216" s="299" t="s">
        <v>6239</v>
      </c>
    </row>
    <row r="1217" spans="65:77" ht="21" customHeight="1">
      <c r="BM1217"/>
      <c r="BU1217" s="273" t="s">
        <v>3701</v>
      </c>
      <c r="BV1217" s="273" t="s">
        <v>3702</v>
      </c>
      <c r="BX1217" s="299" t="s">
        <v>3683</v>
      </c>
      <c r="BY1217" s="299" t="s">
        <v>6240</v>
      </c>
    </row>
    <row r="1218" spans="65:77" ht="21" customHeight="1">
      <c r="BM1218"/>
      <c r="BU1218" s="273" t="s">
        <v>3703</v>
      </c>
      <c r="BV1218" s="273" t="s">
        <v>3704</v>
      </c>
      <c r="BX1218" s="299" t="s">
        <v>3685</v>
      </c>
      <c r="BY1218" s="299" t="s">
        <v>6241</v>
      </c>
    </row>
    <row r="1219" spans="65:77" ht="21" customHeight="1">
      <c r="BM1219"/>
      <c r="BU1219" s="277" t="s">
        <v>3705</v>
      </c>
      <c r="BV1219" s="273" t="s">
        <v>3706</v>
      </c>
      <c r="BX1219" s="299" t="s">
        <v>3687</v>
      </c>
      <c r="BY1219" s="299" t="s">
        <v>6242</v>
      </c>
    </row>
    <row r="1220" spans="65:77" ht="21" customHeight="1">
      <c r="BM1220"/>
      <c r="BU1220" s="278" t="s">
        <v>3707</v>
      </c>
      <c r="BV1220" s="273" t="s">
        <v>3708</v>
      </c>
      <c r="BX1220" s="299" t="s">
        <v>3689</v>
      </c>
      <c r="BY1220" s="299" t="s">
        <v>6243</v>
      </c>
    </row>
    <row r="1221" spans="65:77" ht="21" customHeight="1">
      <c r="BM1221"/>
      <c r="BU1221" s="273" t="s">
        <v>3709</v>
      </c>
      <c r="BV1221" s="273" t="s">
        <v>3710</v>
      </c>
      <c r="BX1221" s="299" t="s">
        <v>3691</v>
      </c>
      <c r="BY1221" s="299" t="s">
        <v>6244</v>
      </c>
    </row>
    <row r="1222" spans="65:77" ht="21" customHeight="1">
      <c r="BM1222"/>
      <c r="BU1222" s="273" t="s">
        <v>3711</v>
      </c>
      <c r="BV1222" s="273" t="s">
        <v>3712</v>
      </c>
      <c r="BX1222" s="299" t="s">
        <v>3693</v>
      </c>
      <c r="BY1222" s="299" t="s">
        <v>6245</v>
      </c>
    </row>
    <row r="1223" spans="65:77" ht="21" customHeight="1">
      <c r="BM1223"/>
      <c r="BU1223" s="273" t="s">
        <v>3713</v>
      </c>
      <c r="BV1223" s="273" t="s">
        <v>3714</v>
      </c>
      <c r="BX1223" s="299" t="s">
        <v>3695</v>
      </c>
      <c r="BY1223" s="299" t="s">
        <v>6246</v>
      </c>
    </row>
    <row r="1224" spans="65:77" ht="21" customHeight="1">
      <c r="BM1224"/>
      <c r="BU1224" s="273" t="s">
        <v>3715</v>
      </c>
      <c r="BV1224" s="273" t="s">
        <v>3716</v>
      </c>
      <c r="BX1224" s="299" t="s">
        <v>3697</v>
      </c>
      <c r="BY1224" s="299" t="s">
        <v>6247</v>
      </c>
    </row>
    <row r="1225" spans="65:77" ht="21" customHeight="1">
      <c r="BM1225"/>
      <c r="BU1225" s="273" t="s">
        <v>3717</v>
      </c>
      <c r="BV1225" s="273" t="s">
        <v>3718</v>
      </c>
      <c r="BX1225" s="299" t="s">
        <v>3699</v>
      </c>
      <c r="BY1225" s="299" t="s">
        <v>6248</v>
      </c>
    </row>
    <row r="1226" spans="65:77" ht="21" customHeight="1">
      <c r="BM1226"/>
      <c r="BU1226" s="273" t="s">
        <v>3719</v>
      </c>
      <c r="BV1226" s="273" t="s">
        <v>3720</v>
      </c>
      <c r="BX1226" s="299" t="s">
        <v>3701</v>
      </c>
      <c r="BY1226" s="299" t="s">
        <v>6249</v>
      </c>
    </row>
    <row r="1227" spans="65:77" ht="21" customHeight="1">
      <c r="BM1227"/>
      <c r="BU1227" s="273" t="s">
        <v>3721</v>
      </c>
      <c r="BV1227" s="273" t="s">
        <v>3722</v>
      </c>
      <c r="BX1227" s="299" t="s">
        <v>3703</v>
      </c>
      <c r="BY1227" s="299" t="s">
        <v>6250</v>
      </c>
    </row>
    <row r="1228" spans="65:77" ht="21" customHeight="1">
      <c r="BM1228"/>
      <c r="BU1228" s="273" t="s">
        <v>3723</v>
      </c>
      <c r="BV1228" s="273" t="s">
        <v>3724</v>
      </c>
      <c r="BX1228" s="299" t="s">
        <v>3705</v>
      </c>
      <c r="BY1228" s="299" t="s">
        <v>6251</v>
      </c>
    </row>
    <row r="1229" spans="65:77" ht="21" customHeight="1">
      <c r="BM1229"/>
      <c r="BU1229" s="273" t="s">
        <v>3725</v>
      </c>
      <c r="BV1229" s="273" t="s">
        <v>3726</v>
      </c>
      <c r="BX1229" s="299" t="s">
        <v>3707</v>
      </c>
      <c r="BY1229" s="299" t="s">
        <v>6252</v>
      </c>
    </row>
    <row r="1230" spans="65:77" ht="21" customHeight="1">
      <c r="BM1230"/>
      <c r="BU1230" s="273" t="s">
        <v>3727</v>
      </c>
      <c r="BV1230" s="273" t="s">
        <v>3728</v>
      </c>
      <c r="BX1230" s="299" t="s">
        <v>3709</v>
      </c>
      <c r="BY1230" s="299" t="s">
        <v>6253</v>
      </c>
    </row>
    <row r="1231" spans="65:77" ht="21" customHeight="1">
      <c r="BM1231"/>
      <c r="BU1231" s="273" t="s">
        <v>3729</v>
      </c>
      <c r="BV1231" s="273" t="s">
        <v>3730</v>
      </c>
      <c r="BX1231" s="299" t="s">
        <v>3711</v>
      </c>
      <c r="BY1231" s="299" t="s">
        <v>6254</v>
      </c>
    </row>
    <row r="1232" spans="65:77" ht="21" customHeight="1">
      <c r="BM1232"/>
      <c r="BU1232" s="273" t="s">
        <v>3731</v>
      </c>
      <c r="BV1232" s="273" t="s">
        <v>3732</v>
      </c>
      <c r="BX1232" s="299" t="s">
        <v>3713</v>
      </c>
      <c r="BY1232" s="299" t="s">
        <v>6255</v>
      </c>
    </row>
    <row r="1233" spans="65:77" ht="21" customHeight="1">
      <c r="BM1233"/>
      <c r="BU1233" s="273" t="s">
        <v>3733</v>
      </c>
      <c r="BV1233" s="273" t="s">
        <v>3734</v>
      </c>
      <c r="BX1233" s="299" t="s">
        <v>3715</v>
      </c>
      <c r="BY1233" s="299" t="s">
        <v>6256</v>
      </c>
    </row>
    <row r="1234" spans="65:77" ht="21" customHeight="1">
      <c r="BM1234"/>
      <c r="BU1234" s="273" t="s">
        <v>3735</v>
      </c>
      <c r="BV1234" s="273" t="s">
        <v>3736</v>
      </c>
      <c r="BX1234" s="299" t="s">
        <v>3717</v>
      </c>
      <c r="BY1234" s="299" t="s">
        <v>6257</v>
      </c>
    </row>
    <row r="1235" spans="65:77" ht="21" customHeight="1">
      <c r="BM1235"/>
      <c r="BU1235" s="273" t="s">
        <v>3737</v>
      </c>
      <c r="BV1235" s="273" t="s">
        <v>3738</v>
      </c>
      <c r="BX1235" s="299" t="s">
        <v>3719</v>
      </c>
      <c r="BY1235" s="299" t="s">
        <v>6258</v>
      </c>
    </row>
    <row r="1236" spans="65:77" ht="21" customHeight="1">
      <c r="BM1236"/>
      <c r="BU1236" s="273" t="s">
        <v>3739</v>
      </c>
      <c r="BV1236" s="273" t="s">
        <v>3740</v>
      </c>
      <c r="BX1236" s="299" t="s">
        <v>3721</v>
      </c>
      <c r="BY1236" s="299" t="s">
        <v>6259</v>
      </c>
    </row>
    <row r="1237" spans="65:77" ht="21" customHeight="1">
      <c r="BM1237"/>
      <c r="BU1237" s="273" t="s">
        <v>3741</v>
      </c>
      <c r="BV1237" s="273" t="s">
        <v>3742</v>
      </c>
      <c r="BX1237" s="299" t="s">
        <v>3723</v>
      </c>
      <c r="BY1237" s="299" t="s">
        <v>6260</v>
      </c>
    </row>
    <row r="1238" spans="65:77" ht="21" customHeight="1">
      <c r="BM1238"/>
      <c r="BU1238" s="273" t="s">
        <v>3743</v>
      </c>
      <c r="BV1238" s="273" t="s">
        <v>3744</v>
      </c>
      <c r="BX1238" s="299" t="s">
        <v>3725</v>
      </c>
      <c r="BY1238" s="299" t="s">
        <v>6261</v>
      </c>
    </row>
    <row r="1239" spans="65:77" ht="21" customHeight="1">
      <c r="BM1239"/>
      <c r="BU1239" s="273" t="s">
        <v>3745</v>
      </c>
      <c r="BV1239" s="273" t="s">
        <v>3746</v>
      </c>
      <c r="BX1239" s="299" t="s">
        <v>3727</v>
      </c>
      <c r="BY1239" s="299" t="s">
        <v>6262</v>
      </c>
    </row>
    <row r="1240" spans="65:77" ht="21" customHeight="1">
      <c r="BM1240"/>
      <c r="BU1240" s="273" t="s">
        <v>3747</v>
      </c>
      <c r="BV1240" s="273" t="s">
        <v>3748</v>
      </c>
      <c r="BX1240" s="299" t="s">
        <v>3729</v>
      </c>
      <c r="BY1240" s="299" t="s">
        <v>6263</v>
      </c>
    </row>
    <row r="1241" spans="65:77" ht="21" customHeight="1">
      <c r="BM1241"/>
      <c r="BU1241" s="273" t="s">
        <v>3749</v>
      </c>
      <c r="BV1241" s="273" t="s">
        <v>3750</v>
      </c>
      <c r="BX1241" s="299" t="s">
        <v>3731</v>
      </c>
      <c r="BY1241" s="299" t="s">
        <v>6264</v>
      </c>
    </row>
    <row r="1242" spans="65:77" ht="21" customHeight="1">
      <c r="BM1242"/>
      <c r="BU1242" s="273" t="s">
        <v>3751</v>
      </c>
      <c r="BV1242" s="273" t="s">
        <v>3752</v>
      </c>
      <c r="BX1242" s="299" t="s">
        <v>3733</v>
      </c>
      <c r="BY1242" s="299" t="s">
        <v>6265</v>
      </c>
    </row>
    <row r="1243" spans="65:77" ht="21" customHeight="1">
      <c r="BM1243"/>
      <c r="BU1243" s="273" t="s">
        <v>3753</v>
      </c>
      <c r="BV1243" s="273" t="s">
        <v>3754</v>
      </c>
      <c r="BX1243" s="299" t="s">
        <v>3735</v>
      </c>
      <c r="BY1243" s="299" t="s">
        <v>6266</v>
      </c>
    </row>
    <row r="1244" spans="65:77" ht="21" customHeight="1">
      <c r="BM1244"/>
      <c r="BU1244" s="273" t="s">
        <v>3755</v>
      </c>
      <c r="BV1244" s="273" t="s">
        <v>3756</v>
      </c>
      <c r="BX1244" s="299" t="s">
        <v>3737</v>
      </c>
      <c r="BY1244" s="299" t="s">
        <v>6267</v>
      </c>
    </row>
    <row r="1245" spans="65:77" ht="21" customHeight="1">
      <c r="BM1245"/>
      <c r="BU1245" s="273" t="s">
        <v>3757</v>
      </c>
      <c r="BV1245" s="273" t="s">
        <v>3758</v>
      </c>
      <c r="BX1245" s="299" t="s">
        <v>3739</v>
      </c>
      <c r="BY1245" s="299" t="s">
        <v>6268</v>
      </c>
    </row>
    <row r="1246" spans="65:77" ht="21" customHeight="1">
      <c r="BM1246"/>
      <c r="BU1246" s="273" t="s">
        <v>3759</v>
      </c>
      <c r="BV1246" s="273" t="s">
        <v>3760</v>
      </c>
      <c r="BX1246" s="299" t="s">
        <v>3741</v>
      </c>
      <c r="BY1246" s="299" t="s">
        <v>6269</v>
      </c>
    </row>
    <row r="1247" spans="65:77" ht="21" customHeight="1">
      <c r="BM1247"/>
      <c r="BU1247" s="273" t="s">
        <v>3761</v>
      </c>
      <c r="BV1247" s="273" t="s">
        <v>3762</v>
      </c>
      <c r="BX1247" s="299" t="s">
        <v>3743</v>
      </c>
      <c r="BY1247" s="299" t="s">
        <v>6270</v>
      </c>
    </row>
    <row r="1248" spans="65:77" ht="21" customHeight="1">
      <c r="BM1248"/>
      <c r="BU1248" s="273" t="s">
        <v>3763</v>
      </c>
      <c r="BV1248" s="273" t="s">
        <v>3764</v>
      </c>
      <c r="BX1248" s="299" t="s">
        <v>3745</v>
      </c>
      <c r="BY1248" s="299" t="s">
        <v>6271</v>
      </c>
    </row>
    <row r="1249" spans="65:77" ht="21" customHeight="1">
      <c r="BM1249"/>
      <c r="BU1249" s="273" t="s">
        <v>3765</v>
      </c>
      <c r="BV1249" s="273" t="s">
        <v>3766</v>
      </c>
      <c r="BX1249" s="299" t="s">
        <v>3747</v>
      </c>
      <c r="BY1249" s="299" t="s">
        <v>6272</v>
      </c>
    </row>
    <row r="1250" spans="65:77" ht="21" customHeight="1">
      <c r="BM1250"/>
      <c r="BU1250" s="273" t="s">
        <v>3767</v>
      </c>
      <c r="BV1250" s="273" t="s">
        <v>3768</v>
      </c>
      <c r="BX1250" s="299" t="s">
        <v>3749</v>
      </c>
      <c r="BY1250" s="299" t="s">
        <v>6273</v>
      </c>
    </row>
    <row r="1251" spans="65:77" ht="21" customHeight="1">
      <c r="BM1251"/>
      <c r="BU1251" s="273" t="s">
        <v>3769</v>
      </c>
      <c r="BV1251" s="273" t="s">
        <v>3770</v>
      </c>
      <c r="BX1251" s="299" t="s">
        <v>3751</v>
      </c>
      <c r="BY1251" s="299" t="s">
        <v>6274</v>
      </c>
    </row>
    <row r="1252" spans="65:77" ht="21" customHeight="1">
      <c r="BM1252"/>
      <c r="BU1252" s="273" t="s">
        <v>3771</v>
      </c>
      <c r="BV1252" s="273" t="s">
        <v>3772</v>
      </c>
      <c r="BX1252" s="299" t="s">
        <v>3753</v>
      </c>
      <c r="BY1252" s="299" t="s">
        <v>6275</v>
      </c>
    </row>
    <row r="1253" spans="65:77" ht="21" customHeight="1">
      <c r="BM1253"/>
      <c r="BU1253" s="273" t="s">
        <v>3773</v>
      </c>
      <c r="BV1253" s="273" t="s">
        <v>3774</v>
      </c>
      <c r="BX1253" s="299" t="s">
        <v>3755</v>
      </c>
      <c r="BY1253" s="299" t="s">
        <v>6276</v>
      </c>
    </row>
    <row r="1254" spans="65:77" ht="21" customHeight="1">
      <c r="BM1254"/>
      <c r="BU1254" s="273" t="s">
        <v>3775</v>
      </c>
      <c r="BV1254" s="273" t="s">
        <v>3776</v>
      </c>
      <c r="BX1254" s="299" t="s">
        <v>3757</v>
      </c>
      <c r="BY1254" s="299" t="s">
        <v>6277</v>
      </c>
    </row>
    <row r="1255" spans="65:77" ht="21" customHeight="1">
      <c r="BM1255"/>
      <c r="BU1255" s="273" t="s">
        <v>3777</v>
      </c>
      <c r="BV1255" s="273" t="s">
        <v>3778</v>
      </c>
      <c r="BX1255" s="299" t="s">
        <v>3759</v>
      </c>
      <c r="BY1255" s="299" t="s">
        <v>6278</v>
      </c>
    </row>
    <row r="1256" spans="65:77" ht="21" customHeight="1">
      <c r="BM1256"/>
      <c r="BU1256" s="273" t="s">
        <v>3779</v>
      </c>
      <c r="BV1256" s="273" t="s">
        <v>3780</v>
      </c>
      <c r="BX1256" s="299" t="s">
        <v>3761</v>
      </c>
      <c r="BY1256" s="299" t="s">
        <v>6279</v>
      </c>
    </row>
    <row r="1257" spans="65:77" ht="21" customHeight="1">
      <c r="BM1257"/>
      <c r="BU1257" s="273" t="s">
        <v>3781</v>
      </c>
      <c r="BV1257" s="273" t="s">
        <v>3782</v>
      </c>
      <c r="BX1257" s="299" t="s">
        <v>3763</v>
      </c>
      <c r="BY1257" s="299" t="s">
        <v>6280</v>
      </c>
    </row>
    <row r="1258" spans="65:77" ht="21" customHeight="1">
      <c r="BM1258"/>
      <c r="BU1258" s="273" t="s">
        <v>3783</v>
      </c>
      <c r="BV1258" s="273" t="s">
        <v>3784</v>
      </c>
      <c r="BX1258" s="299" t="s">
        <v>3765</v>
      </c>
      <c r="BY1258" s="299" t="s">
        <v>6281</v>
      </c>
    </row>
    <row r="1259" spans="65:77" ht="21" customHeight="1">
      <c r="BM1259"/>
      <c r="BU1259" s="273" t="s">
        <v>3785</v>
      </c>
      <c r="BV1259" s="273" t="s">
        <v>3786</v>
      </c>
      <c r="BX1259" s="299" t="s">
        <v>3767</v>
      </c>
      <c r="BY1259" s="299" t="s">
        <v>6282</v>
      </c>
    </row>
    <row r="1260" spans="65:77" ht="21" customHeight="1">
      <c r="BM1260"/>
      <c r="BU1260" s="273" t="s">
        <v>3787</v>
      </c>
      <c r="BV1260" s="273" t="s">
        <v>3788</v>
      </c>
      <c r="BX1260" s="299" t="s">
        <v>3769</v>
      </c>
      <c r="BY1260" s="299" t="s">
        <v>6283</v>
      </c>
    </row>
    <row r="1261" spans="65:77" ht="21" customHeight="1">
      <c r="BM1261"/>
      <c r="BU1261" s="273" t="s">
        <v>3789</v>
      </c>
      <c r="BV1261" s="273" t="s">
        <v>3790</v>
      </c>
      <c r="BX1261" s="299" t="s">
        <v>3771</v>
      </c>
      <c r="BY1261" s="299" t="s">
        <v>6284</v>
      </c>
    </row>
    <row r="1262" spans="65:77" ht="21" customHeight="1">
      <c r="BM1262"/>
      <c r="BU1262" s="273" t="s">
        <v>3791</v>
      </c>
      <c r="BV1262" s="273" t="s">
        <v>3792</v>
      </c>
      <c r="BX1262" s="299" t="s">
        <v>3773</v>
      </c>
      <c r="BY1262" s="299" t="s">
        <v>6285</v>
      </c>
    </row>
    <row r="1263" spans="65:77" ht="21" customHeight="1">
      <c r="BM1263"/>
      <c r="BU1263" s="273" t="s">
        <v>3793</v>
      </c>
      <c r="BV1263" s="273" t="s">
        <v>3794</v>
      </c>
      <c r="BX1263" s="299" t="s">
        <v>3775</v>
      </c>
      <c r="BY1263" s="299" t="s">
        <v>6286</v>
      </c>
    </row>
    <row r="1264" spans="65:77" ht="21" customHeight="1">
      <c r="BM1264"/>
      <c r="BU1264" s="273" t="s">
        <v>3795</v>
      </c>
      <c r="BV1264" s="273" t="s">
        <v>3796</v>
      </c>
      <c r="BX1264" s="299" t="s">
        <v>3777</v>
      </c>
      <c r="BY1264" s="299" t="s">
        <v>6287</v>
      </c>
    </row>
    <row r="1265" spans="65:77" ht="21" customHeight="1">
      <c r="BM1265"/>
      <c r="BU1265" s="273" t="s">
        <v>3797</v>
      </c>
      <c r="BV1265" s="273" t="s">
        <v>3798</v>
      </c>
      <c r="BX1265" s="299" t="s">
        <v>3779</v>
      </c>
      <c r="BY1265" s="299" t="s">
        <v>6288</v>
      </c>
    </row>
    <row r="1266" spans="65:77" ht="21" customHeight="1">
      <c r="BM1266"/>
      <c r="BU1266" s="273" t="s">
        <v>3799</v>
      </c>
      <c r="BV1266" s="273" t="s">
        <v>3800</v>
      </c>
      <c r="BX1266" s="299" t="s">
        <v>3781</v>
      </c>
      <c r="BY1266" s="299" t="s">
        <v>6289</v>
      </c>
    </row>
    <row r="1267" spans="65:77" ht="21" customHeight="1">
      <c r="BM1267"/>
      <c r="BU1267" s="273" t="s">
        <v>3801</v>
      </c>
      <c r="BV1267" s="273" t="s">
        <v>3802</v>
      </c>
      <c r="BX1267" s="299" t="s">
        <v>3783</v>
      </c>
      <c r="BY1267" s="299" t="s">
        <v>6290</v>
      </c>
    </row>
    <row r="1268" spans="65:77" ht="21" customHeight="1">
      <c r="BM1268"/>
      <c r="BU1268" s="273" t="s">
        <v>3803</v>
      </c>
      <c r="BV1268" s="273" t="s">
        <v>3804</v>
      </c>
      <c r="BX1268" s="299" t="s">
        <v>3785</v>
      </c>
      <c r="BY1268" s="299" t="s">
        <v>6291</v>
      </c>
    </row>
    <row r="1269" spans="65:77" ht="21" customHeight="1">
      <c r="BM1269"/>
      <c r="BU1269" s="273" t="s">
        <v>3805</v>
      </c>
      <c r="BV1269" s="273" t="s">
        <v>3806</v>
      </c>
      <c r="BX1269" s="299" t="s">
        <v>3787</v>
      </c>
      <c r="BY1269" s="299" t="s">
        <v>6292</v>
      </c>
    </row>
    <row r="1270" spans="65:77" ht="21" customHeight="1">
      <c r="BM1270"/>
      <c r="BU1270" s="273" t="s">
        <v>3807</v>
      </c>
      <c r="BV1270" s="273" t="s">
        <v>3808</v>
      </c>
      <c r="BX1270" s="299" t="s">
        <v>3789</v>
      </c>
      <c r="BY1270" s="299" t="s">
        <v>6293</v>
      </c>
    </row>
    <row r="1271" spans="65:77" ht="21" customHeight="1">
      <c r="BM1271"/>
      <c r="BU1271" s="273" t="s">
        <v>3809</v>
      </c>
      <c r="BV1271" s="273" t="s">
        <v>3810</v>
      </c>
      <c r="BX1271" s="299" t="s">
        <v>3791</v>
      </c>
      <c r="BY1271" s="299" t="s">
        <v>6294</v>
      </c>
    </row>
    <row r="1272" spans="65:77" ht="21" customHeight="1">
      <c r="BM1272"/>
      <c r="BU1272" s="273" t="s">
        <v>3811</v>
      </c>
      <c r="BV1272" s="273" t="s">
        <v>3812</v>
      </c>
      <c r="BX1272" s="299" t="s">
        <v>3793</v>
      </c>
      <c r="BY1272" s="299" t="s">
        <v>6295</v>
      </c>
    </row>
    <row r="1273" spans="65:77" ht="21" customHeight="1">
      <c r="BM1273"/>
      <c r="BU1273" s="273" t="s">
        <v>3813</v>
      </c>
      <c r="BV1273" s="273" t="s">
        <v>3814</v>
      </c>
      <c r="BX1273" s="299" t="s">
        <v>3795</v>
      </c>
      <c r="BY1273" s="299" t="s">
        <v>6296</v>
      </c>
    </row>
    <row r="1274" spans="65:77" ht="21" customHeight="1">
      <c r="BM1274"/>
      <c r="BU1274" s="273" t="s">
        <v>3815</v>
      </c>
      <c r="BV1274" s="273" t="s">
        <v>3816</v>
      </c>
      <c r="BX1274" s="299" t="s">
        <v>3797</v>
      </c>
      <c r="BY1274" s="299" t="s">
        <v>6297</v>
      </c>
    </row>
    <row r="1275" spans="65:77" ht="21" customHeight="1">
      <c r="BM1275"/>
      <c r="BU1275" s="273" t="s">
        <v>3817</v>
      </c>
      <c r="BV1275" s="273" t="s">
        <v>3818</v>
      </c>
      <c r="BX1275" s="299" t="s">
        <v>3799</v>
      </c>
      <c r="BY1275" s="299" t="s">
        <v>6298</v>
      </c>
    </row>
    <row r="1276" spans="65:77" ht="21" customHeight="1">
      <c r="BM1276"/>
      <c r="BU1276" s="273" t="s">
        <v>3819</v>
      </c>
      <c r="BV1276" s="273" t="s">
        <v>3820</v>
      </c>
      <c r="BX1276" s="299" t="s">
        <v>3801</v>
      </c>
      <c r="BY1276" s="299" t="s">
        <v>6299</v>
      </c>
    </row>
    <row r="1277" spans="65:77" ht="21" customHeight="1">
      <c r="BM1277"/>
      <c r="BU1277" s="273" t="s">
        <v>3821</v>
      </c>
      <c r="BV1277" s="273" t="s">
        <v>3822</v>
      </c>
      <c r="BX1277" s="299" t="s">
        <v>3803</v>
      </c>
      <c r="BY1277" s="299" t="s">
        <v>6300</v>
      </c>
    </row>
    <row r="1278" spans="65:77" ht="21" customHeight="1">
      <c r="BM1278"/>
      <c r="BU1278" s="273" t="s">
        <v>3823</v>
      </c>
      <c r="BV1278" s="273" t="s">
        <v>3824</v>
      </c>
      <c r="BX1278" s="299" t="s">
        <v>6301</v>
      </c>
      <c r="BY1278" s="299" t="s">
        <v>6302</v>
      </c>
    </row>
    <row r="1279" spans="65:77" ht="21" customHeight="1">
      <c r="BM1279"/>
      <c r="BU1279" s="273" t="s">
        <v>3825</v>
      </c>
      <c r="BV1279" s="273" t="s">
        <v>3826</v>
      </c>
      <c r="BX1279" s="299" t="s">
        <v>6303</v>
      </c>
      <c r="BY1279" s="299" t="s">
        <v>6304</v>
      </c>
    </row>
    <row r="1280" spans="65:77" ht="21" customHeight="1">
      <c r="BM1280"/>
      <c r="BU1280" s="273" t="s">
        <v>3827</v>
      </c>
      <c r="BV1280" s="273" t="s">
        <v>3828</v>
      </c>
      <c r="BX1280" s="299" t="s">
        <v>6305</v>
      </c>
      <c r="BY1280" s="299" t="s">
        <v>6306</v>
      </c>
    </row>
    <row r="1281" spans="65:77" ht="21" customHeight="1">
      <c r="BM1281"/>
      <c r="BU1281" s="273" t="s">
        <v>3829</v>
      </c>
      <c r="BV1281" s="273" t="s">
        <v>3830</v>
      </c>
      <c r="BX1281" s="299" t="s">
        <v>6307</v>
      </c>
      <c r="BY1281" s="299" t="s">
        <v>6308</v>
      </c>
    </row>
    <row r="1282" spans="65:77" ht="21" customHeight="1">
      <c r="BM1282"/>
      <c r="BU1282" s="273" t="s">
        <v>3831</v>
      </c>
      <c r="BV1282" s="273" t="s">
        <v>3832</v>
      </c>
      <c r="BX1282" s="299" t="s">
        <v>6309</v>
      </c>
      <c r="BY1282" s="299" t="s">
        <v>6310</v>
      </c>
    </row>
    <row r="1283" spans="65:77" ht="21" customHeight="1">
      <c r="BM1283"/>
      <c r="BU1283" s="273" t="s">
        <v>3833</v>
      </c>
      <c r="BV1283" s="273" t="s">
        <v>3834</v>
      </c>
      <c r="BX1283" s="299" t="s">
        <v>6311</v>
      </c>
      <c r="BY1283" s="299" t="s">
        <v>6312</v>
      </c>
    </row>
    <row r="1284" spans="65:77" ht="21" customHeight="1">
      <c r="BM1284"/>
      <c r="BU1284" s="273" t="s">
        <v>3835</v>
      </c>
      <c r="BV1284" s="273" t="s">
        <v>3836</v>
      </c>
      <c r="BX1284" s="299" t="s">
        <v>6313</v>
      </c>
      <c r="BY1284" s="299" t="s">
        <v>6314</v>
      </c>
    </row>
    <row r="1285" spans="65:77" ht="21" customHeight="1">
      <c r="BM1285"/>
      <c r="BU1285" s="273" t="s">
        <v>3837</v>
      </c>
      <c r="BV1285" s="273" t="s">
        <v>3838</v>
      </c>
      <c r="BX1285" s="299" t="s">
        <v>6315</v>
      </c>
      <c r="BY1285" s="299" t="s">
        <v>6316</v>
      </c>
    </row>
    <row r="1286" spans="65:77" ht="21" customHeight="1">
      <c r="BM1286"/>
      <c r="BU1286" s="273" t="s">
        <v>3839</v>
      </c>
      <c r="BV1286" s="273" t="s">
        <v>3840</v>
      </c>
      <c r="BX1286" s="299" t="s">
        <v>6317</v>
      </c>
      <c r="BY1286" s="299" t="s">
        <v>6318</v>
      </c>
    </row>
    <row r="1287" spans="65:77" ht="21" customHeight="1">
      <c r="BM1287"/>
      <c r="BU1287" s="273" t="s">
        <v>3841</v>
      </c>
      <c r="BV1287" s="273" t="s">
        <v>3842</v>
      </c>
      <c r="BX1287" s="299" t="s">
        <v>6319</v>
      </c>
      <c r="BY1287" s="299" t="s">
        <v>6320</v>
      </c>
    </row>
    <row r="1288" spans="65:77" ht="21" customHeight="1">
      <c r="BM1288"/>
      <c r="BU1288" s="273" t="s">
        <v>3843</v>
      </c>
      <c r="BV1288" s="273" t="s">
        <v>3844</v>
      </c>
      <c r="BX1288" s="299" t="s">
        <v>6321</v>
      </c>
      <c r="BY1288" s="299" t="s">
        <v>6322</v>
      </c>
    </row>
    <row r="1289" spans="65:77" ht="21" customHeight="1">
      <c r="BM1289"/>
      <c r="BU1289" s="273" t="s">
        <v>3845</v>
      </c>
      <c r="BV1289" s="273" t="s">
        <v>3846</v>
      </c>
      <c r="BX1289" s="299" t="s">
        <v>6323</v>
      </c>
      <c r="BY1289" s="299" t="s">
        <v>6324</v>
      </c>
    </row>
    <row r="1290" spans="65:77" ht="21" customHeight="1">
      <c r="BM1290"/>
      <c r="BU1290" s="273" t="s">
        <v>3847</v>
      </c>
      <c r="BV1290" s="273" t="s">
        <v>3848</v>
      </c>
      <c r="BX1290" s="299" t="s">
        <v>6325</v>
      </c>
      <c r="BY1290" s="299" t="s">
        <v>6326</v>
      </c>
    </row>
    <row r="1291" spans="65:77" ht="21" customHeight="1">
      <c r="BM1291"/>
      <c r="BU1291" s="273" t="s">
        <v>3849</v>
      </c>
      <c r="BV1291" s="273" t="s">
        <v>3850</v>
      </c>
      <c r="BX1291" s="299" t="s">
        <v>6327</v>
      </c>
      <c r="BY1291" s="299" t="s">
        <v>6328</v>
      </c>
    </row>
    <row r="1292" spans="65:77" ht="21" customHeight="1">
      <c r="BM1292"/>
      <c r="BU1292" s="273" t="s">
        <v>3851</v>
      </c>
      <c r="BV1292" s="273" t="s">
        <v>3852</v>
      </c>
      <c r="BX1292" s="299" t="s">
        <v>6329</v>
      </c>
      <c r="BY1292" s="299" t="s">
        <v>6330</v>
      </c>
    </row>
    <row r="1293" spans="65:77" ht="21" customHeight="1">
      <c r="BM1293"/>
      <c r="BU1293" s="273" t="s">
        <v>3853</v>
      </c>
      <c r="BV1293" s="273" t="s">
        <v>3854</v>
      </c>
      <c r="BX1293" s="299" t="s">
        <v>6331</v>
      </c>
      <c r="BY1293" s="299" t="s">
        <v>6332</v>
      </c>
    </row>
    <row r="1294" spans="65:77" ht="21" customHeight="1">
      <c r="BM1294"/>
      <c r="BU1294" s="273" t="s">
        <v>3855</v>
      </c>
      <c r="BV1294" s="273" t="s">
        <v>3856</v>
      </c>
      <c r="BX1294" s="299" t="s">
        <v>6333</v>
      </c>
      <c r="BY1294" s="299" t="s">
        <v>6334</v>
      </c>
    </row>
    <row r="1295" spans="65:77" ht="21" customHeight="1">
      <c r="BM1295"/>
      <c r="BU1295" s="273" t="s">
        <v>3857</v>
      </c>
      <c r="BV1295" s="273" t="s">
        <v>3858</v>
      </c>
      <c r="BX1295" s="299" t="s">
        <v>6335</v>
      </c>
      <c r="BY1295" s="299" t="s">
        <v>6336</v>
      </c>
    </row>
    <row r="1296" spans="65:77" ht="21" customHeight="1">
      <c r="BM1296"/>
      <c r="BU1296" s="273" t="s">
        <v>3860</v>
      </c>
      <c r="BV1296" s="273" t="s">
        <v>3861</v>
      </c>
      <c r="BX1296" s="299" t="s">
        <v>6337</v>
      </c>
      <c r="BY1296" s="299" t="s">
        <v>6338</v>
      </c>
    </row>
    <row r="1297" spans="65:77" ht="21" customHeight="1">
      <c r="BM1297"/>
      <c r="BU1297" s="273" t="s">
        <v>3862</v>
      </c>
      <c r="BV1297" s="273" t="s">
        <v>3863</v>
      </c>
      <c r="BX1297" s="299" t="s">
        <v>6339</v>
      </c>
      <c r="BY1297" s="299" t="s">
        <v>6340</v>
      </c>
    </row>
    <row r="1298" spans="65:77" ht="21" customHeight="1">
      <c r="BM1298"/>
      <c r="BU1298" s="273" t="s">
        <v>3864</v>
      </c>
      <c r="BV1298" s="273" t="s">
        <v>3865</v>
      </c>
      <c r="BX1298" s="299" t="s">
        <v>3805</v>
      </c>
      <c r="BY1298" s="299" t="s">
        <v>6341</v>
      </c>
    </row>
    <row r="1299" spans="65:77" ht="21" customHeight="1">
      <c r="BM1299"/>
      <c r="BU1299" s="273" t="s">
        <v>3866</v>
      </c>
      <c r="BV1299" s="273" t="s">
        <v>3867</v>
      </c>
      <c r="BX1299" s="299" t="s">
        <v>3807</v>
      </c>
      <c r="BY1299" s="299" t="s">
        <v>6342</v>
      </c>
    </row>
    <row r="1300" spans="65:77" ht="21" customHeight="1">
      <c r="BM1300"/>
      <c r="BU1300" s="273" t="s">
        <v>3868</v>
      </c>
      <c r="BV1300" s="273" t="s">
        <v>3869</v>
      </c>
      <c r="BX1300" s="299" t="s">
        <v>3809</v>
      </c>
      <c r="BY1300" s="299" t="s">
        <v>6343</v>
      </c>
    </row>
    <row r="1301" spans="65:77" ht="21" customHeight="1">
      <c r="BM1301"/>
      <c r="BU1301" s="273" t="s">
        <v>3870</v>
      </c>
      <c r="BV1301" s="273" t="s">
        <v>3871</v>
      </c>
      <c r="BX1301" s="299" t="s">
        <v>3811</v>
      </c>
      <c r="BY1301" s="299" t="s">
        <v>6344</v>
      </c>
    </row>
    <row r="1302" spans="65:77" ht="21" customHeight="1">
      <c r="BM1302"/>
      <c r="BU1302" s="273" t="s">
        <v>3872</v>
      </c>
      <c r="BV1302" s="273" t="s">
        <v>3873</v>
      </c>
      <c r="BX1302" s="299" t="s">
        <v>3813</v>
      </c>
      <c r="BY1302" s="299" t="s">
        <v>6345</v>
      </c>
    </row>
    <row r="1303" spans="65:77" ht="21" customHeight="1">
      <c r="BM1303"/>
      <c r="BU1303" s="273" t="s">
        <v>3874</v>
      </c>
      <c r="BV1303" s="273" t="s">
        <v>3875</v>
      </c>
      <c r="BX1303" s="299" t="s">
        <v>3815</v>
      </c>
      <c r="BY1303" s="299" t="s">
        <v>6346</v>
      </c>
    </row>
    <row r="1304" spans="65:77" ht="21" customHeight="1">
      <c r="BM1304"/>
      <c r="BU1304" s="273" t="s">
        <v>3876</v>
      </c>
      <c r="BV1304" s="273" t="s">
        <v>3877</v>
      </c>
      <c r="BX1304" s="299" t="s">
        <v>3817</v>
      </c>
      <c r="BY1304" s="299" t="s">
        <v>6347</v>
      </c>
    </row>
    <row r="1305" spans="65:77" ht="21" customHeight="1">
      <c r="BM1305"/>
      <c r="BU1305" s="273" t="s">
        <v>3878</v>
      </c>
      <c r="BV1305" s="273" t="s">
        <v>3879</v>
      </c>
      <c r="BX1305" s="299" t="s">
        <v>3819</v>
      </c>
      <c r="BY1305" s="299" t="s">
        <v>6348</v>
      </c>
    </row>
    <row r="1306" spans="65:77" ht="21" customHeight="1">
      <c r="BM1306"/>
      <c r="BU1306" s="273" t="s">
        <v>3880</v>
      </c>
      <c r="BV1306" s="273" t="s">
        <v>3881</v>
      </c>
      <c r="BX1306" s="299" t="s">
        <v>3821</v>
      </c>
      <c r="BY1306" s="299" t="s">
        <v>6349</v>
      </c>
    </row>
    <row r="1307" spans="65:77" ht="21" customHeight="1">
      <c r="BM1307"/>
      <c r="BU1307" s="273" t="s">
        <v>3882</v>
      </c>
      <c r="BV1307" s="273" t="s">
        <v>3883</v>
      </c>
      <c r="BX1307" s="299" t="s">
        <v>3823</v>
      </c>
      <c r="BY1307" s="299" t="s">
        <v>6350</v>
      </c>
    </row>
    <row r="1308" spans="65:77" ht="21" customHeight="1">
      <c r="BM1308"/>
      <c r="BU1308" s="273" t="s">
        <v>3884</v>
      </c>
      <c r="BV1308" s="273" t="s">
        <v>3885</v>
      </c>
      <c r="BX1308" s="299" t="s">
        <v>3825</v>
      </c>
      <c r="BY1308" s="299" t="s">
        <v>6351</v>
      </c>
    </row>
    <row r="1309" spans="65:77" ht="21" customHeight="1">
      <c r="BM1309"/>
      <c r="BU1309" s="273" t="s">
        <v>3886</v>
      </c>
      <c r="BV1309" s="273" t="s">
        <v>3887</v>
      </c>
      <c r="BX1309" s="299" t="s">
        <v>3827</v>
      </c>
      <c r="BY1309" s="299" t="s">
        <v>6352</v>
      </c>
    </row>
    <row r="1310" spans="65:77" ht="21" customHeight="1">
      <c r="BM1310"/>
      <c r="BU1310" s="273" t="s">
        <v>3888</v>
      </c>
      <c r="BV1310" s="273" t="s">
        <v>3889</v>
      </c>
      <c r="BX1310" s="299" t="s">
        <v>3829</v>
      </c>
      <c r="BY1310" s="299" t="s">
        <v>6353</v>
      </c>
    </row>
    <row r="1311" spans="65:77" ht="21" customHeight="1">
      <c r="BM1311"/>
      <c r="BU1311" s="273" t="s">
        <v>3891</v>
      </c>
      <c r="BV1311" s="273" t="s">
        <v>3892</v>
      </c>
      <c r="BX1311" s="299" t="s">
        <v>3831</v>
      </c>
      <c r="BY1311" s="299" t="s">
        <v>6354</v>
      </c>
    </row>
    <row r="1312" spans="65:77" ht="21" customHeight="1">
      <c r="BM1312"/>
      <c r="BU1312" s="273" t="s">
        <v>3893</v>
      </c>
      <c r="BV1312" s="273" t="s">
        <v>3894</v>
      </c>
      <c r="BX1312" s="299" t="s">
        <v>3833</v>
      </c>
      <c r="BY1312" s="299" t="s">
        <v>6355</v>
      </c>
    </row>
    <row r="1313" spans="65:77" ht="21" customHeight="1">
      <c r="BM1313"/>
      <c r="BU1313" s="273" t="s">
        <v>3896</v>
      </c>
      <c r="BV1313" s="273" t="s">
        <v>3897</v>
      </c>
      <c r="BX1313" s="299" t="s">
        <v>3835</v>
      </c>
      <c r="BY1313" s="299" t="s">
        <v>6356</v>
      </c>
    </row>
    <row r="1314" spans="65:77" ht="21" customHeight="1">
      <c r="BM1314"/>
      <c r="BU1314" s="273" t="s">
        <v>3898</v>
      </c>
      <c r="BV1314" s="273" t="s">
        <v>3899</v>
      </c>
      <c r="BX1314" s="299" t="s">
        <v>6357</v>
      </c>
      <c r="BY1314" s="299" t="s">
        <v>6358</v>
      </c>
    </row>
    <row r="1315" spans="65:77" ht="21" customHeight="1">
      <c r="BM1315"/>
      <c r="BU1315" s="273" t="s">
        <v>3900</v>
      </c>
      <c r="BV1315" s="273" t="s">
        <v>3901</v>
      </c>
      <c r="BX1315" s="299" t="s">
        <v>3837</v>
      </c>
      <c r="BY1315" s="299" t="s">
        <v>6359</v>
      </c>
    </row>
    <row r="1316" spans="65:77" ht="21" customHeight="1">
      <c r="BM1316"/>
      <c r="BU1316" s="273" t="s">
        <v>3902</v>
      </c>
      <c r="BV1316" s="273" t="s">
        <v>3903</v>
      </c>
      <c r="BX1316" s="299" t="s">
        <v>3839</v>
      </c>
      <c r="BY1316" s="299" t="s">
        <v>6360</v>
      </c>
    </row>
    <row r="1317" spans="65:77" ht="21" customHeight="1">
      <c r="BM1317"/>
      <c r="BU1317" s="273" t="s">
        <v>3904</v>
      </c>
      <c r="BV1317" s="273" t="s">
        <v>3905</v>
      </c>
      <c r="BX1317" s="299" t="s">
        <v>3841</v>
      </c>
      <c r="BY1317" s="299" t="s">
        <v>6361</v>
      </c>
    </row>
    <row r="1318" spans="65:77" ht="21" customHeight="1">
      <c r="BM1318"/>
      <c r="BU1318" s="273" t="s">
        <v>3906</v>
      </c>
      <c r="BV1318" s="273" t="s">
        <v>3907</v>
      </c>
      <c r="BX1318" s="299" t="s">
        <v>3843</v>
      </c>
      <c r="BY1318" s="299" t="s">
        <v>6362</v>
      </c>
    </row>
    <row r="1319" spans="65:77" ht="21" customHeight="1">
      <c r="BM1319"/>
      <c r="BU1319" s="273" t="s">
        <v>3908</v>
      </c>
      <c r="BV1319" s="273" t="s">
        <v>3909</v>
      </c>
      <c r="BX1319" s="299" t="s">
        <v>3845</v>
      </c>
      <c r="BY1319" s="299" t="s">
        <v>6363</v>
      </c>
    </row>
    <row r="1320" spans="65:77" ht="21" customHeight="1">
      <c r="BM1320"/>
      <c r="BU1320" s="273" t="s">
        <v>3910</v>
      </c>
      <c r="BV1320" s="273" t="s">
        <v>3911</v>
      </c>
      <c r="BX1320" s="299" t="s">
        <v>3847</v>
      </c>
      <c r="BY1320" s="299" t="s">
        <v>6364</v>
      </c>
    </row>
    <row r="1321" spans="65:77" ht="21" customHeight="1">
      <c r="BM1321"/>
      <c r="BU1321" s="273" t="s">
        <v>3912</v>
      </c>
      <c r="BV1321" s="273" t="s">
        <v>3913</v>
      </c>
      <c r="BX1321" s="299" t="s">
        <v>3849</v>
      </c>
      <c r="BY1321" s="299" t="s">
        <v>6365</v>
      </c>
    </row>
    <row r="1322" spans="65:77" ht="21" customHeight="1">
      <c r="BM1322"/>
      <c r="BU1322" s="273" t="s">
        <v>3914</v>
      </c>
      <c r="BV1322" s="273" t="s">
        <v>3915</v>
      </c>
      <c r="BX1322" s="299" t="s">
        <v>3851</v>
      </c>
      <c r="BY1322" s="299" t="s">
        <v>6366</v>
      </c>
    </row>
    <row r="1323" spans="65:77" ht="21" customHeight="1">
      <c r="BM1323"/>
      <c r="BU1323" s="273" t="s">
        <v>3916</v>
      </c>
      <c r="BV1323" s="273" t="s">
        <v>3917</v>
      </c>
      <c r="BX1323" s="299" t="s">
        <v>3853</v>
      </c>
      <c r="BY1323" s="299" t="s">
        <v>6367</v>
      </c>
    </row>
    <row r="1324" spans="65:77" ht="21" customHeight="1">
      <c r="BM1324"/>
      <c r="BU1324" s="273" t="s">
        <v>3918</v>
      </c>
      <c r="BV1324" s="273" t="s">
        <v>3919</v>
      </c>
      <c r="BX1324" s="299" t="s">
        <v>3855</v>
      </c>
      <c r="BY1324" s="299" t="s">
        <v>6368</v>
      </c>
    </row>
    <row r="1325" spans="65:77" ht="21" customHeight="1">
      <c r="BM1325"/>
      <c r="BU1325" s="273" t="s">
        <v>3920</v>
      </c>
      <c r="BV1325" s="273" t="s">
        <v>3921</v>
      </c>
      <c r="BX1325" s="299" t="s">
        <v>3857</v>
      </c>
      <c r="BY1325" s="299" t="s">
        <v>6369</v>
      </c>
    </row>
    <row r="1326" spans="65:77" ht="21" customHeight="1">
      <c r="BM1326"/>
      <c r="BU1326" s="273" t="s">
        <v>3922</v>
      </c>
      <c r="BV1326" s="273" t="s">
        <v>3923</v>
      </c>
      <c r="BX1326" s="299" t="s">
        <v>3859</v>
      </c>
      <c r="BY1326" s="299" t="s">
        <v>6370</v>
      </c>
    </row>
    <row r="1327" spans="65:77" ht="21" customHeight="1">
      <c r="BM1327"/>
      <c r="BU1327" s="273" t="s">
        <v>3924</v>
      </c>
      <c r="BV1327" s="273" t="s">
        <v>3925</v>
      </c>
      <c r="BX1327" s="299" t="s">
        <v>3860</v>
      </c>
      <c r="BY1327" s="299" t="s">
        <v>6371</v>
      </c>
    </row>
    <row r="1328" spans="65:77" ht="21" customHeight="1">
      <c r="BM1328"/>
      <c r="BU1328" s="273" t="s">
        <v>3926</v>
      </c>
      <c r="BV1328" s="273" t="s">
        <v>3927</v>
      </c>
      <c r="BX1328" s="299" t="s">
        <v>3862</v>
      </c>
      <c r="BY1328" s="299" t="s">
        <v>6372</v>
      </c>
    </row>
    <row r="1329" spans="65:77" ht="21" customHeight="1">
      <c r="BM1329"/>
      <c r="BU1329" s="273" t="s">
        <v>3928</v>
      </c>
      <c r="BV1329" s="273" t="s">
        <v>3929</v>
      </c>
      <c r="BX1329" s="299" t="s">
        <v>3864</v>
      </c>
      <c r="BY1329" s="299" t="s">
        <v>6373</v>
      </c>
    </row>
    <row r="1330" spans="65:77" ht="21" customHeight="1">
      <c r="BM1330"/>
      <c r="BU1330" s="273" t="s">
        <v>3930</v>
      </c>
      <c r="BV1330" s="273" t="s">
        <v>3931</v>
      </c>
      <c r="BX1330" s="299" t="s">
        <v>3866</v>
      </c>
      <c r="BY1330" s="299" t="s">
        <v>6374</v>
      </c>
    </row>
    <row r="1331" spans="65:77" ht="21" customHeight="1">
      <c r="BM1331"/>
      <c r="BU1331" s="273" t="s">
        <v>3932</v>
      </c>
      <c r="BV1331" s="273" t="s">
        <v>3933</v>
      </c>
      <c r="BX1331" s="299" t="s">
        <v>3868</v>
      </c>
      <c r="BY1331" s="299" t="s">
        <v>6375</v>
      </c>
    </row>
    <row r="1332" spans="65:77" ht="21" customHeight="1">
      <c r="BM1332"/>
      <c r="BU1332" s="273" t="s">
        <v>3934</v>
      </c>
      <c r="BV1332" s="273" t="s">
        <v>3935</v>
      </c>
      <c r="BX1332" s="299" t="s">
        <v>3870</v>
      </c>
      <c r="BY1332" s="299" t="s">
        <v>6376</v>
      </c>
    </row>
    <row r="1333" spans="65:77" ht="21" customHeight="1">
      <c r="BM1333"/>
      <c r="BU1333" s="273" t="s">
        <v>3936</v>
      </c>
      <c r="BV1333" s="273" t="s">
        <v>3937</v>
      </c>
      <c r="BX1333" s="299" t="s">
        <v>3872</v>
      </c>
      <c r="BY1333" s="299" t="s">
        <v>6377</v>
      </c>
    </row>
    <row r="1334" spans="65:77" ht="21" customHeight="1">
      <c r="BM1334"/>
      <c r="BU1334" s="273" t="s">
        <v>3938</v>
      </c>
      <c r="BV1334" s="273" t="s">
        <v>3939</v>
      </c>
      <c r="BX1334" s="299" t="s">
        <v>3874</v>
      </c>
      <c r="BY1334" s="299" t="s">
        <v>6378</v>
      </c>
    </row>
    <row r="1335" spans="65:77" ht="21" customHeight="1">
      <c r="BM1335"/>
      <c r="BU1335" s="273" t="s">
        <v>3940</v>
      </c>
      <c r="BV1335" s="273" t="s">
        <v>3941</v>
      </c>
      <c r="BX1335" s="299" t="s">
        <v>3876</v>
      </c>
      <c r="BY1335" s="299" t="s">
        <v>6379</v>
      </c>
    </row>
    <row r="1336" spans="65:77" ht="21" customHeight="1">
      <c r="BM1336"/>
      <c r="BU1336" s="273" t="s">
        <v>3942</v>
      </c>
      <c r="BV1336" s="273" t="s">
        <v>3943</v>
      </c>
      <c r="BX1336" s="299" t="s">
        <v>3878</v>
      </c>
      <c r="BY1336" s="299" t="s">
        <v>6380</v>
      </c>
    </row>
    <row r="1337" spans="65:77" ht="21" customHeight="1">
      <c r="BM1337"/>
      <c r="BU1337" s="273" t="s">
        <v>3944</v>
      </c>
      <c r="BV1337" s="273" t="s">
        <v>3945</v>
      </c>
      <c r="BX1337" s="299" t="s">
        <v>3880</v>
      </c>
      <c r="BY1337" s="299" t="s">
        <v>6381</v>
      </c>
    </row>
    <row r="1338" spans="65:77" ht="21" customHeight="1">
      <c r="BM1338"/>
      <c r="BU1338" s="273" t="s">
        <v>3946</v>
      </c>
      <c r="BV1338" s="273" t="s">
        <v>3947</v>
      </c>
      <c r="BX1338" s="299" t="s">
        <v>3882</v>
      </c>
      <c r="BY1338" s="299" t="s">
        <v>6382</v>
      </c>
    </row>
    <row r="1339" spans="65:77" ht="21" customHeight="1">
      <c r="BM1339"/>
      <c r="BU1339" s="273" t="s">
        <v>3948</v>
      </c>
      <c r="BV1339" s="273" t="s">
        <v>3949</v>
      </c>
      <c r="BX1339" s="299" t="s">
        <v>3884</v>
      </c>
      <c r="BY1339" s="299" t="s">
        <v>6383</v>
      </c>
    </row>
    <row r="1340" spans="65:77" ht="21" customHeight="1">
      <c r="BM1340"/>
      <c r="BU1340" s="273" t="s">
        <v>3950</v>
      </c>
      <c r="BV1340" s="273" t="s">
        <v>3951</v>
      </c>
      <c r="BX1340" s="299" t="s">
        <v>3886</v>
      </c>
      <c r="BY1340" s="299" t="s">
        <v>6384</v>
      </c>
    </row>
    <row r="1341" spans="65:77" ht="21" customHeight="1">
      <c r="BM1341"/>
      <c r="BU1341" s="273" t="s">
        <v>3952</v>
      </c>
      <c r="BV1341" s="273" t="s">
        <v>3953</v>
      </c>
      <c r="BX1341" s="299" t="s">
        <v>3888</v>
      </c>
      <c r="BY1341" s="299" t="s">
        <v>6385</v>
      </c>
    </row>
    <row r="1342" spans="65:77" ht="21" customHeight="1">
      <c r="BM1342"/>
      <c r="BU1342" s="273" t="s">
        <v>3954</v>
      </c>
      <c r="BV1342" s="273" t="s">
        <v>3955</v>
      </c>
      <c r="BX1342" s="299" t="s">
        <v>3890</v>
      </c>
      <c r="BY1342" s="299" t="s">
        <v>6386</v>
      </c>
    </row>
    <row r="1343" spans="65:77" ht="21" customHeight="1">
      <c r="BM1343"/>
      <c r="BU1343" s="273" t="s">
        <v>3956</v>
      </c>
      <c r="BV1343" s="273" t="s">
        <v>3957</v>
      </c>
      <c r="BX1343" s="299" t="s">
        <v>3891</v>
      </c>
      <c r="BY1343" s="299" t="s">
        <v>6387</v>
      </c>
    </row>
    <row r="1344" spans="65:77" ht="21" customHeight="1">
      <c r="BM1344"/>
      <c r="BU1344" s="273" t="s">
        <v>3958</v>
      </c>
      <c r="BV1344" s="273" t="s">
        <v>3959</v>
      </c>
      <c r="BX1344" s="299" t="s">
        <v>3893</v>
      </c>
      <c r="BY1344" s="299" t="s">
        <v>6388</v>
      </c>
    </row>
    <row r="1345" spans="65:77" ht="21" customHeight="1">
      <c r="BM1345"/>
      <c r="BU1345" s="273" t="s">
        <v>3960</v>
      </c>
      <c r="BV1345" s="273" t="s">
        <v>3961</v>
      </c>
      <c r="BX1345" s="299" t="s">
        <v>3895</v>
      </c>
      <c r="BY1345" s="299" t="s">
        <v>6389</v>
      </c>
    </row>
    <row r="1346" spans="65:77" ht="21" customHeight="1">
      <c r="BM1346"/>
      <c r="BU1346" s="273" t="s">
        <v>3962</v>
      </c>
      <c r="BV1346" s="273" t="s">
        <v>3963</v>
      </c>
      <c r="BX1346" s="299" t="s">
        <v>3896</v>
      </c>
      <c r="BY1346" s="299" t="s">
        <v>6390</v>
      </c>
    </row>
    <row r="1347" spans="65:77" ht="21" customHeight="1">
      <c r="BM1347"/>
      <c r="BU1347" s="273" t="s">
        <v>3964</v>
      </c>
      <c r="BV1347" s="273" t="s">
        <v>3965</v>
      </c>
      <c r="BX1347" s="299" t="s">
        <v>3898</v>
      </c>
      <c r="BY1347" s="299" t="s">
        <v>6391</v>
      </c>
    </row>
    <row r="1348" spans="65:77" ht="21" customHeight="1">
      <c r="BM1348"/>
      <c r="BU1348" s="273" t="s">
        <v>3966</v>
      </c>
      <c r="BV1348" s="273" t="s">
        <v>3967</v>
      </c>
      <c r="BX1348" s="299" t="s">
        <v>3900</v>
      </c>
      <c r="BY1348" s="299" t="s">
        <v>6392</v>
      </c>
    </row>
    <row r="1349" spans="65:77" ht="21" customHeight="1">
      <c r="BM1349"/>
      <c r="BU1349" s="273" t="s">
        <v>3968</v>
      </c>
      <c r="BV1349" s="273" t="s">
        <v>3969</v>
      </c>
      <c r="BX1349" s="299" t="s">
        <v>3902</v>
      </c>
      <c r="BY1349" s="299" t="s">
        <v>6393</v>
      </c>
    </row>
    <row r="1350" spans="65:77" ht="21" customHeight="1">
      <c r="BM1350"/>
      <c r="BU1350" s="273" t="s">
        <v>3970</v>
      </c>
      <c r="BV1350" s="273" t="s">
        <v>3971</v>
      </c>
      <c r="BX1350" s="299" t="s">
        <v>6394</v>
      </c>
      <c r="BY1350" s="299" t="s">
        <v>6395</v>
      </c>
    </row>
    <row r="1351" spans="65:77" ht="21" customHeight="1">
      <c r="BM1351"/>
      <c r="BU1351" s="273" t="s">
        <v>3972</v>
      </c>
      <c r="BV1351" s="273" t="s">
        <v>3973</v>
      </c>
      <c r="BX1351" s="299" t="s">
        <v>3904</v>
      </c>
      <c r="BY1351" s="299" t="s">
        <v>4017</v>
      </c>
    </row>
    <row r="1352" spans="65:77" ht="21" customHeight="1">
      <c r="BM1352"/>
      <c r="BU1352" s="273" t="s">
        <v>3974</v>
      </c>
      <c r="BV1352" s="273" t="s">
        <v>3975</v>
      </c>
      <c r="BX1352" s="299" t="s">
        <v>3906</v>
      </c>
      <c r="BY1352" s="299" t="s">
        <v>6396</v>
      </c>
    </row>
    <row r="1353" spans="65:77" ht="21" customHeight="1">
      <c r="BM1353"/>
      <c r="BU1353" s="273" t="s">
        <v>3976</v>
      </c>
      <c r="BV1353" s="273" t="s">
        <v>3977</v>
      </c>
      <c r="BX1353" s="299" t="s">
        <v>3908</v>
      </c>
      <c r="BY1353" s="299" t="s">
        <v>6397</v>
      </c>
    </row>
    <row r="1354" spans="65:77" ht="21" customHeight="1">
      <c r="BM1354"/>
      <c r="BU1354" s="273" t="s">
        <v>3978</v>
      </c>
      <c r="BV1354" s="273" t="s">
        <v>3979</v>
      </c>
      <c r="BX1354" s="299" t="s">
        <v>3910</v>
      </c>
      <c r="BY1354" s="299" t="s">
        <v>6398</v>
      </c>
    </row>
    <row r="1355" spans="65:77" ht="21" customHeight="1">
      <c r="BM1355"/>
      <c r="BU1355" s="273" t="s">
        <v>3980</v>
      </c>
      <c r="BV1355" s="273" t="s">
        <v>3981</v>
      </c>
      <c r="BX1355" s="299" t="s">
        <v>3912</v>
      </c>
      <c r="BY1355" s="299" t="s">
        <v>6399</v>
      </c>
    </row>
    <row r="1356" spans="65:77" ht="21" customHeight="1">
      <c r="BM1356"/>
      <c r="BU1356" s="273" t="s">
        <v>3982</v>
      </c>
      <c r="BV1356" s="273" t="s">
        <v>3983</v>
      </c>
      <c r="BX1356" s="299" t="s">
        <v>3914</v>
      </c>
      <c r="BY1356" s="299" t="s">
        <v>6400</v>
      </c>
    </row>
    <row r="1357" spans="65:77" ht="21" customHeight="1">
      <c r="BM1357"/>
      <c r="BU1357" s="273" t="s">
        <v>3984</v>
      </c>
      <c r="BV1357" s="273" t="s">
        <v>3985</v>
      </c>
      <c r="BX1357" s="299" t="s">
        <v>3916</v>
      </c>
      <c r="BY1357" s="299" t="s">
        <v>6401</v>
      </c>
    </row>
    <row r="1358" spans="65:77" ht="21" customHeight="1">
      <c r="BM1358"/>
      <c r="BU1358" s="273" t="s">
        <v>3986</v>
      </c>
      <c r="BV1358" s="273" t="s">
        <v>3987</v>
      </c>
      <c r="BX1358" s="299" t="s">
        <v>3918</v>
      </c>
      <c r="BY1358" s="299" t="s">
        <v>6402</v>
      </c>
    </row>
    <row r="1359" spans="65:77" ht="21" customHeight="1">
      <c r="BM1359"/>
      <c r="BU1359" s="273" t="s">
        <v>3988</v>
      </c>
      <c r="BV1359" s="273" t="s">
        <v>3989</v>
      </c>
      <c r="BX1359" s="299" t="s">
        <v>3920</v>
      </c>
      <c r="BY1359" s="299" t="s">
        <v>6403</v>
      </c>
    </row>
    <row r="1360" spans="65:77" ht="21" customHeight="1">
      <c r="BM1360"/>
      <c r="BU1360" s="273" t="s">
        <v>3990</v>
      </c>
      <c r="BV1360" s="273" t="s">
        <v>3991</v>
      </c>
      <c r="BX1360" s="299" t="s">
        <v>3922</v>
      </c>
      <c r="BY1360" s="299" t="s">
        <v>6404</v>
      </c>
    </row>
    <row r="1361" spans="65:77" ht="21" customHeight="1">
      <c r="BM1361"/>
      <c r="BU1361" s="273" t="s">
        <v>3992</v>
      </c>
      <c r="BV1361" s="273" t="s">
        <v>3993</v>
      </c>
      <c r="BX1361" s="299" t="s">
        <v>3924</v>
      </c>
      <c r="BY1361" s="299" t="s">
        <v>6405</v>
      </c>
    </row>
    <row r="1362" spans="65:77" ht="21" customHeight="1">
      <c r="BM1362"/>
      <c r="BU1362" s="273" t="s">
        <v>3994</v>
      </c>
      <c r="BV1362" s="273" t="s">
        <v>3995</v>
      </c>
      <c r="BX1362" s="299" t="s">
        <v>3926</v>
      </c>
      <c r="BY1362" s="299" t="s">
        <v>6406</v>
      </c>
    </row>
    <row r="1363" spans="65:77" ht="21" customHeight="1">
      <c r="BM1363"/>
      <c r="BU1363" s="273" t="s">
        <v>3996</v>
      </c>
      <c r="BV1363" s="273" t="s">
        <v>3997</v>
      </c>
      <c r="BX1363" s="299" t="s">
        <v>3928</v>
      </c>
      <c r="BY1363" s="299" t="s">
        <v>6407</v>
      </c>
    </row>
    <row r="1364" spans="65:77" ht="21" customHeight="1">
      <c r="BM1364"/>
      <c r="BU1364" s="273" t="s">
        <v>3998</v>
      </c>
      <c r="BV1364" s="273" t="s">
        <v>3999</v>
      </c>
      <c r="BX1364" s="299" t="s">
        <v>3930</v>
      </c>
      <c r="BY1364" s="299" t="s">
        <v>6408</v>
      </c>
    </row>
    <row r="1365" spans="65:77" ht="21" customHeight="1">
      <c r="BM1365"/>
      <c r="BU1365" s="273" t="s">
        <v>4000</v>
      </c>
      <c r="BV1365" s="273" t="s">
        <v>4001</v>
      </c>
      <c r="BX1365" s="299" t="s">
        <v>3932</v>
      </c>
      <c r="BY1365" s="299" t="s">
        <v>6409</v>
      </c>
    </row>
    <row r="1366" spans="65:77" ht="21" customHeight="1">
      <c r="BM1366"/>
      <c r="BU1366" s="273" t="s">
        <v>4002</v>
      </c>
      <c r="BV1366" s="273" t="s">
        <v>4003</v>
      </c>
      <c r="BX1366" s="299" t="s">
        <v>3934</v>
      </c>
      <c r="BY1366" s="299" t="s">
        <v>6410</v>
      </c>
    </row>
    <row r="1367" spans="65:77" ht="21" customHeight="1">
      <c r="BM1367"/>
      <c r="BU1367" s="273" t="s">
        <v>4004</v>
      </c>
      <c r="BV1367" s="273" t="s">
        <v>4005</v>
      </c>
      <c r="BX1367" s="299" t="s">
        <v>3936</v>
      </c>
      <c r="BY1367" s="299" t="s">
        <v>6411</v>
      </c>
    </row>
    <row r="1368" spans="65:77" ht="21" customHeight="1">
      <c r="BM1368"/>
      <c r="BU1368" s="273" t="s">
        <v>4006</v>
      </c>
      <c r="BV1368" s="273" t="s">
        <v>4007</v>
      </c>
      <c r="BX1368" s="299" t="s">
        <v>3938</v>
      </c>
      <c r="BY1368" s="299" t="s">
        <v>6412</v>
      </c>
    </row>
    <row r="1369" spans="65:77" ht="21" customHeight="1">
      <c r="BM1369"/>
      <c r="BU1369" s="273" t="s">
        <v>4008</v>
      </c>
      <c r="BV1369" s="273" t="s">
        <v>4009</v>
      </c>
      <c r="BX1369" s="299" t="s">
        <v>3940</v>
      </c>
      <c r="BY1369" s="299" t="s">
        <v>6413</v>
      </c>
    </row>
    <row r="1370" spans="65:77" ht="21" customHeight="1">
      <c r="BM1370"/>
      <c r="BU1370" s="273" t="s">
        <v>4010</v>
      </c>
      <c r="BV1370" s="273" t="s">
        <v>4011</v>
      </c>
      <c r="BX1370" s="299" t="s">
        <v>3942</v>
      </c>
      <c r="BY1370" s="299" t="s">
        <v>6414</v>
      </c>
    </row>
    <row r="1371" spans="65:77" ht="21" customHeight="1">
      <c r="BM1371"/>
      <c r="BU1371" s="273" t="s">
        <v>4012</v>
      </c>
      <c r="BV1371" s="273" t="s">
        <v>4013</v>
      </c>
      <c r="BX1371" s="299" t="s">
        <v>3944</v>
      </c>
      <c r="BY1371" s="299" t="s">
        <v>6415</v>
      </c>
    </row>
    <row r="1372" spans="65:77" ht="21" customHeight="1">
      <c r="BM1372"/>
      <c r="BU1372" s="273" t="s">
        <v>4014</v>
      </c>
      <c r="BV1372" s="273" t="s">
        <v>4015</v>
      </c>
      <c r="BX1372" s="299" t="s">
        <v>3946</v>
      </c>
      <c r="BY1372" s="299" t="s">
        <v>6416</v>
      </c>
    </row>
    <row r="1373" spans="65:77" ht="21" customHeight="1">
      <c r="BM1373"/>
      <c r="BU1373" s="273" t="s">
        <v>4016</v>
      </c>
      <c r="BV1373" s="273" t="s">
        <v>4017</v>
      </c>
      <c r="BX1373" s="299" t="s">
        <v>3948</v>
      </c>
      <c r="BY1373" s="299" t="s">
        <v>6417</v>
      </c>
    </row>
    <row r="1374" spans="65:77" ht="21" customHeight="1">
      <c r="BM1374"/>
      <c r="BU1374" s="273" t="s">
        <v>4018</v>
      </c>
      <c r="BV1374" s="273" t="s">
        <v>4019</v>
      </c>
      <c r="BX1374" s="299" t="s">
        <v>3950</v>
      </c>
      <c r="BY1374" s="299" t="s">
        <v>6418</v>
      </c>
    </row>
    <row r="1375" spans="65:77" ht="21" customHeight="1">
      <c r="BM1375"/>
      <c r="BU1375" s="273" t="s">
        <v>4020</v>
      </c>
      <c r="BV1375" s="273" t="s">
        <v>4021</v>
      </c>
      <c r="BX1375" s="299" t="s">
        <v>3952</v>
      </c>
      <c r="BY1375" s="299" t="s">
        <v>6419</v>
      </c>
    </row>
    <row r="1376" spans="65:77" ht="21" customHeight="1">
      <c r="BM1376"/>
      <c r="BU1376" s="273" t="s">
        <v>4022</v>
      </c>
      <c r="BV1376" s="273" t="s">
        <v>4023</v>
      </c>
      <c r="BX1376" s="299" t="s">
        <v>3954</v>
      </c>
      <c r="BY1376" s="299" t="s">
        <v>6420</v>
      </c>
    </row>
    <row r="1377" spans="65:77" ht="21" customHeight="1">
      <c r="BM1377"/>
      <c r="BU1377" s="273" t="s">
        <v>4024</v>
      </c>
      <c r="BV1377" s="273" t="s">
        <v>4025</v>
      </c>
      <c r="BX1377" s="299" t="s">
        <v>3956</v>
      </c>
      <c r="BY1377" s="299" t="s">
        <v>6421</v>
      </c>
    </row>
    <row r="1378" spans="65:77" ht="21" customHeight="1">
      <c r="BM1378"/>
      <c r="BU1378" s="273" t="s">
        <v>4026</v>
      </c>
      <c r="BV1378" s="273" t="s">
        <v>4027</v>
      </c>
      <c r="BX1378" s="299" t="s">
        <v>3958</v>
      </c>
      <c r="BY1378" s="299" t="s">
        <v>6422</v>
      </c>
    </row>
    <row r="1379" spans="65:77" ht="21" customHeight="1">
      <c r="BM1379"/>
      <c r="BU1379" s="273" t="s">
        <v>4028</v>
      </c>
      <c r="BV1379" s="273" t="s">
        <v>4029</v>
      </c>
      <c r="BX1379" s="299" t="s">
        <v>3960</v>
      </c>
      <c r="BY1379" s="299" t="s">
        <v>6423</v>
      </c>
    </row>
    <row r="1380" spans="65:77" ht="21" customHeight="1">
      <c r="BM1380"/>
      <c r="BU1380" s="273" t="s">
        <v>4030</v>
      </c>
      <c r="BV1380" s="273" t="s">
        <v>4031</v>
      </c>
      <c r="BX1380" s="299" t="s">
        <v>3962</v>
      </c>
      <c r="BY1380" s="299" t="s">
        <v>6424</v>
      </c>
    </row>
    <row r="1381" spans="65:77" ht="21" customHeight="1">
      <c r="BM1381"/>
      <c r="BU1381" s="273" t="s">
        <v>4032</v>
      </c>
      <c r="BV1381" s="273" t="s">
        <v>4033</v>
      </c>
      <c r="BX1381" s="299" t="s">
        <v>3964</v>
      </c>
      <c r="BY1381" s="299" t="s">
        <v>6425</v>
      </c>
    </row>
    <row r="1382" spans="65:77" ht="21" customHeight="1">
      <c r="BM1382"/>
      <c r="BU1382" s="273" t="s">
        <v>4034</v>
      </c>
      <c r="BV1382" s="273" t="s">
        <v>4035</v>
      </c>
      <c r="BX1382" s="299" t="s">
        <v>3966</v>
      </c>
      <c r="BY1382" s="299" t="s">
        <v>6426</v>
      </c>
    </row>
    <row r="1383" spans="65:77" ht="21" customHeight="1">
      <c r="BM1383"/>
      <c r="BU1383" s="273" t="s">
        <v>4036</v>
      </c>
      <c r="BV1383" s="273" t="s">
        <v>4037</v>
      </c>
      <c r="BX1383" s="299" t="s">
        <v>3968</v>
      </c>
      <c r="BY1383" s="299" t="s">
        <v>6427</v>
      </c>
    </row>
    <row r="1384" spans="65:77" ht="21" customHeight="1">
      <c r="BM1384"/>
      <c r="BU1384" s="273" t="s">
        <v>4038</v>
      </c>
      <c r="BV1384" s="273" t="s">
        <v>4039</v>
      </c>
      <c r="BX1384" s="299" t="s">
        <v>3970</v>
      </c>
      <c r="BY1384" s="299" t="s">
        <v>6428</v>
      </c>
    </row>
    <row r="1385" spans="65:77" ht="21" customHeight="1">
      <c r="BM1385"/>
      <c r="BU1385" s="273" t="s">
        <v>4040</v>
      </c>
      <c r="BV1385" s="273" t="s">
        <v>4041</v>
      </c>
      <c r="BX1385" s="299" t="s">
        <v>6429</v>
      </c>
      <c r="BY1385" s="299" t="s">
        <v>6430</v>
      </c>
    </row>
    <row r="1386" spans="65:77" ht="21" customHeight="1">
      <c r="BM1386"/>
      <c r="BU1386" s="273" t="s">
        <v>4042</v>
      </c>
      <c r="BV1386" s="273" t="s">
        <v>4043</v>
      </c>
      <c r="BX1386" s="299" t="s">
        <v>3972</v>
      </c>
      <c r="BY1386" s="299" t="s">
        <v>6431</v>
      </c>
    </row>
    <row r="1387" spans="65:77" ht="21" customHeight="1">
      <c r="BM1387"/>
      <c r="BU1387" s="273" t="s">
        <v>4044</v>
      </c>
      <c r="BV1387" s="273" t="s">
        <v>1642</v>
      </c>
      <c r="BX1387" s="299" t="s">
        <v>3974</v>
      </c>
      <c r="BY1387" s="299" t="s">
        <v>6432</v>
      </c>
    </row>
    <row r="1388" spans="65:77" ht="21" customHeight="1">
      <c r="BM1388"/>
      <c r="BU1388" s="273" t="s">
        <v>4045</v>
      </c>
      <c r="BV1388" s="273" t="s">
        <v>4046</v>
      </c>
      <c r="BX1388" s="299" t="s">
        <v>3976</v>
      </c>
      <c r="BY1388" s="299" t="s">
        <v>6433</v>
      </c>
    </row>
    <row r="1389" spans="65:77" ht="21" customHeight="1">
      <c r="BM1389"/>
      <c r="BU1389" s="273" t="s">
        <v>4047</v>
      </c>
      <c r="BV1389" s="273" t="s">
        <v>4048</v>
      </c>
      <c r="BX1389" s="299" t="s">
        <v>3978</v>
      </c>
      <c r="BY1389" s="299" t="s">
        <v>6434</v>
      </c>
    </row>
    <row r="1390" spans="65:77" ht="21" customHeight="1">
      <c r="BM1390"/>
      <c r="BU1390" s="273" t="s">
        <v>4049</v>
      </c>
      <c r="BV1390" s="273" t="s">
        <v>4050</v>
      </c>
      <c r="BX1390" s="299" t="s">
        <v>6435</v>
      </c>
      <c r="BY1390" s="299" t="s">
        <v>6436</v>
      </c>
    </row>
    <row r="1391" spans="65:77" ht="21" customHeight="1">
      <c r="BM1391"/>
      <c r="BU1391" s="273" t="s">
        <v>4051</v>
      </c>
      <c r="BV1391" s="273" t="s">
        <v>4052</v>
      </c>
      <c r="BX1391" s="299" t="s">
        <v>6437</v>
      </c>
      <c r="BY1391" s="299" t="s">
        <v>6438</v>
      </c>
    </row>
    <row r="1392" spans="65:77" ht="21" customHeight="1">
      <c r="BM1392"/>
      <c r="BU1392" s="273" t="s">
        <v>4053</v>
      </c>
      <c r="BV1392" s="273" t="s">
        <v>4054</v>
      </c>
      <c r="BX1392" s="299" t="s">
        <v>6439</v>
      </c>
      <c r="BY1392" s="299" t="s">
        <v>6440</v>
      </c>
    </row>
    <row r="1393" spans="65:77" ht="21" customHeight="1">
      <c r="BM1393"/>
      <c r="BU1393" s="273" t="s">
        <v>4055</v>
      </c>
      <c r="BV1393" s="273" t="s">
        <v>4056</v>
      </c>
      <c r="BX1393" s="299" t="s">
        <v>6441</v>
      </c>
      <c r="BY1393" s="299" t="s">
        <v>6442</v>
      </c>
    </row>
    <row r="1394" spans="65:77" ht="21" customHeight="1">
      <c r="BM1394"/>
      <c r="BU1394" s="273" t="s">
        <v>4057</v>
      </c>
      <c r="BV1394" s="273" t="s">
        <v>4058</v>
      </c>
      <c r="BX1394" s="299" t="s">
        <v>6443</v>
      </c>
      <c r="BY1394" s="299" t="s">
        <v>6444</v>
      </c>
    </row>
    <row r="1395" spans="65:77" ht="21" customHeight="1">
      <c r="BM1395"/>
      <c r="BU1395" s="273" t="s">
        <v>4059</v>
      </c>
      <c r="BV1395" s="273" t="s">
        <v>4060</v>
      </c>
      <c r="BX1395" s="299" t="s">
        <v>6445</v>
      </c>
      <c r="BY1395" s="299" t="s">
        <v>6446</v>
      </c>
    </row>
    <row r="1396" spans="65:77" ht="21" customHeight="1">
      <c r="BM1396"/>
      <c r="BU1396" s="273" t="s">
        <v>4061</v>
      </c>
      <c r="BV1396" s="273" t="s">
        <v>4062</v>
      </c>
      <c r="BX1396" s="299" t="s">
        <v>6447</v>
      </c>
      <c r="BY1396" s="299" t="s">
        <v>6448</v>
      </c>
    </row>
    <row r="1397" spans="65:77" ht="21" customHeight="1">
      <c r="BM1397"/>
      <c r="BU1397" s="273" t="s">
        <v>4063</v>
      </c>
      <c r="BV1397" s="273" t="s">
        <v>4064</v>
      </c>
      <c r="BX1397" s="299" t="s">
        <v>6449</v>
      </c>
      <c r="BY1397" s="299" t="s">
        <v>6450</v>
      </c>
    </row>
    <row r="1398" spans="65:77" ht="21" customHeight="1">
      <c r="BM1398"/>
      <c r="BU1398" s="273" t="s">
        <v>4065</v>
      </c>
      <c r="BV1398" s="273" t="s">
        <v>4066</v>
      </c>
      <c r="BX1398" s="299" t="s">
        <v>3980</v>
      </c>
      <c r="BY1398" s="299" t="s">
        <v>6451</v>
      </c>
    </row>
    <row r="1399" spans="65:77" ht="21" customHeight="1">
      <c r="BM1399"/>
      <c r="BU1399" s="273" t="s">
        <v>4067</v>
      </c>
      <c r="BV1399" s="273" t="s">
        <v>4068</v>
      </c>
      <c r="BX1399" s="299" t="s">
        <v>3982</v>
      </c>
      <c r="BY1399" s="299" t="s">
        <v>6452</v>
      </c>
    </row>
    <row r="1400" spans="65:77" ht="21" customHeight="1">
      <c r="BM1400"/>
      <c r="BU1400" s="273" t="s">
        <v>4069</v>
      </c>
      <c r="BV1400" s="273" t="s">
        <v>4070</v>
      </c>
      <c r="BX1400" s="299" t="s">
        <v>3984</v>
      </c>
      <c r="BY1400" s="299" t="s">
        <v>6453</v>
      </c>
    </row>
    <row r="1401" spans="65:77" ht="21" customHeight="1">
      <c r="BM1401"/>
      <c r="BU1401" s="273" t="s">
        <v>4071</v>
      </c>
      <c r="BV1401" s="273" t="s">
        <v>4072</v>
      </c>
      <c r="BX1401" s="299" t="s">
        <v>3986</v>
      </c>
      <c r="BY1401" s="299" t="s">
        <v>6454</v>
      </c>
    </row>
    <row r="1402" spans="65:77" ht="21" customHeight="1">
      <c r="BM1402"/>
      <c r="BU1402" s="273" t="s">
        <v>4073</v>
      </c>
      <c r="BV1402" s="273" t="s">
        <v>4074</v>
      </c>
      <c r="BX1402" s="299" t="s">
        <v>3988</v>
      </c>
      <c r="BY1402" s="299" t="s">
        <v>6455</v>
      </c>
    </row>
    <row r="1403" spans="65:77" ht="21" customHeight="1">
      <c r="BM1403"/>
      <c r="BU1403" s="273" t="s">
        <v>4075</v>
      </c>
      <c r="BV1403" s="273" t="s">
        <v>4076</v>
      </c>
      <c r="BX1403" s="299" t="s">
        <v>3990</v>
      </c>
      <c r="BY1403" s="299" t="s">
        <v>6456</v>
      </c>
    </row>
    <row r="1404" spans="65:77" ht="21" customHeight="1">
      <c r="BM1404"/>
      <c r="BU1404" s="273" t="s">
        <v>4077</v>
      </c>
      <c r="BV1404" s="273" t="s">
        <v>4078</v>
      </c>
      <c r="BX1404" s="299" t="s">
        <v>3992</v>
      </c>
      <c r="BY1404" s="299" t="s">
        <v>6457</v>
      </c>
    </row>
    <row r="1405" spans="65:77" ht="21" customHeight="1">
      <c r="BM1405"/>
      <c r="BU1405" s="273" t="s">
        <v>4079</v>
      </c>
      <c r="BV1405" s="273" t="s">
        <v>4080</v>
      </c>
      <c r="BX1405" s="299" t="s">
        <v>3994</v>
      </c>
      <c r="BY1405" s="299" t="s">
        <v>6458</v>
      </c>
    </row>
    <row r="1406" spans="65:77" ht="21" customHeight="1">
      <c r="BM1406"/>
      <c r="BU1406" s="273" t="s">
        <v>4082</v>
      </c>
      <c r="BV1406" s="273" t="s">
        <v>4083</v>
      </c>
      <c r="BX1406" s="299" t="s">
        <v>3996</v>
      </c>
      <c r="BY1406" s="299" t="s">
        <v>6459</v>
      </c>
    </row>
    <row r="1407" spans="65:77" ht="21" customHeight="1">
      <c r="BM1407"/>
      <c r="BU1407" s="273" t="s">
        <v>4084</v>
      </c>
      <c r="BV1407" s="273" t="s">
        <v>4085</v>
      </c>
      <c r="BX1407" s="299" t="s">
        <v>3998</v>
      </c>
      <c r="BY1407" s="299" t="s">
        <v>6460</v>
      </c>
    </row>
    <row r="1408" spans="65:77" ht="21" customHeight="1">
      <c r="BM1408"/>
      <c r="BU1408" s="273" t="s">
        <v>4086</v>
      </c>
      <c r="BV1408" s="273" t="s">
        <v>4087</v>
      </c>
      <c r="BX1408" s="299" t="s">
        <v>6461</v>
      </c>
      <c r="BY1408" s="299" t="s">
        <v>6462</v>
      </c>
    </row>
    <row r="1409" spans="65:77" ht="21" customHeight="1">
      <c r="BM1409"/>
      <c r="BU1409" s="273" t="s">
        <v>4088</v>
      </c>
      <c r="BV1409" s="273" t="s">
        <v>4089</v>
      </c>
      <c r="BX1409" s="299" t="s">
        <v>4000</v>
      </c>
      <c r="BY1409" s="299" t="s">
        <v>6463</v>
      </c>
    </row>
    <row r="1410" spans="65:77" ht="21" customHeight="1">
      <c r="BM1410"/>
      <c r="BU1410" s="273" t="s">
        <v>4090</v>
      </c>
      <c r="BV1410" s="273" t="s">
        <v>4091</v>
      </c>
      <c r="BX1410" s="299" t="s">
        <v>4002</v>
      </c>
      <c r="BY1410" s="299" t="s">
        <v>6464</v>
      </c>
    </row>
    <row r="1411" spans="65:77" ht="21" customHeight="1">
      <c r="BM1411"/>
      <c r="BU1411" s="273" t="s">
        <v>4092</v>
      </c>
      <c r="BV1411" s="273" t="s">
        <v>4093</v>
      </c>
      <c r="BX1411" s="299" t="s">
        <v>4004</v>
      </c>
      <c r="BY1411" s="299" t="s">
        <v>6465</v>
      </c>
    </row>
    <row r="1412" spans="65:77" ht="21" customHeight="1">
      <c r="BM1412"/>
      <c r="BU1412" s="273" t="s">
        <v>4094</v>
      </c>
      <c r="BV1412" s="273" t="s">
        <v>4095</v>
      </c>
      <c r="BX1412" s="299" t="s">
        <v>4006</v>
      </c>
      <c r="BY1412" s="299" t="s">
        <v>6466</v>
      </c>
    </row>
    <row r="1413" spans="65:77" ht="21" customHeight="1">
      <c r="BM1413"/>
      <c r="BU1413" s="273" t="s">
        <v>4096</v>
      </c>
      <c r="BV1413" s="273" t="s">
        <v>4097</v>
      </c>
      <c r="BX1413" s="299" t="s">
        <v>4008</v>
      </c>
      <c r="BY1413" s="299" t="s">
        <v>4815</v>
      </c>
    </row>
    <row r="1414" spans="65:77" ht="21" customHeight="1">
      <c r="BM1414"/>
      <c r="BU1414" s="273" t="s">
        <v>4098</v>
      </c>
      <c r="BV1414" s="273" t="s">
        <v>4099</v>
      </c>
      <c r="BX1414" s="299" t="s">
        <v>4010</v>
      </c>
      <c r="BY1414" s="299" t="s">
        <v>6467</v>
      </c>
    </row>
    <row r="1415" spans="65:77" ht="21" customHeight="1">
      <c r="BM1415"/>
      <c r="BU1415" s="273" t="s">
        <v>4100</v>
      </c>
      <c r="BV1415" s="273" t="s">
        <v>4101</v>
      </c>
      <c r="BX1415" s="299" t="s">
        <v>4012</v>
      </c>
      <c r="BY1415" s="299" t="s">
        <v>6468</v>
      </c>
    </row>
    <row r="1416" spans="65:77" ht="21" customHeight="1">
      <c r="BM1416"/>
      <c r="BU1416" s="273" t="s">
        <v>4102</v>
      </c>
      <c r="BV1416" s="273" t="s">
        <v>4103</v>
      </c>
      <c r="BX1416" s="299" t="s">
        <v>4014</v>
      </c>
      <c r="BY1416" s="299" t="s">
        <v>6469</v>
      </c>
    </row>
    <row r="1417" spans="65:77" ht="21" customHeight="1">
      <c r="BM1417"/>
      <c r="BU1417" s="273" t="s">
        <v>4104</v>
      </c>
      <c r="BV1417" s="273" t="s">
        <v>4105</v>
      </c>
      <c r="BX1417" s="299" t="s">
        <v>4016</v>
      </c>
      <c r="BY1417" s="299" t="s">
        <v>6470</v>
      </c>
    </row>
    <row r="1418" spans="65:77" ht="21" customHeight="1">
      <c r="BM1418"/>
      <c r="BU1418" s="273" t="s">
        <v>4106</v>
      </c>
      <c r="BV1418" s="273" t="s">
        <v>4107</v>
      </c>
      <c r="BX1418" s="299" t="s">
        <v>4018</v>
      </c>
      <c r="BY1418" s="299" t="s">
        <v>6471</v>
      </c>
    </row>
    <row r="1419" spans="65:77" ht="21" customHeight="1">
      <c r="BM1419"/>
      <c r="BU1419" s="273" t="s">
        <v>4108</v>
      </c>
      <c r="BV1419" s="273" t="s">
        <v>4109</v>
      </c>
      <c r="BX1419" s="299" t="s">
        <v>4020</v>
      </c>
      <c r="BY1419" s="299" t="s">
        <v>6472</v>
      </c>
    </row>
    <row r="1420" spans="65:77" ht="21" customHeight="1">
      <c r="BM1420"/>
      <c r="BU1420" s="273" t="s">
        <v>4110</v>
      </c>
      <c r="BV1420" s="273" t="s">
        <v>4111</v>
      </c>
      <c r="BX1420" s="299" t="s">
        <v>4022</v>
      </c>
      <c r="BY1420" s="299" t="s">
        <v>6473</v>
      </c>
    </row>
    <row r="1421" spans="65:77" ht="21" customHeight="1">
      <c r="BM1421"/>
      <c r="BU1421" s="273" t="s">
        <v>4112</v>
      </c>
      <c r="BV1421" s="273" t="s">
        <v>4113</v>
      </c>
      <c r="BX1421" s="299" t="s">
        <v>4024</v>
      </c>
      <c r="BY1421" s="299" t="s">
        <v>6474</v>
      </c>
    </row>
    <row r="1422" spans="65:77" ht="21" customHeight="1">
      <c r="BM1422"/>
      <c r="BU1422" s="273" t="s">
        <v>4114</v>
      </c>
      <c r="BV1422" s="273" t="s">
        <v>4115</v>
      </c>
      <c r="BX1422" s="299" t="s">
        <v>4026</v>
      </c>
      <c r="BY1422" s="299" t="s">
        <v>6475</v>
      </c>
    </row>
    <row r="1423" spans="65:77" ht="21" customHeight="1">
      <c r="BM1423"/>
      <c r="BU1423" s="273" t="s">
        <v>4116</v>
      </c>
      <c r="BV1423" s="273" t="s">
        <v>4117</v>
      </c>
      <c r="BX1423" s="299" t="s">
        <v>4028</v>
      </c>
      <c r="BY1423" s="299" t="s">
        <v>6476</v>
      </c>
    </row>
    <row r="1424" spans="65:77" ht="21" customHeight="1">
      <c r="BM1424"/>
      <c r="BU1424" s="273" t="s">
        <v>4118</v>
      </c>
      <c r="BV1424" s="273" t="s">
        <v>4119</v>
      </c>
      <c r="BX1424" s="299" t="s">
        <v>4030</v>
      </c>
      <c r="BY1424" s="299" t="s">
        <v>6477</v>
      </c>
    </row>
    <row r="1425" spans="65:77" ht="21" customHeight="1">
      <c r="BM1425"/>
      <c r="BU1425" s="273" t="s">
        <v>4120</v>
      </c>
      <c r="BV1425" s="273" t="s">
        <v>4121</v>
      </c>
      <c r="BX1425" s="299" t="s">
        <v>4032</v>
      </c>
      <c r="BY1425" s="299" t="s">
        <v>6478</v>
      </c>
    </row>
    <row r="1426" spans="65:77" ht="21" customHeight="1">
      <c r="BM1426"/>
      <c r="BU1426" s="273" t="s">
        <v>4122</v>
      </c>
      <c r="BV1426" s="273" t="s">
        <v>4123</v>
      </c>
      <c r="BX1426" s="299" t="s">
        <v>4034</v>
      </c>
      <c r="BY1426" s="299" t="s">
        <v>6479</v>
      </c>
    </row>
    <row r="1427" spans="65:77" ht="21" customHeight="1">
      <c r="BM1427"/>
      <c r="BU1427" s="273" t="s">
        <v>4124</v>
      </c>
      <c r="BV1427" s="273" t="s">
        <v>4125</v>
      </c>
      <c r="BX1427" s="299" t="s">
        <v>4036</v>
      </c>
      <c r="BY1427" s="299" t="s">
        <v>6480</v>
      </c>
    </row>
    <row r="1428" spans="65:77" ht="21" customHeight="1">
      <c r="BM1428"/>
      <c r="BU1428" s="273" t="s">
        <v>4126</v>
      </c>
      <c r="BV1428" s="273" t="s">
        <v>4127</v>
      </c>
      <c r="BX1428" s="299" t="s">
        <v>4038</v>
      </c>
      <c r="BY1428" s="299" t="s">
        <v>6481</v>
      </c>
    </row>
    <row r="1429" spans="65:77" ht="21" customHeight="1">
      <c r="BM1429"/>
      <c r="BU1429" s="273" t="s">
        <v>4128</v>
      </c>
      <c r="BV1429" s="273" t="s">
        <v>4129</v>
      </c>
      <c r="BX1429" s="299" t="s">
        <v>4040</v>
      </c>
      <c r="BY1429" s="299" t="s">
        <v>6482</v>
      </c>
    </row>
    <row r="1430" spans="65:77" ht="21" customHeight="1">
      <c r="BM1430"/>
      <c r="BU1430" s="273" t="s">
        <v>4130</v>
      </c>
      <c r="BV1430" s="273" t="s">
        <v>4131</v>
      </c>
      <c r="BX1430" s="299" t="s">
        <v>4042</v>
      </c>
      <c r="BY1430" s="299" t="s">
        <v>6483</v>
      </c>
    </row>
    <row r="1431" spans="65:77" ht="21" customHeight="1">
      <c r="BM1431"/>
      <c r="BU1431" s="273" t="s">
        <v>4132</v>
      </c>
      <c r="BV1431" s="273" t="s">
        <v>4133</v>
      </c>
      <c r="BX1431" s="299" t="s">
        <v>4044</v>
      </c>
      <c r="BY1431" s="299" t="s">
        <v>6484</v>
      </c>
    </row>
    <row r="1432" spans="65:77" ht="21" customHeight="1">
      <c r="BM1432"/>
      <c r="BU1432" s="273" t="s">
        <v>4134</v>
      </c>
      <c r="BV1432" s="273" t="s">
        <v>4135</v>
      </c>
      <c r="BX1432" s="299" t="s">
        <v>4045</v>
      </c>
      <c r="BY1432" s="299" t="s">
        <v>6485</v>
      </c>
    </row>
    <row r="1433" spans="65:77" ht="21" customHeight="1">
      <c r="BM1433"/>
      <c r="BU1433" s="273" t="s">
        <v>4136</v>
      </c>
      <c r="BV1433" s="273" t="s">
        <v>4137</v>
      </c>
      <c r="BX1433" s="299" t="s">
        <v>4047</v>
      </c>
      <c r="BY1433" s="299" t="s">
        <v>6486</v>
      </c>
    </row>
    <row r="1434" spans="65:77" ht="21" customHeight="1">
      <c r="BM1434"/>
      <c r="BU1434" s="273" t="s">
        <v>4138</v>
      </c>
      <c r="BV1434" s="273" t="s">
        <v>4139</v>
      </c>
      <c r="BX1434" s="299" t="s">
        <v>4049</v>
      </c>
      <c r="BY1434" s="299" t="s">
        <v>6487</v>
      </c>
    </row>
    <row r="1435" spans="65:77" ht="21" customHeight="1">
      <c r="BM1435"/>
      <c r="BU1435" s="273" t="s">
        <v>4140</v>
      </c>
      <c r="BV1435" s="273" t="s">
        <v>4141</v>
      </c>
      <c r="BX1435" s="299" t="s">
        <v>4051</v>
      </c>
      <c r="BY1435" s="299" t="s">
        <v>6488</v>
      </c>
    </row>
    <row r="1436" spans="65:77" ht="21" customHeight="1">
      <c r="BM1436"/>
      <c r="BU1436" s="273" t="s">
        <v>4142</v>
      </c>
      <c r="BV1436" s="273" t="s">
        <v>4143</v>
      </c>
      <c r="BX1436" s="299" t="s">
        <v>4053</v>
      </c>
      <c r="BY1436" s="299" t="s">
        <v>6489</v>
      </c>
    </row>
    <row r="1437" spans="65:77" ht="21" customHeight="1">
      <c r="BM1437"/>
      <c r="BU1437" s="273" t="s">
        <v>4144</v>
      </c>
      <c r="BV1437" s="273" t="s">
        <v>4145</v>
      </c>
      <c r="BX1437" s="299" t="s">
        <v>4055</v>
      </c>
      <c r="BY1437" s="299" t="s">
        <v>6490</v>
      </c>
    </row>
    <row r="1438" spans="65:77" ht="21" customHeight="1">
      <c r="BM1438"/>
      <c r="BU1438" s="273" t="s">
        <v>4146</v>
      </c>
      <c r="BV1438" s="273" t="s">
        <v>4147</v>
      </c>
      <c r="BX1438" s="299" t="s">
        <v>4057</v>
      </c>
      <c r="BY1438" s="299" t="s">
        <v>6491</v>
      </c>
    </row>
    <row r="1439" spans="65:77" ht="21" customHeight="1">
      <c r="BM1439"/>
      <c r="BU1439" s="273" t="s">
        <v>4148</v>
      </c>
      <c r="BV1439" s="273" t="s">
        <v>4149</v>
      </c>
      <c r="BX1439" s="299" t="s">
        <v>4059</v>
      </c>
      <c r="BY1439" s="299" t="s">
        <v>6492</v>
      </c>
    </row>
    <row r="1440" spans="65:77" ht="21" customHeight="1">
      <c r="BM1440"/>
      <c r="BU1440" s="273" t="s">
        <v>4150</v>
      </c>
      <c r="BV1440" s="273" t="s">
        <v>4151</v>
      </c>
      <c r="BX1440" s="299" t="s">
        <v>4061</v>
      </c>
      <c r="BY1440" s="299" t="s">
        <v>6493</v>
      </c>
    </row>
    <row r="1441" spans="65:77" ht="21" customHeight="1">
      <c r="BM1441"/>
      <c r="BU1441" s="273" t="s">
        <v>4152</v>
      </c>
      <c r="BV1441" s="273" t="s">
        <v>4153</v>
      </c>
      <c r="BX1441" s="299" t="s">
        <v>4063</v>
      </c>
      <c r="BY1441" s="299" t="s">
        <v>6494</v>
      </c>
    </row>
    <row r="1442" spans="65:77" ht="21" customHeight="1">
      <c r="BM1442"/>
      <c r="BU1442" s="273" t="s">
        <v>4154</v>
      </c>
      <c r="BV1442" s="273" t="s">
        <v>4155</v>
      </c>
      <c r="BX1442" s="299" t="s">
        <v>4065</v>
      </c>
      <c r="BY1442" s="299" t="s">
        <v>6495</v>
      </c>
    </row>
    <row r="1443" spans="65:77" ht="21" customHeight="1">
      <c r="BM1443"/>
      <c r="BU1443" s="273" t="s">
        <v>4156</v>
      </c>
      <c r="BV1443" s="273" t="s">
        <v>4157</v>
      </c>
      <c r="BX1443" s="299" t="s">
        <v>4067</v>
      </c>
      <c r="BY1443" s="299" t="s">
        <v>6496</v>
      </c>
    </row>
    <row r="1444" spans="65:77" ht="21" customHeight="1">
      <c r="BM1444"/>
      <c r="BU1444" s="273" t="s">
        <v>4158</v>
      </c>
      <c r="BV1444" s="273" t="s">
        <v>4159</v>
      </c>
      <c r="BX1444" s="299" t="s">
        <v>4069</v>
      </c>
      <c r="BY1444" s="299" t="s">
        <v>6497</v>
      </c>
    </row>
    <row r="1445" spans="65:77" ht="21" customHeight="1">
      <c r="BM1445"/>
      <c r="BU1445" s="273" t="s">
        <v>4160</v>
      </c>
      <c r="BV1445" s="273" t="s">
        <v>4161</v>
      </c>
      <c r="BX1445" s="299" t="s">
        <v>4071</v>
      </c>
      <c r="BY1445" s="299" t="s">
        <v>6498</v>
      </c>
    </row>
    <row r="1446" spans="65:77" ht="21" customHeight="1">
      <c r="BM1446"/>
      <c r="BU1446" s="273" t="s">
        <v>4162</v>
      </c>
      <c r="BV1446" s="273" t="s">
        <v>4163</v>
      </c>
      <c r="BX1446" s="299" t="s">
        <v>4073</v>
      </c>
      <c r="BY1446" s="299" t="s">
        <v>6499</v>
      </c>
    </row>
    <row r="1447" spans="65:77" ht="21" customHeight="1">
      <c r="BM1447"/>
      <c r="BU1447" s="273" t="s">
        <v>4164</v>
      </c>
      <c r="BV1447" s="273" t="s">
        <v>4165</v>
      </c>
      <c r="BX1447" s="299" t="s">
        <v>4075</v>
      </c>
      <c r="BY1447" s="299" t="s">
        <v>6500</v>
      </c>
    </row>
    <row r="1448" spans="65:77" ht="21" customHeight="1">
      <c r="BM1448"/>
      <c r="BU1448" s="273" t="s">
        <v>4166</v>
      </c>
      <c r="BV1448" s="273" t="s">
        <v>3372</v>
      </c>
      <c r="BX1448" s="299" t="s">
        <v>4077</v>
      </c>
      <c r="BY1448" s="299" t="s">
        <v>6501</v>
      </c>
    </row>
    <row r="1449" spans="65:77" ht="21" customHeight="1">
      <c r="BM1449"/>
      <c r="BU1449" s="273" t="s">
        <v>4167</v>
      </c>
      <c r="BV1449" s="273" t="s">
        <v>4168</v>
      </c>
      <c r="BX1449" s="299" t="s">
        <v>4079</v>
      </c>
      <c r="BY1449" s="299" t="s">
        <v>6502</v>
      </c>
    </row>
    <row r="1450" spans="65:77" ht="21" customHeight="1">
      <c r="BM1450"/>
      <c r="BU1450" s="273" t="s">
        <v>4169</v>
      </c>
      <c r="BV1450" s="273" t="s">
        <v>4170</v>
      </c>
      <c r="BX1450" s="299" t="s">
        <v>4081</v>
      </c>
      <c r="BY1450" s="299" t="s">
        <v>6503</v>
      </c>
    </row>
    <row r="1451" spans="65:77" ht="21" customHeight="1">
      <c r="BM1451"/>
      <c r="BU1451" s="273" t="s">
        <v>4171</v>
      </c>
      <c r="BV1451" s="273" t="s">
        <v>4172</v>
      </c>
      <c r="BX1451" s="299" t="s">
        <v>4082</v>
      </c>
      <c r="BY1451" s="299" t="s">
        <v>6504</v>
      </c>
    </row>
    <row r="1452" spans="65:77" ht="21" customHeight="1">
      <c r="BM1452"/>
      <c r="BU1452" s="273" t="s">
        <v>4173</v>
      </c>
      <c r="BV1452" s="273" t="s">
        <v>4174</v>
      </c>
      <c r="BX1452" s="299" t="s">
        <v>4084</v>
      </c>
      <c r="BY1452" s="299" t="s">
        <v>6505</v>
      </c>
    </row>
    <row r="1453" spans="65:77" ht="21" customHeight="1">
      <c r="BM1453"/>
      <c r="BU1453" s="273" t="s">
        <v>4175</v>
      </c>
      <c r="BV1453" s="273" t="s">
        <v>4176</v>
      </c>
      <c r="BX1453" s="299" t="s">
        <v>4086</v>
      </c>
      <c r="BY1453" s="299" t="s">
        <v>6506</v>
      </c>
    </row>
    <row r="1454" spans="65:77" ht="21" customHeight="1">
      <c r="BM1454"/>
      <c r="BU1454" s="273" t="s">
        <v>4177</v>
      </c>
      <c r="BV1454" s="273" t="s">
        <v>4178</v>
      </c>
      <c r="BX1454" s="299" t="s">
        <v>4088</v>
      </c>
      <c r="BY1454" s="299" t="s">
        <v>6507</v>
      </c>
    </row>
    <row r="1455" spans="65:77" ht="21" customHeight="1">
      <c r="BM1455"/>
      <c r="BU1455" s="273" t="s">
        <v>4179</v>
      </c>
      <c r="BV1455" s="273" t="s">
        <v>4180</v>
      </c>
      <c r="BX1455" s="299" t="s">
        <v>4090</v>
      </c>
      <c r="BY1455" s="299" t="s">
        <v>6508</v>
      </c>
    </row>
    <row r="1456" spans="65:77" ht="21" customHeight="1">
      <c r="BM1456"/>
      <c r="BU1456" s="273" t="s">
        <v>4181</v>
      </c>
      <c r="BV1456" s="273" t="s">
        <v>4182</v>
      </c>
      <c r="BX1456" s="299" t="s">
        <v>4092</v>
      </c>
      <c r="BY1456" s="299" t="s">
        <v>6509</v>
      </c>
    </row>
    <row r="1457" spans="65:77" ht="21" customHeight="1">
      <c r="BM1457"/>
      <c r="BU1457" s="273" t="s">
        <v>4183</v>
      </c>
      <c r="BV1457" s="273" t="s">
        <v>4184</v>
      </c>
      <c r="BX1457" s="299" t="s">
        <v>4094</v>
      </c>
      <c r="BY1457" s="299" t="s">
        <v>6510</v>
      </c>
    </row>
    <row r="1458" spans="65:77" ht="21" customHeight="1">
      <c r="BM1458"/>
      <c r="BU1458" s="273" t="s">
        <v>4185</v>
      </c>
      <c r="BV1458" s="273" t="s">
        <v>4186</v>
      </c>
      <c r="BX1458" s="299" t="s">
        <v>4096</v>
      </c>
      <c r="BY1458" s="299" t="s">
        <v>6511</v>
      </c>
    </row>
    <row r="1459" spans="65:77" ht="21" customHeight="1">
      <c r="BM1459"/>
      <c r="BU1459" s="273" t="s">
        <v>4187</v>
      </c>
      <c r="BV1459" s="273" t="s">
        <v>4188</v>
      </c>
      <c r="BX1459" s="299" t="s">
        <v>4098</v>
      </c>
      <c r="BY1459" s="299" t="s">
        <v>6512</v>
      </c>
    </row>
    <row r="1460" spans="65:77" ht="21" customHeight="1">
      <c r="BM1460"/>
      <c r="BU1460" s="273" t="s">
        <v>4189</v>
      </c>
      <c r="BV1460" s="273" t="s">
        <v>4190</v>
      </c>
      <c r="BX1460" s="299" t="s">
        <v>4100</v>
      </c>
      <c r="BY1460" s="299" t="s">
        <v>6513</v>
      </c>
    </row>
    <row r="1461" spans="65:77" ht="21" customHeight="1">
      <c r="BM1461"/>
      <c r="BU1461" s="273" t="s">
        <v>4191</v>
      </c>
      <c r="BV1461" s="273" t="s">
        <v>4192</v>
      </c>
      <c r="BX1461" s="299" t="s">
        <v>4102</v>
      </c>
      <c r="BY1461" s="299" t="s">
        <v>6514</v>
      </c>
    </row>
    <row r="1462" spans="65:77" ht="21" customHeight="1">
      <c r="BM1462"/>
      <c r="BU1462" s="273" t="s">
        <v>4193</v>
      </c>
      <c r="BV1462" s="273" t="s">
        <v>4194</v>
      </c>
      <c r="BX1462" s="299" t="s">
        <v>4104</v>
      </c>
      <c r="BY1462" s="299" t="s">
        <v>6515</v>
      </c>
    </row>
    <row r="1463" spans="65:77" ht="21" customHeight="1">
      <c r="BM1463"/>
      <c r="BU1463" s="273" t="s">
        <v>4195</v>
      </c>
      <c r="BV1463" s="273" t="s">
        <v>4196</v>
      </c>
      <c r="BX1463" s="299" t="s">
        <v>4106</v>
      </c>
      <c r="BY1463" s="299" t="s">
        <v>6516</v>
      </c>
    </row>
    <row r="1464" spans="65:77" ht="21" customHeight="1">
      <c r="BM1464"/>
      <c r="BU1464" s="273" t="s">
        <v>4197</v>
      </c>
      <c r="BV1464" s="273" t="s">
        <v>4198</v>
      </c>
      <c r="BX1464" s="299" t="s">
        <v>4108</v>
      </c>
      <c r="BY1464" s="299" t="s">
        <v>6517</v>
      </c>
    </row>
    <row r="1465" spans="65:77" ht="21" customHeight="1">
      <c r="BM1465"/>
      <c r="BU1465" s="273" t="s">
        <v>4199</v>
      </c>
      <c r="BV1465" s="273" t="s">
        <v>4200</v>
      </c>
      <c r="BX1465" s="299" t="s">
        <v>4110</v>
      </c>
      <c r="BY1465" s="299" t="s">
        <v>6518</v>
      </c>
    </row>
    <row r="1466" spans="65:77" ht="21" customHeight="1">
      <c r="BM1466"/>
      <c r="BU1466" s="273" t="s">
        <v>4201</v>
      </c>
      <c r="BV1466" s="273" t="s">
        <v>4202</v>
      </c>
      <c r="BX1466" s="299" t="s">
        <v>4112</v>
      </c>
      <c r="BY1466" s="299" t="s">
        <v>6519</v>
      </c>
    </row>
    <row r="1467" spans="65:77" ht="21" customHeight="1">
      <c r="BM1467"/>
      <c r="BU1467" s="273" t="s">
        <v>4203</v>
      </c>
      <c r="BV1467" s="273" t="s">
        <v>4204</v>
      </c>
      <c r="BX1467" s="299" t="s">
        <v>4114</v>
      </c>
      <c r="BY1467" s="299" t="s">
        <v>6520</v>
      </c>
    </row>
    <row r="1468" spans="65:77" ht="21" customHeight="1">
      <c r="BM1468"/>
      <c r="BU1468" s="273" t="s">
        <v>4205</v>
      </c>
      <c r="BV1468" s="273" t="s">
        <v>4206</v>
      </c>
      <c r="BX1468" s="299" t="s">
        <v>4116</v>
      </c>
      <c r="BY1468" s="299" t="s">
        <v>6521</v>
      </c>
    </row>
    <row r="1469" spans="65:77" ht="21" customHeight="1">
      <c r="BM1469"/>
      <c r="BU1469" s="273" t="s">
        <v>4207</v>
      </c>
      <c r="BV1469" s="273" t="s">
        <v>4208</v>
      </c>
      <c r="BX1469" s="299" t="s">
        <v>4118</v>
      </c>
      <c r="BY1469" s="299" t="s">
        <v>6522</v>
      </c>
    </row>
    <row r="1470" spans="65:77" ht="21" customHeight="1">
      <c r="BM1470"/>
      <c r="BU1470" s="273" t="s">
        <v>4209</v>
      </c>
      <c r="BV1470" s="273" t="s">
        <v>4210</v>
      </c>
      <c r="BX1470" s="299" t="s">
        <v>4120</v>
      </c>
      <c r="BY1470" s="299" t="s">
        <v>6523</v>
      </c>
    </row>
    <row r="1471" spans="65:77" ht="21" customHeight="1">
      <c r="BM1471"/>
      <c r="BU1471" s="273" t="s">
        <v>4211</v>
      </c>
      <c r="BV1471" s="273" t="s">
        <v>4212</v>
      </c>
      <c r="BX1471" s="299" t="s">
        <v>4122</v>
      </c>
      <c r="BY1471" s="299" t="s">
        <v>6524</v>
      </c>
    </row>
    <row r="1472" spans="65:77" ht="21" customHeight="1">
      <c r="BM1472"/>
      <c r="BU1472" s="273" t="s">
        <v>4213</v>
      </c>
      <c r="BV1472" s="273" t="s">
        <v>4214</v>
      </c>
      <c r="BX1472" s="299" t="s">
        <v>6525</v>
      </c>
      <c r="BY1472" s="299" t="s">
        <v>6526</v>
      </c>
    </row>
    <row r="1473" spans="65:77" ht="21" customHeight="1">
      <c r="BM1473"/>
      <c r="BU1473" s="273" t="s">
        <v>4215</v>
      </c>
      <c r="BV1473" s="273" t="s">
        <v>4216</v>
      </c>
      <c r="BX1473" s="299" t="s">
        <v>4124</v>
      </c>
      <c r="BY1473" s="299" t="s">
        <v>6527</v>
      </c>
    </row>
    <row r="1474" spans="65:77" ht="21" customHeight="1">
      <c r="BM1474"/>
      <c r="BU1474" s="273" t="s">
        <v>4217</v>
      </c>
      <c r="BV1474" s="273" t="s">
        <v>4218</v>
      </c>
      <c r="BX1474" s="299" t="s">
        <v>4128</v>
      </c>
      <c r="BY1474" s="299" t="s">
        <v>6529</v>
      </c>
    </row>
    <row r="1475" spans="65:77" ht="21" customHeight="1">
      <c r="BM1475"/>
      <c r="BU1475" s="273" t="s">
        <v>4219</v>
      </c>
      <c r="BV1475" s="273" t="s">
        <v>4220</v>
      </c>
      <c r="BX1475" s="299" t="s">
        <v>4130</v>
      </c>
      <c r="BY1475" s="299" t="s">
        <v>6530</v>
      </c>
    </row>
    <row r="1476" spans="65:77" ht="21" customHeight="1">
      <c r="BM1476"/>
      <c r="BU1476" s="273" t="s">
        <v>4221</v>
      </c>
      <c r="BV1476" s="273" t="s">
        <v>4222</v>
      </c>
      <c r="BX1476" s="299" t="s">
        <v>4132</v>
      </c>
      <c r="BY1476" s="299" t="s">
        <v>6531</v>
      </c>
    </row>
    <row r="1477" spans="65:77" ht="21" customHeight="1">
      <c r="BM1477"/>
      <c r="BU1477" s="273" t="s">
        <v>4223</v>
      </c>
      <c r="BV1477" s="273" t="s">
        <v>4224</v>
      </c>
      <c r="BX1477" s="299" t="s">
        <v>4134</v>
      </c>
      <c r="BY1477" s="299" t="s">
        <v>6532</v>
      </c>
    </row>
    <row r="1478" spans="65:77" ht="21" customHeight="1">
      <c r="BM1478"/>
      <c r="BU1478" s="273" t="s">
        <v>4225</v>
      </c>
      <c r="BV1478" s="273" t="s">
        <v>4226</v>
      </c>
      <c r="BX1478" s="299" t="s">
        <v>4136</v>
      </c>
      <c r="BY1478" s="299" t="s">
        <v>6533</v>
      </c>
    </row>
    <row r="1479" spans="65:77" ht="21" customHeight="1">
      <c r="BM1479"/>
      <c r="BU1479" s="273" t="s">
        <v>4227</v>
      </c>
      <c r="BV1479" s="273" t="s">
        <v>4228</v>
      </c>
      <c r="BX1479" s="299" t="s">
        <v>4138</v>
      </c>
      <c r="BY1479" s="299" t="s">
        <v>6534</v>
      </c>
    </row>
    <row r="1480" spans="65:77" ht="21" customHeight="1">
      <c r="BM1480"/>
      <c r="BU1480" s="273" t="s">
        <v>4229</v>
      </c>
      <c r="BV1480" s="273" t="s">
        <v>4230</v>
      </c>
      <c r="BX1480" s="299" t="s">
        <v>4140</v>
      </c>
      <c r="BY1480" s="299" t="s">
        <v>6535</v>
      </c>
    </row>
    <row r="1481" spans="65:77" ht="21" customHeight="1">
      <c r="BM1481"/>
      <c r="BU1481" s="273" t="s">
        <v>4232</v>
      </c>
      <c r="BV1481" s="273" t="s">
        <v>4233</v>
      </c>
      <c r="BX1481" s="299" t="s">
        <v>4144</v>
      </c>
      <c r="BY1481" s="299" t="s">
        <v>6536</v>
      </c>
    </row>
    <row r="1482" spans="65:77" ht="21" customHeight="1">
      <c r="BM1482"/>
      <c r="BU1482" s="273" t="s">
        <v>4234</v>
      </c>
      <c r="BV1482" s="273" t="s">
        <v>4235</v>
      </c>
      <c r="BX1482" s="299" t="s">
        <v>4146</v>
      </c>
      <c r="BY1482" s="299" t="s">
        <v>6537</v>
      </c>
    </row>
    <row r="1483" spans="65:77" ht="21" customHeight="1">
      <c r="BM1483"/>
      <c r="BU1483" s="273" t="s">
        <v>4236</v>
      </c>
      <c r="BV1483" s="273" t="s">
        <v>4237</v>
      </c>
      <c r="BX1483" s="299" t="s">
        <v>4148</v>
      </c>
      <c r="BY1483" s="299" t="s">
        <v>6538</v>
      </c>
    </row>
    <row r="1484" spans="65:77" ht="21" customHeight="1">
      <c r="BM1484"/>
      <c r="BU1484" s="273" t="s">
        <v>4238</v>
      </c>
      <c r="BV1484" s="273" t="s">
        <v>4239</v>
      </c>
      <c r="BX1484" s="299" t="s">
        <v>4150</v>
      </c>
      <c r="BY1484" s="299" t="s">
        <v>6539</v>
      </c>
    </row>
    <row r="1485" spans="65:77" ht="21" customHeight="1">
      <c r="BM1485"/>
      <c r="BU1485" s="273" t="s">
        <v>4240</v>
      </c>
      <c r="BV1485" s="273" t="s">
        <v>4231</v>
      </c>
      <c r="BX1485" s="299" t="s">
        <v>4152</v>
      </c>
      <c r="BY1485" s="299" t="s">
        <v>6540</v>
      </c>
    </row>
    <row r="1486" spans="65:77" ht="21" customHeight="1">
      <c r="BM1486"/>
      <c r="BU1486" s="273" t="s">
        <v>4241</v>
      </c>
      <c r="BV1486" s="273" t="s">
        <v>4242</v>
      </c>
      <c r="BX1486" s="299" t="s">
        <v>4154</v>
      </c>
      <c r="BY1486" s="299" t="s">
        <v>6541</v>
      </c>
    </row>
    <row r="1487" spans="65:77" ht="21" customHeight="1">
      <c r="BM1487"/>
      <c r="BU1487" s="273" t="s">
        <v>4243</v>
      </c>
      <c r="BV1487" s="273" t="s">
        <v>4244</v>
      </c>
      <c r="BX1487" s="299" t="s">
        <v>4156</v>
      </c>
      <c r="BY1487" s="299" t="s">
        <v>6542</v>
      </c>
    </row>
    <row r="1488" spans="65:77" ht="21" customHeight="1">
      <c r="BM1488"/>
      <c r="BU1488" s="273" t="s">
        <v>4245</v>
      </c>
      <c r="BV1488" s="273" t="s">
        <v>4246</v>
      </c>
      <c r="BX1488" s="299" t="s">
        <v>4158</v>
      </c>
      <c r="BY1488" s="299" t="s">
        <v>6543</v>
      </c>
    </row>
    <row r="1489" spans="65:77" ht="21" customHeight="1">
      <c r="BM1489"/>
      <c r="BU1489" s="273" t="s">
        <v>4247</v>
      </c>
      <c r="BV1489" s="273" t="s">
        <v>4248</v>
      </c>
      <c r="BX1489" s="299" t="s">
        <v>4160</v>
      </c>
      <c r="BY1489" s="299" t="s">
        <v>6544</v>
      </c>
    </row>
    <row r="1490" spans="65:77" ht="21" customHeight="1">
      <c r="BM1490"/>
      <c r="BU1490" s="273" t="s">
        <v>4249</v>
      </c>
      <c r="BV1490" s="273" t="s">
        <v>4250</v>
      </c>
      <c r="BX1490" s="299" t="s">
        <v>4162</v>
      </c>
      <c r="BY1490" s="299" t="s">
        <v>6545</v>
      </c>
    </row>
    <row r="1491" spans="65:77" ht="21" customHeight="1">
      <c r="BM1491"/>
      <c r="BU1491" s="273" t="s">
        <v>4251</v>
      </c>
      <c r="BV1491" s="273" t="s">
        <v>4252</v>
      </c>
      <c r="BX1491" s="299" t="s">
        <v>4164</v>
      </c>
      <c r="BY1491" s="299" t="s">
        <v>6546</v>
      </c>
    </row>
    <row r="1492" spans="65:77" ht="21" customHeight="1">
      <c r="BM1492"/>
      <c r="BU1492" s="273" t="s">
        <v>4253</v>
      </c>
      <c r="BV1492" s="273" t="s">
        <v>4254</v>
      </c>
      <c r="BX1492" s="299" t="s">
        <v>4166</v>
      </c>
      <c r="BY1492" s="299" t="s">
        <v>6547</v>
      </c>
    </row>
    <row r="1493" spans="65:77" ht="21" customHeight="1">
      <c r="BM1493"/>
      <c r="BU1493" s="273" t="s">
        <v>4255</v>
      </c>
      <c r="BV1493" s="273" t="s">
        <v>4256</v>
      </c>
      <c r="BX1493" s="299" t="s">
        <v>4167</v>
      </c>
      <c r="BY1493" s="299" t="s">
        <v>6548</v>
      </c>
    </row>
    <row r="1494" spans="65:77" ht="21" customHeight="1">
      <c r="BM1494"/>
      <c r="BU1494" s="273" t="s">
        <v>4257</v>
      </c>
      <c r="BV1494" s="273" t="s">
        <v>4258</v>
      </c>
      <c r="BX1494" s="299" t="s">
        <v>4169</v>
      </c>
      <c r="BY1494" s="299" t="s">
        <v>6549</v>
      </c>
    </row>
    <row r="1495" spans="65:77" ht="21" customHeight="1">
      <c r="BM1495"/>
      <c r="BU1495" s="273" t="s">
        <v>4259</v>
      </c>
      <c r="BV1495" s="273" t="s">
        <v>4260</v>
      </c>
      <c r="BX1495" s="299" t="s">
        <v>4171</v>
      </c>
      <c r="BY1495" s="299" t="s">
        <v>6550</v>
      </c>
    </row>
    <row r="1496" spans="65:77" ht="21" customHeight="1">
      <c r="BM1496"/>
      <c r="BU1496" s="273" t="s">
        <v>4261</v>
      </c>
      <c r="BV1496" s="273" t="s">
        <v>4262</v>
      </c>
      <c r="BX1496" s="299" t="s">
        <v>4173</v>
      </c>
      <c r="BY1496" s="299" t="s">
        <v>6551</v>
      </c>
    </row>
    <row r="1497" spans="65:77" ht="21" customHeight="1">
      <c r="BM1497"/>
      <c r="BU1497" s="273" t="s">
        <v>4263</v>
      </c>
      <c r="BV1497" s="273" t="s">
        <v>4264</v>
      </c>
      <c r="BX1497" s="299" t="s">
        <v>4175</v>
      </c>
      <c r="BY1497" s="299" t="s">
        <v>6552</v>
      </c>
    </row>
    <row r="1498" spans="65:77" ht="21" customHeight="1">
      <c r="BM1498"/>
      <c r="BU1498" s="273" t="s">
        <v>4265</v>
      </c>
      <c r="BV1498" s="273" t="s">
        <v>4266</v>
      </c>
      <c r="BX1498" s="299" t="s">
        <v>4177</v>
      </c>
      <c r="BY1498" s="299" t="s">
        <v>6553</v>
      </c>
    </row>
    <row r="1499" spans="65:77" ht="21" customHeight="1">
      <c r="BM1499"/>
      <c r="BU1499" s="273" t="s">
        <v>4267</v>
      </c>
      <c r="BV1499" s="273" t="s">
        <v>4268</v>
      </c>
      <c r="BX1499" s="299" t="s">
        <v>4179</v>
      </c>
      <c r="BY1499" s="299" t="s">
        <v>6554</v>
      </c>
    </row>
    <row r="1500" spans="65:77" ht="21" customHeight="1">
      <c r="BM1500"/>
      <c r="BU1500" s="273" t="s">
        <v>4269</v>
      </c>
      <c r="BV1500" s="273" t="s">
        <v>4270</v>
      </c>
      <c r="BX1500" s="299" t="s">
        <v>4181</v>
      </c>
      <c r="BY1500" s="299" t="s">
        <v>6555</v>
      </c>
    </row>
    <row r="1501" spans="65:77" ht="21" customHeight="1">
      <c r="BM1501"/>
      <c r="BU1501" s="273" t="s">
        <v>4271</v>
      </c>
      <c r="BV1501" s="273" t="s">
        <v>4272</v>
      </c>
      <c r="BX1501" s="299" t="s">
        <v>4183</v>
      </c>
      <c r="BY1501" s="299" t="s">
        <v>6556</v>
      </c>
    </row>
    <row r="1502" spans="65:77" ht="21" customHeight="1">
      <c r="BM1502"/>
      <c r="BU1502" s="273" t="s">
        <v>4274</v>
      </c>
      <c r="BV1502" s="273" t="s">
        <v>4275</v>
      </c>
      <c r="BX1502" s="299" t="s">
        <v>4185</v>
      </c>
      <c r="BY1502" s="299" t="s">
        <v>6557</v>
      </c>
    </row>
    <row r="1503" spans="65:77" ht="21" customHeight="1">
      <c r="BM1503"/>
      <c r="BU1503" s="273" t="s">
        <v>4276</v>
      </c>
      <c r="BV1503" s="273" t="s">
        <v>4277</v>
      </c>
      <c r="BX1503" s="299" t="s">
        <v>4187</v>
      </c>
      <c r="BY1503" s="299" t="s">
        <v>6558</v>
      </c>
    </row>
    <row r="1504" spans="65:77" ht="21" customHeight="1">
      <c r="BM1504"/>
      <c r="BU1504" s="273" t="s">
        <v>4278</v>
      </c>
      <c r="BV1504" s="273" t="s">
        <v>4279</v>
      </c>
      <c r="BX1504" s="299" t="s">
        <v>4189</v>
      </c>
      <c r="BY1504" s="299" t="s">
        <v>6559</v>
      </c>
    </row>
    <row r="1505" spans="65:77" ht="21" customHeight="1">
      <c r="BM1505"/>
      <c r="BU1505" s="273" t="s">
        <v>4280</v>
      </c>
      <c r="BV1505" s="273" t="s">
        <v>2623</v>
      </c>
      <c r="BX1505" s="299" t="s">
        <v>4191</v>
      </c>
      <c r="BY1505" s="299" t="s">
        <v>6560</v>
      </c>
    </row>
    <row r="1506" spans="65:77" ht="21" customHeight="1">
      <c r="BM1506"/>
      <c r="BU1506" s="273" t="s">
        <v>4281</v>
      </c>
      <c r="BV1506" s="273" t="s">
        <v>4282</v>
      </c>
      <c r="BX1506" s="299" t="s">
        <v>4193</v>
      </c>
      <c r="BY1506" s="299" t="s">
        <v>6561</v>
      </c>
    </row>
    <row r="1507" spans="65:77" ht="21" customHeight="1">
      <c r="BM1507"/>
      <c r="BU1507" s="273" t="s">
        <v>4283</v>
      </c>
      <c r="BV1507" s="273" t="s">
        <v>4284</v>
      </c>
      <c r="BX1507" s="299" t="s">
        <v>4195</v>
      </c>
      <c r="BY1507" s="299" t="s">
        <v>6562</v>
      </c>
    </row>
    <row r="1508" spans="65:77" ht="21" customHeight="1">
      <c r="BM1508"/>
      <c r="BU1508" s="273" t="s">
        <v>4285</v>
      </c>
      <c r="BV1508" s="273" t="s">
        <v>4286</v>
      </c>
      <c r="BX1508" s="299" t="s">
        <v>4197</v>
      </c>
      <c r="BY1508" s="299" t="s">
        <v>6563</v>
      </c>
    </row>
    <row r="1509" spans="65:77" ht="21" customHeight="1">
      <c r="BM1509"/>
      <c r="BU1509" s="273" t="s">
        <v>4287</v>
      </c>
      <c r="BV1509" s="273" t="s">
        <v>4288</v>
      </c>
      <c r="BX1509" s="299" t="s">
        <v>4199</v>
      </c>
      <c r="BY1509" s="299" t="s">
        <v>6564</v>
      </c>
    </row>
    <row r="1510" spans="65:77" ht="21" customHeight="1">
      <c r="BM1510"/>
      <c r="BU1510" s="273" t="s">
        <v>4289</v>
      </c>
      <c r="BV1510" s="273" t="s">
        <v>4290</v>
      </c>
      <c r="BX1510" s="299" t="s">
        <v>4201</v>
      </c>
      <c r="BY1510" s="299" t="s">
        <v>6565</v>
      </c>
    </row>
    <row r="1511" spans="65:77" ht="21" customHeight="1">
      <c r="BM1511"/>
      <c r="BU1511" s="273" t="s">
        <v>4291</v>
      </c>
      <c r="BV1511" s="273" t="s">
        <v>4292</v>
      </c>
      <c r="BX1511" s="299" t="s">
        <v>4203</v>
      </c>
      <c r="BY1511" s="299" t="s">
        <v>6566</v>
      </c>
    </row>
    <row r="1512" spans="65:77" ht="21" customHeight="1">
      <c r="BM1512"/>
      <c r="BU1512" s="273" t="s">
        <v>4293</v>
      </c>
      <c r="BV1512" s="273" t="s">
        <v>4294</v>
      </c>
      <c r="BX1512" s="299" t="s">
        <v>4205</v>
      </c>
      <c r="BY1512" s="299" t="s">
        <v>6567</v>
      </c>
    </row>
    <row r="1513" spans="65:77" ht="21" customHeight="1">
      <c r="BM1513"/>
      <c r="BU1513" s="273" t="s">
        <v>4295</v>
      </c>
      <c r="BV1513" s="273" t="s">
        <v>4296</v>
      </c>
      <c r="BX1513" s="299" t="s">
        <v>4207</v>
      </c>
      <c r="BY1513" s="299" t="s">
        <v>6568</v>
      </c>
    </row>
    <row r="1514" spans="65:77" ht="21" customHeight="1">
      <c r="BM1514"/>
      <c r="BU1514" s="273" t="s">
        <v>4297</v>
      </c>
      <c r="BV1514" s="273" t="s">
        <v>4298</v>
      </c>
      <c r="BX1514" s="299" t="s">
        <v>4209</v>
      </c>
      <c r="BY1514" s="299" t="s">
        <v>6569</v>
      </c>
    </row>
    <row r="1515" spans="65:77" ht="21" customHeight="1">
      <c r="BM1515"/>
      <c r="BU1515" s="273" t="s">
        <v>4299</v>
      </c>
      <c r="BV1515" s="273" t="s">
        <v>4300</v>
      </c>
      <c r="BX1515" s="299" t="s">
        <v>4211</v>
      </c>
      <c r="BY1515" s="299" t="s">
        <v>6570</v>
      </c>
    </row>
    <row r="1516" spans="65:77" ht="21" customHeight="1">
      <c r="BM1516"/>
      <c r="BU1516" s="273" t="s">
        <v>4301</v>
      </c>
      <c r="BV1516" s="273" t="s">
        <v>4302</v>
      </c>
      <c r="BX1516" s="299" t="s">
        <v>4213</v>
      </c>
      <c r="BY1516" s="299" t="s">
        <v>6571</v>
      </c>
    </row>
    <row r="1517" spans="65:77" ht="21" customHeight="1">
      <c r="BM1517"/>
      <c r="BU1517" s="273" t="s">
        <v>4303</v>
      </c>
      <c r="BV1517" s="273" t="s">
        <v>4304</v>
      </c>
      <c r="BX1517" s="299" t="s">
        <v>4217</v>
      </c>
      <c r="BY1517" s="299" t="s">
        <v>6573</v>
      </c>
    </row>
    <row r="1518" spans="65:77" ht="21" customHeight="1">
      <c r="BM1518"/>
      <c r="BU1518" s="273" t="s">
        <v>4305</v>
      </c>
      <c r="BV1518" s="273" t="s">
        <v>4306</v>
      </c>
      <c r="BX1518" s="299" t="s">
        <v>4219</v>
      </c>
      <c r="BY1518" s="299" t="s">
        <v>6574</v>
      </c>
    </row>
    <row r="1519" spans="65:77" ht="21" customHeight="1">
      <c r="BM1519"/>
      <c r="BU1519" s="273" t="s">
        <v>4307</v>
      </c>
      <c r="BV1519" s="273" t="s">
        <v>4308</v>
      </c>
      <c r="BX1519" s="299" t="s">
        <v>4221</v>
      </c>
      <c r="BY1519" s="299" t="s">
        <v>6575</v>
      </c>
    </row>
    <row r="1520" spans="65:77" ht="21" customHeight="1">
      <c r="BM1520"/>
      <c r="BU1520" s="273" t="s">
        <v>4309</v>
      </c>
      <c r="BV1520" s="273" t="s">
        <v>4310</v>
      </c>
      <c r="BX1520" s="299" t="s">
        <v>4223</v>
      </c>
      <c r="BY1520" s="299" t="s">
        <v>6576</v>
      </c>
    </row>
    <row r="1521" spans="65:77" ht="21" customHeight="1">
      <c r="BM1521"/>
      <c r="BU1521" s="273" t="s">
        <v>4311</v>
      </c>
      <c r="BV1521" s="273" t="s">
        <v>4312</v>
      </c>
      <c r="BX1521" s="299" t="s">
        <v>4225</v>
      </c>
      <c r="BY1521" s="299" t="s">
        <v>6577</v>
      </c>
    </row>
    <row r="1522" spans="65:77" ht="21" customHeight="1">
      <c r="BM1522"/>
      <c r="BU1522" s="273" t="s">
        <v>4313</v>
      </c>
      <c r="BV1522" s="273" t="s">
        <v>4314</v>
      </c>
      <c r="BX1522" s="299" t="s">
        <v>4227</v>
      </c>
      <c r="BY1522" s="299" t="s">
        <v>6578</v>
      </c>
    </row>
    <row r="1523" spans="65:77" ht="21" customHeight="1">
      <c r="BM1523"/>
      <c r="BU1523" s="273" t="s">
        <v>4315</v>
      </c>
      <c r="BV1523" s="273" t="s">
        <v>4316</v>
      </c>
      <c r="BX1523" s="299" t="s">
        <v>4229</v>
      </c>
      <c r="BY1523" s="299" t="s">
        <v>6579</v>
      </c>
    </row>
    <row r="1524" spans="65:77" ht="21" customHeight="1">
      <c r="BM1524"/>
      <c r="BU1524" s="273" t="s">
        <v>4317</v>
      </c>
      <c r="BV1524" s="273" t="s">
        <v>4318</v>
      </c>
      <c r="BX1524" s="299" t="s">
        <v>4232</v>
      </c>
      <c r="BY1524" s="299" t="s">
        <v>6580</v>
      </c>
    </row>
    <row r="1525" spans="65:77" ht="21" customHeight="1">
      <c r="BM1525"/>
      <c r="BU1525" s="273" t="s">
        <v>4319</v>
      </c>
      <c r="BV1525" s="273" t="s">
        <v>4320</v>
      </c>
      <c r="BX1525" s="299" t="s">
        <v>4234</v>
      </c>
      <c r="BY1525" s="299" t="s">
        <v>6581</v>
      </c>
    </row>
    <row r="1526" spans="65:77" ht="21" customHeight="1">
      <c r="BM1526"/>
      <c r="BU1526" s="273" t="s">
        <v>4322</v>
      </c>
      <c r="BV1526" s="273" t="s">
        <v>4323</v>
      </c>
      <c r="BX1526" s="299" t="s">
        <v>4236</v>
      </c>
      <c r="BY1526" s="299" t="s">
        <v>6582</v>
      </c>
    </row>
    <row r="1527" spans="65:77" ht="21" customHeight="1">
      <c r="BM1527"/>
      <c r="BU1527" s="273" t="s">
        <v>4324</v>
      </c>
      <c r="BV1527" s="273" t="s">
        <v>4325</v>
      </c>
      <c r="BX1527" s="299" t="s">
        <v>4238</v>
      </c>
      <c r="BY1527" s="299" t="s">
        <v>6583</v>
      </c>
    </row>
    <row r="1528" spans="65:77" ht="21" customHeight="1">
      <c r="BM1528"/>
      <c r="BU1528" s="273" t="s">
        <v>4326</v>
      </c>
      <c r="BV1528" s="273" t="s">
        <v>4327</v>
      </c>
      <c r="BX1528" s="299" t="s">
        <v>4240</v>
      </c>
      <c r="BY1528" s="299" t="s">
        <v>6584</v>
      </c>
    </row>
    <row r="1529" spans="65:77" ht="21" customHeight="1">
      <c r="BM1529"/>
      <c r="BU1529" s="273" t="s">
        <v>4328</v>
      </c>
      <c r="BV1529" s="273" t="s">
        <v>4329</v>
      </c>
      <c r="BX1529" s="299" t="s">
        <v>4241</v>
      </c>
      <c r="BY1529" s="299" t="s">
        <v>6585</v>
      </c>
    </row>
    <row r="1530" spans="65:77" ht="21" customHeight="1">
      <c r="BM1530"/>
      <c r="BU1530" s="273" t="s">
        <v>4330</v>
      </c>
      <c r="BV1530" s="273" t="s">
        <v>4331</v>
      </c>
      <c r="BX1530" s="299" t="s">
        <v>4243</v>
      </c>
      <c r="BY1530" s="299" t="s">
        <v>6586</v>
      </c>
    </row>
    <row r="1531" spans="65:77" ht="21" customHeight="1">
      <c r="BM1531"/>
      <c r="BU1531" s="273" t="s">
        <v>4332</v>
      </c>
      <c r="BV1531" s="273" t="s">
        <v>4333</v>
      </c>
      <c r="BX1531" s="299" t="s">
        <v>4245</v>
      </c>
      <c r="BY1531" s="299" t="s">
        <v>6587</v>
      </c>
    </row>
    <row r="1532" spans="65:77" ht="21" customHeight="1">
      <c r="BM1532"/>
      <c r="BU1532" s="273" t="s">
        <v>4334</v>
      </c>
      <c r="BV1532" s="273" t="s">
        <v>4335</v>
      </c>
      <c r="BX1532" s="299" t="s">
        <v>4247</v>
      </c>
      <c r="BY1532" s="299" t="s">
        <v>6588</v>
      </c>
    </row>
    <row r="1533" spans="65:77" ht="21" customHeight="1">
      <c r="BM1533"/>
      <c r="BU1533" s="273" t="s">
        <v>4336</v>
      </c>
      <c r="BV1533" s="273" t="s">
        <v>4337</v>
      </c>
      <c r="BX1533" s="299" t="s">
        <v>4249</v>
      </c>
      <c r="BY1533" s="299" t="s">
        <v>6589</v>
      </c>
    </row>
    <row r="1534" spans="65:77" ht="21" customHeight="1">
      <c r="BM1534"/>
      <c r="BU1534" s="273" t="s">
        <v>4339</v>
      </c>
      <c r="BV1534" s="273" t="s">
        <v>4340</v>
      </c>
      <c r="BX1534" s="299" t="s">
        <v>4251</v>
      </c>
      <c r="BY1534" s="299" t="s">
        <v>6590</v>
      </c>
    </row>
    <row r="1535" spans="65:77" ht="21" customHeight="1">
      <c r="BM1535"/>
      <c r="BU1535" s="273" t="s">
        <v>4341</v>
      </c>
      <c r="BV1535" s="273" t="s">
        <v>4342</v>
      </c>
      <c r="BX1535" s="299" t="s">
        <v>4253</v>
      </c>
      <c r="BY1535" s="299" t="s">
        <v>6591</v>
      </c>
    </row>
    <row r="1536" spans="65:77" ht="21" customHeight="1">
      <c r="BM1536"/>
      <c r="BU1536" s="273" t="s">
        <v>4343</v>
      </c>
      <c r="BV1536" s="273" t="s">
        <v>4344</v>
      </c>
      <c r="BX1536" s="299" t="s">
        <v>4255</v>
      </c>
      <c r="BY1536" s="299" t="s">
        <v>6592</v>
      </c>
    </row>
    <row r="1537" spans="65:77" ht="21" customHeight="1">
      <c r="BM1537"/>
      <c r="BU1537" s="273" t="s">
        <v>4345</v>
      </c>
      <c r="BV1537" s="273" t="s">
        <v>4346</v>
      </c>
      <c r="BX1537" s="299" t="s">
        <v>4257</v>
      </c>
      <c r="BY1537" s="299" t="s">
        <v>6593</v>
      </c>
    </row>
    <row r="1538" spans="65:77" ht="21" customHeight="1">
      <c r="BM1538"/>
      <c r="BU1538" s="273" t="s">
        <v>4347</v>
      </c>
      <c r="BV1538" s="273" t="s">
        <v>4348</v>
      </c>
      <c r="BX1538" s="299" t="s">
        <v>4259</v>
      </c>
      <c r="BY1538" s="299" t="s">
        <v>6594</v>
      </c>
    </row>
    <row r="1539" spans="65:77" ht="21" customHeight="1">
      <c r="BM1539"/>
      <c r="BU1539" s="273" t="s">
        <v>4349</v>
      </c>
      <c r="BV1539" s="273" t="s">
        <v>4350</v>
      </c>
      <c r="BX1539" s="299" t="s">
        <v>4261</v>
      </c>
      <c r="BY1539" s="299" t="s">
        <v>6595</v>
      </c>
    </row>
    <row r="1540" spans="65:77" ht="21" customHeight="1">
      <c r="BM1540"/>
      <c r="BU1540" s="273" t="s">
        <v>4351</v>
      </c>
      <c r="BV1540" s="273" t="s">
        <v>4352</v>
      </c>
      <c r="BX1540" s="299" t="s">
        <v>4263</v>
      </c>
      <c r="BY1540" s="299" t="s">
        <v>6596</v>
      </c>
    </row>
    <row r="1541" spans="65:77" ht="21" customHeight="1">
      <c r="BM1541"/>
      <c r="BU1541" s="273" t="s">
        <v>4353</v>
      </c>
      <c r="BV1541" s="273" t="s">
        <v>4354</v>
      </c>
      <c r="BX1541" s="299" t="s">
        <v>4265</v>
      </c>
      <c r="BY1541" s="299" t="s">
        <v>6597</v>
      </c>
    </row>
    <row r="1542" spans="65:77" ht="21" customHeight="1">
      <c r="BM1542"/>
      <c r="BU1542" s="273" t="s">
        <v>4355</v>
      </c>
      <c r="BV1542" s="273" t="s">
        <v>4356</v>
      </c>
      <c r="BX1542" s="299" t="s">
        <v>4267</v>
      </c>
      <c r="BY1542" s="299" t="s">
        <v>6598</v>
      </c>
    </row>
    <row r="1543" spans="65:77" ht="21" customHeight="1">
      <c r="BM1543"/>
      <c r="BU1543" s="273" t="s">
        <v>4357</v>
      </c>
      <c r="BV1543" s="273" t="s">
        <v>4358</v>
      </c>
      <c r="BX1543" s="299" t="s">
        <v>4269</v>
      </c>
      <c r="BY1543" s="299" t="s">
        <v>6599</v>
      </c>
    </row>
    <row r="1544" spans="65:77" ht="21" customHeight="1">
      <c r="BM1544"/>
      <c r="BU1544" s="273" t="s">
        <v>4359</v>
      </c>
      <c r="BV1544" s="273" t="s">
        <v>4360</v>
      </c>
      <c r="BX1544" s="299" t="s">
        <v>4271</v>
      </c>
      <c r="BY1544" s="299" t="s">
        <v>6600</v>
      </c>
    </row>
    <row r="1545" spans="65:77" ht="21" customHeight="1">
      <c r="BM1545"/>
      <c r="BU1545" s="273" t="s">
        <v>4361</v>
      </c>
      <c r="BV1545" s="273" t="s">
        <v>4362</v>
      </c>
      <c r="BX1545" s="299" t="s">
        <v>4273</v>
      </c>
      <c r="BY1545" s="299" t="s">
        <v>6601</v>
      </c>
    </row>
    <row r="1546" spans="65:77" ht="21" customHeight="1">
      <c r="BM1546"/>
      <c r="BU1546" s="273" t="s">
        <v>4365</v>
      </c>
      <c r="BV1546" s="273" t="s">
        <v>4366</v>
      </c>
      <c r="BX1546" s="299" t="s">
        <v>4274</v>
      </c>
      <c r="BY1546" s="299" t="s">
        <v>6602</v>
      </c>
    </row>
    <row r="1547" spans="65:77" ht="21" customHeight="1">
      <c r="BM1547"/>
      <c r="BU1547" s="273" t="s">
        <v>4367</v>
      </c>
      <c r="BV1547" s="273" t="s">
        <v>4368</v>
      </c>
      <c r="BX1547" s="299" t="s">
        <v>4276</v>
      </c>
      <c r="BY1547" s="299" t="s">
        <v>6603</v>
      </c>
    </row>
    <row r="1548" spans="65:77" ht="21" customHeight="1">
      <c r="BM1548"/>
      <c r="BU1548" s="273" t="s">
        <v>4369</v>
      </c>
      <c r="BV1548" s="273" t="s">
        <v>4370</v>
      </c>
      <c r="BX1548" s="299" t="s">
        <v>4278</v>
      </c>
      <c r="BY1548" s="299" t="s">
        <v>6604</v>
      </c>
    </row>
    <row r="1549" spans="65:77" ht="21" customHeight="1">
      <c r="BM1549"/>
      <c r="BU1549" s="273" t="s">
        <v>4371</v>
      </c>
      <c r="BV1549" s="273" t="s">
        <v>4372</v>
      </c>
      <c r="BX1549" s="299" t="s">
        <v>4280</v>
      </c>
      <c r="BY1549" s="299" t="s">
        <v>6605</v>
      </c>
    </row>
    <row r="1550" spans="65:77" ht="21" customHeight="1">
      <c r="BM1550"/>
      <c r="BU1550" s="273" t="s">
        <v>4373</v>
      </c>
      <c r="BV1550" s="273" t="s">
        <v>4374</v>
      </c>
      <c r="BX1550" s="299" t="s">
        <v>4281</v>
      </c>
      <c r="BY1550" s="299" t="s">
        <v>6606</v>
      </c>
    </row>
    <row r="1551" spans="65:77" ht="21" customHeight="1">
      <c r="BM1551"/>
      <c r="BU1551" s="273" t="s">
        <v>4375</v>
      </c>
      <c r="BV1551" s="273" t="s">
        <v>4376</v>
      </c>
      <c r="BX1551" s="299" t="s">
        <v>4283</v>
      </c>
      <c r="BY1551" s="299" t="s">
        <v>6607</v>
      </c>
    </row>
    <row r="1552" spans="65:77" ht="21" customHeight="1">
      <c r="BM1552"/>
      <c r="BU1552" s="273" t="s">
        <v>4377</v>
      </c>
      <c r="BV1552" s="273" t="s">
        <v>4378</v>
      </c>
      <c r="BX1552" s="299" t="s">
        <v>4285</v>
      </c>
      <c r="BY1552" s="299" t="s">
        <v>6608</v>
      </c>
    </row>
    <row r="1553" spans="65:77" ht="21" customHeight="1">
      <c r="BM1553"/>
      <c r="BU1553" s="273" t="s">
        <v>4379</v>
      </c>
      <c r="BV1553" s="273" t="s">
        <v>4380</v>
      </c>
      <c r="BX1553" s="299" t="s">
        <v>4287</v>
      </c>
      <c r="BY1553" s="299" t="s">
        <v>6609</v>
      </c>
    </row>
    <row r="1554" spans="65:77" ht="21" customHeight="1">
      <c r="BM1554"/>
      <c r="BU1554" s="273" t="s">
        <v>4381</v>
      </c>
      <c r="BV1554" s="273" t="s">
        <v>4382</v>
      </c>
      <c r="BX1554" s="299" t="s">
        <v>4289</v>
      </c>
      <c r="BY1554" s="299" t="s">
        <v>6610</v>
      </c>
    </row>
    <row r="1555" spans="65:77" ht="21" customHeight="1">
      <c r="BM1555"/>
      <c r="BU1555" s="273" t="s">
        <v>2010</v>
      </c>
      <c r="BV1555" s="273" t="s">
        <v>4383</v>
      </c>
      <c r="BX1555" s="299" t="s">
        <v>4291</v>
      </c>
      <c r="BY1555" s="299" t="s">
        <v>6611</v>
      </c>
    </row>
    <row r="1556" spans="65:77" ht="21" customHeight="1">
      <c r="BM1556"/>
      <c r="BU1556" s="273" t="s">
        <v>4385</v>
      </c>
      <c r="BV1556" s="273" t="s">
        <v>4386</v>
      </c>
      <c r="BX1556" s="299" t="s">
        <v>4293</v>
      </c>
      <c r="BY1556" s="299" t="s">
        <v>6612</v>
      </c>
    </row>
    <row r="1557" spans="65:77" ht="21" customHeight="1">
      <c r="BM1557"/>
      <c r="BU1557" s="273" t="s">
        <v>4387</v>
      </c>
      <c r="BV1557" s="273" t="s">
        <v>4388</v>
      </c>
      <c r="BX1557" s="299" t="s">
        <v>4295</v>
      </c>
      <c r="BY1557" s="299" t="s">
        <v>6613</v>
      </c>
    </row>
    <row r="1558" spans="65:77" ht="21" customHeight="1">
      <c r="BM1558"/>
      <c r="BU1558" s="273" t="s">
        <v>4389</v>
      </c>
      <c r="BV1558" s="273" t="s">
        <v>4390</v>
      </c>
      <c r="BX1558" s="299" t="s">
        <v>4297</v>
      </c>
      <c r="BY1558" s="299" t="s">
        <v>6614</v>
      </c>
    </row>
    <row r="1559" spans="65:77" ht="21" customHeight="1">
      <c r="BM1559"/>
      <c r="BU1559" s="273" t="s">
        <v>4391</v>
      </c>
      <c r="BV1559" s="273" t="s">
        <v>4392</v>
      </c>
      <c r="BX1559" s="299" t="s">
        <v>4299</v>
      </c>
      <c r="BY1559" s="299" t="s">
        <v>6615</v>
      </c>
    </row>
    <row r="1560" spans="65:77" ht="21" customHeight="1">
      <c r="BM1560"/>
      <c r="BU1560" s="273" t="s">
        <v>4393</v>
      </c>
      <c r="BV1560" s="273" t="s">
        <v>4394</v>
      </c>
      <c r="BX1560" s="299" t="s">
        <v>4301</v>
      </c>
      <c r="BY1560" s="299" t="s">
        <v>6616</v>
      </c>
    </row>
    <row r="1561" spans="65:77" ht="21" customHeight="1">
      <c r="BM1561"/>
      <c r="BU1561" s="273" t="s">
        <v>4399</v>
      </c>
      <c r="BV1561" s="273" t="s">
        <v>4400</v>
      </c>
      <c r="BX1561" s="299" t="s">
        <v>4303</v>
      </c>
      <c r="BY1561" s="299" t="s">
        <v>6617</v>
      </c>
    </row>
    <row r="1562" spans="65:77" ht="21" customHeight="1">
      <c r="BM1562"/>
      <c r="BU1562" s="273" t="s">
        <v>4401</v>
      </c>
      <c r="BV1562" s="273" t="s">
        <v>4402</v>
      </c>
      <c r="BX1562" s="299" t="s">
        <v>4305</v>
      </c>
      <c r="BY1562" s="299" t="s">
        <v>6618</v>
      </c>
    </row>
    <row r="1563" spans="65:77" ht="21" customHeight="1">
      <c r="BM1563"/>
      <c r="BU1563" s="273" t="s">
        <v>4403</v>
      </c>
      <c r="BV1563" s="273" t="s">
        <v>4404</v>
      </c>
      <c r="BX1563" s="299" t="s">
        <v>4307</v>
      </c>
      <c r="BY1563" s="299" t="s">
        <v>6619</v>
      </c>
    </row>
    <row r="1564" spans="65:77" ht="21" customHeight="1">
      <c r="BM1564"/>
      <c r="BU1564" s="273" t="s">
        <v>4405</v>
      </c>
      <c r="BV1564" s="273" t="s">
        <v>4406</v>
      </c>
      <c r="BX1564" s="299" t="s">
        <v>4311</v>
      </c>
      <c r="BY1564" s="299" t="s">
        <v>6620</v>
      </c>
    </row>
    <row r="1565" spans="65:77" ht="21" customHeight="1">
      <c r="BM1565"/>
      <c r="BU1565" s="273" t="s">
        <v>4407</v>
      </c>
      <c r="BV1565" s="273" t="s">
        <v>4408</v>
      </c>
      <c r="BX1565" s="299" t="s">
        <v>4313</v>
      </c>
      <c r="BY1565" s="299" t="s">
        <v>6621</v>
      </c>
    </row>
    <row r="1566" spans="65:77" ht="21" customHeight="1">
      <c r="BM1566"/>
      <c r="BU1566" s="273" t="s">
        <v>4409</v>
      </c>
      <c r="BV1566" s="273" t="s">
        <v>4410</v>
      </c>
      <c r="BX1566" s="299" t="s">
        <v>4315</v>
      </c>
      <c r="BY1566" s="299" t="s">
        <v>6622</v>
      </c>
    </row>
    <row r="1567" spans="65:77" ht="21" customHeight="1">
      <c r="BM1567"/>
      <c r="BU1567" s="273" t="s">
        <v>4411</v>
      </c>
      <c r="BV1567" s="273" t="s">
        <v>4412</v>
      </c>
      <c r="BX1567" s="299" t="s">
        <v>4317</v>
      </c>
      <c r="BY1567" s="299" t="s">
        <v>6623</v>
      </c>
    </row>
    <row r="1568" spans="65:77" ht="21" customHeight="1">
      <c r="BM1568"/>
      <c r="BU1568" s="273" t="s">
        <v>4413</v>
      </c>
      <c r="BV1568" s="273" t="s">
        <v>4414</v>
      </c>
      <c r="BX1568" s="299" t="s">
        <v>4319</v>
      </c>
      <c r="BY1568" s="299" t="s">
        <v>6624</v>
      </c>
    </row>
    <row r="1569" spans="65:77" ht="21" customHeight="1">
      <c r="BM1569"/>
      <c r="BU1569" s="273" t="s">
        <v>4415</v>
      </c>
      <c r="BV1569" s="273" t="s">
        <v>4416</v>
      </c>
      <c r="BX1569" s="299" t="s">
        <v>4321</v>
      </c>
      <c r="BY1569" s="299" t="s">
        <v>6625</v>
      </c>
    </row>
    <row r="1570" spans="65:77" ht="21" customHeight="1">
      <c r="BM1570"/>
      <c r="BU1570" s="273" t="s">
        <v>4417</v>
      </c>
      <c r="BV1570" s="273" t="s">
        <v>4418</v>
      </c>
      <c r="BX1570" s="299" t="s">
        <v>4322</v>
      </c>
      <c r="BY1570" s="299" t="s">
        <v>6626</v>
      </c>
    </row>
    <row r="1571" spans="65:77" ht="21" customHeight="1">
      <c r="BM1571"/>
      <c r="BU1571" s="273" t="s">
        <v>4419</v>
      </c>
      <c r="BV1571" s="273" t="s">
        <v>4420</v>
      </c>
      <c r="BX1571" s="299" t="s">
        <v>4324</v>
      </c>
      <c r="BY1571" s="299" t="s">
        <v>6627</v>
      </c>
    </row>
    <row r="1572" spans="65:77" ht="21" customHeight="1">
      <c r="BM1572"/>
      <c r="BU1572" s="273" t="s">
        <v>4421</v>
      </c>
      <c r="BV1572" s="273" t="s">
        <v>4422</v>
      </c>
      <c r="BX1572" s="299" t="s">
        <v>4326</v>
      </c>
      <c r="BY1572" s="299" t="s">
        <v>6628</v>
      </c>
    </row>
    <row r="1573" spans="65:77" ht="21" customHeight="1">
      <c r="BM1573"/>
      <c r="BU1573" s="273" t="s">
        <v>4423</v>
      </c>
      <c r="BV1573" s="273" t="s">
        <v>4424</v>
      </c>
      <c r="BX1573" s="299" t="s">
        <v>4328</v>
      </c>
      <c r="BY1573" s="299" t="s">
        <v>6629</v>
      </c>
    </row>
    <row r="1574" spans="65:77" ht="21" customHeight="1">
      <c r="BM1574"/>
      <c r="BU1574" s="273" t="s">
        <v>4425</v>
      </c>
      <c r="BV1574" s="273" t="s">
        <v>4426</v>
      </c>
      <c r="BX1574" s="299" t="s">
        <v>4330</v>
      </c>
      <c r="BY1574" s="299" t="s">
        <v>6630</v>
      </c>
    </row>
    <row r="1575" spans="65:77" ht="21" customHeight="1">
      <c r="BM1575"/>
      <c r="BU1575" s="273" t="s">
        <v>4427</v>
      </c>
      <c r="BV1575" s="273" t="s">
        <v>4428</v>
      </c>
      <c r="BX1575" s="299" t="s">
        <v>4332</v>
      </c>
      <c r="BY1575" s="299" t="s">
        <v>6631</v>
      </c>
    </row>
    <row r="1576" spans="65:77" ht="21" customHeight="1">
      <c r="BM1576"/>
      <c r="BU1576" s="273" t="s">
        <v>4429</v>
      </c>
      <c r="BV1576" s="273" t="s">
        <v>4430</v>
      </c>
      <c r="BX1576" s="299" t="s">
        <v>4334</v>
      </c>
      <c r="BY1576" s="299" t="s">
        <v>6632</v>
      </c>
    </row>
    <row r="1577" spans="65:77" ht="21" customHeight="1">
      <c r="BM1577"/>
      <c r="BU1577" s="273" t="s">
        <v>4431</v>
      </c>
      <c r="BV1577" s="273" t="s">
        <v>4432</v>
      </c>
      <c r="BX1577" s="299" t="s">
        <v>4336</v>
      </c>
      <c r="BY1577" s="299" t="s">
        <v>6633</v>
      </c>
    </row>
    <row r="1578" spans="65:77" ht="21" customHeight="1">
      <c r="BM1578"/>
      <c r="BU1578" s="273" t="s">
        <v>4436</v>
      </c>
      <c r="BV1578" s="273" t="s">
        <v>4437</v>
      </c>
      <c r="BX1578" s="299" t="s">
        <v>4338</v>
      </c>
      <c r="BY1578" s="299" t="s">
        <v>6634</v>
      </c>
    </row>
    <row r="1579" spans="65:77" ht="21" customHeight="1">
      <c r="BM1579"/>
      <c r="BU1579" s="273" t="s">
        <v>4438</v>
      </c>
      <c r="BV1579" s="273" t="s">
        <v>4439</v>
      </c>
      <c r="BX1579" s="299" t="s">
        <v>4339</v>
      </c>
      <c r="BY1579" s="299" t="s">
        <v>6635</v>
      </c>
    </row>
    <row r="1580" spans="65:77" ht="21" customHeight="1">
      <c r="BM1580"/>
      <c r="BU1580" s="273" t="s">
        <v>4440</v>
      </c>
      <c r="BV1580" s="273" t="s">
        <v>4441</v>
      </c>
      <c r="BX1580" s="299" t="s">
        <v>4341</v>
      </c>
      <c r="BY1580" s="299" t="s">
        <v>6636</v>
      </c>
    </row>
    <row r="1581" spans="65:77" ht="21" customHeight="1">
      <c r="BM1581"/>
      <c r="BU1581" s="273" t="s">
        <v>4442</v>
      </c>
      <c r="BV1581" s="273" t="s">
        <v>4443</v>
      </c>
      <c r="BX1581" s="299" t="s">
        <v>4343</v>
      </c>
      <c r="BY1581" s="299" t="s">
        <v>6637</v>
      </c>
    </row>
    <row r="1582" spans="65:77" ht="21" customHeight="1">
      <c r="BM1582"/>
      <c r="BU1582" s="273" t="s">
        <v>4444</v>
      </c>
      <c r="BV1582" s="273" t="s">
        <v>4445</v>
      </c>
      <c r="BX1582" s="299" t="s">
        <v>4345</v>
      </c>
      <c r="BY1582" s="299" t="s">
        <v>6638</v>
      </c>
    </row>
    <row r="1583" spans="65:77" ht="21" customHeight="1">
      <c r="BM1583"/>
      <c r="BU1583" s="273" t="s">
        <v>4446</v>
      </c>
      <c r="BV1583" s="273" t="s">
        <v>4447</v>
      </c>
      <c r="BX1583" s="299" t="s">
        <v>4347</v>
      </c>
      <c r="BY1583" s="299" t="s">
        <v>6639</v>
      </c>
    </row>
    <row r="1584" spans="65:77" ht="21" customHeight="1">
      <c r="BM1584"/>
      <c r="BU1584" s="273" t="s">
        <v>4448</v>
      </c>
      <c r="BV1584" s="273" t="s">
        <v>4449</v>
      </c>
      <c r="BX1584" s="299" t="s">
        <v>4349</v>
      </c>
      <c r="BY1584" s="299" t="s">
        <v>6640</v>
      </c>
    </row>
    <row r="1585" spans="65:77" ht="21" customHeight="1">
      <c r="BM1585"/>
      <c r="BU1585" s="273" t="s">
        <v>4450</v>
      </c>
      <c r="BV1585" s="273" t="s">
        <v>4451</v>
      </c>
      <c r="BX1585" s="299" t="s">
        <v>4351</v>
      </c>
      <c r="BY1585" s="299" t="s">
        <v>6641</v>
      </c>
    </row>
    <row r="1586" spans="65:77" ht="21" customHeight="1">
      <c r="BM1586"/>
      <c r="BU1586" s="273" t="s">
        <v>4452</v>
      </c>
      <c r="BV1586" s="273" t="s">
        <v>4453</v>
      </c>
      <c r="BX1586" s="299" t="s">
        <v>4353</v>
      </c>
      <c r="BY1586" s="299" t="s">
        <v>6642</v>
      </c>
    </row>
    <row r="1587" spans="65:77" ht="21" customHeight="1">
      <c r="BM1587"/>
      <c r="BU1587" s="273" t="s">
        <v>4454</v>
      </c>
      <c r="BV1587" s="273" t="s">
        <v>4455</v>
      </c>
      <c r="BX1587" s="299" t="s">
        <v>4355</v>
      </c>
      <c r="BY1587" s="299" t="s">
        <v>6643</v>
      </c>
    </row>
    <row r="1588" spans="65:77" ht="21" customHeight="1">
      <c r="BM1588"/>
      <c r="BU1588" s="273" t="s">
        <v>4456</v>
      </c>
      <c r="BV1588" s="273" t="s">
        <v>4457</v>
      </c>
      <c r="BX1588" s="299" t="s">
        <v>4357</v>
      </c>
      <c r="BY1588" s="299" t="s">
        <v>6644</v>
      </c>
    </row>
    <row r="1589" spans="65:77" ht="21" customHeight="1">
      <c r="BM1589"/>
      <c r="BU1589" s="273" t="s">
        <v>4458</v>
      </c>
      <c r="BV1589" s="273" t="s">
        <v>4459</v>
      </c>
      <c r="BX1589" s="299" t="s">
        <v>4359</v>
      </c>
      <c r="BY1589" s="299" t="s">
        <v>6645</v>
      </c>
    </row>
    <row r="1590" spans="65:77" ht="21" customHeight="1">
      <c r="BM1590"/>
      <c r="BU1590" s="273" t="s">
        <v>4460</v>
      </c>
      <c r="BV1590" s="273" t="s">
        <v>4461</v>
      </c>
      <c r="BX1590" s="299" t="s">
        <v>4361</v>
      </c>
      <c r="BY1590" s="299" t="s">
        <v>6646</v>
      </c>
    </row>
    <row r="1591" spans="65:77" ht="21" customHeight="1">
      <c r="BM1591"/>
      <c r="BU1591" s="273" t="s">
        <v>4462</v>
      </c>
      <c r="BV1591" s="273" t="s">
        <v>4463</v>
      </c>
      <c r="BX1591" s="299" t="s">
        <v>4363</v>
      </c>
      <c r="BY1591" s="299" t="s">
        <v>6647</v>
      </c>
    </row>
    <row r="1592" spans="65:77" ht="21" customHeight="1">
      <c r="BM1592"/>
      <c r="BU1592" s="273" t="s">
        <v>4464</v>
      </c>
      <c r="BV1592" s="273" t="s">
        <v>4465</v>
      </c>
      <c r="BX1592" s="299" t="s">
        <v>4364</v>
      </c>
      <c r="BY1592" s="299" t="s">
        <v>6648</v>
      </c>
    </row>
    <row r="1593" spans="65:77" ht="21" customHeight="1">
      <c r="BM1593"/>
      <c r="BU1593" s="273" t="s">
        <v>4466</v>
      </c>
      <c r="BV1593" s="273" t="s">
        <v>4467</v>
      </c>
      <c r="BX1593" s="299" t="s">
        <v>4365</v>
      </c>
      <c r="BY1593" s="299" t="s">
        <v>6649</v>
      </c>
    </row>
    <row r="1594" spans="65:77" ht="21" customHeight="1">
      <c r="BM1594"/>
      <c r="BU1594" s="273" t="s">
        <v>4468</v>
      </c>
      <c r="BV1594" s="273" t="s">
        <v>4469</v>
      </c>
      <c r="BX1594" s="299" t="s">
        <v>4367</v>
      </c>
      <c r="BY1594" s="299" t="s">
        <v>6650</v>
      </c>
    </row>
    <row r="1595" spans="65:77" ht="21" customHeight="1">
      <c r="BM1595"/>
      <c r="BU1595" s="273" t="s">
        <v>4470</v>
      </c>
      <c r="BV1595" s="273" t="s">
        <v>4471</v>
      </c>
      <c r="BX1595" s="299" t="s">
        <v>4369</v>
      </c>
      <c r="BY1595" s="299" t="s">
        <v>6651</v>
      </c>
    </row>
    <row r="1596" spans="65:77" ht="21" customHeight="1">
      <c r="BM1596"/>
      <c r="BU1596" s="273" t="s">
        <v>4472</v>
      </c>
      <c r="BV1596" s="273" t="s">
        <v>4473</v>
      </c>
      <c r="BX1596" s="299" t="s">
        <v>4371</v>
      </c>
      <c r="BY1596" s="299" t="s">
        <v>6652</v>
      </c>
    </row>
    <row r="1597" spans="65:77" ht="21" customHeight="1">
      <c r="BM1597"/>
      <c r="BU1597" s="273" t="s">
        <v>4476</v>
      </c>
      <c r="BV1597" s="273" t="s">
        <v>4477</v>
      </c>
      <c r="BX1597" s="299" t="s">
        <v>4373</v>
      </c>
      <c r="BY1597" s="299" t="s">
        <v>6653</v>
      </c>
    </row>
    <row r="1598" spans="65:77" ht="21" customHeight="1">
      <c r="BM1598"/>
      <c r="BU1598" s="273" t="s">
        <v>4478</v>
      </c>
      <c r="BV1598" s="273" t="s">
        <v>4479</v>
      </c>
      <c r="BX1598" s="299" t="s">
        <v>4375</v>
      </c>
      <c r="BY1598" s="299" t="s">
        <v>6654</v>
      </c>
    </row>
    <row r="1599" spans="65:77" ht="21" customHeight="1">
      <c r="BM1599"/>
      <c r="BU1599" s="273" t="s">
        <v>4480</v>
      </c>
      <c r="BV1599" s="273" t="s">
        <v>4481</v>
      </c>
      <c r="BX1599" s="299" t="s">
        <v>4377</v>
      </c>
      <c r="BY1599" s="299" t="s">
        <v>6655</v>
      </c>
    </row>
    <row r="1600" spans="65:77" ht="21" customHeight="1">
      <c r="BM1600"/>
      <c r="BU1600" s="273" t="s">
        <v>4482</v>
      </c>
      <c r="BV1600" s="273" t="s">
        <v>4483</v>
      </c>
      <c r="BX1600" s="299" t="s">
        <v>4379</v>
      </c>
      <c r="BY1600" s="299" t="s">
        <v>6656</v>
      </c>
    </row>
    <row r="1601" spans="65:77" ht="21" customHeight="1">
      <c r="BM1601"/>
      <c r="BU1601" s="273" t="s">
        <v>4484</v>
      </c>
      <c r="BV1601" s="273" t="s">
        <v>4485</v>
      </c>
      <c r="BX1601" s="299" t="s">
        <v>4381</v>
      </c>
      <c r="BY1601" s="299" t="s">
        <v>6657</v>
      </c>
    </row>
    <row r="1602" spans="65:77" ht="21" customHeight="1">
      <c r="BM1602"/>
      <c r="BU1602" s="273" t="s">
        <v>4486</v>
      </c>
      <c r="BV1602" s="273" t="s">
        <v>4487</v>
      </c>
      <c r="BX1602" s="299" t="s">
        <v>2010</v>
      </c>
      <c r="BY1602" s="299" t="s">
        <v>6658</v>
      </c>
    </row>
    <row r="1603" spans="65:77" ht="21" customHeight="1">
      <c r="BM1603"/>
      <c r="BU1603" s="273" t="s">
        <v>4488</v>
      </c>
      <c r="BV1603" s="273" t="s">
        <v>4489</v>
      </c>
      <c r="BX1603" s="299" t="s">
        <v>4384</v>
      </c>
      <c r="BY1603" s="299" t="s">
        <v>6659</v>
      </c>
    </row>
    <row r="1604" spans="65:77" ht="21" customHeight="1">
      <c r="BM1604"/>
      <c r="BU1604" s="273" t="s">
        <v>4490</v>
      </c>
      <c r="BV1604" s="273" t="s">
        <v>4491</v>
      </c>
      <c r="BX1604" s="299" t="s">
        <v>4387</v>
      </c>
      <c r="BY1604" s="299" t="s">
        <v>6660</v>
      </c>
    </row>
    <row r="1605" spans="65:77" ht="21" customHeight="1">
      <c r="BM1605"/>
      <c r="BU1605" s="273" t="s">
        <v>4492</v>
      </c>
      <c r="BV1605" s="273" t="s">
        <v>4493</v>
      </c>
      <c r="BX1605" s="299" t="s">
        <v>4389</v>
      </c>
      <c r="BY1605" s="299" t="s">
        <v>6661</v>
      </c>
    </row>
    <row r="1606" spans="65:77" ht="21" customHeight="1">
      <c r="BM1606"/>
      <c r="BU1606" s="273" t="s">
        <v>4494</v>
      </c>
      <c r="BV1606" s="273" t="s">
        <v>4495</v>
      </c>
      <c r="BX1606" s="299" t="s">
        <v>4391</v>
      </c>
      <c r="BY1606" s="299" t="s">
        <v>6662</v>
      </c>
    </row>
    <row r="1607" spans="65:77" ht="21" customHeight="1">
      <c r="BM1607"/>
      <c r="BU1607" s="273" t="s">
        <v>4497</v>
      </c>
      <c r="BV1607" s="273" t="s">
        <v>4498</v>
      </c>
      <c r="BX1607" s="299" t="s">
        <v>4393</v>
      </c>
      <c r="BY1607" s="299" t="s">
        <v>6663</v>
      </c>
    </row>
    <row r="1608" spans="65:77" ht="21" customHeight="1">
      <c r="BM1608"/>
      <c r="BU1608" s="273" t="s">
        <v>4499</v>
      </c>
      <c r="BV1608" s="273" t="s">
        <v>4500</v>
      </c>
      <c r="BX1608" s="299" t="s">
        <v>4395</v>
      </c>
      <c r="BY1608" s="299" t="s">
        <v>6664</v>
      </c>
    </row>
    <row r="1609" spans="65:77" ht="21" customHeight="1">
      <c r="BM1609"/>
      <c r="BU1609" s="273" t="s">
        <v>4501</v>
      </c>
      <c r="BV1609" s="273" t="s">
        <v>4502</v>
      </c>
      <c r="BX1609" s="299" t="s">
        <v>6665</v>
      </c>
      <c r="BY1609" s="299" t="s">
        <v>6666</v>
      </c>
    </row>
    <row r="1610" spans="65:77" ht="21" customHeight="1">
      <c r="BM1610"/>
      <c r="BU1610" s="273" t="s">
        <v>4503</v>
      </c>
      <c r="BV1610" s="273" t="s">
        <v>4504</v>
      </c>
      <c r="BX1610" s="299" t="s">
        <v>6667</v>
      </c>
      <c r="BY1610" s="299" t="s">
        <v>6668</v>
      </c>
    </row>
    <row r="1611" spans="65:77" ht="21" customHeight="1">
      <c r="BM1611"/>
      <c r="BU1611" s="273" t="s">
        <v>4505</v>
      </c>
      <c r="BV1611" s="273" t="s">
        <v>4506</v>
      </c>
      <c r="BX1611" s="299" t="s">
        <v>6669</v>
      </c>
      <c r="BY1611" s="299" t="s">
        <v>6670</v>
      </c>
    </row>
    <row r="1612" spans="65:77" ht="21" customHeight="1">
      <c r="BM1612"/>
      <c r="BU1612" s="273" t="s">
        <v>4507</v>
      </c>
      <c r="BV1612" s="273" t="s">
        <v>4508</v>
      </c>
      <c r="BX1612" s="299" t="s">
        <v>6671</v>
      </c>
      <c r="BY1612" s="299" t="s">
        <v>6672</v>
      </c>
    </row>
    <row r="1613" spans="65:77" ht="21" customHeight="1">
      <c r="BM1613"/>
      <c r="BU1613" s="273" t="s">
        <v>4509</v>
      </c>
      <c r="BV1613" s="273" t="s">
        <v>4510</v>
      </c>
      <c r="BX1613" s="299" t="s">
        <v>6673</v>
      </c>
      <c r="BY1613" s="299" t="s">
        <v>6674</v>
      </c>
    </row>
    <row r="1614" spans="65:77" ht="21" customHeight="1">
      <c r="BM1614"/>
      <c r="BU1614" s="273" t="s">
        <v>4511</v>
      </c>
      <c r="BV1614" s="273" t="s">
        <v>4512</v>
      </c>
      <c r="BX1614" s="299" t="s">
        <v>6675</v>
      </c>
      <c r="BY1614" s="299" t="s">
        <v>6676</v>
      </c>
    </row>
    <row r="1615" spans="65:77" ht="21" customHeight="1">
      <c r="BM1615"/>
      <c r="BU1615" s="273" t="s">
        <v>4513</v>
      </c>
      <c r="BV1615" s="273" t="s">
        <v>4514</v>
      </c>
      <c r="BX1615" s="299" t="s">
        <v>6677</v>
      </c>
      <c r="BY1615" s="299" t="s">
        <v>6678</v>
      </c>
    </row>
    <row r="1616" spans="65:77" ht="21" customHeight="1">
      <c r="BM1616"/>
      <c r="BU1616" s="273" t="s">
        <v>4515</v>
      </c>
      <c r="BV1616" s="273" t="s">
        <v>4516</v>
      </c>
      <c r="BX1616" s="299" t="s">
        <v>6679</v>
      </c>
      <c r="BY1616" s="299" t="s">
        <v>6680</v>
      </c>
    </row>
    <row r="1617" spans="65:77" ht="21" customHeight="1">
      <c r="BM1617"/>
      <c r="BU1617" s="273" t="s">
        <v>407</v>
      </c>
      <c r="BV1617" s="273" t="s">
        <v>4517</v>
      </c>
      <c r="BX1617" s="299" t="s">
        <v>6681</v>
      </c>
      <c r="BY1617" s="299" t="s">
        <v>6682</v>
      </c>
    </row>
    <row r="1618" spans="65:77" ht="21" customHeight="1">
      <c r="BM1618"/>
      <c r="BU1618" s="273" t="s">
        <v>408</v>
      </c>
      <c r="BV1618" s="273" t="s">
        <v>4518</v>
      </c>
      <c r="BX1618" s="299" t="s">
        <v>6683</v>
      </c>
      <c r="BY1618" s="299" t="s">
        <v>6684</v>
      </c>
    </row>
    <row r="1619" spans="65:77" ht="21" customHeight="1">
      <c r="BM1619"/>
      <c r="BU1619" s="273" t="s">
        <v>409</v>
      </c>
      <c r="BV1619" s="273" t="s">
        <v>4519</v>
      </c>
      <c r="BX1619" s="299" t="s">
        <v>6685</v>
      </c>
      <c r="BY1619" s="299" t="s">
        <v>6686</v>
      </c>
    </row>
    <row r="1620" spans="65:77" ht="21" customHeight="1">
      <c r="BM1620"/>
      <c r="BU1620" s="273" t="s">
        <v>410</v>
      </c>
      <c r="BV1620" s="273" t="s">
        <v>4520</v>
      </c>
      <c r="BX1620" s="299" t="s">
        <v>6687</v>
      </c>
      <c r="BY1620" s="299" t="s">
        <v>6688</v>
      </c>
    </row>
    <row r="1621" spans="65:77" ht="21" customHeight="1">
      <c r="BM1621"/>
      <c r="BU1621" s="273" t="s">
        <v>411</v>
      </c>
      <c r="BV1621" s="273" t="s">
        <v>4521</v>
      </c>
      <c r="BX1621" s="299" t="s">
        <v>6689</v>
      </c>
      <c r="BY1621" s="299" t="s">
        <v>6690</v>
      </c>
    </row>
    <row r="1622" spans="65:77" ht="21" customHeight="1">
      <c r="BM1622"/>
      <c r="BU1622" s="273" t="s">
        <v>413</v>
      </c>
      <c r="BV1622" s="273" t="s">
        <v>4522</v>
      </c>
      <c r="BX1622" s="299" t="s">
        <v>6691</v>
      </c>
      <c r="BY1622" s="299" t="s">
        <v>6692</v>
      </c>
    </row>
    <row r="1623" spans="65:77" ht="21" customHeight="1">
      <c r="BM1623"/>
      <c r="BU1623" s="273" t="s">
        <v>414</v>
      </c>
      <c r="BV1623" s="273" t="s">
        <v>4523</v>
      </c>
      <c r="BX1623" s="299" t="s">
        <v>6693</v>
      </c>
      <c r="BY1623" s="299" t="s">
        <v>6694</v>
      </c>
    </row>
    <row r="1624" spans="65:77" ht="21" customHeight="1">
      <c r="BM1624"/>
      <c r="BU1624" s="273" t="s">
        <v>4524</v>
      </c>
      <c r="BV1624" s="273" t="s">
        <v>4525</v>
      </c>
      <c r="BX1624" s="299" t="s">
        <v>6695</v>
      </c>
      <c r="BY1624" s="299" t="s">
        <v>6696</v>
      </c>
    </row>
    <row r="1625" spans="65:77" ht="21" customHeight="1">
      <c r="BM1625"/>
      <c r="BU1625" s="273" t="s">
        <v>415</v>
      </c>
      <c r="BV1625" s="273" t="s">
        <v>4526</v>
      </c>
      <c r="BX1625" s="299" t="s">
        <v>6697</v>
      </c>
      <c r="BY1625" s="299" t="s">
        <v>6698</v>
      </c>
    </row>
    <row r="1626" spans="65:77" ht="21" customHeight="1">
      <c r="BM1626"/>
      <c r="BU1626" s="273" t="s">
        <v>416</v>
      </c>
      <c r="BV1626" s="273" t="s">
        <v>4527</v>
      </c>
      <c r="BX1626" s="299" t="s">
        <v>6699</v>
      </c>
      <c r="BY1626" s="299" t="s">
        <v>6700</v>
      </c>
    </row>
    <row r="1627" spans="65:77" ht="21" customHeight="1">
      <c r="BM1627"/>
      <c r="BU1627" s="273" t="s">
        <v>417</v>
      </c>
      <c r="BV1627" s="273" t="s">
        <v>4528</v>
      </c>
      <c r="BX1627" s="299" t="s">
        <v>6701</v>
      </c>
      <c r="BY1627" s="299" t="s">
        <v>6702</v>
      </c>
    </row>
    <row r="1628" spans="65:77" ht="21" customHeight="1">
      <c r="BM1628"/>
      <c r="BU1628" s="273" t="s">
        <v>418</v>
      </c>
      <c r="BV1628" s="273" t="s">
        <v>4398</v>
      </c>
      <c r="BX1628" s="299" t="s">
        <v>6703</v>
      </c>
      <c r="BY1628" s="299" t="s">
        <v>6704</v>
      </c>
    </row>
    <row r="1629" spans="65:77" ht="21" customHeight="1">
      <c r="BM1629"/>
      <c r="BU1629" s="273" t="s">
        <v>419</v>
      </c>
      <c r="BV1629" s="273" t="s">
        <v>4529</v>
      </c>
      <c r="BX1629" s="299" t="s">
        <v>6705</v>
      </c>
      <c r="BY1629" s="299" t="s">
        <v>6706</v>
      </c>
    </row>
    <row r="1630" spans="65:77" ht="21" customHeight="1">
      <c r="BM1630"/>
      <c r="BU1630" s="273" t="s">
        <v>420</v>
      </c>
      <c r="BV1630" s="273" t="s">
        <v>4530</v>
      </c>
      <c r="BX1630" s="299" t="s">
        <v>6707</v>
      </c>
      <c r="BY1630" s="299" t="s">
        <v>6708</v>
      </c>
    </row>
    <row r="1631" spans="65:77" ht="21" customHeight="1">
      <c r="BM1631"/>
      <c r="BU1631" s="273" t="s">
        <v>421</v>
      </c>
      <c r="BV1631" s="273" t="s">
        <v>4531</v>
      </c>
      <c r="BX1631" s="299" t="s">
        <v>6709</v>
      </c>
      <c r="BY1631" s="299" t="s">
        <v>6710</v>
      </c>
    </row>
    <row r="1632" spans="65:77" ht="21" customHeight="1">
      <c r="BM1632"/>
      <c r="BU1632" s="273" t="s">
        <v>422</v>
      </c>
      <c r="BV1632" s="273" t="s">
        <v>4532</v>
      </c>
      <c r="BX1632" s="299" t="s">
        <v>6711</v>
      </c>
      <c r="BY1632" s="299" t="s">
        <v>6712</v>
      </c>
    </row>
    <row r="1633" spans="65:77" ht="21" customHeight="1">
      <c r="BM1633"/>
      <c r="BU1633" s="273" t="s">
        <v>423</v>
      </c>
      <c r="BV1633" s="273" t="s">
        <v>4533</v>
      </c>
      <c r="BX1633" s="299" t="s">
        <v>6713</v>
      </c>
      <c r="BY1633" s="299" t="s">
        <v>6714</v>
      </c>
    </row>
    <row r="1634" spans="65:77" ht="21" customHeight="1">
      <c r="BM1634"/>
      <c r="BU1634" s="273" t="s">
        <v>424</v>
      </c>
      <c r="BV1634" s="273" t="s">
        <v>4534</v>
      </c>
      <c r="BX1634" s="299" t="s">
        <v>6715</v>
      </c>
      <c r="BY1634" s="299" t="s">
        <v>6716</v>
      </c>
    </row>
    <row r="1635" spans="65:77" ht="21" customHeight="1">
      <c r="BM1635"/>
      <c r="BU1635" s="273" t="s">
        <v>4535</v>
      </c>
      <c r="BV1635" s="273" t="s">
        <v>4536</v>
      </c>
      <c r="BX1635" s="299" t="s">
        <v>6717</v>
      </c>
      <c r="BY1635" s="299" t="s">
        <v>6718</v>
      </c>
    </row>
    <row r="1636" spans="65:77" ht="21" customHeight="1">
      <c r="BM1636"/>
      <c r="BU1636" s="273" t="s">
        <v>425</v>
      </c>
      <c r="BV1636" s="273" t="s">
        <v>4537</v>
      </c>
      <c r="BX1636" s="299" t="s">
        <v>6719</v>
      </c>
      <c r="BY1636" s="299" t="s">
        <v>6720</v>
      </c>
    </row>
    <row r="1637" spans="65:77" ht="21" customHeight="1">
      <c r="BM1637"/>
      <c r="BU1637" s="273" t="s">
        <v>4538</v>
      </c>
      <c r="BV1637" s="273" t="s">
        <v>4539</v>
      </c>
      <c r="BX1637" s="299" t="s">
        <v>6721</v>
      </c>
      <c r="BY1637" s="299" t="s">
        <v>6722</v>
      </c>
    </row>
    <row r="1638" spans="65:77" ht="21" customHeight="1">
      <c r="BM1638"/>
      <c r="BU1638" s="273" t="s">
        <v>426</v>
      </c>
      <c r="BV1638" s="273" t="s">
        <v>4540</v>
      </c>
      <c r="BX1638" s="299" t="s">
        <v>6723</v>
      </c>
      <c r="BY1638" s="299" t="s">
        <v>6724</v>
      </c>
    </row>
    <row r="1639" spans="65:77" ht="21" customHeight="1">
      <c r="BM1639"/>
      <c r="BU1639" s="273" t="s">
        <v>4541</v>
      </c>
      <c r="BV1639" s="273" t="s">
        <v>4542</v>
      </c>
      <c r="BX1639" s="299" t="s">
        <v>6725</v>
      </c>
      <c r="BY1639" s="299" t="s">
        <v>6726</v>
      </c>
    </row>
    <row r="1640" spans="65:77" ht="21" customHeight="1">
      <c r="BM1640"/>
      <c r="BU1640" s="273" t="s">
        <v>427</v>
      </c>
      <c r="BV1640" s="273" t="s">
        <v>4543</v>
      </c>
      <c r="BX1640" s="299" t="s">
        <v>6727</v>
      </c>
      <c r="BY1640" s="299" t="s">
        <v>6728</v>
      </c>
    </row>
    <row r="1641" spans="65:77" ht="21" customHeight="1">
      <c r="BM1641"/>
      <c r="BU1641" s="273" t="s">
        <v>4544</v>
      </c>
      <c r="BV1641" s="273" t="s">
        <v>4545</v>
      </c>
      <c r="BX1641" s="299" t="s">
        <v>6729</v>
      </c>
      <c r="BY1641" s="299" t="s">
        <v>6730</v>
      </c>
    </row>
    <row r="1642" spans="65:77" ht="21" customHeight="1">
      <c r="BM1642"/>
      <c r="BU1642" s="273" t="s">
        <v>428</v>
      </c>
      <c r="BV1642" s="273" t="s">
        <v>4546</v>
      </c>
      <c r="BX1642" s="299" t="s">
        <v>6731</v>
      </c>
      <c r="BY1642" s="299" t="s">
        <v>6732</v>
      </c>
    </row>
    <row r="1643" spans="65:77" ht="21" customHeight="1">
      <c r="BM1643"/>
      <c r="BU1643" s="273" t="s">
        <v>429</v>
      </c>
      <c r="BV1643" s="273" t="s">
        <v>4547</v>
      </c>
      <c r="BX1643" s="299" t="s">
        <v>6733</v>
      </c>
      <c r="BY1643" s="299" t="s">
        <v>6734</v>
      </c>
    </row>
    <row r="1644" spans="65:77" ht="21" customHeight="1">
      <c r="BM1644"/>
      <c r="BU1644" s="273" t="s">
        <v>430</v>
      </c>
      <c r="BV1644" s="273" t="s">
        <v>4548</v>
      </c>
      <c r="BX1644" s="299" t="s">
        <v>6735</v>
      </c>
      <c r="BY1644" s="299" t="s">
        <v>6736</v>
      </c>
    </row>
    <row r="1645" spans="65:77" ht="21" customHeight="1">
      <c r="BM1645"/>
      <c r="BU1645" s="273" t="s">
        <v>431</v>
      </c>
      <c r="BV1645" s="273" t="s">
        <v>4549</v>
      </c>
      <c r="BX1645" s="299" t="s">
        <v>6737</v>
      </c>
      <c r="BY1645" s="299" t="s">
        <v>6738</v>
      </c>
    </row>
    <row r="1646" spans="65:77" ht="21" customHeight="1">
      <c r="BM1646"/>
      <c r="BU1646" s="273" t="s">
        <v>432</v>
      </c>
      <c r="BV1646" s="273" t="s">
        <v>4550</v>
      </c>
      <c r="BX1646" s="299" t="s">
        <v>6739</v>
      </c>
      <c r="BY1646" s="299" t="s">
        <v>6740</v>
      </c>
    </row>
    <row r="1647" spans="65:77" ht="21" customHeight="1">
      <c r="BM1647"/>
      <c r="BU1647" s="273" t="s">
        <v>433</v>
      </c>
      <c r="BV1647" s="273" t="s">
        <v>4551</v>
      </c>
      <c r="BX1647" s="299" t="s">
        <v>6741</v>
      </c>
      <c r="BY1647" s="299" t="s">
        <v>6742</v>
      </c>
    </row>
    <row r="1648" spans="65:77" ht="21" customHeight="1">
      <c r="BM1648"/>
      <c r="BU1648" s="273" t="s">
        <v>434</v>
      </c>
      <c r="BV1648" s="273" t="s">
        <v>4552</v>
      </c>
      <c r="BX1648" s="299" t="s">
        <v>6743</v>
      </c>
      <c r="BY1648" s="299" t="s">
        <v>6744</v>
      </c>
    </row>
    <row r="1649" spans="65:77" ht="21" customHeight="1">
      <c r="BM1649"/>
      <c r="BU1649" s="273" t="s">
        <v>435</v>
      </c>
      <c r="BV1649" s="273" t="s">
        <v>4553</v>
      </c>
      <c r="BX1649" s="299" t="s">
        <v>6745</v>
      </c>
      <c r="BY1649" s="299" t="s">
        <v>6746</v>
      </c>
    </row>
    <row r="1650" spans="65:77" ht="21" customHeight="1">
      <c r="BM1650"/>
      <c r="BU1650" s="273" t="s">
        <v>436</v>
      </c>
      <c r="BV1650" s="273" t="s">
        <v>4554</v>
      </c>
      <c r="BX1650" s="299" t="s">
        <v>6747</v>
      </c>
      <c r="BY1650" s="299" t="s">
        <v>6748</v>
      </c>
    </row>
    <row r="1651" spans="65:77" ht="21" customHeight="1">
      <c r="BM1651"/>
      <c r="BU1651" s="273" t="s">
        <v>437</v>
      </c>
      <c r="BV1651" s="273" t="s">
        <v>4555</v>
      </c>
      <c r="BX1651" s="299" t="s">
        <v>6749</v>
      </c>
      <c r="BY1651" s="299" t="s">
        <v>6750</v>
      </c>
    </row>
    <row r="1652" spans="65:77" ht="21" customHeight="1">
      <c r="BM1652"/>
      <c r="BU1652" s="273" t="s">
        <v>438</v>
      </c>
      <c r="BV1652" s="273" t="s">
        <v>4556</v>
      </c>
      <c r="BX1652" s="299" t="s">
        <v>6751</v>
      </c>
      <c r="BY1652" s="299" t="s">
        <v>6752</v>
      </c>
    </row>
    <row r="1653" spans="65:77" ht="21" customHeight="1">
      <c r="BM1653"/>
      <c r="BU1653" s="273" t="s">
        <v>439</v>
      </c>
      <c r="BV1653" s="273" t="s">
        <v>4557</v>
      </c>
      <c r="BX1653" s="299" t="s">
        <v>6753</v>
      </c>
      <c r="BY1653" s="299" t="s">
        <v>6754</v>
      </c>
    </row>
    <row r="1654" spans="65:77" ht="21" customHeight="1">
      <c r="BM1654"/>
      <c r="BU1654" s="273" t="s">
        <v>440</v>
      </c>
      <c r="BV1654" s="273" t="s">
        <v>4558</v>
      </c>
      <c r="BX1654" s="299" t="s">
        <v>6755</v>
      </c>
      <c r="BY1654" s="299" t="s">
        <v>6756</v>
      </c>
    </row>
    <row r="1655" spans="65:77" ht="21" customHeight="1">
      <c r="BM1655"/>
      <c r="BU1655" s="273" t="s">
        <v>441</v>
      </c>
      <c r="BV1655" s="273" t="s">
        <v>4559</v>
      </c>
      <c r="BX1655" s="299" t="s">
        <v>6757</v>
      </c>
      <c r="BY1655" s="299" t="s">
        <v>6758</v>
      </c>
    </row>
    <row r="1656" spans="65:77" ht="21" customHeight="1">
      <c r="BM1656"/>
      <c r="BU1656" s="273" t="s">
        <v>442</v>
      </c>
      <c r="BV1656" s="273" t="s">
        <v>4560</v>
      </c>
      <c r="BX1656" s="299" t="s">
        <v>6759</v>
      </c>
      <c r="BY1656" s="299" t="s">
        <v>6760</v>
      </c>
    </row>
    <row r="1657" spans="65:77" ht="21" customHeight="1">
      <c r="BM1657"/>
      <c r="BU1657" s="273" t="s">
        <v>443</v>
      </c>
      <c r="BV1657" s="273" t="s">
        <v>4561</v>
      </c>
      <c r="BX1657" s="299" t="s">
        <v>6761</v>
      </c>
      <c r="BY1657" s="299" t="s">
        <v>6762</v>
      </c>
    </row>
    <row r="1658" spans="65:77" ht="21" customHeight="1">
      <c r="BM1658"/>
      <c r="BU1658" s="273" t="s">
        <v>444</v>
      </c>
      <c r="BV1658" s="273" t="s">
        <v>4562</v>
      </c>
      <c r="BX1658" s="299" t="s">
        <v>6763</v>
      </c>
      <c r="BY1658" s="299" t="s">
        <v>6764</v>
      </c>
    </row>
    <row r="1659" spans="65:77" ht="21" customHeight="1">
      <c r="BM1659"/>
      <c r="BU1659" s="273" t="s">
        <v>445</v>
      </c>
      <c r="BV1659" s="273" t="s">
        <v>4563</v>
      </c>
      <c r="BX1659" s="299" t="s">
        <v>6765</v>
      </c>
      <c r="BY1659" s="299" t="s">
        <v>6766</v>
      </c>
    </row>
    <row r="1660" spans="65:77" ht="21" customHeight="1">
      <c r="BM1660"/>
      <c r="BU1660" s="273" t="s">
        <v>446</v>
      </c>
      <c r="BV1660" s="273" t="s">
        <v>4564</v>
      </c>
      <c r="BX1660" s="299" t="s">
        <v>6767</v>
      </c>
      <c r="BY1660" s="299" t="s">
        <v>6768</v>
      </c>
    </row>
    <row r="1661" spans="65:77" ht="21" customHeight="1">
      <c r="BM1661"/>
      <c r="BU1661" s="273" t="s">
        <v>450</v>
      </c>
      <c r="BV1661" s="273" t="s">
        <v>4566</v>
      </c>
      <c r="BX1661" s="299" t="s">
        <v>6769</v>
      </c>
      <c r="BY1661" s="299" t="s">
        <v>6770</v>
      </c>
    </row>
    <row r="1662" spans="65:77" ht="21" customHeight="1">
      <c r="BM1662"/>
      <c r="BU1662" s="273" t="s">
        <v>4567</v>
      </c>
      <c r="BV1662" s="273" t="s">
        <v>4568</v>
      </c>
      <c r="BX1662" s="299" t="s">
        <v>6771</v>
      </c>
      <c r="BY1662" s="299" t="s">
        <v>6772</v>
      </c>
    </row>
    <row r="1663" spans="65:77" ht="21" customHeight="1">
      <c r="BM1663"/>
      <c r="BU1663" s="273" t="s">
        <v>4569</v>
      </c>
      <c r="BV1663" s="273" t="s">
        <v>4570</v>
      </c>
      <c r="BX1663" s="299" t="s">
        <v>6773</v>
      </c>
      <c r="BY1663" s="299" t="s">
        <v>6774</v>
      </c>
    </row>
    <row r="1664" spans="65:77" ht="21" customHeight="1">
      <c r="BM1664"/>
      <c r="BU1664" s="273" t="s">
        <v>451</v>
      </c>
      <c r="BV1664" s="273" t="s">
        <v>4571</v>
      </c>
      <c r="BX1664" s="299" t="s">
        <v>6775</v>
      </c>
      <c r="BY1664" s="299" t="s">
        <v>6776</v>
      </c>
    </row>
    <row r="1665" spans="65:77" ht="21" customHeight="1">
      <c r="BM1665"/>
      <c r="BU1665" s="273" t="s">
        <v>4572</v>
      </c>
      <c r="BV1665" s="273" t="s">
        <v>4573</v>
      </c>
      <c r="BX1665" s="299" t="s">
        <v>6777</v>
      </c>
      <c r="BY1665" s="299" t="s">
        <v>6778</v>
      </c>
    </row>
    <row r="1666" spans="65:77" ht="21" customHeight="1">
      <c r="BM1666"/>
      <c r="BU1666" s="273" t="s">
        <v>452</v>
      </c>
      <c r="BV1666" s="273" t="s">
        <v>4574</v>
      </c>
      <c r="BX1666" s="299" t="s">
        <v>6779</v>
      </c>
      <c r="BY1666" s="299" t="s">
        <v>6780</v>
      </c>
    </row>
    <row r="1667" spans="65:77" ht="21" customHeight="1">
      <c r="BM1667"/>
      <c r="BU1667" s="273" t="s">
        <v>453</v>
      </c>
      <c r="BV1667" s="273" t="s">
        <v>4575</v>
      </c>
      <c r="BX1667" s="299" t="s">
        <v>6781</v>
      </c>
      <c r="BY1667" s="299" t="s">
        <v>6782</v>
      </c>
    </row>
    <row r="1668" spans="65:77" ht="21" customHeight="1">
      <c r="BM1668"/>
      <c r="BU1668" s="273" t="s">
        <v>454</v>
      </c>
      <c r="BV1668" s="273" t="s">
        <v>4576</v>
      </c>
      <c r="BX1668" s="299" t="s">
        <v>6783</v>
      </c>
      <c r="BY1668" s="299" t="s">
        <v>6784</v>
      </c>
    </row>
    <row r="1669" spans="65:77" ht="21" customHeight="1">
      <c r="BM1669"/>
      <c r="BU1669" s="273" t="s">
        <v>455</v>
      </c>
      <c r="BV1669" s="273" t="s">
        <v>4577</v>
      </c>
      <c r="BX1669" s="299" t="s">
        <v>6785</v>
      </c>
      <c r="BY1669" s="299" t="s">
        <v>6786</v>
      </c>
    </row>
    <row r="1670" spans="65:77" ht="21" customHeight="1">
      <c r="BM1670"/>
      <c r="BU1670" s="273" t="s">
        <v>456</v>
      </c>
      <c r="BV1670" s="273" t="s">
        <v>4578</v>
      </c>
      <c r="BX1670" s="299" t="s">
        <v>6787</v>
      </c>
      <c r="BY1670" s="299" t="s">
        <v>6788</v>
      </c>
    </row>
    <row r="1671" spans="65:77" ht="21" customHeight="1">
      <c r="BM1671"/>
      <c r="BU1671" s="273" t="s">
        <v>457</v>
      </c>
      <c r="BV1671" s="273" t="s">
        <v>4579</v>
      </c>
      <c r="BX1671" s="299" t="s">
        <v>6789</v>
      </c>
      <c r="BY1671" s="299" t="s">
        <v>6790</v>
      </c>
    </row>
    <row r="1672" spans="65:77" ht="21" customHeight="1">
      <c r="BM1672"/>
      <c r="BU1672" s="273" t="s">
        <v>458</v>
      </c>
      <c r="BV1672" s="273" t="s">
        <v>4475</v>
      </c>
      <c r="BX1672" s="299" t="s">
        <v>6791</v>
      </c>
      <c r="BY1672" s="299" t="s">
        <v>6792</v>
      </c>
    </row>
    <row r="1673" spans="65:77" ht="21" customHeight="1">
      <c r="BM1673"/>
      <c r="BU1673" s="273" t="s">
        <v>4580</v>
      </c>
      <c r="BV1673" s="273" t="s">
        <v>4581</v>
      </c>
      <c r="BX1673" s="299" t="s">
        <v>6793</v>
      </c>
      <c r="BY1673" s="299" t="s">
        <v>6794</v>
      </c>
    </row>
    <row r="1674" spans="65:77" ht="21" customHeight="1">
      <c r="BM1674"/>
      <c r="BU1674" s="273" t="s">
        <v>459</v>
      </c>
      <c r="BV1674" s="273" t="s">
        <v>4582</v>
      </c>
      <c r="BX1674" s="299" t="s">
        <v>6795</v>
      </c>
      <c r="BY1674" s="299" t="s">
        <v>6796</v>
      </c>
    </row>
    <row r="1675" spans="65:77" ht="21" customHeight="1">
      <c r="BM1675"/>
      <c r="BU1675" s="273" t="s">
        <v>460</v>
      </c>
      <c r="BV1675" s="273" t="s">
        <v>4583</v>
      </c>
      <c r="BX1675" s="299" t="s">
        <v>6797</v>
      </c>
      <c r="BY1675" s="299" t="s">
        <v>6798</v>
      </c>
    </row>
    <row r="1676" spans="65:77" ht="21" customHeight="1">
      <c r="BM1676"/>
      <c r="BU1676" s="273" t="s">
        <v>461</v>
      </c>
      <c r="BV1676" s="273" t="s">
        <v>4584</v>
      </c>
      <c r="BX1676" s="299" t="s">
        <v>6799</v>
      </c>
      <c r="BY1676" s="299" t="s">
        <v>6800</v>
      </c>
    </row>
    <row r="1677" spans="65:77" ht="21" customHeight="1">
      <c r="BM1677"/>
      <c r="BU1677" s="273" t="s">
        <v>462</v>
      </c>
      <c r="BV1677" s="273" t="s">
        <v>4585</v>
      </c>
      <c r="BX1677" s="299" t="s">
        <v>6801</v>
      </c>
      <c r="BY1677" s="299" t="s">
        <v>6802</v>
      </c>
    </row>
    <row r="1678" spans="65:77" ht="21" customHeight="1">
      <c r="BM1678"/>
      <c r="BU1678" s="273" t="s">
        <v>4586</v>
      </c>
      <c r="BV1678" s="273" t="s">
        <v>4587</v>
      </c>
      <c r="BX1678" s="299" t="s">
        <v>6803</v>
      </c>
      <c r="BY1678" s="299" t="s">
        <v>6804</v>
      </c>
    </row>
    <row r="1679" spans="65:77" ht="21" customHeight="1">
      <c r="BM1679"/>
      <c r="BU1679" s="273" t="s">
        <v>4588</v>
      </c>
      <c r="BV1679" s="273" t="s">
        <v>4589</v>
      </c>
      <c r="BX1679" s="299" t="s">
        <v>6805</v>
      </c>
      <c r="BY1679" s="299" t="s">
        <v>6806</v>
      </c>
    </row>
    <row r="1680" spans="65:77" ht="21" customHeight="1">
      <c r="BM1680"/>
      <c r="BU1680" s="273" t="s">
        <v>463</v>
      </c>
      <c r="BV1680" s="273" t="s">
        <v>4590</v>
      </c>
      <c r="BX1680" s="299" t="s">
        <v>6807</v>
      </c>
      <c r="BY1680" s="299" t="s">
        <v>6808</v>
      </c>
    </row>
    <row r="1681" spans="65:77" ht="21" customHeight="1">
      <c r="BM1681"/>
      <c r="BU1681" s="273" t="s">
        <v>464</v>
      </c>
      <c r="BV1681" s="273" t="s">
        <v>4591</v>
      </c>
      <c r="BX1681" s="299" t="s">
        <v>4396</v>
      </c>
      <c r="BY1681" s="299" t="s">
        <v>6809</v>
      </c>
    </row>
    <row r="1682" spans="65:77" ht="21" customHeight="1">
      <c r="BM1682"/>
      <c r="BU1682" s="273" t="s">
        <v>465</v>
      </c>
      <c r="BV1682" s="273" t="s">
        <v>4592</v>
      </c>
      <c r="BX1682" s="299" t="s">
        <v>6810</v>
      </c>
      <c r="BY1682" s="299" t="s">
        <v>6811</v>
      </c>
    </row>
    <row r="1683" spans="65:77" ht="21" customHeight="1">
      <c r="BM1683"/>
      <c r="BU1683" s="273" t="s">
        <v>466</v>
      </c>
      <c r="BV1683" s="273" t="s">
        <v>4593</v>
      </c>
      <c r="BX1683" s="299" t="s">
        <v>4397</v>
      </c>
      <c r="BY1683" s="299" t="s">
        <v>2855</v>
      </c>
    </row>
    <row r="1684" spans="65:77" ht="21" customHeight="1">
      <c r="BM1684"/>
      <c r="BU1684" s="273" t="s">
        <v>467</v>
      </c>
      <c r="BV1684" s="273" t="s">
        <v>4594</v>
      </c>
      <c r="BX1684" s="299" t="s">
        <v>6812</v>
      </c>
      <c r="BY1684" s="299" t="s">
        <v>6813</v>
      </c>
    </row>
    <row r="1685" spans="65:77" ht="21" customHeight="1">
      <c r="BM1685"/>
      <c r="BU1685" s="273" t="s">
        <v>4595</v>
      </c>
      <c r="BV1685" s="273" t="s">
        <v>4596</v>
      </c>
      <c r="BX1685" s="299" t="s">
        <v>6814</v>
      </c>
      <c r="BY1685" s="299" t="s">
        <v>6815</v>
      </c>
    </row>
    <row r="1686" spans="65:77" ht="21" customHeight="1">
      <c r="BM1686"/>
      <c r="BU1686" s="273" t="s">
        <v>468</v>
      </c>
      <c r="BV1686" s="273" t="s">
        <v>4597</v>
      </c>
      <c r="BX1686" s="299" t="s">
        <v>6816</v>
      </c>
      <c r="BY1686" s="299" t="s">
        <v>6817</v>
      </c>
    </row>
    <row r="1687" spans="65:77" ht="21" customHeight="1">
      <c r="BM1687"/>
      <c r="BU1687" s="273" t="s">
        <v>469</v>
      </c>
      <c r="BV1687" s="273" t="s">
        <v>4598</v>
      </c>
      <c r="BX1687" s="299" t="s">
        <v>6818</v>
      </c>
      <c r="BY1687" s="299" t="s">
        <v>6819</v>
      </c>
    </row>
    <row r="1688" spans="65:77" ht="21" customHeight="1">
      <c r="BM1688"/>
      <c r="BU1688" s="273" t="s">
        <v>4599</v>
      </c>
      <c r="BV1688" s="273" t="s">
        <v>4600</v>
      </c>
      <c r="BX1688" s="299" t="s">
        <v>6820</v>
      </c>
      <c r="BY1688" s="299" t="s">
        <v>6821</v>
      </c>
    </row>
    <row r="1689" spans="65:77" ht="21" customHeight="1">
      <c r="BM1689"/>
      <c r="BU1689" s="273" t="s">
        <v>470</v>
      </c>
      <c r="BV1689" s="273" t="s">
        <v>4601</v>
      </c>
      <c r="BX1689" s="299" t="s">
        <v>6822</v>
      </c>
      <c r="BY1689" s="299" t="s">
        <v>6823</v>
      </c>
    </row>
    <row r="1690" spans="65:77" ht="21" customHeight="1">
      <c r="BM1690"/>
      <c r="BU1690" s="273" t="s">
        <v>471</v>
      </c>
      <c r="BV1690" s="273" t="s">
        <v>4602</v>
      </c>
      <c r="BX1690" s="299" t="s">
        <v>6824</v>
      </c>
      <c r="BY1690" s="299" t="s">
        <v>6825</v>
      </c>
    </row>
    <row r="1691" spans="65:77" ht="21" customHeight="1">
      <c r="BM1691"/>
      <c r="BU1691" s="273" t="s">
        <v>472</v>
      </c>
      <c r="BV1691" s="273" t="s">
        <v>4603</v>
      </c>
      <c r="BX1691" s="299" t="s">
        <v>4399</v>
      </c>
      <c r="BY1691" s="299" t="s">
        <v>6826</v>
      </c>
    </row>
    <row r="1692" spans="65:77" ht="21" customHeight="1">
      <c r="BM1692"/>
      <c r="BU1692" s="273" t="s">
        <v>473</v>
      </c>
      <c r="BV1692" s="273" t="s">
        <v>4604</v>
      </c>
      <c r="BX1692" s="299" t="s">
        <v>4401</v>
      </c>
      <c r="BY1692" s="299" t="s">
        <v>6827</v>
      </c>
    </row>
    <row r="1693" spans="65:77" ht="21" customHeight="1">
      <c r="BM1693"/>
      <c r="BU1693" s="273" t="s">
        <v>474</v>
      </c>
      <c r="BV1693" s="273" t="s">
        <v>4605</v>
      </c>
      <c r="BX1693" s="299" t="s">
        <v>4403</v>
      </c>
      <c r="BY1693" s="299" t="s">
        <v>6828</v>
      </c>
    </row>
    <row r="1694" spans="65:77" ht="21" customHeight="1">
      <c r="BM1694"/>
      <c r="BU1694" s="273" t="s">
        <v>475</v>
      </c>
      <c r="BV1694" s="273" t="s">
        <v>4606</v>
      </c>
      <c r="BX1694" s="299" t="s">
        <v>4405</v>
      </c>
      <c r="BY1694" s="299" t="s">
        <v>6829</v>
      </c>
    </row>
    <row r="1695" spans="65:77" ht="21" customHeight="1">
      <c r="BM1695"/>
      <c r="BU1695" s="273" t="s">
        <v>476</v>
      </c>
      <c r="BV1695" s="273" t="s">
        <v>4607</v>
      </c>
      <c r="BX1695" s="299" t="s">
        <v>4407</v>
      </c>
      <c r="BY1695" s="299" t="s">
        <v>6830</v>
      </c>
    </row>
    <row r="1696" spans="65:77" ht="21" customHeight="1">
      <c r="BM1696"/>
      <c r="BU1696" s="273" t="s">
        <v>4608</v>
      </c>
      <c r="BV1696" s="273" t="s">
        <v>4609</v>
      </c>
      <c r="BX1696" s="299" t="s">
        <v>4409</v>
      </c>
      <c r="BY1696" s="299" t="s">
        <v>6831</v>
      </c>
    </row>
    <row r="1697" spans="65:77" ht="21" customHeight="1">
      <c r="BM1697"/>
      <c r="BU1697" s="273" t="s">
        <v>477</v>
      </c>
      <c r="BV1697" s="273" t="s">
        <v>4610</v>
      </c>
      <c r="BX1697" s="299" t="s">
        <v>4411</v>
      </c>
      <c r="BY1697" s="299" t="s">
        <v>6832</v>
      </c>
    </row>
    <row r="1698" spans="65:77" ht="21" customHeight="1">
      <c r="BM1698"/>
      <c r="BU1698" s="273" t="s">
        <v>478</v>
      </c>
      <c r="BV1698" s="273" t="s">
        <v>4611</v>
      </c>
      <c r="BX1698" s="299" t="s">
        <v>4413</v>
      </c>
      <c r="BY1698" s="299" t="s">
        <v>6833</v>
      </c>
    </row>
    <row r="1699" spans="65:77" ht="21" customHeight="1">
      <c r="BM1699"/>
      <c r="BU1699" s="273" t="s">
        <v>479</v>
      </c>
      <c r="BV1699" s="273" t="s">
        <v>4612</v>
      </c>
      <c r="BX1699" s="299" t="s">
        <v>4415</v>
      </c>
      <c r="BY1699" s="299" t="s">
        <v>6834</v>
      </c>
    </row>
    <row r="1700" spans="65:77" ht="21" customHeight="1">
      <c r="BM1700"/>
      <c r="BU1700" s="273" t="s">
        <v>480</v>
      </c>
      <c r="BV1700" s="273" t="s">
        <v>4613</v>
      </c>
      <c r="BX1700" s="299" t="s">
        <v>4417</v>
      </c>
      <c r="BY1700" s="299" t="s">
        <v>6835</v>
      </c>
    </row>
    <row r="1701" spans="65:77" ht="21" customHeight="1">
      <c r="BM1701"/>
      <c r="BU1701" s="273" t="s">
        <v>481</v>
      </c>
      <c r="BV1701" s="273" t="s">
        <v>4614</v>
      </c>
      <c r="BX1701" s="299" t="s">
        <v>4419</v>
      </c>
      <c r="BY1701" s="299" t="s">
        <v>6836</v>
      </c>
    </row>
    <row r="1702" spans="65:77" ht="21" customHeight="1">
      <c r="BM1702"/>
      <c r="BU1702" s="273" t="s">
        <v>4615</v>
      </c>
      <c r="BV1702" s="273" t="s">
        <v>4616</v>
      </c>
      <c r="BX1702" s="299" t="s">
        <v>6837</v>
      </c>
      <c r="BY1702" s="299" t="s">
        <v>6838</v>
      </c>
    </row>
    <row r="1703" spans="65:77" ht="21" customHeight="1">
      <c r="BM1703"/>
      <c r="BU1703" s="273" t="s">
        <v>4617</v>
      </c>
      <c r="BV1703" s="273" t="s">
        <v>4618</v>
      </c>
      <c r="BX1703" s="299" t="s">
        <v>6839</v>
      </c>
      <c r="BY1703" s="299" t="s">
        <v>6840</v>
      </c>
    </row>
    <row r="1704" spans="65:77" ht="21" customHeight="1">
      <c r="BM1704"/>
      <c r="BU1704" s="273" t="s">
        <v>4619</v>
      </c>
      <c r="BV1704" s="273" t="s">
        <v>4620</v>
      </c>
      <c r="BX1704" s="299" t="s">
        <v>6841</v>
      </c>
      <c r="BY1704" s="299" t="s">
        <v>6842</v>
      </c>
    </row>
    <row r="1705" spans="65:77" ht="21" customHeight="1">
      <c r="BM1705"/>
      <c r="BU1705" s="273" t="s">
        <v>4621</v>
      </c>
      <c r="BV1705" s="273" t="s">
        <v>4622</v>
      </c>
      <c r="BX1705" s="299" t="s">
        <v>6843</v>
      </c>
      <c r="BY1705" s="299" t="s">
        <v>6844</v>
      </c>
    </row>
    <row r="1706" spans="65:77" ht="21" customHeight="1">
      <c r="BM1706"/>
      <c r="BU1706" s="273" t="s">
        <v>4623</v>
      </c>
      <c r="BV1706" s="273" t="s">
        <v>4624</v>
      </c>
      <c r="BX1706" s="299" t="s">
        <v>6845</v>
      </c>
      <c r="BY1706" s="299" t="s">
        <v>6846</v>
      </c>
    </row>
    <row r="1707" spans="65:77" ht="21" customHeight="1">
      <c r="BM1707"/>
      <c r="BU1707" s="273" t="s">
        <v>4625</v>
      </c>
      <c r="BV1707" s="273" t="s">
        <v>4626</v>
      </c>
      <c r="BX1707" s="299" t="s">
        <v>6847</v>
      </c>
      <c r="BY1707" s="299" t="s">
        <v>6848</v>
      </c>
    </row>
    <row r="1708" spans="65:77" ht="21" customHeight="1">
      <c r="BM1708"/>
      <c r="BU1708" s="273" t="s">
        <v>4627</v>
      </c>
      <c r="BV1708" s="273" t="s">
        <v>4628</v>
      </c>
      <c r="BX1708" s="299" t="s">
        <v>6849</v>
      </c>
      <c r="BY1708" s="299" t="s">
        <v>6850</v>
      </c>
    </row>
    <row r="1709" spans="65:77" ht="21" customHeight="1">
      <c r="BM1709"/>
      <c r="BU1709" s="273" t="s">
        <v>4629</v>
      </c>
      <c r="BV1709" s="273" t="s">
        <v>4630</v>
      </c>
      <c r="BX1709" s="299" t="s">
        <v>6851</v>
      </c>
      <c r="BY1709" s="299" t="s">
        <v>6852</v>
      </c>
    </row>
    <row r="1710" spans="65:77" ht="21" customHeight="1">
      <c r="BM1710"/>
      <c r="BU1710" s="273" t="s">
        <v>4631</v>
      </c>
      <c r="BV1710" s="273" t="s">
        <v>4632</v>
      </c>
      <c r="BX1710" s="299" t="s">
        <v>6853</v>
      </c>
      <c r="BY1710" s="299" t="s">
        <v>6854</v>
      </c>
    </row>
    <row r="1711" spans="65:77" ht="21" customHeight="1">
      <c r="BM1711"/>
      <c r="BU1711" s="273" t="s">
        <v>4633</v>
      </c>
      <c r="BV1711" s="273" t="s">
        <v>4634</v>
      </c>
      <c r="BX1711" s="299" t="s">
        <v>6855</v>
      </c>
      <c r="BY1711" s="299" t="s">
        <v>6856</v>
      </c>
    </row>
    <row r="1712" spans="65:77" ht="21" customHeight="1">
      <c r="BM1712"/>
      <c r="BU1712" s="273" t="s">
        <v>4635</v>
      </c>
      <c r="BV1712" s="273" t="s">
        <v>4636</v>
      </c>
      <c r="BX1712" s="299" t="s">
        <v>6857</v>
      </c>
      <c r="BY1712" s="299" t="s">
        <v>6858</v>
      </c>
    </row>
    <row r="1713" spans="65:77" ht="21" customHeight="1">
      <c r="BM1713"/>
      <c r="BU1713" s="273" t="s">
        <v>4637</v>
      </c>
      <c r="BV1713" s="273" t="s">
        <v>4638</v>
      </c>
      <c r="BX1713" s="299" t="s">
        <v>6859</v>
      </c>
      <c r="BY1713" s="299" t="s">
        <v>6860</v>
      </c>
    </row>
    <row r="1714" spans="65:77" ht="21" customHeight="1">
      <c r="BM1714"/>
      <c r="BU1714" s="273" t="s">
        <v>4639</v>
      </c>
      <c r="BV1714" s="273" t="s">
        <v>4640</v>
      </c>
      <c r="BX1714" s="299" t="s">
        <v>6861</v>
      </c>
      <c r="BY1714" s="299" t="s">
        <v>6862</v>
      </c>
    </row>
    <row r="1715" spans="65:77" ht="21" customHeight="1">
      <c r="BM1715"/>
      <c r="BU1715" s="273" t="s">
        <v>4641</v>
      </c>
      <c r="BV1715" s="273" t="s">
        <v>4642</v>
      </c>
      <c r="BX1715" s="299" t="s">
        <v>6863</v>
      </c>
      <c r="BY1715" s="299" t="s">
        <v>6864</v>
      </c>
    </row>
    <row r="1716" spans="65:77" ht="21" customHeight="1">
      <c r="BM1716"/>
      <c r="BU1716" s="273" t="s">
        <v>4643</v>
      </c>
      <c r="BV1716" s="273" t="s">
        <v>4644</v>
      </c>
      <c r="BX1716" s="299" t="s">
        <v>6865</v>
      </c>
      <c r="BY1716" s="299" t="s">
        <v>6866</v>
      </c>
    </row>
    <row r="1717" spans="65:77" ht="21" customHeight="1">
      <c r="BM1717"/>
      <c r="BU1717" s="273" t="s">
        <v>4645</v>
      </c>
      <c r="BV1717" s="273" t="s">
        <v>4646</v>
      </c>
      <c r="BX1717" s="299" t="s">
        <v>6867</v>
      </c>
      <c r="BY1717" s="299" t="s">
        <v>6868</v>
      </c>
    </row>
    <row r="1718" spans="65:77" ht="21" customHeight="1">
      <c r="BM1718"/>
      <c r="BU1718" s="273" t="s">
        <v>4647</v>
      </c>
      <c r="BV1718" s="273" t="s">
        <v>4648</v>
      </c>
      <c r="BX1718" s="299" t="s">
        <v>6869</v>
      </c>
      <c r="BY1718" s="299" t="s">
        <v>6870</v>
      </c>
    </row>
    <row r="1719" spans="65:77" ht="21" customHeight="1">
      <c r="BM1719"/>
      <c r="BU1719" s="273" t="s">
        <v>4649</v>
      </c>
      <c r="BV1719" s="273" t="s">
        <v>4650</v>
      </c>
      <c r="BX1719" s="299" t="s">
        <v>6871</v>
      </c>
      <c r="BY1719" s="299" t="s">
        <v>6872</v>
      </c>
    </row>
    <row r="1720" spans="65:77" ht="21" customHeight="1">
      <c r="BM1720"/>
      <c r="BU1720" s="273" t="s">
        <v>4651</v>
      </c>
      <c r="BV1720" s="273" t="s">
        <v>4652</v>
      </c>
      <c r="BX1720" s="299" t="s">
        <v>6873</v>
      </c>
      <c r="BY1720" s="299" t="s">
        <v>6874</v>
      </c>
    </row>
    <row r="1721" spans="65:77" ht="21" customHeight="1">
      <c r="BM1721"/>
      <c r="BU1721" s="273" t="s">
        <v>4653</v>
      </c>
      <c r="BV1721" s="273" t="s">
        <v>4654</v>
      </c>
      <c r="BX1721" s="299" t="s">
        <v>6875</v>
      </c>
      <c r="BY1721" s="299" t="s">
        <v>6876</v>
      </c>
    </row>
    <row r="1722" spans="65:77" ht="21" customHeight="1">
      <c r="BM1722"/>
      <c r="BU1722" s="273" t="s">
        <v>4655</v>
      </c>
      <c r="BV1722" s="273" t="s">
        <v>4656</v>
      </c>
      <c r="BX1722" s="299" t="s">
        <v>6877</v>
      </c>
      <c r="BY1722" s="299" t="s">
        <v>6878</v>
      </c>
    </row>
    <row r="1723" spans="65:77" ht="21" customHeight="1">
      <c r="BM1723"/>
      <c r="BU1723" s="273" t="s">
        <v>4657</v>
      </c>
      <c r="BV1723" s="273" t="s">
        <v>4658</v>
      </c>
      <c r="BX1723" s="299" t="s">
        <v>6880</v>
      </c>
      <c r="BY1723" s="299" t="s">
        <v>6881</v>
      </c>
    </row>
    <row r="1724" spans="65:77" ht="21" customHeight="1">
      <c r="BM1724"/>
      <c r="BU1724" s="273" t="s">
        <v>4659</v>
      </c>
      <c r="BV1724" s="273" t="s">
        <v>4660</v>
      </c>
      <c r="BX1724" s="299" t="s">
        <v>6882</v>
      </c>
      <c r="BY1724" s="299" t="s">
        <v>6883</v>
      </c>
    </row>
    <row r="1725" spans="65:77" ht="21" customHeight="1">
      <c r="BM1725"/>
      <c r="BU1725" s="273" t="s">
        <v>4661</v>
      </c>
      <c r="BV1725" s="273" t="s">
        <v>4662</v>
      </c>
      <c r="BX1725" s="299" t="s">
        <v>6884</v>
      </c>
      <c r="BY1725" s="299" t="s">
        <v>6885</v>
      </c>
    </row>
    <row r="1726" spans="65:77" ht="21" customHeight="1">
      <c r="BM1726"/>
      <c r="BU1726" s="273" t="s">
        <v>4663</v>
      </c>
      <c r="BV1726" s="273" t="s">
        <v>4664</v>
      </c>
      <c r="BX1726" s="299" t="s">
        <v>6886</v>
      </c>
      <c r="BY1726" s="299" t="s">
        <v>6887</v>
      </c>
    </row>
    <row r="1727" spans="65:77" ht="21" customHeight="1">
      <c r="BM1727"/>
      <c r="BU1727" s="273" t="s">
        <v>4665</v>
      </c>
      <c r="BV1727" s="273" t="s">
        <v>4666</v>
      </c>
      <c r="BX1727" s="299" t="s">
        <v>6888</v>
      </c>
      <c r="BY1727" s="299" t="s">
        <v>6889</v>
      </c>
    </row>
    <row r="1728" spans="65:77" ht="21" customHeight="1">
      <c r="BM1728"/>
      <c r="BU1728" s="273" t="s">
        <v>4667</v>
      </c>
      <c r="BV1728" s="273" t="s">
        <v>4668</v>
      </c>
      <c r="BX1728" s="299" t="s">
        <v>6890</v>
      </c>
      <c r="BY1728" s="299" t="s">
        <v>6891</v>
      </c>
    </row>
    <row r="1729" spans="65:77" ht="21" customHeight="1">
      <c r="BM1729"/>
      <c r="BU1729" s="273" t="s">
        <v>4669</v>
      </c>
      <c r="BV1729" s="273" t="s">
        <v>4670</v>
      </c>
      <c r="BX1729" s="299" t="s">
        <v>6892</v>
      </c>
      <c r="BY1729" s="299" t="s">
        <v>6893</v>
      </c>
    </row>
    <row r="1730" spans="65:77" ht="21" customHeight="1">
      <c r="BM1730"/>
      <c r="BU1730" s="273" t="s">
        <v>4671</v>
      </c>
      <c r="BV1730" s="273" t="s">
        <v>4672</v>
      </c>
      <c r="BX1730" s="299" t="s">
        <v>6894</v>
      </c>
      <c r="BY1730" s="299" t="s">
        <v>6895</v>
      </c>
    </row>
    <row r="1731" spans="65:77" ht="21" customHeight="1">
      <c r="BM1731"/>
      <c r="BU1731" s="273" t="s">
        <v>4673</v>
      </c>
      <c r="BV1731" s="273" t="s">
        <v>4674</v>
      </c>
      <c r="BX1731" s="299" t="s">
        <v>6896</v>
      </c>
      <c r="BY1731" s="299" t="s">
        <v>6897</v>
      </c>
    </row>
    <row r="1732" spans="65:77" ht="21" customHeight="1">
      <c r="BM1732"/>
      <c r="BU1732" s="273" t="s">
        <v>4675</v>
      </c>
      <c r="BV1732" s="273" t="s">
        <v>4676</v>
      </c>
      <c r="BX1732" s="299" t="s">
        <v>6898</v>
      </c>
      <c r="BY1732" s="299" t="s">
        <v>6899</v>
      </c>
    </row>
    <row r="1733" spans="65:77" ht="21" customHeight="1">
      <c r="BM1733"/>
      <c r="BU1733" s="273" t="s">
        <v>4677</v>
      </c>
      <c r="BV1733" s="273" t="s">
        <v>4678</v>
      </c>
      <c r="BX1733" s="299" t="s">
        <v>6900</v>
      </c>
      <c r="BY1733" s="299" t="s">
        <v>6901</v>
      </c>
    </row>
    <row r="1734" spans="65:77" ht="21" customHeight="1">
      <c r="BM1734"/>
      <c r="BU1734" s="273" t="s">
        <v>4679</v>
      </c>
      <c r="BV1734" s="273" t="s">
        <v>4680</v>
      </c>
      <c r="BX1734" s="299" t="s">
        <v>6902</v>
      </c>
      <c r="BY1734" s="299" t="s">
        <v>6903</v>
      </c>
    </row>
    <row r="1735" spans="65:77" ht="21" customHeight="1">
      <c r="BM1735"/>
      <c r="BU1735" s="273" t="s">
        <v>4681</v>
      </c>
      <c r="BV1735" s="273" t="s">
        <v>4682</v>
      </c>
      <c r="BX1735" s="299" t="s">
        <v>6904</v>
      </c>
      <c r="BY1735" s="299" t="s">
        <v>6905</v>
      </c>
    </row>
    <row r="1736" spans="65:77" ht="21" customHeight="1">
      <c r="BM1736"/>
      <c r="BU1736" s="273" t="s">
        <v>4683</v>
      </c>
      <c r="BV1736" s="273" t="s">
        <v>4684</v>
      </c>
      <c r="BX1736" s="299" t="s">
        <v>6906</v>
      </c>
      <c r="BY1736" s="299" t="s">
        <v>6907</v>
      </c>
    </row>
    <row r="1737" spans="65:77" ht="21" customHeight="1">
      <c r="BM1737"/>
      <c r="BU1737" s="273" t="s">
        <v>4685</v>
      </c>
      <c r="BV1737" s="273" t="s">
        <v>4686</v>
      </c>
      <c r="BX1737" s="299" t="s">
        <v>6908</v>
      </c>
      <c r="BY1737" s="299" t="s">
        <v>6909</v>
      </c>
    </row>
    <row r="1738" spans="65:77" ht="21" customHeight="1">
      <c r="BM1738"/>
      <c r="BU1738" s="273" t="s">
        <v>4687</v>
      </c>
      <c r="BV1738" s="273" t="s">
        <v>4688</v>
      </c>
      <c r="BX1738" s="299" t="s">
        <v>6910</v>
      </c>
      <c r="BY1738" s="299" t="s">
        <v>6911</v>
      </c>
    </row>
    <row r="1739" spans="65:77" ht="21" customHeight="1">
      <c r="BM1739"/>
      <c r="BU1739" s="273" t="s">
        <v>4689</v>
      </c>
      <c r="BV1739" s="273" t="s">
        <v>4690</v>
      </c>
      <c r="BX1739" s="299" t="s">
        <v>6912</v>
      </c>
      <c r="BY1739" s="299" t="s">
        <v>6913</v>
      </c>
    </row>
    <row r="1740" spans="65:77" ht="21" customHeight="1">
      <c r="BM1740"/>
      <c r="BU1740" s="273" t="s">
        <v>4691</v>
      </c>
      <c r="BV1740" s="273" t="s">
        <v>4692</v>
      </c>
      <c r="BX1740" s="299" t="s">
        <v>6914</v>
      </c>
      <c r="BY1740" s="299" t="s">
        <v>6915</v>
      </c>
    </row>
    <row r="1741" spans="65:77" ht="21" customHeight="1">
      <c r="BM1741"/>
      <c r="BU1741" s="273" t="s">
        <v>4693</v>
      </c>
      <c r="BV1741" s="273" t="s">
        <v>4694</v>
      </c>
      <c r="BX1741" s="299" t="s">
        <v>6916</v>
      </c>
      <c r="BY1741" s="299" t="s">
        <v>6917</v>
      </c>
    </row>
    <row r="1742" spans="65:77" ht="21" customHeight="1">
      <c r="BM1742"/>
      <c r="BU1742" s="273" t="s">
        <v>4695</v>
      </c>
      <c r="BV1742" s="273" t="s">
        <v>4696</v>
      </c>
      <c r="BX1742" s="299" t="s">
        <v>6918</v>
      </c>
      <c r="BY1742" s="299" t="s">
        <v>6919</v>
      </c>
    </row>
    <row r="1743" spans="65:77" ht="21" customHeight="1">
      <c r="BM1743"/>
      <c r="BU1743" s="273" t="s">
        <v>4697</v>
      </c>
      <c r="BV1743" s="273" t="s">
        <v>4698</v>
      </c>
      <c r="BX1743" s="299" t="s">
        <v>6920</v>
      </c>
      <c r="BY1743" s="299" t="s">
        <v>6921</v>
      </c>
    </row>
    <row r="1744" spans="65:77" ht="21" customHeight="1">
      <c r="BM1744"/>
      <c r="BU1744" s="273" t="s">
        <v>4699</v>
      </c>
      <c r="BV1744" s="273" t="s">
        <v>4700</v>
      </c>
      <c r="BX1744" s="299" t="s">
        <v>6922</v>
      </c>
      <c r="BY1744" s="299" t="s">
        <v>6923</v>
      </c>
    </row>
    <row r="1745" spans="65:77" ht="21" customHeight="1">
      <c r="BM1745"/>
      <c r="BU1745" s="273" t="s">
        <v>4701</v>
      </c>
      <c r="BV1745" s="273" t="s">
        <v>4702</v>
      </c>
      <c r="BX1745" s="299" t="s">
        <v>6924</v>
      </c>
      <c r="BY1745" s="299" t="s">
        <v>6925</v>
      </c>
    </row>
    <row r="1746" spans="65:77" ht="21" customHeight="1">
      <c r="BM1746"/>
      <c r="BU1746" s="273" t="s">
        <v>4703</v>
      </c>
      <c r="BV1746" s="273" t="s">
        <v>4704</v>
      </c>
      <c r="BX1746" s="299" t="s">
        <v>6926</v>
      </c>
      <c r="BY1746" s="299" t="s">
        <v>6879</v>
      </c>
    </row>
    <row r="1747" spans="65:77" ht="21" customHeight="1">
      <c r="BM1747"/>
      <c r="BU1747" s="273" t="s">
        <v>4705</v>
      </c>
      <c r="BV1747" s="273" t="s">
        <v>9354</v>
      </c>
      <c r="BX1747" s="299" t="s">
        <v>6927</v>
      </c>
      <c r="BY1747" s="299" t="s">
        <v>6928</v>
      </c>
    </row>
    <row r="1748" spans="65:77" ht="21" customHeight="1">
      <c r="BM1748"/>
      <c r="BU1748" s="273" t="s">
        <v>4706</v>
      </c>
      <c r="BV1748" s="273" t="s">
        <v>4707</v>
      </c>
      <c r="BX1748" s="299" t="s">
        <v>6929</v>
      </c>
      <c r="BY1748" s="299" t="s">
        <v>6930</v>
      </c>
    </row>
    <row r="1749" spans="65:77" ht="21" customHeight="1">
      <c r="BM1749"/>
      <c r="BU1749" s="273" t="s">
        <v>4708</v>
      </c>
      <c r="BV1749" s="273" t="s">
        <v>4709</v>
      </c>
      <c r="BX1749" s="299" t="s">
        <v>6931</v>
      </c>
      <c r="BY1749" s="299" t="s">
        <v>6932</v>
      </c>
    </row>
    <row r="1750" spans="65:77" ht="21" customHeight="1">
      <c r="BM1750"/>
      <c r="BU1750" s="273" t="s">
        <v>4710</v>
      </c>
      <c r="BV1750" s="273" t="s">
        <v>4711</v>
      </c>
      <c r="BX1750" s="299" t="s">
        <v>6933</v>
      </c>
      <c r="BY1750" s="299" t="s">
        <v>6934</v>
      </c>
    </row>
    <row r="1751" spans="65:77" ht="21" customHeight="1">
      <c r="BM1751"/>
      <c r="BU1751" s="273" t="s">
        <v>4712</v>
      </c>
      <c r="BV1751" s="273" t="s">
        <v>4713</v>
      </c>
      <c r="BX1751" s="299" t="s">
        <v>6935</v>
      </c>
      <c r="BY1751" s="299" t="s">
        <v>6936</v>
      </c>
    </row>
    <row r="1752" spans="65:77" ht="21" customHeight="1">
      <c r="BM1752"/>
      <c r="BU1752" s="273" t="s">
        <v>4714</v>
      </c>
      <c r="BV1752" s="273" t="s">
        <v>4715</v>
      </c>
      <c r="BX1752" s="299" t="s">
        <v>6937</v>
      </c>
      <c r="BY1752" s="299" t="s">
        <v>6938</v>
      </c>
    </row>
    <row r="1753" spans="65:77" ht="21" customHeight="1">
      <c r="BM1753"/>
      <c r="BU1753" s="273" t="s">
        <v>4716</v>
      </c>
      <c r="BV1753" s="273" t="s">
        <v>4717</v>
      </c>
      <c r="BX1753" s="299" t="s">
        <v>6939</v>
      </c>
      <c r="BY1753" s="299" t="s">
        <v>6940</v>
      </c>
    </row>
    <row r="1754" spans="65:77" ht="21" customHeight="1">
      <c r="BM1754"/>
      <c r="BU1754" s="273" t="s">
        <v>4718</v>
      </c>
      <c r="BV1754" s="273" t="s">
        <v>4719</v>
      </c>
      <c r="BX1754" s="299" t="s">
        <v>6941</v>
      </c>
      <c r="BY1754" s="299" t="s">
        <v>6942</v>
      </c>
    </row>
    <row r="1755" spans="65:77" ht="21" customHeight="1">
      <c r="BM1755"/>
      <c r="BU1755" s="273" t="s">
        <v>4720</v>
      </c>
      <c r="BV1755" s="273" t="s">
        <v>4721</v>
      </c>
      <c r="BX1755" s="299" t="s">
        <v>6943</v>
      </c>
      <c r="BY1755" s="299" t="s">
        <v>6944</v>
      </c>
    </row>
    <row r="1756" spans="65:77" ht="21" customHeight="1">
      <c r="BM1756"/>
      <c r="BU1756" s="273" t="s">
        <v>4722</v>
      </c>
      <c r="BV1756" s="273" t="s">
        <v>4723</v>
      </c>
      <c r="BX1756" s="299" t="s">
        <v>6945</v>
      </c>
      <c r="BY1756" s="299" t="s">
        <v>6946</v>
      </c>
    </row>
    <row r="1757" spans="65:77" ht="21" customHeight="1">
      <c r="BM1757"/>
      <c r="BU1757" s="273" t="s">
        <v>4724</v>
      </c>
      <c r="BV1757" s="273" t="s">
        <v>4725</v>
      </c>
      <c r="BX1757" s="299" t="s">
        <v>6947</v>
      </c>
      <c r="BY1757" s="299" t="s">
        <v>6948</v>
      </c>
    </row>
    <row r="1758" spans="65:77" ht="21" customHeight="1">
      <c r="BM1758"/>
      <c r="BU1758" s="273" t="s">
        <v>4726</v>
      </c>
      <c r="BV1758" s="273" t="s">
        <v>4727</v>
      </c>
      <c r="BX1758" s="299" t="s">
        <v>6949</v>
      </c>
      <c r="BY1758" s="299" t="s">
        <v>6950</v>
      </c>
    </row>
    <row r="1759" spans="65:77" ht="21" customHeight="1">
      <c r="BM1759"/>
      <c r="BU1759" s="273" t="s">
        <v>4728</v>
      </c>
      <c r="BV1759" s="273" t="s">
        <v>4729</v>
      </c>
      <c r="BX1759" s="299" t="s">
        <v>6951</v>
      </c>
      <c r="BY1759" s="299" t="s">
        <v>6952</v>
      </c>
    </row>
    <row r="1760" spans="65:77" ht="21" customHeight="1">
      <c r="BM1760"/>
      <c r="BU1760" s="273" t="s">
        <v>4730</v>
      </c>
      <c r="BV1760" s="273" t="s">
        <v>4731</v>
      </c>
      <c r="BX1760" s="299" t="s">
        <v>6953</v>
      </c>
      <c r="BY1760" s="299" t="s">
        <v>6954</v>
      </c>
    </row>
    <row r="1761" spans="65:77" ht="21" customHeight="1">
      <c r="BM1761"/>
      <c r="BU1761" s="273" t="s">
        <v>4732</v>
      </c>
      <c r="BV1761" s="273" t="s">
        <v>4733</v>
      </c>
      <c r="BX1761" s="299" t="s">
        <v>6955</v>
      </c>
      <c r="BY1761" s="299" t="s">
        <v>6956</v>
      </c>
    </row>
    <row r="1762" spans="65:77" ht="21" customHeight="1">
      <c r="BM1762"/>
      <c r="BU1762" s="273" t="s">
        <v>4734</v>
      </c>
      <c r="BV1762" s="273" t="s">
        <v>4735</v>
      </c>
      <c r="BX1762" s="299" t="s">
        <v>6957</v>
      </c>
      <c r="BY1762" s="299" t="s">
        <v>6958</v>
      </c>
    </row>
    <row r="1763" spans="65:77" ht="21" customHeight="1">
      <c r="BM1763"/>
      <c r="BU1763" s="273" t="s">
        <v>4736</v>
      </c>
      <c r="BV1763" s="273" t="s">
        <v>4737</v>
      </c>
      <c r="BX1763" s="299" t="s">
        <v>6959</v>
      </c>
      <c r="BY1763" s="299" t="s">
        <v>6960</v>
      </c>
    </row>
    <row r="1764" spans="65:77" ht="21" customHeight="1">
      <c r="BM1764"/>
      <c r="BU1764" s="273" t="s">
        <v>4738</v>
      </c>
      <c r="BV1764" s="273" t="s">
        <v>4739</v>
      </c>
      <c r="BX1764" s="299" t="s">
        <v>6961</v>
      </c>
      <c r="BY1764" s="299" t="s">
        <v>6962</v>
      </c>
    </row>
    <row r="1765" spans="65:77" ht="21" customHeight="1">
      <c r="BM1765"/>
      <c r="BU1765" s="273" t="s">
        <v>4740</v>
      </c>
      <c r="BV1765" s="273" t="s">
        <v>4741</v>
      </c>
      <c r="BX1765" s="299" t="s">
        <v>6963</v>
      </c>
      <c r="BY1765" s="299" t="s">
        <v>6964</v>
      </c>
    </row>
    <row r="1766" spans="65:77" ht="21" customHeight="1">
      <c r="BM1766"/>
      <c r="BU1766" s="273" t="s">
        <v>4742</v>
      </c>
      <c r="BV1766" s="273" t="s">
        <v>4743</v>
      </c>
      <c r="BX1766" s="299" t="s">
        <v>6965</v>
      </c>
      <c r="BY1766" s="299" t="s">
        <v>6966</v>
      </c>
    </row>
    <row r="1767" spans="65:77" ht="21" customHeight="1">
      <c r="BM1767"/>
      <c r="BU1767" s="273" t="s">
        <v>4744</v>
      </c>
      <c r="BV1767" s="273" t="s">
        <v>4745</v>
      </c>
      <c r="BX1767" s="299" t="s">
        <v>6967</v>
      </c>
      <c r="BY1767" s="299" t="s">
        <v>6968</v>
      </c>
    </row>
    <row r="1768" spans="65:77" ht="21" customHeight="1">
      <c r="BM1768"/>
      <c r="BU1768" s="273" t="s">
        <v>4746</v>
      </c>
      <c r="BV1768" s="273" t="s">
        <v>4747</v>
      </c>
      <c r="BX1768" s="299" t="s">
        <v>6969</v>
      </c>
      <c r="BY1768" s="299" t="s">
        <v>6970</v>
      </c>
    </row>
    <row r="1769" spans="65:77" ht="21" customHeight="1">
      <c r="BM1769"/>
      <c r="BU1769" s="273" t="s">
        <v>4748</v>
      </c>
      <c r="BV1769" s="273" t="s">
        <v>4749</v>
      </c>
      <c r="BX1769" s="299" t="s">
        <v>6971</v>
      </c>
      <c r="BY1769" s="299" t="s">
        <v>6972</v>
      </c>
    </row>
    <row r="1770" spans="65:77" ht="21" customHeight="1">
      <c r="BM1770"/>
      <c r="BU1770" s="273" t="s">
        <v>4750</v>
      </c>
      <c r="BV1770" s="273" t="s">
        <v>4751</v>
      </c>
      <c r="BX1770" s="299" t="s">
        <v>6973</v>
      </c>
      <c r="BY1770" s="299" t="s">
        <v>6974</v>
      </c>
    </row>
    <row r="1771" spans="65:77" ht="21" customHeight="1">
      <c r="BM1771"/>
      <c r="BU1771" s="273" t="s">
        <v>4752</v>
      </c>
      <c r="BV1771" s="273" t="s">
        <v>4753</v>
      </c>
      <c r="BX1771" s="299" t="s">
        <v>6975</v>
      </c>
      <c r="BY1771" s="299" t="s">
        <v>6976</v>
      </c>
    </row>
    <row r="1772" spans="65:77" ht="21" customHeight="1">
      <c r="BM1772"/>
      <c r="BU1772" s="273" t="s">
        <v>4754</v>
      </c>
      <c r="BV1772" s="273" t="s">
        <v>4755</v>
      </c>
      <c r="BX1772" s="299" t="s">
        <v>6977</v>
      </c>
      <c r="BY1772" s="299" t="s">
        <v>6978</v>
      </c>
    </row>
    <row r="1773" spans="65:77" ht="21" customHeight="1">
      <c r="BM1773"/>
      <c r="BU1773" s="273" t="s">
        <v>4756</v>
      </c>
      <c r="BV1773" s="273" t="s">
        <v>4757</v>
      </c>
      <c r="BX1773" s="299" t="s">
        <v>6979</v>
      </c>
      <c r="BY1773" s="299" t="s">
        <v>6980</v>
      </c>
    </row>
    <row r="1774" spans="65:77" ht="21" customHeight="1">
      <c r="BM1774"/>
      <c r="BU1774" s="273" t="s">
        <v>4758</v>
      </c>
      <c r="BV1774" s="273" t="s">
        <v>4759</v>
      </c>
      <c r="BX1774" s="299" t="s">
        <v>6981</v>
      </c>
      <c r="BY1774" s="299" t="s">
        <v>6982</v>
      </c>
    </row>
    <row r="1775" spans="65:77" ht="21" customHeight="1">
      <c r="BM1775"/>
      <c r="BU1775" s="273" t="s">
        <v>4760</v>
      </c>
      <c r="BV1775" s="273" t="s">
        <v>4761</v>
      </c>
      <c r="BX1775" s="299" t="s">
        <v>6983</v>
      </c>
      <c r="BY1775" s="299" t="s">
        <v>6984</v>
      </c>
    </row>
    <row r="1776" spans="65:77" ht="21" customHeight="1">
      <c r="BM1776"/>
      <c r="BU1776" s="273" t="s">
        <v>4762</v>
      </c>
      <c r="BV1776" s="273" t="s">
        <v>4763</v>
      </c>
      <c r="BX1776" s="299" t="s">
        <v>6985</v>
      </c>
      <c r="BY1776" s="299" t="s">
        <v>6986</v>
      </c>
    </row>
    <row r="1777" spans="65:77" ht="21" customHeight="1">
      <c r="BM1777"/>
      <c r="BU1777" s="273" t="s">
        <v>4764</v>
      </c>
      <c r="BV1777" s="273" t="s">
        <v>4765</v>
      </c>
      <c r="BX1777" s="299" t="s">
        <v>6987</v>
      </c>
      <c r="BY1777" s="299" t="s">
        <v>6988</v>
      </c>
    </row>
    <row r="1778" spans="65:77" ht="21" customHeight="1">
      <c r="BM1778"/>
      <c r="BU1778" s="273" t="s">
        <v>4766</v>
      </c>
      <c r="BV1778" s="273" t="s">
        <v>4767</v>
      </c>
      <c r="BX1778" s="299" t="s">
        <v>6989</v>
      </c>
      <c r="BY1778" s="299" t="s">
        <v>6990</v>
      </c>
    </row>
    <row r="1779" spans="65:77" ht="21" customHeight="1">
      <c r="BM1779"/>
      <c r="BU1779" s="273" t="s">
        <v>4768</v>
      </c>
      <c r="BV1779" s="273" t="s">
        <v>4769</v>
      </c>
      <c r="BX1779" s="299" t="s">
        <v>6991</v>
      </c>
      <c r="BY1779" s="299" t="s">
        <v>6992</v>
      </c>
    </row>
    <row r="1780" spans="65:77" ht="21" customHeight="1">
      <c r="BM1780"/>
      <c r="BU1780" s="273" t="s">
        <v>4770</v>
      </c>
      <c r="BV1780" s="273" t="s">
        <v>4771</v>
      </c>
      <c r="BX1780" s="299" t="s">
        <v>6993</v>
      </c>
      <c r="BY1780" s="299" t="s">
        <v>6994</v>
      </c>
    </row>
    <row r="1781" spans="65:77" ht="21" customHeight="1">
      <c r="BM1781"/>
      <c r="BU1781" s="273" t="s">
        <v>4772</v>
      </c>
      <c r="BV1781" s="273" t="s">
        <v>4773</v>
      </c>
      <c r="BX1781" s="299" t="s">
        <v>6995</v>
      </c>
      <c r="BY1781" s="299" t="s">
        <v>6996</v>
      </c>
    </row>
    <row r="1782" spans="65:77" ht="21" customHeight="1">
      <c r="BM1782"/>
      <c r="BU1782" s="273" t="s">
        <v>4774</v>
      </c>
      <c r="BV1782" s="273" t="s">
        <v>4775</v>
      </c>
      <c r="BX1782" s="299" t="s">
        <v>6997</v>
      </c>
      <c r="BY1782" s="299" t="s">
        <v>6998</v>
      </c>
    </row>
    <row r="1783" spans="65:77" ht="21" customHeight="1">
      <c r="BM1783"/>
      <c r="BU1783" s="273" t="s">
        <v>4776</v>
      </c>
      <c r="BV1783" s="273" t="s">
        <v>4777</v>
      </c>
      <c r="BX1783" s="299" t="s">
        <v>6999</v>
      </c>
      <c r="BY1783" s="299" t="s">
        <v>7000</v>
      </c>
    </row>
    <row r="1784" spans="65:77" ht="21" customHeight="1">
      <c r="BM1784"/>
      <c r="BU1784" s="273" t="s">
        <v>4778</v>
      </c>
      <c r="BV1784" s="273" t="s">
        <v>4779</v>
      </c>
      <c r="BX1784" s="299" t="s">
        <v>7001</v>
      </c>
      <c r="BY1784" s="299" t="s">
        <v>7002</v>
      </c>
    </row>
    <row r="1785" spans="65:77" ht="21" customHeight="1">
      <c r="BM1785"/>
      <c r="BU1785" s="273" t="s">
        <v>4780</v>
      </c>
      <c r="BV1785" s="273" t="s">
        <v>4781</v>
      </c>
      <c r="BX1785" s="299" t="s">
        <v>7003</v>
      </c>
      <c r="BY1785" s="299" t="s">
        <v>7004</v>
      </c>
    </row>
    <row r="1786" spans="65:77" ht="21" customHeight="1">
      <c r="BM1786"/>
      <c r="BU1786" s="273" t="s">
        <v>4782</v>
      </c>
      <c r="BV1786" s="273" t="s">
        <v>4783</v>
      </c>
      <c r="BX1786" s="299" t="s">
        <v>7005</v>
      </c>
      <c r="BY1786" s="299" t="s">
        <v>7006</v>
      </c>
    </row>
    <row r="1787" spans="65:77" ht="21" customHeight="1">
      <c r="BM1787"/>
      <c r="BU1787" s="273" t="s">
        <v>4784</v>
      </c>
      <c r="BV1787" s="273" t="s">
        <v>4785</v>
      </c>
      <c r="BX1787" s="299" t="s">
        <v>7007</v>
      </c>
      <c r="BY1787" s="299" t="s">
        <v>7008</v>
      </c>
    </row>
    <row r="1788" spans="65:77" ht="21" customHeight="1">
      <c r="BM1788"/>
      <c r="BU1788" s="273" t="s">
        <v>4786</v>
      </c>
      <c r="BV1788" s="273" t="s">
        <v>4787</v>
      </c>
      <c r="BX1788" s="299" t="s">
        <v>7009</v>
      </c>
      <c r="BY1788" s="299" t="s">
        <v>7010</v>
      </c>
    </row>
    <row r="1789" spans="65:77" ht="21" customHeight="1">
      <c r="BM1789"/>
      <c r="BU1789" s="273" t="s">
        <v>4788</v>
      </c>
      <c r="BV1789" s="273" t="s">
        <v>4789</v>
      </c>
      <c r="BX1789" s="299" t="s">
        <v>7011</v>
      </c>
      <c r="BY1789" s="299" t="s">
        <v>7012</v>
      </c>
    </row>
    <row r="1790" spans="65:77" ht="21" customHeight="1">
      <c r="BM1790"/>
      <c r="BU1790" s="273" t="s">
        <v>4790</v>
      </c>
      <c r="BV1790" s="273" t="s">
        <v>4791</v>
      </c>
      <c r="BX1790" s="299" t="s">
        <v>7013</v>
      </c>
      <c r="BY1790" s="299" t="s">
        <v>7014</v>
      </c>
    </row>
    <row r="1791" spans="65:77" ht="21" customHeight="1">
      <c r="BM1791"/>
      <c r="BU1791" s="273" t="s">
        <v>4792</v>
      </c>
      <c r="BV1791" s="273" t="s">
        <v>4793</v>
      </c>
      <c r="BX1791" s="299" t="s">
        <v>7015</v>
      </c>
      <c r="BY1791" s="299" t="s">
        <v>7016</v>
      </c>
    </row>
    <row r="1792" spans="65:77" ht="21" customHeight="1">
      <c r="BM1792"/>
      <c r="BU1792" s="273" t="s">
        <v>4794</v>
      </c>
      <c r="BV1792" s="273" t="s">
        <v>4795</v>
      </c>
      <c r="BX1792" s="299" t="s">
        <v>7017</v>
      </c>
      <c r="BY1792" s="299" t="s">
        <v>7018</v>
      </c>
    </row>
    <row r="1793" spans="65:77" ht="21" customHeight="1">
      <c r="BM1793"/>
      <c r="BU1793" s="273" t="s">
        <v>4796</v>
      </c>
      <c r="BV1793" s="273" t="s">
        <v>4797</v>
      </c>
      <c r="BX1793" s="299" t="s">
        <v>7019</v>
      </c>
      <c r="BY1793" s="299" t="s">
        <v>7020</v>
      </c>
    </row>
    <row r="1794" spans="65:77" ht="21" customHeight="1">
      <c r="BM1794"/>
      <c r="BU1794" s="273" t="s">
        <v>4798</v>
      </c>
      <c r="BV1794" s="273" t="s">
        <v>4799</v>
      </c>
      <c r="BX1794" s="299" t="s">
        <v>7021</v>
      </c>
      <c r="BY1794" s="299" t="s">
        <v>7022</v>
      </c>
    </row>
    <row r="1795" spans="65:77" ht="21" customHeight="1">
      <c r="BM1795"/>
      <c r="BU1795" s="273" t="s">
        <v>4800</v>
      </c>
      <c r="BV1795" s="273" t="s">
        <v>4801</v>
      </c>
      <c r="BX1795" s="299" t="s">
        <v>7023</v>
      </c>
      <c r="BY1795" s="299" t="s">
        <v>7024</v>
      </c>
    </row>
    <row r="1796" spans="65:77" ht="21" customHeight="1">
      <c r="BM1796"/>
      <c r="BU1796" s="273" t="s">
        <v>4802</v>
      </c>
      <c r="BV1796" s="273" t="s">
        <v>4803</v>
      </c>
      <c r="BX1796" s="299" t="s">
        <v>7025</v>
      </c>
      <c r="BY1796" s="299" t="s">
        <v>7026</v>
      </c>
    </row>
    <row r="1797" spans="65:77" ht="21" customHeight="1">
      <c r="BM1797"/>
      <c r="BU1797" s="273" t="s">
        <v>4804</v>
      </c>
      <c r="BV1797" s="273" t="s">
        <v>4805</v>
      </c>
      <c r="BX1797" s="299" t="s">
        <v>7027</v>
      </c>
      <c r="BY1797" s="299" t="s">
        <v>7028</v>
      </c>
    </row>
    <row r="1798" spans="65:77" ht="21" customHeight="1">
      <c r="BM1798"/>
      <c r="BU1798" s="273" t="s">
        <v>4806</v>
      </c>
      <c r="BV1798" s="273" t="s">
        <v>4807</v>
      </c>
      <c r="BX1798" s="299" t="s">
        <v>7029</v>
      </c>
      <c r="BY1798" s="299" t="s">
        <v>7030</v>
      </c>
    </row>
    <row r="1799" spans="65:77" ht="21" customHeight="1">
      <c r="BM1799"/>
      <c r="BU1799" s="273" t="s">
        <v>4808</v>
      </c>
      <c r="BV1799" s="273" t="s">
        <v>4809</v>
      </c>
      <c r="BX1799" s="299" t="s">
        <v>7031</v>
      </c>
      <c r="BY1799" s="299" t="s">
        <v>7032</v>
      </c>
    </row>
    <row r="1800" spans="65:77" ht="21" customHeight="1">
      <c r="BM1800"/>
      <c r="BU1800" s="273" t="s">
        <v>4810</v>
      </c>
      <c r="BV1800" s="273" t="s">
        <v>4811</v>
      </c>
      <c r="BX1800" s="299" t="s">
        <v>7033</v>
      </c>
      <c r="BY1800" s="299" t="s">
        <v>7034</v>
      </c>
    </row>
    <row r="1801" spans="65:77" ht="21" customHeight="1">
      <c r="BM1801"/>
      <c r="BU1801" s="273" t="s">
        <v>4812</v>
      </c>
      <c r="BV1801" s="273" t="s">
        <v>4813</v>
      </c>
      <c r="BX1801" s="299" t="s">
        <v>7035</v>
      </c>
      <c r="BY1801" s="299" t="s">
        <v>7036</v>
      </c>
    </row>
    <row r="1802" spans="65:77" ht="21" customHeight="1">
      <c r="BM1802"/>
      <c r="BU1802" s="273" t="s">
        <v>4814</v>
      </c>
      <c r="BV1802" s="273" t="s">
        <v>4815</v>
      </c>
      <c r="BX1802" s="299" t="s">
        <v>7037</v>
      </c>
      <c r="BY1802" s="299" t="s">
        <v>7038</v>
      </c>
    </row>
    <row r="1803" spans="65:77" ht="21" customHeight="1">
      <c r="BM1803"/>
      <c r="BU1803" s="273" t="s">
        <v>4816</v>
      </c>
      <c r="BV1803" s="273" t="s">
        <v>4817</v>
      </c>
      <c r="BX1803" s="299" t="s">
        <v>7039</v>
      </c>
      <c r="BY1803" s="299" t="s">
        <v>7040</v>
      </c>
    </row>
    <row r="1804" spans="65:77" ht="21" customHeight="1">
      <c r="BM1804"/>
      <c r="BU1804" s="273" t="s">
        <v>4818</v>
      </c>
      <c r="BV1804" s="273" t="s">
        <v>4819</v>
      </c>
      <c r="BX1804" s="299" t="s">
        <v>7041</v>
      </c>
      <c r="BY1804" s="299" t="s">
        <v>7042</v>
      </c>
    </row>
    <row r="1805" spans="65:77" ht="21" customHeight="1">
      <c r="BM1805"/>
      <c r="BU1805" s="273" t="s">
        <v>4820</v>
      </c>
      <c r="BV1805" s="273" t="s">
        <v>4821</v>
      </c>
      <c r="BX1805" s="299" t="s">
        <v>7043</v>
      </c>
      <c r="BY1805" s="299" t="s">
        <v>7044</v>
      </c>
    </row>
    <row r="1806" spans="65:77" ht="21" customHeight="1">
      <c r="BM1806"/>
      <c r="BU1806" s="273" t="s">
        <v>4822</v>
      </c>
      <c r="BV1806" s="273" t="s">
        <v>4823</v>
      </c>
      <c r="BX1806" s="299" t="s">
        <v>7045</v>
      </c>
      <c r="BY1806" s="299" t="s">
        <v>7046</v>
      </c>
    </row>
    <row r="1807" spans="65:77" ht="21" customHeight="1">
      <c r="BM1807"/>
      <c r="BU1807" s="273" t="s">
        <v>4824</v>
      </c>
      <c r="BV1807" s="273" t="s">
        <v>4825</v>
      </c>
      <c r="BX1807" s="299" t="s">
        <v>7047</v>
      </c>
      <c r="BY1807" s="299" t="s">
        <v>7048</v>
      </c>
    </row>
    <row r="1808" spans="65:77" ht="21" customHeight="1">
      <c r="BM1808"/>
      <c r="BU1808" s="273" t="s">
        <v>4826</v>
      </c>
      <c r="BV1808" s="273" t="s">
        <v>4827</v>
      </c>
      <c r="BX1808" s="299" t="s">
        <v>7049</v>
      </c>
      <c r="BY1808" s="299" t="s">
        <v>7050</v>
      </c>
    </row>
    <row r="1809" spans="65:77" ht="21" customHeight="1">
      <c r="BM1809"/>
      <c r="BU1809" s="273" t="s">
        <v>4828</v>
      </c>
      <c r="BV1809" s="273" t="s">
        <v>4829</v>
      </c>
      <c r="BX1809" s="299" t="s">
        <v>7051</v>
      </c>
      <c r="BY1809" s="299" t="s">
        <v>7052</v>
      </c>
    </row>
    <row r="1810" spans="65:77" ht="21" customHeight="1">
      <c r="BM1810"/>
      <c r="BU1810" s="273" t="s">
        <v>4830</v>
      </c>
      <c r="BV1810" s="273" t="s">
        <v>4831</v>
      </c>
      <c r="BX1810" s="299" t="s">
        <v>7053</v>
      </c>
      <c r="BY1810" s="299" t="s">
        <v>7054</v>
      </c>
    </row>
    <row r="1811" spans="65:77" ht="21" customHeight="1">
      <c r="BM1811"/>
      <c r="BU1811" s="273" t="s">
        <v>4832</v>
      </c>
      <c r="BV1811" s="273" t="s">
        <v>4833</v>
      </c>
      <c r="BX1811" s="299" t="s">
        <v>7055</v>
      </c>
      <c r="BY1811" s="299" t="s">
        <v>7056</v>
      </c>
    </row>
    <row r="1812" spans="65:77" ht="21" customHeight="1">
      <c r="BM1812"/>
      <c r="BU1812" s="273" t="s">
        <v>4834</v>
      </c>
      <c r="BV1812" s="273" t="s">
        <v>4835</v>
      </c>
      <c r="BX1812" s="299" t="s">
        <v>7057</v>
      </c>
      <c r="BY1812" s="299" t="s">
        <v>7058</v>
      </c>
    </row>
    <row r="1813" spans="65:77" ht="21" customHeight="1">
      <c r="BM1813"/>
      <c r="BU1813" s="273" t="s">
        <v>4836</v>
      </c>
      <c r="BV1813" s="273" t="s">
        <v>4837</v>
      </c>
      <c r="BX1813" s="299" t="s">
        <v>7059</v>
      </c>
      <c r="BY1813" s="299" t="s">
        <v>7060</v>
      </c>
    </row>
    <row r="1814" spans="65:77" ht="21" customHeight="1">
      <c r="BM1814"/>
      <c r="BU1814" s="273" t="s">
        <v>4838</v>
      </c>
      <c r="BV1814" s="273" t="s">
        <v>4839</v>
      </c>
      <c r="BX1814" s="299" t="s">
        <v>7061</v>
      </c>
      <c r="BY1814" s="299" t="s">
        <v>7062</v>
      </c>
    </row>
    <row r="1815" spans="65:77" ht="21" customHeight="1">
      <c r="BM1815"/>
      <c r="BU1815" s="273" t="s">
        <v>4840</v>
      </c>
      <c r="BV1815" s="273" t="s">
        <v>4841</v>
      </c>
      <c r="BX1815" s="299" t="s">
        <v>7063</v>
      </c>
      <c r="BY1815" s="299" t="s">
        <v>7064</v>
      </c>
    </row>
    <row r="1816" spans="65:77" ht="21" customHeight="1">
      <c r="BM1816"/>
      <c r="BU1816" s="273" t="s">
        <v>4842</v>
      </c>
      <c r="BV1816" s="273" t="s">
        <v>4843</v>
      </c>
      <c r="BX1816" s="299" t="s">
        <v>7065</v>
      </c>
      <c r="BY1816" s="299" t="s">
        <v>7066</v>
      </c>
    </row>
    <row r="1817" spans="65:77" ht="21" customHeight="1">
      <c r="BM1817"/>
      <c r="BU1817" s="273" t="s">
        <v>4844</v>
      </c>
      <c r="BV1817" s="273" t="s">
        <v>4845</v>
      </c>
      <c r="BX1817" s="299" t="s">
        <v>7067</v>
      </c>
      <c r="BY1817" s="299" t="s">
        <v>7068</v>
      </c>
    </row>
    <row r="1818" spans="65:77" ht="21" customHeight="1">
      <c r="BM1818"/>
      <c r="BU1818" s="273" t="s">
        <v>4846</v>
      </c>
      <c r="BV1818" s="273" t="s">
        <v>4847</v>
      </c>
      <c r="BX1818" s="299" t="s">
        <v>7069</v>
      </c>
      <c r="BY1818" s="299" t="s">
        <v>7070</v>
      </c>
    </row>
    <row r="1819" spans="65:77" ht="21" customHeight="1">
      <c r="BM1819"/>
      <c r="BU1819" s="273" t="s">
        <v>4848</v>
      </c>
      <c r="BV1819" s="273" t="s">
        <v>4849</v>
      </c>
      <c r="BX1819" s="299" t="s">
        <v>7071</v>
      </c>
      <c r="BY1819" s="299" t="s">
        <v>7072</v>
      </c>
    </row>
    <row r="1820" spans="65:77" ht="21" customHeight="1">
      <c r="BM1820"/>
      <c r="BU1820" s="273" t="s">
        <v>4850</v>
      </c>
      <c r="BV1820" s="273" t="s">
        <v>4851</v>
      </c>
      <c r="BX1820" s="299" t="s">
        <v>7073</v>
      </c>
      <c r="BY1820" s="299" t="s">
        <v>7074</v>
      </c>
    </row>
    <row r="1821" spans="65:77" ht="21" customHeight="1">
      <c r="BM1821"/>
      <c r="BU1821" s="273" t="s">
        <v>4852</v>
      </c>
      <c r="BV1821" s="273" t="s">
        <v>4853</v>
      </c>
      <c r="BX1821" s="299" t="s">
        <v>7075</v>
      </c>
      <c r="BY1821" s="299" t="s">
        <v>7076</v>
      </c>
    </row>
    <row r="1822" spans="65:77" ht="21" customHeight="1">
      <c r="BM1822"/>
      <c r="BU1822" s="273" t="s">
        <v>4854</v>
      </c>
      <c r="BV1822" s="273" t="s">
        <v>4855</v>
      </c>
      <c r="BX1822" s="299" t="s">
        <v>7077</v>
      </c>
      <c r="BY1822" s="299" t="s">
        <v>7078</v>
      </c>
    </row>
    <row r="1823" spans="65:77" ht="21" customHeight="1">
      <c r="BM1823"/>
      <c r="BU1823" s="273" t="s">
        <v>4856</v>
      </c>
      <c r="BV1823" s="273" t="s">
        <v>4857</v>
      </c>
      <c r="BX1823" s="299" t="s">
        <v>7079</v>
      </c>
      <c r="BY1823" s="299" t="s">
        <v>7080</v>
      </c>
    </row>
    <row r="1824" spans="65:77" ht="21" customHeight="1">
      <c r="BM1824"/>
      <c r="BU1824" s="273" t="s">
        <v>4858</v>
      </c>
      <c r="BV1824" s="273" t="s">
        <v>4859</v>
      </c>
      <c r="BX1824" s="299" t="s">
        <v>7081</v>
      </c>
      <c r="BY1824" s="299" t="s">
        <v>7082</v>
      </c>
    </row>
    <row r="1825" spans="65:77" ht="21" customHeight="1">
      <c r="BM1825"/>
      <c r="BU1825" s="273" t="s">
        <v>4860</v>
      </c>
      <c r="BV1825" s="273" t="s">
        <v>4861</v>
      </c>
      <c r="BX1825" s="299" t="s">
        <v>7083</v>
      </c>
      <c r="BY1825" s="299" t="s">
        <v>7084</v>
      </c>
    </row>
    <row r="1826" spans="65:77" ht="21" customHeight="1">
      <c r="BM1826"/>
      <c r="BU1826" s="273" t="s">
        <v>4862</v>
      </c>
      <c r="BV1826" s="273" t="s">
        <v>4863</v>
      </c>
      <c r="BX1826" s="299" t="s">
        <v>7085</v>
      </c>
      <c r="BY1826" s="299" t="s">
        <v>7086</v>
      </c>
    </row>
    <row r="1827" spans="65:77" ht="21" customHeight="1">
      <c r="BM1827"/>
      <c r="BU1827" s="273" t="s">
        <v>4864</v>
      </c>
      <c r="BV1827" s="273" t="s">
        <v>4865</v>
      </c>
      <c r="BX1827" s="299" t="s">
        <v>7087</v>
      </c>
      <c r="BY1827" s="299" t="s">
        <v>7088</v>
      </c>
    </row>
    <row r="1828" spans="65:77" ht="21" customHeight="1">
      <c r="BM1828"/>
      <c r="BU1828" s="273" t="s">
        <v>4866</v>
      </c>
      <c r="BV1828" s="273" t="s">
        <v>4867</v>
      </c>
      <c r="BX1828" s="299" t="s">
        <v>7089</v>
      </c>
      <c r="BY1828" s="299" t="s">
        <v>7090</v>
      </c>
    </row>
    <row r="1829" spans="65:77" ht="21" customHeight="1">
      <c r="BM1829"/>
      <c r="BU1829" s="273" t="s">
        <v>4868</v>
      </c>
      <c r="BV1829" s="273" t="s">
        <v>4869</v>
      </c>
      <c r="BX1829" s="299" t="s">
        <v>7091</v>
      </c>
      <c r="BY1829" s="299" t="s">
        <v>7092</v>
      </c>
    </row>
    <row r="1830" spans="65:77" ht="21" customHeight="1">
      <c r="BM1830"/>
      <c r="BU1830" s="273" t="s">
        <v>4870</v>
      </c>
      <c r="BV1830" s="273" t="s">
        <v>4871</v>
      </c>
      <c r="BX1830" s="299" t="s">
        <v>7093</v>
      </c>
      <c r="BY1830" s="299" t="s">
        <v>7094</v>
      </c>
    </row>
    <row r="1831" spans="65:77" ht="21" customHeight="1">
      <c r="BM1831"/>
      <c r="BU1831" s="273" t="s">
        <v>4872</v>
      </c>
      <c r="BV1831" s="273" t="s">
        <v>4873</v>
      </c>
      <c r="BX1831" s="299" t="s">
        <v>7095</v>
      </c>
      <c r="BY1831" s="299" t="s">
        <v>7096</v>
      </c>
    </row>
    <row r="1832" spans="65:77" ht="21" customHeight="1">
      <c r="BM1832"/>
      <c r="BU1832" s="273" t="s">
        <v>4874</v>
      </c>
      <c r="BV1832" s="273" t="s">
        <v>4875</v>
      </c>
      <c r="BX1832" s="299" t="s">
        <v>7097</v>
      </c>
      <c r="BY1832" s="299" t="s">
        <v>7098</v>
      </c>
    </row>
    <row r="1833" spans="65:77" ht="21" customHeight="1">
      <c r="BM1833"/>
      <c r="BU1833" s="273" t="s">
        <v>4876</v>
      </c>
      <c r="BV1833" s="273" t="s">
        <v>4877</v>
      </c>
      <c r="BX1833" s="299" t="s">
        <v>7099</v>
      </c>
      <c r="BY1833" s="299" t="s">
        <v>7100</v>
      </c>
    </row>
    <row r="1834" spans="65:77" ht="21" customHeight="1">
      <c r="BM1834"/>
      <c r="BU1834" s="273" t="s">
        <v>4878</v>
      </c>
      <c r="BV1834" s="273" t="s">
        <v>4879</v>
      </c>
      <c r="BX1834" s="299" t="s">
        <v>7101</v>
      </c>
      <c r="BY1834" s="299" t="s">
        <v>7102</v>
      </c>
    </row>
    <row r="1835" spans="65:77" ht="21" customHeight="1">
      <c r="BM1835"/>
      <c r="BU1835" s="273" t="s">
        <v>4880</v>
      </c>
      <c r="BV1835" s="273" t="s">
        <v>4881</v>
      </c>
      <c r="BX1835" s="299" t="s">
        <v>7103</v>
      </c>
      <c r="BY1835" s="299" t="s">
        <v>7104</v>
      </c>
    </row>
    <row r="1836" spans="65:77" ht="21" customHeight="1">
      <c r="BM1836"/>
      <c r="BU1836" s="273" t="s">
        <v>4882</v>
      </c>
      <c r="BV1836" s="273" t="s">
        <v>4883</v>
      </c>
      <c r="BX1836" s="299" t="s">
        <v>7105</v>
      </c>
      <c r="BY1836" s="299" t="s">
        <v>7106</v>
      </c>
    </row>
    <row r="1837" spans="65:77" ht="21" customHeight="1">
      <c r="BM1837"/>
      <c r="BU1837" s="273" t="s">
        <v>4884</v>
      </c>
      <c r="BV1837" s="273" t="s">
        <v>4885</v>
      </c>
      <c r="BX1837" s="299" t="s">
        <v>7107</v>
      </c>
      <c r="BY1837" s="299" t="s">
        <v>7108</v>
      </c>
    </row>
    <row r="1838" spans="65:77" ht="21" customHeight="1">
      <c r="BM1838"/>
      <c r="BU1838" s="273" t="s">
        <v>4886</v>
      </c>
      <c r="BV1838" s="273" t="s">
        <v>4887</v>
      </c>
      <c r="BX1838" s="299" t="s">
        <v>7109</v>
      </c>
      <c r="BY1838" s="299" t="s">
        <v>7110</v>
      </c>
    </row>
    <row r="1839" spans="65:77" ht="21" customHeight="1">
      <c r="BM1839"/>
      <c r="BU1839" s="273" t="s">
        <v>4888</v>
      </c>
      <c r="BV1839" s="273" t="s">
        <v>4889</v>
      </c>
      <c r="BX1839" s="299" t="s">
        <v>7111</v>
      </c>
      <c r="BY1839" s="299" t="s">
        <v>7112</v>
      </c>
    </row>
    <row r="1840" spans="65:77" ht="21" customHeight="1">
      <c r="BM1840"/>
      <c r="BU1840" s="273" t="s">
        <v>4890</v>
      </c>
      <c r="BV1840" s="273" t="s">
        <v>4891</v>
      </c>
      <c r="BX1840" s="299" t="s">
        <v>7113</v>
      </c>
      <c r="BY1840" s="299" t="s">
        <v>7114</v>
      </c>
    </row>
    <row r="1841" spans="65:77" ht="21" customHeight="1">
      <c r="BM1841"/>
      <c r="BU1841" s="273" t="s">
        <v>4892</v>
      </c>
      <c r="BV1841" s="273" t="s">
        <v>4893</v>
      </c>
      <c r="BX1841" s="299" t="s">
        <v>7115</v>
      </c>
      <c r="BY1841" s="299" t="s">
        <v>7116</v>
      </c>
    </row>
    <row r="1842" spans="65:77" ht="21" customHeight="1">
      <c r="BM1842"/>
      <c r="BU1842" s="273" t="s">
        <v>4894</v>
      </c>
      <c r="BV1842" s="273" t="s">
        <v>4895</v>
      </c>
      <c r="BX1842" s="299" t="s">
        <v>7117</v>
      </c>
      <c r="BY1842" s="299" t="s">
        <v>7118</v>
      </c>
    </row>
    <row r="1843" spans="65:77" ht="21" customHeight="1">
      <c r="BM1843"/>
      <c r="BU1843" s="273" t="s">
        <v>4896</v>
      </c>
      <c r="BV1843" s="273" t="s">
        <v>4897</v>
      </c>
      <c r="BX1843" s="299" t="s">
        <v>7119</v>
      </c>
      <c r="BY1843" s="299" t="s">
        <v>7120</v>
      </c>
    </row>
    <row r="1844" spans="65:77" ht="21" customHeight="1">
      <c r="BM1844"/>
      <c r="BU1844" s="273" t="s">
        <v>4898</v>
      </c>
      <c r="BV1844" s="273" t="s">
        <v>4899</v>
      </c>
      <c r="BX1844" s="299" t="s">
        <v>7121</v>
      </c>
      <c r="BY1844" s="299" t="s">
        <v>7122</v>
      </c>
    </row>
    <row r="1845" spans="65:77" ht="21" customHeight="1">
      <c r="BM1845"/>
      <c r="BU1845" s="273" t="s">
        <v>4900</v>
      </c>
      <c r="BV1845" s="273" t="s">
        <v>4901</v>
      </c>
      <c r="BX1845" s="299" t="s">
        <v>7123</v>
      </c>
      <c r="BY1845" s="299" t="s">
        <v>7124</v>
      </c>
    </row>
    <row r="1846" spans="65:77" ht="21" customHeight="1">
      <c r="BM1846"/>
      <c r="BU1846" s="273" t="s">
        <v>4902</v>
      </c>
      <c r="BV1846" s="273" t="s">
        <v>4903</v>
      </c>
      <c r="BX1846" s="299" t="s">
        <v>7125</v>
      </c>
      <c r="BY1846" s="299" t="s">
        <v>7126</v>
      </c>
    </row>
    <row r="1847" spans="65:77" ht="21" customHeight="1">
      <c r="BM1847"/>
      <c r="BU1847" s="273" t="s">
        <v>4904</v>
      </c>
      <c r="BV1847" s="273" t="s">
        <v>4905</v>
      </c>
      <c r="BX1847" s="299" t="s">
        <v>7127</v>
      </c>
      <c r="BY1847" s="299" t="s">
        <v>7128</v>
      </c>
    </row>
    <row r="1848" spans="65:77" ht="21" customHeight="1">
      <c r="BM1848"/>
      <c r="BU1848" s="273" t="s">
        <v>4906</v>
      </c>
      <c r="BV1848" s="273" t="s">
        <v>4907</v>
      </c>
      <c r="BX1848" s="299" t="s">
        <v>7129</v>
      </c>
      <c r="BY1848" s="299" t="s">
        <v>7130</v>
      </c>
    </row>
    <row r="1849" spans="65:77" ht="21" customHeight="1">
      <c r="BM1849"/>
      <c r="BU1849" s="273" t="s">
        <v>4908</v>
      </c>
      <c r="BV1849" s="273" t="s">
        <v>4909</v>
      </c>
      <c r="BX1849" s="299" t="s">
        <v>7131</v>
      </c>
      <c r="BY1849" s="299" t="s">
        <v>7132</v>
      </c>
    </row>
    <row r="1850" spans="65:77" ht="21" customHeight="1">
      <c r="BM1850"/>
      <c r="BU1850" s="273" t="s">
        <v>4910</v>
      </c>
      <c r="BV1850" s="273" t="s">
        <v>4911</v>
      </c>
      <c r="BX1850" s="299" t="s">
        <v>7133</v>
      </c>
      <c r="BY1850" s="299" t="s">
        <v>7134</v>
      </c>
    </row>
    <row r="1851" spans="65:77" ht="21" customHeight="1">
      <c r="BM1851"/>
      <c r="BU1851" s="273" t="s">
        <v>4912</v>
      </c>
      <c r="BV1851" s="273" t="s">
        <v>4913</v>
      </c>
      <c r="BX1851" s="299" t="s">
        <v>7135</v>
      </c>
      <c r="BY1851" s="299" t="s">
        <v>7136</v>
      </c>
    </row>
    <row r="1852" spans="65:77" ht="21" customHeight="1">
      <c r="BM1852"/>
      <c r="BU1852" s="273" t="s">
        <v>4914</v>
      </c>
      <c r="BV1852" s="273" t="s">
        <v>4915</v>
      </c>
      <c r="BX1852" s="299" t="s">
        <v>7137</v>
      </c>
      <c r="BY1852" s="299" t="s">
        <v>7138</v>
      </c>
    </row>
    <row r="1853" spans="65:77" ht="21" customHeight="1">
      <c r="BM1853"/>
      <c r="BU1853" s="273" t="s">
        <v>4916</v>
      </c>
      <c r="BV1853" s="273" t="s">
        <v>4917</v>
      </c>
      <c r="BX1853" s="299" t="s">
        <v>7139</v>
      </c>
      <c r="BY1853" s="299" t="s">
        <v>7140</v>
      </c>
    </row>
    <row r="1854" spans="65:77" ht="21" customHeight="1">
      <c r="BM1854"/>
      <c r="BU1854" s="273" t="s">
        <v>4918</v>
      </c>
      <c r="BV1854" s="273" t="s">
        <v>4919</v>
      </c>
      <c r="BX1854" s="299" t="s">
        <v>7141</v>
      </c>
      <c r="BY1854" s="299" t="s">
        <v>7142</v>
      </c>
    </row>
    <row r="1855" spans="65:77" ht="21" customHeight="1">
      <c r="BM1855"/>
      <c r="BU1855" s="273" t="s">
        <v>4920</v>
      </c>
      <c r="BV1855" s="273" t="s">
        <v>4921</v>
      </c>
      <c r="BX1855" s="299" t="s">
        <v>7143</v>
      </c>
      <c r="BY1855" s="299" t="s">
        <v>7144</v>
      </c>
    </row>
    <row r="1856" spans="65:77" ht="21" customHeight="1">
      <c r="BM1856"/>
      <c r="BU1856" s="273" t="s">
        <v>4922</v>
      </c>
      <c r="BV1856" s="273" t="s">
        <v>4923</v>
      </c>
      <c r="BX1856" s="299" t="s">
        <v>7145</v>
      </c>
      <c r="BY1856" s="299" t="s">
        <v>7146</v>
      </c>
    </row>
    <row r="1857" spans="65:77" ht="21" customHeight="1">
      <c r="BM1857"/>
      <c r="BU1857" s="273" t="s">
        <v>4924</v>
      </c>
      <c r="BV1857" s="273" t="s">
        <v>4925</v>
      </c>
      <c r="BX1857" s="299" t="s">
        <v>7147</v>
      </c>
      <c r="BY1857" s="299" t="s">
        <v>7148</v>
      </c>
    </row>
    <row r="1858" spans="65:77" ht="21" customHeight="1">
      <c r="BM1858"/>
      <c r="BU1858" s="273" t="s">
        <v>4926</v>
      </c>
      <c r="BV1858" s="273" t="s">
        <v>4927</v>
      </c>
      <c r="BX1858" s="299" t="s">
        <v>7149</v>
      </c>
      <c r="BY1858" s="299" t="s">
        <v>7150</v>
      </c>
    </row>
    <row r="1859" spans="65:77" ht="21" customHeight="1">
      <c r="BM1859"/>
      <c r="BU1859" s="273" t="s">
        <v>4928</v>
      </c>
      <c r="BV1859" s="273" t="s">
        <v>4929</v>
      </c>
      <c r="BX1859" s="299" t="s">
        <v>7151</v>
      </c>
      <c r="BY1859" s="299" t="s">
        <v>7152</v>
      </c>
    </row>
    <row r="1860" spans="65:77" ht="21" customHeight="1">
      <c r="BM1860"/>
      <c r="BU1860" s="273" t="s">
        <v>4930</v>
      </c>
      <c r="BV1860" s="273" t="s">
        <v>4931</v>
      </c>
      <c r="BX1860" s="299" t="s">
        <v>7153</v>
      </c>
      <c r="BY1860" s="299" t="s">
        <v>7154</v>
      </c>
    </row>
    <row r="1861" spans="65:77" ht="21" customHeight="1">
      <c r="BM1861"/>
      <c r="BU1861" s="273" t="s">
        <v>4932</v>
      </c>
      <c r="BV1861" s="273" t="s">
        <v>4933</v>
      </c>
      <c r="BX1861" s="299" t="s">
        <v>7155</v>
      </c>
      <c r="BY1861" s="299" t="s">
        <v>7156</v>
      </c>
    </row>
    <row r="1862" spans="65:77" ht="21" customHeight="1">
      <c r="BM1862"/>
      <c r="BU1862" s="273" t="s">
        <v>4934</v>
      </c>
      <c r="BV1862" s="273" t="s">
        <v>4935</v>
      </c>
      <c r="BX1862" s="299" t="s">
        <v>7157</v>
      </c>
      <c r="BY1862" s="299" t="s">
        <v>7158</v>
      </c>
    </row>
    <row r="1863" spans="65:77" ht="21" customHeight="1">
      <c r="BM1863"/>
      <c r="BU1863" s="273" t="s">
        <v>4936</v>
      </c>
      <c r="BV1863" s="273" t="s">
        <v>4937</v>
      </c>
      <c r="BX1863" s="299" t="s">
        <v>7159</v>
      </c>
      <c r="BY1863" s="299" t="s">
        <v>7160</v>
      </c>
    </row>
    <row r="1864" spans="65:77" ht="21" customHeight="1">
      <c r="BM1864"/>
      <c r="BU1864" s="273" t="s">
        <v>4938</v>
      </c>
      <c r="BV1864" s="273" t="s">
        <v>4939</v>
      </c>
      <c r="BX1864" s="299" t="s">
        <v>7161</v>
      </c>
      <c r="BY1864" s="299" t="s">
        <v>7162</v>
      </c>
    </row>
    <row r="1865" spans="65:77" ht="21" customHeight="1">
      <c r="BM1865"/>
      <c r="BU1865" s="273" t="s">
        <v>4940</v>
      </c>
      <c r="BV1865" s="273" t="s">
        <v>4941</v>
      </c>
      <c r="BX1865" s="299" t="s">
        <v>7163</v>
      </c>
      <c r="BY1865" s="299" t="s">
        <v>7164</v>
      </c>
    </row>
    <row r="1866" spans="65:77" ht="21" customHeight="1">
      <c r="BM1866"/>
      <c r="BU1866" s="273" t="s">
        <v>4942</v>
      </c>
      <c r="BV1866" s="273" t="s">
        <v>4943</v>
      </c>
      <c r="BX1866" s="299" t="s">
        <v>7165</v>
      </c>
      <c r="BY1866" s="299" t="s">
        <v>7166</v>
      </c>
    </row>
    <row r="1867" spans="65:77" ht="21" customHeight="1">
      <c r="BM1867"/>
      <c r="BU1867" s="273" t="s">
        <v>4944</v>
      </c>
      <c r="BV1867" s="273" t="s">
        <v>4945</v>
      </c>
      <c r="BX1867" s="299" t="s">
        <v>7167</v>
      </c>
      <c r="BY1867" s="299" t="s">
        <v>7168</v>
      </c>
    </row>
    <row r="1868" spans="65:77" ht="21" customHeight="1">
      <c r="BM1868"/>
      <c r="BU1868" s="273" t="s">
        <v>4946</v>
      </c>
      <c r="BV1868" s="273" t="s">
        <v>4947</v>
      </c>
      <c r="BX1868" s="299" t="s">
        <v>7169</v>
      </c>
      <c r="BY1868" s="299" t="s">
        <v>7170</v>
      </c>
    </row>
    <row r="1869" spans="65:77" ht="21" customHeight="1">
      <c r="BM1869"/>
      <c r="BU1869" s="273" t="s">
        <v>4948</v>
      </c>
      <c r="BV1869" s="273" t="s">
        <v>4949</v>
      </c>
      <c r="BX1869" s="299" t="s">
        <v>7171</v>
      </c>
      <c r="BY1869" s="299" t="s">
        <v>7172</v>
      </c>
    </row>
    <row r="1870" spans="65:77" ht="21" customHeight="1">
      <c r="BM1870"/>
      <c r="BU1870" s="273" t="s">
        <v>4950</v>
      </c>
      <c r="BV1870" s="273" t="s">
        <v>4951</v>
      </c>
      <c r="BX1870" s="299" t="s">
        <v>7173</v>
      </c>
      <c r="BY1870" s="299" t="s">
        <v>7174</v>
      </c>
    </row>
    <row r="1871" spans="65:77" ht="21" customHeight="1">
      <c r="BM1871"/>
      <c r="BU1871" s="273" t="s">
        <v>4952</v>
      </c>
      <c r="BV1871" s="273" t="s">
        <v>4953</v>
      </c>
      <c r="BX1871" s="299" t="s">
        <v>7175</v>
      </c>
      <c r="BY1871" s="299" t="s">
        <v>7176</v>
      </c>
    </row>
    <row r="1872" spans="65:77" ht="21" customHeight="1">
      <c r="BM1872"/>
      <c r="BU1872" s="273" t="s">
        <v>4954</v>
      </c>
      <c r="BV1872" s="273" t="s">
        <v>4955</v>
      </c>
      <c r="BX1872" s="299" t="s">
        <v>7177</v>
      </c>
      <c r="BY1872" s="299" t="s">
        <v>7178</v>
      </c>
    </row>
    <row r="1873" spans="65:77" ht="21" customHeight="1">
      <c r="BM1873"/>
      <c r="BU1873" s="273" t="s">
        <v>4956</v>
      </c>
      <c r="BV1873" s="273" t="s">
        <v>4957</v>
      </c>
      <c r="BX1873" s="299" t="s">
        <v>7180</v>
      </c>
      <c r="BY1873" s="299" t="s">
        <v>7181</v>
      </c>
    </row>
    <row r="1874" spans="65:77" ht="21" customHeight="1">
      <c r="BM1874"/>
      <c r="BU1874" s="273" t="s">
        <v>4958</v>
      </c>
      <c r="BV1874" s="273" t="s">
        <v>4959</v>
      </c>
      <c r="BX1874" s="299" t="s">
        <v>7182</v>
      </c>
      <c r="BY1874" s="299" t="s">
        <v>7183</v>
      </c>
    </row>
    <row r="1875" spans="65:77" ht="21" customHeight="1">
      <c r="BM1875"/>
      <c r="BU1875" s="273" t="s">
        <v>4960</v>
      </c>
      <c r="BV1875" s="273" t="s">
        <v>4962</v>
      </c>
      <c r="BX1875" s="299" t="s">
        <v>7184</v>
      </c>
      <c r="BY1875" s="299" t="s">
        <v>7185</v>
      </c>
    </row>
    <row r="1876" spans="65:77" ht="21" customHeight="1">
      <c r="BM1876"/>
      <c r="BU1876" s="273" t="s">
        <v>4963</v>
      </c>
      <c r="BV1876" s="273" t="s">
        <v>4964</v>
      </c>
      <c r="BX1876" s="299" t="s">
        <v>7186</v>
      </c>
      <c r="BY1876" s="299" t="s">
        <v>7187</v>
      </c>
    </row>
    <row r="1877" spans="65:77" ht="21" customHeight="1">
      <c r="BM1877"/>
      <c r="BU1877" s="273" t="s">
        <v>4965</v>
      </c>
      <c r="BV1877" s="273" t="s">
        <v>4966</v>
      </c>
      <c r="BX1877" s="299" t="s">
        <v>7188</v>
      </c>
      <c r="BY1877" s="299" t="s">
        <v>7189</v>
      </c>
    </row>
    <row r="1878" spans="65:77" ht="21" customHeight="1">
      <c r="BM1878"/>
      <c r="BU1878" s="273" t="s">
        <v>4967</v>
      </c>
      <c r="BV1878" s="273" t="s">
        <v>4968</v>
      </c>
      <c r="BX1878" s="299" t="s">
        <v>7190</v>
      </c>
      <c r="BY1878" s="299" t="s">
        <v>7191</v>
      </c>
    </row>
    <row r="1879" spans="65:77" ht="21" customHeight="1">
      <c r="BM1879"/>
      <c r="BU1879" s="273" t="s">
        <v>4969</v>
      </c>
      <c r="BV1879" s="273" t="s">
        <v>4970</v>
      </c>
      <c r="BX1879" s="299" t="s">
        <v>7192</v>
      </c>
      <c r="BY1879" s="299" t="s">
        <v>7193</v>
      </c>
    </row>
    <row r="1880" spans="65:77" ht="21" customHeight="1">
      <c r="BM1880"/>
      <c r="BU1880" s="273" t="s">
        <v>4971</v>
      </c>
      <c r="BV1880" s="273" t="s">
        <v>4972</v>
      </c>
      <c r="BX1880" s="299" t="s">
        <v>7194</v>
      </c>
      <c r="BY1880" s="299" t="s">
        <v>7195</v>
      </c>
    </row>
    <row r="1881" spans="65:77" ht="21" customHeight="1">
      <c r="BM1881"/>
      <c r="BU1881" s="273" t="s">
        <v>4973</v>
      </c>
      <c r="BV1881" s="273" t="s">
        <v>4974</v>
      </c>
      <c r="BX1881" s="299" t="s">
        <v>7196</v>
      </c>
      <c r="BY1881" s="299" t="s">
        <v>7197</v>
      </c>
    </row>
    <row r="1882" spans="65:77" ht="21" customHeight="1">
      <c r="BM1882"/>
      <c r="BU1882" s="273" t="s">
        <v>4975</v>
      </c>
      <c r="BV1882" s="273" t="s">
        <v>4976</v>
      </c>
      <c r="BX1882" s="299" t="s">
        <v>7198</v>
      </c>
      <c r="BY1882" s="299" t="s">
        <v>7199</v>
      </c>
    </row>
    <row r="1883" spans="65:77" ht="21" customHeight="1">
      <c r="BM1883"/>
      <c r="BU1883" s="273" t="s">
        <v>4977</v>
      </c>
      <c r="BV1883" s="273" t="s">
        <v>4978</v>
      </c>
      <c r="BX1883" s="299" t="s">
        <v>7200</v>
      </c>
      <c r="BY1883" s="299" t="s">
        <v>7201</v>
      </c>
    </row>
    <row r="1884" spans="65:77" ht="21" customHeight="1">
      <c r="BM1884"/>
      <c r="BU1884" s="273" t="s">
        <v>4979</v>
      </c>
      <c r="BV1884" s="273" t="s">
        <v>4980</v>
      </c>
      <c r="BX1884" s="299" t="s">
        <v>7202</v>
      </c>
      <c r="BY1884" s="299" t="s">
        <v>7203</v>
      </c>
    </row>
    <row r="1885" spans="65:77" ht="21" customHeight="1">
      <c r="BM1885"/>
      <c r="BU1885" s="273" t="s">
        <v>4981</v>
      </c>
      <c r="BV1885" s="273" t="s">
        <v>4982</v>
      </c>
      <c r="BX1885" s="299" t="s">
        <v>7204</v>
      </c>
      <c r="BY1885" s="299" t="s">
        <v>7205</v>
      </c>
    </row>
    <row r="1886" spans="65:77" ht="21" customHeight="1">
      <c r="BM1886"/>
      <c r="BU1886" s="273" t="s">
        <v>644</v>
      </c>
      <c r="BV1886" s="273" t="s">
        <v>4983</v>
      </c>
      <c r="BX1886" s="299" t="s">
        <v>7206</v>
      </c>
      <c r="BY1886" s="299" t="s">
        <v>7207</v>
      </c>
    </row>
    <row r="1887" spans="65:77" ht="21" customHeight="1">
      <c r="BM1887"/>
      <c r="BU1887" s="273" t="s">
        <v>646</v>
      </c>
      <c r="BV1887" s="273" t="s">
        <v>4984</v>
      </c>
      <c r="BX1887" s="299" t="s">
        <v>7208</v>
      </c>
      <c r="BY1887" s="299" t="s">
        <v>7209</v>
      </c>
    </row>
    <row r="1888" spans="65:77" ht="21" customHeight="1">
      <c r="BM1888"/>
      <c r="BU1888" s="273" t="s">
        <v>648</v>
      </c>
      <c r="BV1888" s="273" t="s">
        <v>4985</v>
      </c>
      <c r="BX1888" s="299" t="s">
        <v>7210</v>
      </c>
      <c r="BY1888" s="299" t="s">
        <v>7211</v>
      </c>
    </row>
    <row r="1889" spans="65:77" ht="21" customHeight="1">
      <c r="BM1889"/>
      <c r="BU1889" s="273" t="s">
        <v>650</v>
      </c>
      <c r="BV1889" s="273" t="s">
        <v>4986</v>
      </c>
      <c r="BX1889" s="299" t="s">
        <v>7212</v>
      </c>
      <c r="BY1889" s="299" t="s">
        <v>7213</v>
      </c>
    </row>
    <row r="1890" spans="65:77" ht="21" customHeight="1">
      <c r="BM1890"/>
      <c r="BU1890" s="273" t="s">
        <v>652</v>
      </c>
      <c r="BV1890" s="273" t="s">
        <v>4987</v>
      </c>
      <c r="BX1890" s="299" t="s">
        <v>7214</v>
      </c>
      <c r="BY1890" s="299" t="s">
        <v>7215</v>
      </c>
    </row>
    <row r="1891" spans="65:77" ht="21" customHeight="1">
      <c r="BM1891"/>
      <c r="BU1891" s="273" t="s">
        <v>654</v>
      </c>
      <c r="BV1891" s="273" t="s">
        <v>4988</v>
      </c>
      <c r="BX1891" s="299" t="s">
        <v>7216</v>
      </c>
      <c r="BY1891" s="299" t="s">
        <v>7217</v>
      </c>
    </row>
    <row r="1892" spans="65:77" ht="21" customHeight="1">
      <c r="BM1892"/>
      <c r="BU1892" s="273" t="s">
        <v>656</v>
      </c>
      <c r="BV1892" s="273" t="s">
        <v>4989</v>
      </c>
      <c r="BX1892" s="299" t="s">
        <v>7218</v>
      </c>
      <c r="BY1892" s="299" t="s">
        <v>7219</v>
      </c>
    </row>
    <row r="1893" spans="65:77" ht="21" customHeight="1">
      <c r="BM1893"/>
      <c r="BU1893" s="273" t="s">
        <v>658</v>
      </c>
      <c r="BV1893" s="273" t="s">
        <v>4990</v>
      </c>
      <c r="BX1893" s="299" t="s">
        <v>7220</v>
      </c>
      <c r="BY1893" s="299" t="s">
        <v>7221</v>
      </c>
    </row>
    <row r="1894" spans="65:77" ht="21" customHeight="1">
      <c r="BM1894"/>
      <c r="BU1894" s="273" t="s">
        <v>660</v>
      </c>
      <c r="BV1894" s="273" t="s">
        <v>4991</v>
      </c>
      <c r="BX1894" s="299" t="s">
        <v>7222</v>
      </c>
      <c r="BY1894" s="299" t="s">
        <v>5136</v>
      </c>
    </row>
    <row r="1895" spans="65:77" ht="21" customHeight="1">
      <c r="BM1895"/>
      <c r="BU1895" s="273" t="s">
        <v>662</v>
      </c>
      <c r="BV1895" s="273" t="s">
        <v>4992</v>
      </c>
      <c r="BX1895" s="299" t="s">
        <v>7223</v>
      </c>
      <c r="BY1895" s="299" t="s">
        <v>7224</v>
      </c>
    </row>
    <row r="1896" spans="65:77" ht="21" customHeight="1">
      <c r="BM1896"/>
      <c r="BU1896" s="273" t="s">
        <v>664</v>
      </c>
      <c r="BV1896" s="273" t="s">
        <v>4993</v>
      </c>
      <c r="BX1896" s="299" t="s">
        <v>7225</v>
      </c>
      <c r="BY1896" s="299" t="s">
        <v>7226</v>
      </c>
    </row>
    <row r="1897" spans="65:77" ht="21" customHeight="1">
      <c r="BM1897"/>
      <c r="BU1897" s="273" t="s">
        <v>666</v>
      </c>
      <c r="BV1897" s="273" t="s">
        <v>4994</v>
      </c>
      <c r="BX1897" s="299" t="s">
        <v>7227</v>
      </c>
      <c r="BY1897" s="299" t="s">
        <v>7228</v>
      </c>
    </row>
    <row r="1898" spans="65:77" ht="21" customHeight="1">
      <c r="BM1898"/>
      <c r="BU1898" s="273" t="s">
        <v>668</v>
      </c>
      <c r="BV1898" s="273" t="s">
        <v>4995</v>
      </c>
      <c r="BX1898" s="299" t="s">
        <v>7229</v>
      </c>
      <c r="BY1898" s="299" t="s">
        <v>7230</v>
      </c>
    </row>
    <row r="1899" spans="65:77" ht="21" customHeight="1">
      <c r="BM1899"/>
      <c r="BU1899" s="273" t="s">
        <v>670</v>
      </c>
      <c r="BV1899" s="273" t="s">
        <v>4996</v>
      </c>
      <c r="BX1899" s="299" t="s">
        <v>7231</v>
      </c>
      <c r="BY1899" s="299" t="s">
        <v>7232</v>
      </c>
    </row>
    <row r="1900" spans="65:77" ht="21" customHeight="1">
      <c r="BM1900"/>
      <c r="BU1900" s="273" t="s">
        <v>672</v>
      </c>
      <c r="BV1900" s="273" t="s">
        <v>4997</v>
      </c>
      <c r="BX1900" s="299" t="s">
        <v>7233</v>
      </c>
      <c r="BY1900" s="299" t="s">
        <v>7234</v>
      </c>
    </row>
    <row r="1901" spans="65:77" ht="21" customHeight="1">
      <c r="BM1901"/>
      <c r="BU1901" s="273" t="s">
        <v>674</v>
      </c>
      <c r="BV1901" s="273" t="s">
        <v>4998</v>
      </c>
      <c r="BX1901" s="299" t="s">
        <v>7235</v>
      </c>
      <c r="BY1901" s="299" t="s">
        <v>7236</v>
      </c>
    </row>
    <row r="1902" spans="65:77" ht="21" customHeight="1">
      <c r="BM1902"/>
      <c r="BU1902" s="273" t="s">
        <v>676</v>
      </c>
      <c r="BV1902" s="273" t="s">
        <v>4999</v>
      </c>
      <c r="BX1902" s="299" t="s">
        <v>7237</v>
      </c>
      <c r="BY1902" s="299" t="s">
        <v>7238</v>
      </c>
    </row>
    <row r="1903" spans="65:77" ht="21" customHeight="1">
      <c r="BM1903"/>
      <c r="BU1903" s="273" t="s">
        <v>678</v>
      </c>
      <c r="BV1903" s="273" t="s">
        <v>5000</v>
      </c>
      <c r="BX1903" s="299" t="s">
        <v>7239</v>
      </c>
      <c r="BY1903" s="299" t="s">
        <v>7240</v>
      </c>
    </row>
    <row r="1904" spans="65:77" ht="21" customHeight="1">
      <c r="BM1904"/>
      <c r="BU1904" s="273" t="s">
        <v>680</v>
      </c>
      <c r="BV1904" s="273" t="s">
        <v>5001</v>
      </c>
      <c r="BX1904" s="299" t="s">
        <v>7241</v>
      </c>
      <c r="BY1904" s="299" t="s">
        <v>7242</v>
      </c>
    </row>
    <row r="1905" spans="65:77" ht="21" customHeight="1">
      <c r="BM1905"/>
      <c r="BU1905" s="273" t="s">
        <v>682</v>
      </c>
      <c r="BV1905" s="273" t="s">
        <v>5002</v>
      </c>
      <c r="BX1905" s="299" t="s">
        <v>7243</v>
      </c>
      <c r="BY1905" s="299" t="s">
        <v>7244</v>
      </c>
    </row>
    <row r="1906" spans="65:77" ht="21" customHeight="1">
      <c r="BM1906"/>
      <c r="BU1906" s="273" t="s">
        <v>684</v>
      </c>
      <c r="BV1906" s="273" t="s">
        <v>5003</v>
      </c>
      <c r="BX1906" s="299" t="s">
        <v>7245</v>
      </c>
      <c r="BY1906" s="299" t="s">
        <v>7246</v>
      </c>
    </row>
    <row r="1907" spans="65:77" ht="21" customHeight="1">
      <c r="BM1907"/>
      <c r="BU1907" s="273" t="s">
        <v>686</v>
      </c>
      <c r="BV1907" s="273" t="s">
        <v>5004</v>
      </c>
      <c r="BX1907" s="299" t="s">
        <v>7247</v>
      </c>
      <c r="BY1907" s="299" t="s">
        <v>7248</v>
      </c>
    </row>
    <row r="1908" spans="65:77" ht="21" customHeight="1">
      <c r="BM1908"/>
      <c r="BU1908" s="273" t="s">
        <v>688</v>
      </c>
      <c r="BV1908" s="273" t="s">
        <v>5005</v>
      </c>
      <c r="BX1908" s="299" t="s">
        <v>7249</v>
      </c>
      <c r="BY1908" s="299" t="s">
        <v>7250</v>
      </c>
    </row>
    <row r="1909" spans="65:77" ht="21" customHeight="1">
      <c r="BM1909"/>
      <c r="BU1909" s="273" t="s">
        <v>690</v>
      </c>
      <c r="BV1909" s="273" t="s">
        <v>5006</v>
      </c>
      <c r="BX1909" s="299" t="s">
        <v>7251</v>
      </c>
      <c r="BY1909" s="299" t="s">
        <v>7252</v>
      </c>
    </row>
    <row r="1910" spans="65:77" ht="21" customHeight="1">
      <c r="BM1910"/>
      <c r="BU1910" s="273" t="s">
        <v>692</v>
      </c>
      <c r="BV1910" s="273" t="s">
        <v>5007</v>
      </c>
      <c r="BX1910" s="299" t="s">
        <v>7253</v>
      </c>
      <c r="BY1910" s="299" t="s">
        <v>7254</v>
      </c>
    </row>
    <row r="1911" spans="65:77" ht="21" customHeight="1">
      <c r="BM1911"/>
      <c r="BU1911" s="273" t="s">
        <v>694</v>
      </c>
      <c r="BV1911" s="273" t="s">
        <v>5008</v>
      </c>
      <c r="BX1911" s="299" t="s">
        <v>7255</v>
      </c>
      <c r="BY1911" s="299" t="s">
        <v>7256</v>
      </c>
    </row>
    <row r="1912" spans="65:77" ht="21" customHeight="1">
      <c r="BM1912"/>
      <c r="BU1912" s="273" t="s">
        <v>696</v>
      </c>
      <c r="BV1912" s="273" t="s">
        <v>5009</v>
      </c>
      <c r="BX1912" s="299" t="s">
        <v>7257</v>
      </c>
      <c r="BY1912" s="299" t="s">
        <v>7258</v>
      </c>
    </row>
    <row r="1913" spans="65:77" ht="21" customHeight="1">
      <c r="BM1913"/>
      <c r="BU1913" s="273" t="s">
        <v>698</v>
      </c>
      <c r="BV1913" s="273" t="s">
        <v>5010</v>
      </c>
      <c r="BX1913" s="299" t="s">
        <v>7259</v>
      </c>
      <c r="BY1913" s="299" t="s">
        <v>7260</v>
      </c>
    </row>
    <row r="1914" spans="65:77" ht="21" customHeight="1">
      <c r="BM1914"/>
      <c r="BU1914" s="273" t="s">
        <v>700</v>
      </c>
      <c r="BV1914" s="273" t="s">
        <v>5011</v>
      </c>
      <c r="BX1914" s="299" t="s">
        <v>7261</v>
      </c>
      <c r="BY1914" s="299" t="s">
        <v>7262</v>
      </c>
    </row>
    <row r="1915" spans="65:77" ht="21" customHeight="1">
      <c r="BM1915"/>
      <c r="BU1915" s="273" t="s">
        <v>702</v>
      </c>
      <c r="BV1915" s="273" t="s">
        <v>5012</v>
      </c>
      <c r="BX1915" s="299" t="s">
        <v>7263</v>
      </c>
      <c r="BY1915" s="299" t="s">
        <v>7264</v>
      </c>
    </row>
    <row r="1916" spans="65:77" ht="21" customHeight="1">
      <c r="BM1916"/>
      <c r="BU1916" s="273" t="s">
        <v>704</v>
      </c>
      <c r="BV1916" s="273" t="s">
        <v>5013</v>
      </c>
      <c r="BX1916" s="299" t="s">
        <v>7265</v>
      </c>
      <c r="BY1916" s="299" t="s">
        <v>7266</v>
      </c>
    </row>
    <row r="1917" spans="65:77" ht="21" customHeight="1">
      <c r="BM1917"/>
      <c r="BU1917" s="273" t="s">
        <v>706</v>
      </c>
      <c r="BV1917" s="273" t="s">
        <v>5014</v>
      </c>
      <c r="BX1917" s="299" t="s">
        <v>7267</v>
      </c>
      <c r="BY1917" s="299" t="s">
        <v>7268</v>
      </c>
    </row>
    <row r="1918" spans="65:77" ht="21" customHeight="1">
      <c r="BM1918"/>
      <c r="BU1918" s="273" t="s">
        <v>708</v>
      </c>
      <c r="BV1918" s="273" t="s">
        <v>5015</v>
      </c>
      <c r="BX1918" s="299" t="s">
        <v>7269</v>
      </c>
      <c r="BY1918" s="299" t="s">
        <v>7270</v>
      </c>
    </row>
    <row r="1919" spans="65:77" ht="21" customHeight="1">
      <c r="BM1919"/>
      <c r="BU1919" s="273" t="s">
        <v>710</v>
      </c>
      <c r="BV1919" s="273" t="s">
        <v>5016</v>
      </c>
      <c r="BX1919" s="299" t="s">
        <v>7271</v>
      </c>
      <c r="BY1919" s="299" t="s">
        <v>7272</v>
      </c>
    </row>
    <row r="1920" spans="65:77" ht="21" customHeight="1">
      <c r="BM1920"/>
      <c r="BU1920" s="273" t="s">
        <v>712</v>
      </c>
      <c r="BV1920" s="273" t="s">
        <v>5017</v>
      </c>
      <c r="BX1920" s="299" t="s">
        <v>7273</v>
      </c>
      <c r="BY1920" s="299" t="s">
        <v>7274</v>
      </c>
    </row>
    <row r="1921" spans="65:77" ht="21" customHeight="1">
      <c r="BM1921"/>
      <c r="BU1921" s="273" t="s">
        <v>714</v>
      </c>
      <c r="BV1921" s="273" t="s">
        <v>5018</v>
      </c>
      <c r="BX1921" s="299" t="s">
        <v>7275</v>
      </c>
      <c r="BY1921" s="299" t="s">
        <v>7276</v>
      </c>
    </row>
    <row r="1922" spans="65:77" ht="21" customHeight="1">
      <c r="BM1922"/>
      <c r="BU1922" s="273" t="s">
        <v>716</v>
      </c>
      <c r="BV1922" s="273" t="s">
        <v>5019</v>
      </c>
      <c r="BX1922" s="299" t="s">
        <v>7277</v>
      </c>
      <c r="BY1922" s="299" t="s">
        <v>7278</v>
      </c>
    </row>
    <row r="1923" spans="65:77" ht="21" customHeight="1">
      <c r="BM1923"/>
      <c r="BU1923" s="273" t="s">
        <v>718</v>
      </c>
      <c r="BV1923" s="273" t="s">
        <v>5020</v>
      </c>
      <c r="BX1923" s="299" t="s">
        <v>7279</v>
      </c>
      <c r="BY1923" s="299" t="s">
        <v>7280</v>
      </c>
    </row>
    <row r="1924" spans="65:77" ht="21" customHeight="1">
      <c r="BM1924"/>
      <c r="BU1924" s="273" t="s">
        <v>720</v>
      </c>
      <c r="BV1924" s="273" t="s">
        <v>4961</v>
      </c>
      <c r="BX1924" s="299" t="s">
        <v>7281</v>
      </c>
      <c r="BY1924" s="299" t="s">
        <v>7282</v>
      </c>
    </row>
    <row r="1925" spans="65:77" ht="21" customHeight="1">
      <c r="BM1925"/>
      <c r="BU1925" s="273" t="s">
        <v>724</v>
      </c>
      <c r="BV1925" s="273" t="s">
        <v>5021</v>
      </c>
      <c r="BX1925" s="299" t="s">
        <v>7283</v>
      </c>
      <c r="BY1925" s="299" t="s">
        <v>7284</v>
      </c>
    </row>
    <row r="1926" spans="65:77" ht="21" customHeight="1">
      <c r="BM1926"/>
      <c r="BU1926" s="273" t="s">
        <v>726</v>
      </c>
      <c r="BV1926" s="273" t="s">
        <v>5022</v>
      </c>
      <c r="BX1926" s="299" t="s">
        <v>7285</v>
      </c>
      <c r="BY1926" s="299" t="s">
        <v>7286</v>
      </c>
    </row>
    <row r="1927" spans="65:77" ht="21" customHeight="1">
      <c r="BM1927"/>
      <c r="BU1927" s="273" t="s">
        <v>728</v>
      </c>
      <c r="BV1927" s="273" t="s">
        <v>5023</v>
      </c>
      <c r="BX1927" s="299" t="s">
        <v>7287</v>
      </c>
      <c r="BY1927" s="299" t="s">
        <v>7288</v>
      </c>
    </row>
    <row r="1928" spans="65:77" ht="21" customHeight="1">
      <c r="BM1928"/>
      <c r="BU1928" s="273" t="s">
        <v>730</v>
      </c>
      <c r="BV1928" s="273" t="s">
        <v>5024</v>
      </c>
      <c r="BX1928" s="299" t="s">
        <v>7289</v>
      </c>
      <c r="BY1928" s="299" t="s">
        <v>7290</v>
      </c>
    </row>
    <row r="1929" spans="65:77" ht="21" customHeight="1">
      <c r="BM1929"/>
      <c r="BU1929" s="273" t="s">
        <v>732</v>
      </c>
      <c r="BV1929" s="273" t="s">
        <v>5025</v>
      </c>
      <c r="BX1929" s="299" t="s">
        <v>7291</v>
      </c>
      <c r="BY1929" s="299" t="s">
        <v>7292</v>
      </c>
    </row>
    <row r="1930" spans="65:77" ht="21" customHeight="1">
      <c r="BM1930"/>
      <c r="BU1930" s="273" t="s">
        <v>734</v>
      </c>
      <c r="BV1930" s="273" t="s">
        <v>5026</v>
      </c>
      <c r="BX1930" s="299" t="s">
        <v>7293</v>
      </c>
      <c r="BY1930" s="299" t="s">
        <v>7294</v>
      </c>
    </row>
    <row r="1931" spans="65:77" ht="21" customHeight="1">
      <c r="BM1931"/>
      <c r="BU1931" s="273" t="s">
        <v>736</v>
      </c>
      <c r="BV1931" s="273" t="s">
        <v>5027</v>
      </c>
      <c r="BX1931" s="299" t="s">
        <v>7295</v>
      </c>
      <c r="BY1931" s="299" t="s">
        <v>7296</v>
      </c>
    </row>
    <row r="1932" spans="65:77" ht="21" customHeight="1">
      <c r="BM1932"/>
      <c r="BU1932" s="273" t="s">
        <v>738</v>
      </c>
      <c r="BV1932" s="273" t="s">
        <v>5028</v>
      </c>
      <c r="BX1932" s="299" t="s">
        <v>7297</v>
      </c>
      <c r="BY1932" s="299" t="s">
        <v>7298</v>
      </c>
    </row>
    <row r="1933" spans="65:77" ht="21" customHeight="1">
      <c r="BM1933"/>
      <c r="BU1933" s="273" t="s">
        <v>740</v>
      </c>
      <c r="BV1933" s="273" t="s">
        <v>5029</v>
      </c>
      <c r="BX1933" s="299" t="s">
        <v>7299</v>
      </c>
      <c r="BY1933" s="299" t="s">
        <v>7300</v>
      </c>
    </row>
    <row r="1934" spans="65:77" ht="21" customHeight="1">
      <c r="BM1934"/>
      <c r="BU1934" s="273" t="s">
        <v>742</v>
      </c>
      <c r="BV1934" s="273" t="s">
        <v>5030</v>
      </c>
      <c r="BX1934" s="299" t="s">
        <v>7301</v>
      </c>
      <c r="BY1934" s="299" t="s">
        <v>7302</v>
      </c>
    </row>
    <row r="1935" spans="65:77" ht="21" customHeight="1">
      <c r="BM1935"/>
      <c r="BU1935" s="273" t="s">
        <v>744</v>
      </c>
      <c r="BV1935" s="273" t="s">
        <v>5031</v>
      </c>
      <c r="BX1935" s="299" t="s">
        <v>7303</v>
      </c>
      <c r="BY1935" s="299" t="s">
        <v>7304</v>
      </c>
    </row>
    <row r="1936" spans="65:77" ht="21" customHeight="1">
      <c r="BM1936"/>
      <c r="BU1936" s="273" t="s">
        <v>746</v>
      </c>
      <c r="BV1936" s="273" t="s">
        <v>5032</v>
      </c>
      <c r="BX1936" s="299" t="s">
        <v>7305</v>
      </c>
      <c r="BY1936" s="299" t="s">
        <v>7306</v>
      </c>
    </row>
    <row r="1937" spans="65:77" ht="21" customHeight="1">
      <c r="BM1937"/>
      <c r="BU1937" s="273" t="s">
        <v>748</v>
      </c>
      <c r="BV1937" s="273" t="s">
        <v>5033</v>
      </c>
      <c r="BX1937" s="299" t="s">
        <v>7307</v>
      </c>
      <c r="BY1937" s="299" t="s">
        <v>7308</v>
      </c>
    </row>
    <row r="1938" spans="65:77" ht="21" customHeight="1">
      <c r="BM1938"/>
      <c r="BU1938" s="273" t="s">
        <v>750</v>
      </c>
      <c r="BV1938" s="273" t="s">
        <v>5034</v>
      </c>
      <c r="BX1938" s="299" t="s">
        <v>7309</v>
      </c>
      <c r="BY1938" s="299" t="s">
        <v>7310</v>
      </c>
    </row>
    <row r="1939" spans="65:77" ht="21" customHeight="1">
      <c r="BM1939"/>
      <c r="BU1939" s="273" t="s">
        <v>5035</v>
      </c>
      <c r="BV1939" s="273" t="s">
        <v>5036</v>
      </c>
      <c r="BX1939" s="299" t="s">
        <v>7311</v>
      </c>
      <c r="BY1939" s="299" t="s">
        <v>7312</v>
      </c>
    </row>
    <row r="1940" spans="65:77" ht="21" customHeight="1">
      <c r="BM1940"/>
      <c r="BU1940" s="273" t="s">
        <v>752</v>
      </c>
      <c r="BV1940" s="273" t="s">
        <v>5037</v>
      </c>
      <c r="BX1940" s="299" t="s">
        <v>7313</v>
      </c>
      <c r="BY1940" s="299" t="s">
        <v>7314</v>
      </c>
    </row>
    <row r="1941" spans="65:77" ht="21" customHeight="1">
      <c r="BM1941"/>
      <c r="BU1941" s="273" t="s">
        <v>5038</v>
      </c>
      <c r="BV1941" s="273" t="s">
        <v>5039</v>
      </c>
      <c r="BX1941" s="299" t="s">
        <v>7315</v>
      </c>
      <c r="BY1941" s="299" t="s">
        <v>7316</v>
      </c>
    </row>
    <row r="1942" spans="65:77" ht="21" customHeight="1">
      <c r="BM1942"/>
      <c r="BU1942" s="273" t="s">
        <v>754</v>
      </c>
      <c r="BV1942" s="273" t="s">
        <v>5040</v>
      </c>
      <c r="BX1942" s="299" t="s">
        <v>7317</v>
      </c>
      <c r="BY1942" s="299" t="s">
        <v>7318</v>
      </c>
    </row>
    <row r="1943" spans="65:77" ht="21" customHeight="1">
      <c r="BM1943"/>
      <c r="BU1943" s="273" t="s">
        <v>755</v>
      </c>
      <c r="BV1943" s="273" t="s">
        <v>5041</v>
      </c>
      <c r="BX1943" s="299" t="s">
        <v>7319</v>
      </c>
      <c r="BY1943" s="299" t="s">
        <v>7320</v>
      </c>
    </row>
    <row r="1944" spans="65:77" ht="21" customHeight="1">
      <c r="BM1944"/>
      <c r="BU1944" s="273">
        <v>3111</v>
      </c>
      <c r="BV1944" s="273" t="s">
        <v>9355</v>
      </c>
      <c r="BX1944" s="299" t="s">
        <v>7321</v>
      </c>
      <c r="BY1944" s="299" t="s">
        <v>7322</v>
      </c>
    </row>
    <row r="1945" spans="65:77" ht="21" customHeight="1">
      <c r="BM1945"/>
      <c r="BU1945" s="273">
        <v>3112</v>
      </c>
      <c r="BV1945" s="273" t="s">
        <v>9356</v>
      </c>
      <c r="BX1945" s="299" t="s">
        <v>7323</v>
      </c>
      <c r="BY1945" s="299" t="s">
        <v>7324</v>
      </c>
    </row>
    <row r="1946" spans="65:77" ht="21" customHeight="1">
      <c r="BM1946"/>
      <c r="BU1946" s="273">
        <v>3113</v>
      </c>
      <c r="BV1946" s="273" t="s">
        <v>9031</v>
      </c>
      <c r="BX1946" s="299" t="s">
        <v>7325</v>
      </c>
      <c r="BY1946" s="299" t="s">
        <v>7326</v>
      </c>
    </row>
    <row r="1947" spans="65:77" ht="21" customHeight="1">
      <c r="BM1947"/>
      <c r="BU1947" s="273">
        <v>3114</v>
      </c>
      <c r="BV1947" s="273" t="s">
        <v>9032</v>
      </c>
      <c r="BX1947" s="299" t="s">
        <v>7327</v>
      </c>
      <c r="BY1947" s="299" t="s">
        <v>7328</v>
      </c>
    </row>
    <row r="1948" spans="65:77" ht="21" customHeight="1">
      <c r="BM1948"/>
      <c r="BU1948" s="273">
        <v>3115</v>
      </c>
      <c r="BV1948" s="273" t="s">
        <v>9033</v>
      </c>
      <c r="BX1948" s="299" t="s">
        <v>7329</v>
      </c>
      <c r="BY1948" s="299" t="s">
        <v>7330</v>
      </c>
    </row>
    <row r="1949" spans="65:77" ht="21" customHeight="1">
      <c r="BM1949"/>
      <c r="BU1949" s="273">
        <v>3116</v>
      </c>
      <c r="BV1949" s="273" t="s">
        <v>9034</v>
      </c>
      <c r="BX1949" s="299" t="s">
        <v>7331</v>
      </c>
      <c r="BY1949" s="299" t="s">
        <v>7332</v>
      </c>
    </row>
    <row r="1950" spans="65:77" ht="21" customHeight="1">
      <c r="BM1950"/>
      <c r="BU1950" s="273">
        <v>3117</v>
      </c>
      <c r="BV1950" s="273" t="s">
        <v>9035</v>
      </c>
      <c r="BX1950" s="299" t="s">
        <v>4421</v>
      </c>
      <c r="BY1950" s="299" t="s">
        <v>7333</v>
      </c>
    </row>
    <row r="1951" spans="65:77" ht="21" customHeight="1">
      <c r="BM1951"/>
      <c r="BU1951" s="273">
        <v>3118</v>
      </c>
      <c r="BV1951" s="273" t="s">
        <v>9036</v>
      </c>
      <c r="BX1951" s="299" t="s">
        <v>4423</v>
      </c>
      <c r="BY1951" s="299" t="s">
        <v>7334</v>
      </c>
    </row>
    <row r="1952" spans="65:77" ht="21" customHeight="1">
      <c r="BM1952"/>
      <c r="BU1952" s="273">
        <v>3119</v>
      </c>
      <c r="BV1952" s="273" t="s">
        <v>9037</v>
      </c>
      <c r="BX1952" s="299" t="s">
        <v>4425</v>
      </c>
      <c r="BY1952" s="299" t="s">
        <v>7335</v>
      </c>
    </row>
    <row r="1953" spans="65:77" ht="21" customHeight="1">
      <c r="BM1953"/>
      <c r="BU1953" s="273">
        <v>3120</v>
      </c>
      <c r="BV1953" s="273" t="s">
        <v>9038</v>
      </c>
      <c r="BX1953" s="299" t="s">
        <v>4427</v>
      </c>
      <c r="BY1953" s="299" t="s">
        <v>7336</v>
      </c>
    </row>
    <row r="1954" spans="65:77" ht="21" customHeight="1">
      <c r="BM1954"/>
      <c r="BU1954" s="273">
        <v>3121</v>
      </c>
      <c r="BV1954" s="273" t="s">
        <v>9039</v>
      </c>
      <c r="BX1954" s="299" t="s">
        <v>4429</v>
      </c>
      <c r="BY1954" s="299" t="s">
        <v>7337</v>
      </c>
    </row>
    <row r="1955" spans="65:77" ht="21" customHeight="1">
      <c r="BM1955"/>
      <c r="BU1955" s="273">
        <v>3122</v>
      </c>
      <c r="BV1955" s="273" t="s">
        <v>9040</v>
      </c>
      <c r="BX1955" s="299" t="s">
        <v>4431</v>
      </c>
      <c r="BY1955" s="299" t="s">
        <v>7338</v>
      </c>
    </row>
    <row r="1956" spans="65:77" ht="21" customHeight="1">
      <c r="BM1956"/>
      <c r="BU1956" s="273">
        <v>3123</v>
      </c>
      <c r="BV1956" s="273" t="s">
        <v>9041</v>
      </c>
      <c r="BX1956" s="299" t="s">
        <v>4433</v>
      </c>
      <c r="BY1956" s="299" t="s">
        <v>7339</v>
      </c>
    </row>
    <row r="1957" spans="65:77" ht="21" customHeight="1">
      <c r="BM1957"/>
      <c r="BU1957" s="273">
        <v>3124</v>
      </c>
      <c r="BV1957" s="273" t="s">
        <v>9042</v>
      </c>
      <c r="BX1957" s="299" t="s">
        <v>4434</v>
      </c>
      <c r="BY1957" s="299" t="s">
        <v>7340</v>
      </c>
    </row>
    <row r="1958" spans="65:77" ht="21" customHeight="1">
      <c r="BM1958"/>
      <c r="BU1958" s="273">
        <v>3125</v>
      </c>
      <c r="BV1958" s="273" t="s">
        <v>9043</v>
      </c>
      <c r="BX1958" s="299" t="s">
        <v>4435</v>
      </c>
      <c r="BY1958" s="299" t="s">
        <v>7341</v>
      </c>
    </row>
    <row r="1959" spans="65:77" ht="21" customHeight="1">
      <c r="BM1959"/>
      <c r="BU1959" s="273">
        <v>3126</v>
      </c>
      <c r="BV1959" s="273" t="s">
        <v>9044</v>
      </c>
      <c r="BX1959" s="299" t="s">
        <v>4436</v>
      </c>
      <c r="BY1959" s="299" t="s">
        <v>7342</v>
      </c>
    </row>
    <row r="1960" spans="65:77" ht="21" customHeight="1">
      <c r="BM1960"/>
      <c r="BU1960" s="273">
        <v>3127</v>
      </c>
      <c r="BV1960" s="273" t="s">
        <v>9357</v>
      </c>
      <c r="BX1960" s="299" t="s">
        <v>4438</v>
      </c>
      <c r="BY1960" s="299" t="s">
        <v>7343</v>
      </c>
    </row>
    <row r="1961" spans="65:77" ht="21" customHeight="1">
      <c r="BM1961"/>
      <c r="BU1961" s="273">
        <v>3128</v>
      </c>
      <c r="BV1961" s="273" t="s">
        <v>9358</v>
      </c>
      <c r="BX1961" s="299" t="s">
        <v>4440</v>
      </c>
      <c r="BY1961" s="299" t="s">
        <v>7344</v>
      </c>
    </row>
    <row r="1962" spans="65:77" ht="21" customHeight="1">
      <c r="BM1962"/>
      <c r="BU1962" s="273">
        <v>3129</v>
      </c>
      <c r="BV1962" s="273" t="s">
        <v>9359</v>
      </c>
      <c r="BX1962" s="299" t="s">
        <v>4442</v>
      </c>
      <c r="BY1962" s="299" t="s">
        <v>7345</v>
      </c>
    </row>
    <row r="1963" spans="65:77" ht="21" customHeight="1">
      <c r="BM1963"/>
      <c r="BU1963" s="273">
        <v>3130</v>
      </c>
      <c r="BV1963" s="273" t="s">
        <v>9360</v>
      </c>
      <c r="BX1963" s="299" t="s">
        <v>4444</v>
      </c>
      <c r="BY1963" s="299" t="s">
        <v>7346</v>
      </c>
    </row>
    <row r="1964" spans="65:77" ht="21" customHeight="1">
      <c r="BM1964"/>
      <c r="BU1964" s="273">
        <v>3131</v>
      </c>
      <c r="BV1964" s="273" t="s">
        <v>9361</v>
      </c>
      <c r="BX1964" s="299" t="s">
        <v>4446</v>
      </c>
      <c r="BY1964" s="299" t="s">
        <v>7347</v>
      </c>
    </row>
    <row r="1965" spans="65:77" ht="21" customHeight="1">
      <c r="BM1965"/>
      <c r="BU1965" s="273">
        <v>3132</v>
      </c>
      <c r="BV1965" s="273" t="s">
        <v>9362</v>
      </c>
      <c r="BX1965" s="299" t="s">
        <v>4448</v>
      </c>
      <c r="BY1965" s="299" t="s">
        <v>7348</v>
      </c>
    </row>
    <row r="1966" spans="65:77" ht="21" customHeight="1">
      <c r="BM1966"/>
      <c r="BU1966" s="273">
        <v>3133</v>
      </c>
      <c r="BV1966" s="273" t="s">
        <v>9363</v>
      </c>
      <c r="BX1966" s="299" t="s">
        <v>4450</v>
      </c>
      <c r="BY1966" s="299" t="s">
        <v>7349</v>
      </c>
    </row>
    <row r="1967" spans="65:77" ht="21" customHeight="1">
      <c r="BM1967"/>
      <c r="BU1967" s="273">
        <v>3134</v>
      </c>
      <c r="BV1967" s="273" t="s">
        <v>9364</v>
      </c>
      <c r="BX1967" s="299" t="s">
        <v>4452</v>
      </c>
      <c r="BY1967" s="299" t="s">
        <v>7350</v>
      </c>
    </row>
    <row r="1968" spans="65:77" ht="21" customHeight="1">
      <c r="BM1968"/>
      <c r="BU1968" s="273">
        <v>3135</v>
      </c>
      <c r="BV1968" s="273" t="s">
        <v>9365</v>
      </c>
      <c r="BX1968" s="299" t="s">
        <v>4454</v>
      </c>
      <c r="BY1968" s="299" t="s">
        <v>7351</v>
      </c>
    </row>
    <row r="1969" spans="65:77" ht="21" customHeight="1">
      <c r="BM1969"/>
      <c r="BU1969" s="273">
        <v>3136</v>
      </c>
      <c r="BV1969" s="273" t="s">
        <v>9366</v>
      </c>
      <c r="BX1969" s="299" t="s">
        <v>4456</v>
      </c>
      <c r="BY1969" s="299" t="s">
        <v>7352</v>
      </c>
    </row>
    <row r="1970" spans="65:77" ht="21" customHeight="1">
      <c r="BM1970"/>
      <c r="BU1970" s="273">
        <v>3137</v>
      </c>
      <c r="BV1970" s="273" t="s">
        <v>9045</v>
      </c>
      <c r="BX1970" s="299" t="s">
        <v>4458</v>
      </c>
      <c r="BY1970" s="299" t="s">
        <v>7353</v>
      </c>
    </row>
    <row r="1971" spans="65:77" ht="21" customHeight="1">
      <c r="BM1971"/>
      <c r="BU1971" s="273" t="s">
        <v>9325</v>
      </c>
      <c r="BV1971" s="273" t="s">
        <v>9046</v>
      </c>
      <c r="BX1971" s="299" t="s">
        <v>4460</v>
      </c>
      <c r="BY1971" s="299" t="s">
        <v>7354</v>
      </c>
    </row>
    <row r="1972" spans="65:77" ht="21" customHeight="1">
      <c r="BM1972"/>
      <c r="BU1972" s="273" t="s">
        <v>9326</v>
      </c>
      <c r="BV1972" s="273" t="s">
        <v>9047</v>
      </c>
      <c r="BX1972" s="299" t="s">
        <v>4462</v>
      </c>
      <c r="BY1972" s="299" t="s">
        <v>7355</v>
      </c>
    </row>
    <row r="1973" spans="65:77" ht="21" customHeight="1">
      <c r="BM1973"/>
      <c r="BU1973" s="273" t="s">
        <v>5044</v>
      </c>
      <c r="BV1973" s="273" t="s">
        <v>9048</v>
      </c>
      <c r="BX1973" s="299" t="s">
        <v>4464</v>
      </c>
      <c r="BY1973" s="299" t="s">
        <v>7356</v>
      </c>
    </row>
    <row r="1974" spans="65:77" ht="21" customHeight="1">
      <c r="BM1974"/>
      <c r="BU1974" s="273" t="s">
        <v>5045</v>
      </c>
      <c r="BV1974" s="273" t="s">
        <v>9049</v>
      </c>
      <c r="BX1974" s="299" t="s">
        <v>4466</v>
      </c>
      <c r="BY1974" s="299" t="s">
        <v>7357</v>
      </c>
    </row>
    <row r="1975" spans="65:77" ht="21" customHeight="1">
      <c r="BM1975"/>
      <c r="BU1975" s="273" t="s">
        <v>5046</v>
      </c>
      <c r="BV1975" s="273" t="s">
        <v>9050</v>
      </c>
      <c r="BX1975" s="299" t="s">
        <v>4468</v>
      </c>
      <c r="BY1975" s="299" t="s">
        <v>7358</v>
      </c>
    </row>
    <row r="1976" spans="65:77" ht="21" customHeight="1">
      <c r="BM1976"/>
      <c r="BU1976" s="273" t="s">
        <v>5047</v>
      </c>
      <c r="BV1976" s="273" t="s">
        <v>9051</v>
      </c>
      <c r="BX1976" s="299" t="s">
        <v>4470</v>
      </c>
      <c r="BY1976" s="299" t="s">
        <v>7359</v>
      </c>
    </row>
    <row r="1977" spans="65:77" ht="21" customHeight="1">
      <c r="BM1977"/>
      <c r="BU1977" s="273" t="s">
        <v>5048</v>
      </c>
      <c r="BV1977" s="273" t="s">
        <v>9052</v>
      </c>
      <c r="BX1977" s="299" t="s">
        <v>4472</v>
      </c>
      <c r="BY1977" s="299" t="s">
        <v>7360</v>
      </c>
    </row>
    <row r="1978" spans="65:77" ht="21" customHeight="1">
      <c r="BM1978"/>
      <c r="BU1978" s="276" t="s">
        <v>9327</v>
      </c>
      <c r="BV1978" s="276" t="s">
        <v>9053</v>
      </c>
      <c r="BX1978" s="299" t="s">
        <v>4474</v>
      </c>
      <c r="BY1978" s="299" t="s">
        <v>7361</v>
      </c>
    </row>
    <row r="1979" spans="65:77" ht="21" customHeight="1">
      <c r="BM1979"/>
      <c r="BU1979" s="276" t="s">
        <v>9328</v>
      </c>
      <c r="BV1979" s="276" t="s">
        <v>9054</v>
      </c>
      <c r="BX1979" s="299" t="s">
        <v>4476</v>
      </c>
      <c r="BY1979" s="299" t="s">
        <v>7362</v>
      </c>
    </row>
    <row r="1980" spans="65:77" ht="21" customHeight="1">
      <c r="BM1980"/>
      <c r="BU1980" s="276" t="s">
        <v>9329</v>
      </c>
      <c r="BV1980" s="276" t="s">
        <v>9055</v>
      </c>
      <c r="BX1980" s="299" t="s">
        <v>4480</v>
      </c>
      <c r="BY1980" s="299" t="s">
        <v>7363</v>
      </c>
    </row>
    <row r="1981" spans="65:77" ht="21" customHeight="1">
      <c r="BM1981"/>
      <c r="BU1981" s="276" t="s">
        <v>8661</v>
      </c>
      <c r="BV1981" s="276" t="s">
        <v>9056</v>
      </c>
      <c r="BX1981" s="299" t="s">
        <v>4482</v>
      </c>
      <c r="BY1981" s="299" t="s">
        <v>7364</v>
      </c>
    </row>
    <row r="1982" spans="65:77" ht="21" customHeight="1">
      <c r="BM1982"/>
      <c r="BU1982" s="276" t="s">
        <v>9330</v>
      </c>
      <c r="BV1982" s="276" t="s">
        <v>9057</v>
      </c>
      <c r="BX1982" s="299" t="s">
        <v>4484</v>
      </c>
      <c r="BY1982" s="299" t="s">
        <v>7365</v>
      </c>
    </row>
    <row r="1983" spans="65:77" ht="21" customHeight="1">
      <c r="BM1983"/>
      <c r="BU1983" s="276" t="s">
        <v>8662</v>
      </c>
      <c r="BV1983" s="276" t="s">
        <v>9058</v>
      </c>
      <c r="BX1983" s="299" t="s">
        <v>4486</v>
      </c>
      <c r="BY1983" s="299" t="s">
        <v>7366</v>
      </c>
    </row>
    <row r="1984" spans="65:77" ht="21" customHeight="1">
      <c r="BM1984"/>
      <c r="BU1984" s="276" t="s">
        <v>8663</v>
      </c>
      <c r="BV1984" s="276" t="s">
        <v>9059</v>
      </c>
      <c r="BX1984" s="299" t="s">
        <v>4488</v>
      </c>
      <c r="BY1984" s="299" t="s">
        <v>7367</v>
      </c>
    </row>
    <row r="1985" spans="65:77" ht="21" customHeight="1">
      <c r="BM1985"/>
      <c r="BU1985" s="276" t="s">
        <v>8664</v>
      </c>
      <c r="BV1985" s="276" t="s">
        <v>9060</v>
      </c>
      <c r="BX1985" s="299" t="s">
        <v>4490</v>
      </c>
      <c r="BY1985" s="299" t="s">
        <v>7368</v>
      </c>
    </row>
    <row r="1986" spans="65:77" ht="21" customHeight="1">
      <c r="BM1986"/>
      <c r="BU1986" s="274" t="s">
        <v>5042</v>
      </c>
      <c r="BV1986" s="274" t="s">
        <v>5043</v>
      </c>
      <c r="BX1986" s="299" t="s">
        <v>4492</v>
      </c>
      <c r="BY1986" s="299" t="s">
        <v>7369</v>
      </c>
    </row>
    <row r="1987" spans="65:77" ht="21" customHeight="1">
      <c r="BM1987"/>
      <c r="BU1987" s="276" t="s">
        <v>9331</v>
      </c>
      <c r="BV1987" s="276" t="s">
        <v>9061</v>
      </c>
      <c r="BX1987" s="299" t="s">
        <v>4494</v>
      </c>
      <c r="BY1987" s="299" t="s">
        <v>7370</v>
      </c>
    </row>
    <row r="1988" spans="65:77" ht="21" customHeight="1">
      <c r="BM1988"/>
      <c r="BU1988" s="276" t="s">
        <v>9332</v>
      </c>
      <c r="BV1988" s="276" t="s">
        <v>9062</v>
      </c>
      <c r="BX1988" s="299" t="s">
        <v>4496</v>
      </c>
      <c r="BY1988" s="299" t="s">
        <v>7371</v>
      </c>
    </row>
    <row r="1989" spans="65:77" ht="21" customHeight="1">
      <c r="BM1989"/>
      <c r="BU1989" s="276" t="s">
        <v>9333</v>
      </c>
      <c r="BV1989" s="276" t="s">
        <v>9063</v>
      </c>
      <c r="BX1989" s="299" t="s">
        <v>4497</v>
      </c>
      <c r="BY1989" s="299" t="s">
        <v>7372</v>
      </c>
    </row>
    <row r="1990" spans="65:77" ht="21" customHeight="1">
      <c r="BM1990"/>
      <c r="BU1990" s="276" t="s">
        <v>8665</v>
      </c>
      <c r="BV1990" s="276" t="s">
        <v>9064</v>
      </c>
      <c r="BX1990" s="299" t="s">
        <v>4499</v>
      </c>
      <c r="BY1990" s="299" t="s">
        <v>7373</v>
      </c>
    </row>
    <row r="1991" spans="65:77" ht="21" customHeight="1">
      <c r="BM1991"/>
      <c r="BU1991" s="276" t="s">
        <v>8666</v>
      </c>
      <c r="BV1991" s="276" t="s">
        <v>9065</v>
      </c>
      <c r="BX1991" s="299" t="s">
        <v>4501</v>
      </c>
      <c r="BY1991" s="299" t="s">
        <v>7374</v>
      </c>
    </row>
    <row r="1992" spans="65:77" ht="21" customHeight="1">
      <c r="BM1992"/>
      <c r="BU1992" s="276" t="s">
        <v>9334</v>
      </c>
      <c r="BV1992" s="276" t="s">
        <v>9066</v>
      </c>
      <c r="BX1992" s="299" t="s">
        <v>4503</v>
      </c>
      <c r="BY1992" s="299" t="s">
        <v>7375</v>
      </c>
    </row>
    <row r="1993" spans="65:77" ht="21" customHeight="1">
      <c r="BM1993"/>
      <c r="BU1993" s="276" t="s">
        <v>8667</v>
      </c>
      <c r="BV1993" s="276" t="s">
        <v>9067</v>
      </c>
      <c r="BX1993" s="299" t="s">
        <v>4505</v>
      </c>
      <c r="BY1993" s="299" t="s">
        <v>7376</v>
      </c>
    </row>
    <row r="1994" spans="65:77" ht="21" customHeight="1">
      <c r="BM1994"/>
      <c r="BU1994" s="276" t="s">
        <v>8668</v>
      </c>
      <c r="BV1994" s="276" t="s">
        <v>9068</v>
      </c>
      <c r="BX1994" s="299" t="s">
        <v>4509</v>
      </c>
      <c r="BY1994" s="299" t="s">
        <v>7377</v>
      </c>
    </row>
    <row r="1995" spans="65:77" ht="21" customHeight="1">
      <c r="BM1995"/>
      <c r="BU1995" s="275">
        <v>5061</v>
      </c>
      <c r="BV1995" s="301" t="s">
        <v>9069</v>
      </c>
      <c r="BX1995" s="299" t="s">
        <v>4511</v>
      </c>
      <c r="BY1995" s="299" t="s">
        <v>7378</v>
      </c>
    </row>
    <row r="1996" spans="65:77" ht="21" customHeight="1">
      <c r="BM1996"/>
      <c r="BU1996" s="276" t="s">
        <v>9335</v>
      </c>
      <c r="BV1996" s="276" t="s">
        <v>9070</v>
      </c>
      <c r="BX1996" s="299" t="s">
        <v>4513</v>
      </c>
      <c r="BY1996" s="299" t="s">
        <v>7379</v>
      </c>
    </row>
    <row r="1997" spans="65:77" ht="21" customHeight="1">
      <c r="BM1997"/>
      <c r="BU1997" s="276" t="s">
        <v>9336</v>
      </c>
      <c r="BV1997" s="276" t="s">
        <v>9071</v>
      </c>
      <c r="BX1997" s="299" t="s">
        <v>4515</v>
      </c>
      <c r="BY1997" s="299" t="s">
        <v>7380</v>
      </c>
    </row>
    <row r="1998" spans="65:77" ht="21" customHeight="1">
      <c r="BM1998"/>
      <c r="BU1998" s="276" t="s">
        <v>9337</v>
      </c>
      <c r="BV1998" s="276" t="s">
        <v>9072</v>
      </c>
      <c r="BX1998" s="299" t="s">
        <v>407</v>
      </c>
      <c r="BY1998" s="299" t="s">
        <v>7381</v>
      </c>
    </row>
    <row r="1999" spans="65:77" ht="21" customHeight="1">
      <c r="BM1999"/>
      <c r="BU1999" s="276" t="s">
        <v>9338</v>
      </c>
      <c r="BV1999" s="276" t="s">
        <v>9073</v>
      </c>
      <c r="BX1999" s="299" t="s">
        <v>408</v>
      </c>
      <c r="BY1999" s="299" t="s">
        <v>7382</v>
      </c>
    </row>
    <row r="2000" spans="65:77" ht="21" customHeight="1">
      <c r="BM2000"/>
      <c r="BU2000" s="276" t="s">
        <v>9339</v>
      </c>
      <c r="BV2000" s="276" t="s">
        <v>9074</v>
      </c>
      <c r="BX2000" s="299" t="s">
        <v>409</v>
      </c>
      <c r="BY2000" s="299" t="s">
        <v>7383</v>
      </c>
    </row>
    <row r="2001" spans="65:77" ht="21" customHeight="1">
      <c r="BM2001"/>
      <c r="BU2001" s="281" t="s">
        <v>9340</v>
      </c>
      <c r="BV2001" s="276" t="s">
        <v>9075</v>
      </c>
      <c r="BX2001" s="299" t="s">
        <v>410</v>
      </c>
      <c r="BY2001" s="299" t="s">
        <v>7384</v>
      </c>
    </row>
    <row r="2002" spans="65:77" ht="21" customHeight="1">
      <c r="BM2002"/>
      <c r="BU2002" s="281" t="s">
        <v>9341</v>
      </c>
      <c r="BV2002" s="276" t="s">
        <v>9076</v>
      </c>
      <c r="BX2002" s="299" t="s">
        <v>412</v>
      </c>
      <c r="BY2002" s="300" t="s">
        <v>8896</v>
      </c>
    </row>
    <row r="2003" spans="65:77" ht="21" customHeight="1">
      <c r="BM2003"/>
      <c r="BU2003" s="281" t="s">
        <v>9342</v>
      </c>
      <c r="BV2003" s="276" t="s">
        <v>9077</v>
      </c>
      <c r="BX2003" s="299" t="s">
        <v>413</v>
      </c>
      <c r="BY2003" s="299" t="s">
        <v>7385</v>
      </c>
    </row>
    <row r="2004" spans="65:77" ht="21" customHeight="1">
      <c r="BM2004"/>
      <c r="BU2004" s="281" t="s">
        <v>9343</v>
      </c>
      <c r="BV2004" s="276" t="s">
        <v>9078</v>
      </c>
      <c r="BX2004" s="299" t="s">
        <v>414</v>
      </c>
      <c r="BY2004" s="299" t="s">
        <v>7386</v>
      </c>
    </row>
    <row r="2005" spans="65:77" ht="21" customHeight="1">
      <c r="BM2005"/>
      <c r="BU2005" s="281" t="s">
        <v>9344</v>
      </c>
      <c r="BV2005" s="276" t="s">
        <v>9079</v>
      </c>
      <c r="BX2005" s="299" t="s">
        <v>4524</v>
      </c>
      <c r="BY2005" s="299" t="s">
        <v>7387</v>
      </c>
    </row>
    <row r="2006" spans="65:77" ht="21" customHeight="1">
      <c r="BM2006"/>
      <c r="BU2006" s="281" t="s">
        <v>9345</v>
      </c>
      <c r="BV2006" s="276" t="s">
        <v>9080</v>
      </c>
      <c r="BX2006" s="299" t="s">
        <v>415</v>
      </c>
      <c r="BY2006" s="299" t="s">
        <v>7388</v>
      </c>
    </row>
    <row r="2007" spans="65:77" ht="21" customHeight="1">
      <c r="BM2007"/>
      <c r="BU2007" s="276" t="s">
        <v>8669</v>
      </c>
      <c r="BV2007" s="276" t="s">
        <v>9081</v>
      </c>
      <c r="BX2007" s="299" t="s">
        <v>416</v>
      </c>
      <c r="BY2007" s="299" t="s">
        <v>7389</v>
      </c>
    </row>
    <row r="2008" spans="65:77" ht="21" customHeight="1">
      <c r="BM2008"/>
      <c r="BU2008" s="276" t="s">
        <v>8670</v>
      </c>
      <c r="BV2008" s="276" t="s">
        <v>9082</v>
      </c>
      <c r="BX2008" s="299" t="s">
        <v>417</v>
      </c>
      <c r="BY2008" s="299" t="s">
        <v>7390</v>
      </c>
    </row>
    <row r="2009" spans="65:77" ht="21" customHeight="1">
      <c r="BM2009"/>
      <c r="BU2009" s="276" t="s">
        <v>8671</v>
      </c>
      <c r="BV2009" s="276" t="s">
        <v>9083</v>
      </c>
      <c r="BX2009" s="299" t="s">
        <v>418</v>
      </c>
      <c r="BY2009" s="299" t="s">
        <v>7391</v>
      </c>
    </row>
    <row r="2010" spans="65:77" ht="21" customHeight="1">
      <c r="BM2010"/>
      <c r="BU2010" s="276" t="s">
        <v>8672</v>
      </c>
      <c r="BV2010" s="276" t="s">
        <v>9084</v>
      </c>
      <c r="BX2010" s="299" t="s">
        <v>419</v>
      </c>
      <c r="BY2010" s="299" t="s">
        <v>7392</v>
      </c>
    </row>
    <row r="2011" spans="65:77" ht="21" customHeight="1">
      <c r="BM2011"/>
      <c r="BU2011" s="276" t="s">
        <v>8673</v>
      </c>
      <c r="BV2011" s="276" t="s">
        <v>9085</v>
      </c>
      <c r="BX2011" s="299" t="s">
        <v>420</v>
      </c>
      <c r="BY2011" s="299" t="s">
        <v>7393</v>
      </c>
    </row>
    <row r="2012" spans="65:77" ht="21" customHeight="1">
      <c r="BM2012"/>
      <c r="BU2012" s="276" t="s">
        <v>8877</v>
      </c>
      <c r="BV2012" s="276" t="s">
        <v>9086</v>
      </c>
      <c r="BX2012" s="299" t="s">
        <v>421</v>
      </c>
      <c r="BY2012" s="299" t="s">
        <v>7394</v>
      </c>
    </row>
    <row r="2013" spans="65:77" ht="21" customHeight="1">
      <c r="BM2013"/>
      <c r="BU2013" s="276" t="s">
        <v>8878</v>
      </c>
      <c r="BV2013" s="276" t="s">
        <v>9087</v>
      </c>
      <c r="BX2013" s="299" t="s">
        <v>422</v>
      </c>
      <c r="BY2013" s="299" t="s">
        <v>7395</v>
      </c>
    </row>
    <row r="2014" spans="65:77" ht="21" customHeight="1">
      <c r="BM2014"/>
      <c r="BU2014" s="276" t="s">
        <v>8879</v>
      </c>
      <c r="BV2014" s="276" t="s">
        <v>9088</v>
      </c>
      <c r="BX2014" s="299" t="s">
        <v>423</v>
      </c>
      <c r="BY2014" s="299" t="s">
        <v>7396</v>
      </c>
    </row>
    <row r="2015" spans="65:77" ht="21" customHeight="1">
      <c r="BM2015"/>
      <c r="BU2015" s="276" t="s">
        <v>8880</v>
      </c>
      <c r="BV2015" s="276" t="s">
        <v>9089</v>
      </c>
      <c r="BX2015" s="299" t="s">
        <v>424</v>
      </c>
      <c r="BY2015" s="299" t="s">
        <v>7397</v>
      </c>
    </row>
    <row r="2016" spans="65:77" ht="21" customHeight="1">
      <c r="BM2016"/>
      <c r="BU2016" s="276" t="s">
        <v>8881</v>
      </c>
      <c r="BV2016" s="276" t="s">
        <v>9090</v>
      </c>
      <c r="BX2016" s="299" t="s">
        <v>4535</v>
      </c>
      <c r="BY2016" s="299" t="s">
        <v>7398</v>
      </c>
    </row>
    <row r="2017" spans="65:77" ht="21" customHeight="1">
      <c r="BM2017"/>
      <c r="BU2017" s="276" t="s">
        <v>8882</v>
      </c>
      <c r="BV2017" s="276" t="s">
        <v>9091</v>
      </c>
      <c r="BX2017" s="299" t="s">
        <v>425</v>
      </c>
      <c r="BY2017" s="299" t="s">
        <v>7399</v>
      </c>
    </row>
    <row r="2018" spans="65:77" ht="21" customHeight="1">
      <c r="BM2018"/>
      <c r="BU2018" s="276" t="s">
        <v>506</v>
      </c>
      <c r="BV2018" s="276" t="s">
        <v>9092</v>
      </c>
      <c r="BX2018" s="299" t="s">
        <v>4538</v>
      </c>
      <c r="BY2018" s="299" t="s">
        <v>7400</v>
      </c>
    </row>
    <row r="2019" spans="65:77" ht="21" customHeight="1">
      <c r="BM2019"/>
      <c r="BU2019" s="276" t="s">
        <v>8746</v>
      </c>
      <c r="BV2019" s="276" t="s">
        <v>9093</v>
      </c>
      <c r="BX2019" s="299" t="s">
        <v>426</v>
      </c>
      <c r="BY2019" s="299" t="s">
        <v>7401</v>
      </c>
    </row>
    <row r="2020" spans="65:77" ht="21" customHeight="1">
      <c r="BM2020"/>
      <c r="BU2020" s="276" t="s">
        <v>507</v>
      </c>
      <c r="BV2020" s="276" t="s">
        <v>9094</v>
      </c>
      <c r="BX2020" s="299" t="s">
        <v>4541</v>
      </c>
      <c r="BY2020" s="299" t="s">
        <v>7402</v>
      </c>
    </row>
    <row r="2021" spans="65:77" ht="21" customHeight="1">
      <c r="BM2021"/>
      <c r="BU2021" s="276" t="s">
        <v>8748</v>
      </c>
      <c r="BV2021" s="276" t="s">
        <v>9095</v>
      </c>
      <c r="BX2021" s="299" t="s">
        <v>427</v>
      </c>
      <c r="BY2021" s="299" t="s">
        <v>7403</v>
      </c>
    </row>
    <row r="2022" spans="65:77" ht="21" customHeight="1">
      <c r="BM2022"/>
      <c r="BU2022" s="276" t="s">
        <v>8883</v>
      </c>
      <c r="BV2022" s="276" t="s">
        <v>9096</v>
      </c>
      <c r="BX2022" s="299" t="s">
        <v>4544</v>
      </c>
      <c r="BY2022" s="299" t="s">
        <v>7404</v>
      </c>
    </row>
    <row r="2023" spans="65:77" ht="21" customHeight="1">
      <c r="BM2023"/>
      <c r="BU2023" s="276" t="s">
        <v>508</v>
      </c>
      <c r="BV2023" s="276" t="s">
        <v>9097</v>
      </c>
      <c r="BX2023" s="299" t="s">
        <v>428</v>
      </c>
      <c r="BY2023" s="299" t="s">
        <v>7405</v>
      </c>
    </row>
    <row r="2024" spans="65:77" ht="21" customHeight="1">
      <c r="BM2024"/>
      <c r="BU2024" s="276" t="s">
        <v>8750</v>
      </c>
      <c r="BV2024" s="276" t="s">
        <v>9098</v>
      </c>
      <c r="BX2024" s="299" t="s">
        <v>429</v>
      </c>
      <c r="BY2024" s="299" t="s">
        <v>7406</v>
      </c>
    </row>
    <row r="2025" spans="65:77" ht="21" customHeight="1">
      <c r="BM2025"/>
      <c r="BU2025" s="276" t="s">
        <v>509</v>
      </c>
      <c r="BV2025" s="276" t="s">
        <v>9099</v>
      </c>
      <c r="BX2025" s="299" t="s">
        <v>432</v>
      </c>
      <c r="BY2025" s="299" t="s">
        <v>7407</v>
      </c>
    </row>
    <row r="2026" spans="65:77" ht="21" customHeight="1">
      <c r="BM2026"/>
      <c r="BU2026" s="276" t="s">
        <v>8752</v>
      </c>
      <c r="BV2026" s="276" t="s">
        <v>9100</v>
      </c>
      <c r="BX2026" s="299" t="s">
        <v>433</v>
      </c>
      <c r="BY2026" s="299" t="s">
        <v>7408</v>
      </c>
    </row>
    <row r="2027" spans="65:77" ht="21" customHeight="1">
      <c r="BM2027"/>
      <c r="BU2027" s="276" t="s">
        <v>8754</v>
      </c>
      <c r="BV2027" s="276" t="s">
        <v>9101</v>
      </c>
      <c r="BX2027" s="299" t="s">
        <v>434</v>
      </c>
      <c r="BY2027" s="299" t="s">
        <v>3744</v>
      </c>
    </row>
    <row r="2028" spans="65:77" ht="21" customHeight="1">
      <c r="BM2028"/>
      <c r="BU2028" s="276" t="s">
        <v>9346</v>
      </c>
      <c r="BV2028" s="276" t="s">
        <v>9102</v>
      </c>
      <c r="BX2028" s="299" t="s">
        <v>435</v>
      </c>
      <c r="BY2028" s="299" t="s">
        <v>7409</v>
      </c>
    </row>
    <row r="2029" spans="65:77" ht="21" customHeight="1">
      <c r="BM2029"/>
      <c r="BU2029" s="276" t="s">
        <v>8756</v>
      </c>
      <c r="BV2029" s="276" t="s">
        <v>9103</v>
      </c>
      <c r="BX2029" s="299" t="s">
        <v>436</v>
      </c>
      <c r="BY2029" s="299" t="s">
        <v>7410</v>
      </c>
    </row>
    <row r="2030" spans="65:77" ht="21" customHeight="1">
      <c r="BM2030"/>
      <c r="BU2030" s="276" t="s">
        <v>9347</v>
      </c>
      <c r="BV2030" s="276" t="s">
        <v>9104</v>
      </c>
      <c r="BX2030" s="299" t="s">
        <v>437</v>
      </c>
      <c r="BY2030" s="299" t="s">
        <v>7411</v>
      </c>
    </row>
    <row r="2031" spans="65:77" ht="21" customHeight="1">
      <c r="BM2031"/>
      <c r="BU2031" s="276" t="s">
        <v>8758</v>
      </c>
      <c r="BV2031" s="276" t="s">
        <v>9105</v>
      </c>
      <c r="BX2031" s="299" t="s">
        <v>438</v>
      </c>
      <c r="BY2031" s="299" t="s">
        <v>7412</v>
      </c>
    </row>
    <row r="2032" spans="65:77" ht="21" customHeight="1">
      <c r="BM2032"/>
      <c r="BU2032" s="276" t="s">
        <v>9348</v>
      </c>
      <c r="BV2032" s="276" t="s">
        <v>9106</v>
      </c>
      <c r="BX2032" s="299" t="s">
        <v>439</v>
      </c>
      <c r="BY2032" s="299" t="s">
        <v>7413</v>
      </c>
    </row>
    <row r="2033" spans="65:77" ht="21" customHeight="1">
      <c r="BM2033"/>
      <c r="BU2033" s="276" t="s">
        <v>8760</v>
      </c>
      <c r="BV2033" s="276" t="s">
        <v>9107</v>
      </c>
      <c r="BX2033" s="299" t="s">
        <v>440</v>
      </c>
      <c r="BY2033" s="299" t="s">
        <v>7414</v>
      </c>
    </row>
    <row r="2034" spans="65:77" ht="21" customHeight="1">
      <c r="BM2034"/>
      <c r="BU2034" s="276" t="s">
        <v>8762</v>
      </c>
      <c r="BV2034" s="276" t="s">
        <v>9108</v>
      </c>
      <c r="BX2034" s="299" t="s">
        <v>441</v>
      </c>
      <c r="BY2034" s="299" t="s">
        <v>7415</v>
      </c>
    </row>
    <row r="2035" spans="65:77" ht="21" customHeight="1">
      <c r="BM2035"/>
      <c r="BU2035" s="276" t="s">
        <v>510</v>
      </c>
      <c r="BV2035" s="276" t="s">
        <v>9109</v>
      </c>
      <c r="BX2035" s="299" t="s">
        <v>442</v>
      </c>
      <c r="BY2035" s="299" t="s">
        <v>7416</v>
      </c>
    </row>
    <row r="2036" spans="65:77" ht="21" customHeight="1">
      <c r="BM2036"/>
      <c r="BU2036" s="276" t="s">
        <v>511</v>
      </c>
      <c r="BV2036" s="276" t="s">
        <v>9110</v>
      </c>
      <c r="BX2036" s="299" t="s">
        <v>443</v>
      </c>
      <c r="BY2036" s="299" t="s">
        <v>6572</v>
      </c>
    </row>
    <row r="2037" spans="65:77" ht="21" customHeight="1">
      <c r="BM2037"/>
      <c r="BU2037" s="276" t="s">
        <v>515</v>
      </c>
      <c r="BV2037" s="276" t="s">
        <v>9111</v>
      </c>
      <c r="BX2037" s="299" t="s">
        <v>444</v>
      </c>
      <c r="BY2037" s="299" t="s">
        <v>7417</v>
      </c>
    </row>
    <row r="2038" spans="65:77" ht="21" customHeight="1">
      <c r="BM2038"/>
      <c r="BU2038" s="276" t="s">
        <v>516</v>
      </c>
      <c r="BV2038" s="276" t="s">
        <v>9112</v>
      </c>
      <c r="BX2038" s="299" t="s">
        <v>445</v>
      </c>
      <c r="BY2038" s="299" t="s">
        <v>7418</v>
      </c>
    </row>
    <row r="2039" spans="65:77" ht="21" customHeight="1">
      <c r="BM2039"/>
      <c r="BU2039" s="276" t="s">
        <v>8766</v>
      </c>
      <c r="BV2039" s="276" t="s">
        <v>9113</v>
      </c>
      <c r="BX2039" s="299" t="s">
        <v>446</v>
      </c>
      <c r="BY2039" s="299" t="s">
        <v>7419</v>
      </c>
    </row>
    <row r="2040" spans="65:77" ht="21" customHeight="1">
      <c r="BM2040"/>
      <c r="BU2040" s="279" t="s">
        <v>8768</v>
      </c>
      <c r="BV2040" s="279" t="s">
        <v>9114</v>
      </c>
      <c r="BX2040" s="299" t="s">
        <v>4565</v>
      </c>
      <c r="BY2040" s="299" t="s">
        <v>7420</v>
      </c>
    </row>
    <row r="2041" spans="65:77" ht="21" customHeight="1">
      <c r="BM2041"/>
      <c r="BU2041" s="279" t="s">
        <v>8770</v>
      </c>
      <c r="BV2041" s="279" t="s">
        <v>9115</v>
      </c>
      <c r="BX2041" s="299" t="s">
        <v>447</v>
      </c>
      <c r="BY2041" s="299" t="s">
        <v>7421</v>
      </c>
    </row>
    <row r="2042" spans="65:77" ht="21" customHeight="1">
      <c r="BM2042"/>
      <c r="BU2042" s="279" t="s">
        <v>517</v>
      </c>
      <c r="BV2042" s="279" t="s">
        <v>9116</v>
      </c>
      <c r="BX2042" s="299" t="s">
        <v>448</v>
      </c>
      <c r="BY2042" s="299" t="s">
        <v>7422</v>
      </c>
    </row>
    <row r="2043" spans="65:77" ht="21" customHeight="1">
      <c r="BM2043"/>
      <c r="BU2043" s="279" t="s">
        <v>518</v>
      </c>
      <c r="BV2043" s="279" t="s">
        <v>9117</v>
      </c>
      <c r="BX2043" s="299" t="s">
        <v>449</v>
      </c>
      <c r="BY2043" s="299" t="s">
        <v>7423</v>
      </c>
    </row>
    <row r="2044" spans="65:77" ht="21" customHeight="1">
      <c r="BM2044"/>
      <c r="BU2044" s="279" t="s">
        <v>9349</v>
      </c>
      <c r="BV2044" s="279" t="s">
        <v>9118</v>
      </c>
      <c r="BX2044" s="299" t="s">
        <v>450</v>
      </c>
      <c r="BY2044" s="299" t="s">
        <v>7424</v>
      </c>
    </row>
    <row r="2045" spans="65:77" ht="21" customHeight="1">
      <c r="BM2045"/>
      <c r="BU2045" s="280" t="s">
        <v>9350</v>
      </c>
      <c r="BV2045" s="280" t="s">
        <v>9119</v>
      </c>
      <c r="BX2045" s="299" t="s">
        <v>4567</v>
      </c>
      <c r="BY2045" s="299" t="s">
        <v>7425</v>
      </c>
    </row>
    <row r="2046" spans="65:77" ht="21" customHeight="1">
      <c r="BM2046"/>
      <c r="BU2046" s="279" t="s">
        <v>519</v>
      </c>
      <c r="BV2046" s="279" t="s">
        <v>9120</v>
      </c>
      <c r="BX2046" s="299" t="s">
        <v>4569</v>
      </c>
      <c r="BY2046" s="299" t="s">
        <v>7426</v>
      </c>
    </row>
    <row r="2047" spans="65:77" ht="21" customHeight="1">
      <c r="BM2047"/>
      <c r="BU2047" s="279" t="s">
        <v>9351</v>
      </c>
      <c r="BV2047" s="279" t="s">
        <v>9121</v>
      </c>
      <c r="BX2047" s="299" t="s">
        <v>451</v>
      </c>
      <c r="BY2047" s="299" t="s">
        <v>7427</v>
      </c>
    </row>
    <row r="2048" spans="65:77" ht="21" customHeight="1">
      <c r="BM2048"/>
      <c r="BU2048" s="279" t="s">
        <v>520</v>
      </c>
      <c r="BV2048" s="279" t="s">
        <v>9122</v>
      </c>
      <c r="BX2048" s="299" t="s">
        <v>4572</v>
      </c>
      <c r="BY2048" s="299" t="s">
        <v>7428</v>
      </c>
    </row>
    <row r="2049" spans="65:77" ht="21" customHeight="1">
      <c r="BM2049"/>
      <c r="BU2049" s="282" t="s">
        <v>8772</v>
      </c>
      <c r="BV2049" s="282" t="s">
        <v>9367</v>
      </c>
      <c r="BX2049" s="299" t="s">
        <v>452</v>
      </c>
      <c r="BY2049" s="299" t="s">
        <v>7429</v>
      </c>
    </row>
    <row r="2050" spans="65:77" ht="21" customHeight="1">
      <c r="BM2050"/>
      <c r="BU2050" s="282" t="s">
        <v>521</v>
      </c>
      <c r="BV2050" s="282" t="s">
        <v>9368</v>
      </c>
      <c r="BX2050" s="299" t="s">
        <v>453</v>
      </c>
      <c r="BY2050" s="299" t="s">
        <v>7430</v>
      </c>
    </row>
    <row r="2051" spans="65:77" ht="21" customHeight="1">
      <c r="BM2051"/>
      <c r="BU2051" s="282" t="s">
        <v>8774</v>
      </c>
      <c r="BV2051" s="282" t="s">
        <v>9369</v>
      </c>
      <c r="BX2051" s="299" t="s">
        <v>454</v>
      </c>
      <c r="BY2051" s="299" t="s">
        <v>7431</v>
      </c>
    </row>
    <row r="2052" spans="65:77" ht="21" customHeight="1">
      <c r="BM2052"/>
      <c r="BU2052" s="282" t="s">
        <v>9352</v>
      </c>
      <c r="BV2052" s="282" t="s">
        <v>9370</v>
      </c>
      <c r="BX2052" s="299" t="s">
        <v>455</v>
      </c>
      <c r="BY2052" s="299" t="s">
        <v>7432</v>
      </c>
    </row>
    <row r="2053" spans="65:77" ht="21" customHeight="1">
      <c r="BM2053"/>
      <c r="BU2053" s="282" t="s">
        <v>522</v>
      </c>
      <c r="BV2053" s="282" t="s">
        <v>9371</v>
      </c>
      <c r="BX2053" s="299" t="s">
        <v>456</v>
      </c>
      <c r="BY2053" s="299" t="s">
        <v>7433</v>
      </c>
    </row>
    <row r="2054" spans="65:77" ht="21" customHeight="1">
      <c r="BM2054"/>
      <c r="BU2054" s="282" t="s">
        <v>523</v>
      </c>
      <c r="BV2054" s="282" t="s">
        <v>9372</v>
      </c>
      <c r="BX2054" s="299" t="s">
        <v>457</v>
      </c>
      <c r="BY2054" s="299" t="s">
        <v>7434</v>
      </c>
    </row>
    <row r="2055" spans="65:77" ht="21" customHeight="1">
      <c r="BM2055"/>
      <c r="BU2055" s="282" t="s">
        <v>9353</v>
      </c>
      <c r="BV2055" s="282" t="s">
        <v>9373</v>
      </c>
      <c r="BX2055" s="299" t="s">
        <v>458</v>
      </c>
      <c r="BY2055" s="299" t="s">
        <v>7435</v>
      </c>
    </row>
    <row r="2056" spans="65:77" ht="21" customHeight="1">
      <c r="BM2056"/>
      <c r="BX2056" s="299" t="s">
        <v>4580</v>
      </c>
      <c r="BY2056" s="299" t="s">
        <v>7436</v>
      </c>
    </row>
    <row r="2057" spans="65:77" ht="21" customHeight="1">
      <c r="BM2057"/>
      <c r="BX2057" s="299" t="s">
        <v>459</v>
      </c>
      <c r="BY2057" s="299" t="s">
        <v>7437</v>
      </c>
    </row>
    <row r="2058" spans="65:77" ht="21" customHeight="1">
      <c r="BM2058"/>
      <c r="BX2058" s="299" t="s">
        <v>460</v>
      </c>
      <c r="BY2058" s="299" t="s">
        <v>7438</v>
      </c>
    </row>
    <row r="2059" spans="65:77" ht="21" customHeight="1">
      <c r="BM2059"/>
      <c r="BX2059" s="299" t="s">
        <v>461</v>
      </c>
      <c r="BY2059" s="299" t="s">
        <v>7439</v>
      </c>
    </row>
    <row r="2060" spans="65:77" ht="21" customHeight="1">
      <c r="BM2060"/>
      <c r="BX2060" s="299" t="s">
        <v>462</v>
      </c>
      <c r="BY2060" s="299" t="s">
        <v>7440</v>
      </c>
    </row>
    <row r="2061" spans="65:77" ht="21" customHeight="1">
      <c r="BM2061"/>
      <c r="BX2061" s="299" t="s">
        <v>4586</v>
      </c>
      <c r="BY2061" s="299" t="s">
        <v>7441</v>
      </c>
    </row>
    <row r="2062" spans="65:77" ht="21" customHeight="1">
      <c r="BM2062"/>
      <c r="BX2062" s="299" t="s">
        <v>4588</v>
      </c>
      <c r="BY2062" s="299" t="s">
        <v>7442</v>
      </c>
    </row>
    <row r="2063" spans="65:77" ht="21" customHeight="1">
      <c r="BM2063"/>
      <c r="BX2063" s="299" t="s">
        <v>463</v>
      </c>
      <c r="BY2063" s="299" t="s">
        <v>7443</v>
      </c>
    </row>
    <row r="2064" spans="65:77" ht="21" customHeight="1">
      <c r="BM2064"/>
      <c r="BX2064" s="299" t="s">
        <v>464</v>
      </c>
      <c r="BY2064" s="299" t="s">
        <v>7444</v>
      </c>
    </row>
    <row r="2065" spans="65:77" ht="21" customHeight="1">
      <c r="BM2065"/>
      <c r="BX2065" s="299" t="s">
        <v>466</v>
      </c>
      <c r="BY2065" s="299" t="s">
        <v>7445</v>
      </c>
    </row>
    <row r="2066" spans="65:77" ht="21" customHeight="1">
      <c r="BM2066"/>
      <c r="BX2066" s="299" t="s">
        <v>467</v>
      </c>
      <c r="BY2066" s="299" t="s">
        <v>7446</v>
      </c>
    </row>
    <row r="2067" spans="65:77" ht="21" customHeight="1">
      <c r="BM2067"/>
      <c r="BX2067" s="299" t="s">
        <v>4595</v>
      </c>
      <c r="BY2067" s="299" t="s">
        <v>7447</v>
      </c>
    </row>
    <row r="2068" spans="65:77" ht="21" customHeight="1">
      <c r="BM2068"/>
      <c r="BX2068" s="299" t="s">
        <v>468</v>
      </c>
      <c r="BY2068" s="299" t="s">
        <v>7448</v>
      </c>
    </row>
    <row r="2069" spans="65:77" ht="21" customHeight="1">
      <c r="BM2069"/>
      <c r="BX2069" s="299" t="s">
        <v>469</v>
      </c>
      <c r="BY2069" s="299" t="s">
        <v>7449</v>
      </c>
    </row>
    <row r="2070" spans="65:77" ht="21" customHeight="1">
      <c r="BM2070"/>
      <c r="BX2070" s="299" t="s">
        <v>4599</v>
      </c>
      <c r="BY2070" s="299" t="s">
        <v>7450</v>
      </c>
    </row>
    <row r="2071" spans="65:77" ht="21" customHeight="1">
      <c r="BM2071"/>
      <c r="BX2071" s="299" t="s">
        <v>470</v>
      </c>
      <c r="BY2071" s="299" t="s">
        <v>7451</v>
      </c>
    </row>
    <row r="2072" spans="65:77" ht="21" customHeight="1">
      <c r="BM2072"/>
      <c r="BX2072" s="299" t="s">
        <v>471</v>
      </c>
      <c r="BY2072" s="299" t="s">
        <v>7452</v>
      </c>
    </row>
    <row r="2073" spans="65:77" ht="21" customHeight="1">
      <c r="BM2073"/>
      <c r="BX2073" s="299" t="s">
        <v>472</v>
      </c>
      <c r="BY2073" s="299" t="s">
        <v>7453</v>
      </c>
    </row>
    <row r="2074" spans="65:77" ht="21" customHeight="1">
      <c r="BM2074"/>
      <c r="BX2074" s="299" t="s">
        <v>473</v>
      </c>
      <c r="BY2074" s="299" t="s">
        <v>7454</v>
      </c>
    </row>
    <row r="2075" spans="65:77" ht="21" customHeight="1">
      <c r="BM2075"/>
      <c r="BX2075" s="299" t="s">
        <v>474</v>
      </c>
      <c r="BY2075" s="299" t="s">
        <v>7455</v>
      </c>
    </row>
    <row r="2076" spans="65:77" ht="21" customHeight="1">
      <c r="BM2076"/>
      <c r="BX2076" s="299" t="s">
        <v>476</v>
      </c>
      <c r="BY2076" s="299" t="s">
        <v>7456</v>
      </c>
    </row>
    <row r="2077" spans="65:77" ht="21" customHeight="1">
      <c r="BM2077"/>
      <c r="BX2077" s="299" t="s">
        <v>4608</v>
      </c>
      <c r="BY2077" s="299" t="s">
        <v>7457</v>
      </c>
    </row>
    <row r="2078" spans="65:77" ht="21" customHeight="1">
      <c r="BM2078"/>
      <c r="BX2078" s="299" t="s">
        <v>477</v>
      </c>
      <c r="BY2078" s="299" t="s">
        <v>7458</v>
      </c>
    </row>
    <row r="2079" spans="65:77" ht="21" customHeight="1">
      <c r="BM2079"/>
      <c r="BX2079" s="299" t="s">
        <v>478</v>
      </c>
      <c r="BY2079" s="299" t="s">
        <v>7459</v>
      </c>
    </row>
    <row r="2080" spans="65:77" ht="21" customHeight="1">
      <c r="BM2080"/>
      <c r="BX2080" s="299" t="s">
        <v>479</v>
      </c>
      <c r="BY2080" s="299" t="s">
        <v>7460</v>
      </c>
    </row>
    <row r="2081" spans="65:77" ht="21" customHeight="1">
      <c r="BM2081"/>
      <c r="BX2081" s="299" t="s">
        <v>480</v>
      </c>
      <c r="BY2081" s="299" t="s">
        <v>7461</v>
      </c>
    </row>
    <row r="2082" spans="65:77" ht="21" customHeight="1">
      <c r="BM2082"/>
      <c r="BX2082" s="299" t="s">
        <v>481</v>
      </c>
      <c r="BY2082" s="299" t="s">
        <v>7462</v>
      </c>
    </row>
    <row r="2083" spans="65:77" ht="21" customHeight="1">
      <c r="BM2083"/>
      <c r="BX2083" s="299" t="s">
        <v>4615</v>
      </c>
      <c r="BY2083" s="299" t="s">
        <v>7463</v>
      </c>
    </row>
    <row r="2084" spans="65:77" ht="21" customHeight="1">
      <c r="BM2084"/>
      <c r="BX2084" s="299" t="s">
        <v>4617</v>
      </c>
      <c r="BY2084" s="299" t="s">
        <v>7464</v>
      </c>
    </row>
    <row r="2085" spans="65:77" ht="21" customHeight="1">
      <c r="BM2085"/>
      <c r="BX2085" s="299" t="s">
        <v>4619</v>
      </c>
      <c r="BY2085" s="299" t="s">
        <v>7465</v>
      </c>
    </row>
    <row r="2086" spans="65:77" ht="21" customHeight="1">
      <c r="BM2086"/>
      <c r="BX2086" s="299" t="s">
        <v>4621</v>
      </c>
      <c r="BY2086" s="299" t="s">
        <v>7466</v>
      </c>
    </row>
    <row r="2087" spans="65:77" ht="21" customHeight="1">
      <c r="BM2087"/>
      <c r="BX2087" s="299" t="s">
        <v>4623</v>
      </c>
      <c r="BY2087" s="299" t="s">
        <v>7467</v>
      </c>
    </row>
    <row r="2088" spans="65:77" ht="21" customHeight="1">
      <c r="BM2088"/>
      <c r="BX2088" s="299" t="s">
        <v>4625</v>
      </c>
      <c r="BY2088" s="299" t="s">
        <v>7468</v>
      </c>
    </row>
    <row r="2089" spans="65:77" ht="21" customHeight="1">
      <c r="BM2089"/>
      <c r="BX2089" s="299" t="s">
        <v>4627</v>
      </c>
      <c r="BY2089" s="299" t="s">
        <v>7469</v>
      </c>
    </row>
    <row r="2090" spans="65:77" ht="21" customHeight="1">
      <c r="BM2090"/>
      <c r="BX2090" s="299" t="s">
        <v>4629</v>
      </c>
      <c r="BY2090" s="299" t="s">
        <v>7470</v>
      </c>
    </row>
    <row r="2091" spans="65:77" ht="21" customHeight="1">
      <c r="BM2091"/>
      <c r="BX2091" s="299" t="s">
        <v>4631</v>
      </c>
      <c r="BY2091" s="299" t="s">
        <v>7471</v>
      </c>
    </row>
    <row r="2092" spans="65:77" ht="21" customHeight="1">
      <c r="BM2092"/>
      <c r="BX2092" s="299" t="s">
        <v>4633</v>
      </c>
      <c r="BY2092" s="299" t="s">
        <v>7472</v>
      </c>
    </row>
    <row r="2093" spans="65:77" ht="21" customHeight="1">
      <c r="BM2093"/>
      <c r="BX2093" s="299" t="s">
        <v>4635</v>
      </c>
      <c r="BY2093" s="299" t="s">
        <v>7473</v>
      </c>
    </row>
    <row r="2094" spans="65:77" ht="21" customHeight="1">
      <c r="BM2094"/>
      <c r="BX2094" s="299" t="s">
        <v>4637</v>
      </c>
      <c r="BY2094" s="299" t="s">
        <v>7474</v>
      </c>
    </row>
    <row r="2095" spans="65:77" ht="21" customHeight="1">
      <c r="BM2095"/>
      <c r="BX2095" s="299" t="s">
        <v>4639</v>
      </c>
      <c r="BY2095" s="299" t="s">
        <v>7475</v>
      </c>
    </row>
    <row r="2096" spans="65:77" ht="21" customHeight="1">
      <c r="BM2096"/>
      <c r="BX2096" s="299" t="s">
        <v>4641</v>
      </c>
      <c r="BY2096" s="299" t="s">
        <v>7476</v>
      </c>
    </row>
    <row r="2097" spans="65:77" ht="21" customHeight="1">
      <c r="BM2097"/>
      <c r="BX2097" s="299" t="s">
        <v>4643</v>
      </c>
      <c r="BY2097" s="299" t="s">
        <v>7477</v>
      </c>
    </row>
    <row r="2098" spans="65:77" ht="21" customHeight="1">
      <c r="BM2098"/>
      <c r="BX2098" s="299" t="s">
        <v>4645</v>
      </c>
      <c r="BY2098" s="299" t="s">
        <v>7478</v>
      </c>
    </row>
    <row r="2099" spans="65:77" ht="21" customHeight="1">
      <c r="BM2099"/>
      <c r="BX2099" s="299" t="s">
        <v>4647</v>
      </c>
      <c r="BY2099" s="299" t="s">
        <v>7479</v>
      </c>
    </row>
    <row r="2100" spans="65:77" ht="21" customHeight="1">
      <c r="BM2100"/>
      <c r="BX2100" s="299" t="s">
        <v>4649</v>
      </c>
      <c r="BY2100" s="299" t="s">
        <v>7480</v>
      </c>
    </row>
    <row r="2101" spans="65:77" ht="21" customHeight="1">
      <c r="BM2101"/>
      <c r="BX2101" s="299" t="s">
        <v>4651</v>
      </c>
      <c r="BY2101" s="299" t="s">
        <v>7481</v>
      </c>
    </row>
    <row r="2102" spans="65:77" ht="21" customHeight="1">
      <c r="BM2102"/>
      <c r="BX2102" s="299" t="s">
        <v>4653</v>
      </c>
      <c r="BY2102" s="299" t="s">
        <v>7482</v>
      </c>
    </row>
    <row r="2103" spans="65:77" ht="21" customHeight="1">
      <c r="BM2103"/>
      <c r="BX2103" s="299" t="s">
        <v>4655</v>
      </c>
      <c r="BY2103" s="299" t="s">
        <v>7483</v>
      </c>
    </row>
    <row r="2104" spans="65:77" ht="21" customHeight="1">
      <c r="BM2104"/>
      <c r="BX2104" s="299" t="s">
        <v>4657</v>
      </c>
      <c r="BY2104" s="299" t="s">
        <v>7484</v>
      </c>
    </row>
    <row r="2105" spans="65:77" ht="21" customHeight="1">
      <c r="BM2105"/>
      <c r="BX2105" s="299" t="s">
        <v>4659</v>
      </c>
      <c r="BY2105" s="299" t="s">
        <v>7485</v>
      </c>
    </row>
    <row r="2106" spans="65:77" ht="21" customHeight="1">
      <c r="BM2106"/>
      <c r="BX2106" s="299" t="s">
        <v>4661</v>
      </c>
      <c r="BY2106" s="299" t="s">
        <v>7486</v>
      </c>
    </row>
    <row r="2107" spans="65:77" ht="21" customHeight="1">
      <c r="BM2107"/>
      <c r="BX2107" s="299" t="s">
        <v>4663</v>
      </c>
      <c r="BY2107" s="299" t="s">
        <v>7487</v>
      </c>
    </row>
    <row r="2108" spans="65:77" ht="21" customHeight="1">
      <c r="BM2108"/>
      <c r="BX2108" s="299" t="s">
        <v>4665</v>
      </c>
      <c r="BY2108" s="299" t="s">
        <v>7488</v>
      </c>
    </row>
    <row r="2109" spans="65:77" ht="21" customHeight="1">
      <c r="BM2109"/>
      <c r="BX2109" s="299" t="s">
        <v>4667</v>
      </c>
      <c r="BY2109" s="299" t="s">
        <v>7489</v>
      </c>
    </row>
    <row r="2110" spans="65:77" ht="21" customHeight="1">
      <c r="BM2110"/>
      <c r="BX2110" s="299" t="s">
        <v>4669</v>
      </c>
      <c r="BY2110" s="299" t="s">
        <v>7490</v>
      </c>
    </row>
    <row r="2111" spans="65:77" ht="21" customHeight="1">
      <c r="BM2111"/>
      <c r="BX2111" s="299" t="s">
        <v>4671</v>
      </c>
      <c r="BY2111" s="299" t="s">
        <v>7491</v>
      </c>
    </row>
    <row r="2112" spans="65:77" ht="21" customHeight="1">
      <c r="BM2112"/>
      <c r="BX2112" s="299" t="s">
        <v>4673</v>
      </c>
      <c r="BY2112" s="299" t="s">
        <v>7492</v>
      </c>
    </row>
    <row r="2113" spans="65:77" ht="21" customHeight="1">
      <c r="BM2113"/>
      <c r="BX2113" s="299" t="s">
        <v>4675</v>
      </c>
      <c r="BY2113" s="299" t="s">
        <v>7493</v>
      </c>
    </row>
    <row r="2114" spans="65:77" ht="21" customHeight="1">
      <c r="BM2114"/>
      <c r="BX2114" s="299" t="s">
        <v>4677</v>
      </c>
      <c r="BY2114" s="299" t="s">
        <v>7494</v>
      </c>
    </row>
    <row r="2115" spans="65:77" ht="21" customHeight="1">
      <c r="BM2115"/>
      <c r="BX2115" s="299" t="s">
        <v>4679</v>
      </c>
      <c r="BY2115" s="299" t="s">
        <v>7495</v>
      </c>
    </row>
    <row r="2116" spans="65:77" ht="21" customHeight="1">
      <c r="BM2116"/>
      <c r="BX2116" s="299" t="s">
        <v>4681</v>
      </c>
      <c r="BY2116" s="299" t="s">
        <v>7496</v>
      </c>
    </row>
    <row r="2117" spans="65:77" ht="21" customHeight="1">
      <c r="BM2117"/>
      <c r="BX2117" s="299" t="s">
        <v>4683</v>
      </c>
      <c r="BY2117" s="299" t="s">
        <v>7497</v>
      </c>
    </row>
    <row r="2118" spans="65:77" ht="21" customHeight="1">
      <c r="BM2118"/>
      <c r="BX2118" s="299" t="s">
        <v>4685</v>
      </c>
      <c r="BY2118" s="299" t="s">
        <v>7498</v>
      </c>
    </row>
    <row r="2119" spans="65:77" ht="21" customHeight="1">
      <c r="BM2119"/>
      <c r="BX2119" s="299" t="s">
        <v>4687</v>
      </c>
      <c r="BY2119" s="299" t="s">
        <v>7499</v>
      </c>
    </row>
    <row r="2120" spans="65:77" ht="21" customHeight="1">
      <c r="BM2120"/>
      <c r="BX2120" s="299" t="s">
        <v>4689</v>
      </c>
      <c r="BY2120" s="299" t="s">
        <v>7500</v>
      </c>
    </row>
    <row r="2121" spans="65:77" ht="21" customHeight="1">
      <c r="BM2121"/>
      <c r="BX2121" s="299" t="s">
        <v>4691</v>
      </c>
      <c r="BY2121" s="299" t="s">
        <v>7501</v>
      </c>
    </row>
    <row r="2122" spans="65:77" ht="21" customHeight="1">
      <c r="BM2122"/>
      <c r="BX2122" s="299" t="s">
        <v>4693</v>
      </c>
      <c r="BY2122" s="299" t="s">
        <v>7502</v>
      </c>
    </row>
    <row r="2123" spans="65:77" ht="21" customHeight="1">
      <c r="BM2123"/>
      <c r="BX2123" s="299" t="s">
        <v>4695</v>
      </c>
      <c r="BY2123" s="299" t="s">
        <v>7503</v>
      </c>
    </row>
    <row r="2124" spans="65:77" ht="21" customHeight="1">
      <c r="BM2124"/>
      <c r="BX2124" s="299" t="s">
        <v>4697</v>
      </c>
      <c r="BY2124" s="299" t="s">
        <v>7504</v>
      </c>
    </row>
    <row r="2125" spans="65:77" ht="21" customHeight="1">
      <c r="BM2125"/>
      <c r="BX2125" s="299" t="s">
        <v>4699</v>
      </c>
      <c r="BY2125" s="299" t="s">
        <v>7505</v>
      </c>
    </row>
    <row r="2126" spans="65:77" ht="21" customHeight="1">
      <c r="BM2126"/>
      <c r="BX2126" s="299" t="s">
        <v>4703</v>
      </c>
      <c r="BY2126" s="299" t="s">
        <v>7507</v>
      </c>
    </row>
    <row r="2127" spans="65:77" ht="21" customHeight="1">
      <c r="BM2127"/>
      <c r="BX2127" s="299" t="s">
        <v>4705</v>
      </c>
      <c r="BY2127" s="299" t="s">
        <v>7508</v>
      </c>
    </row>
    <row r="2128" spans="65:77" ht="21" customHeight="1">
      <c r="BM2128"/>
      <c r="BX2128" s="299" t="s">
        <v>4706</v>
      </c>
      <c r="BY2128" s="299" t="s">
        <v>7506</v>
      </c>
    </row>
    <row r="2129" spans="65:77" ht="21" customHeight="1">
      <c r="BM2129"/>
      <c r="BX2129" s="299" t="s">
        <v>4708</v>
      </c>
      <c r="BY2129" s="299" t="s">
        <v>7509</v>
      </c>
    </row>
    <row r="2130" spans="65:77" ht="21" customHeight="1">
      <c r="BM2130"/>
      <c r="BX2130" s="299" t="s">
        <v>4710</v>
      </c>
      <c r="BY2130" s="299" t="s">
        <v>7510</v>
      </c>
    </row>
    <row r="2131" spans="65:77" ht="21" customHeight="1">
      <c r="BM2131"/>
      <c r="BX2131" s="299" t="s">
        <v>4712</v>
      </c>
      <c r="BY2131" s="299" t="s">
        <v>7511</v>
      </c>
    </row>
    <row r="2132" spans="65:77" ht="21" customHeight="1">
      <c r="BM2132"/>
      <c r="BX2132" s="299" t="s">
        <v>4714</v>
      </c>
      <c r="BY2132" s="299" t="s">
        <v>7512</v>
      </c>
    </row>
    <row r="2133" spans="65:77" ht="21" customHeight="1">
      <c r="BM2133"/>
      <c r="BX2133" s="299" t="s">
        <v>4716</v>
      </c>
      <c r="BY2133" s="299" t="s">
        <v>7513</v>
      </c>
    </row>
    <row r="2134" spans="65:77" ht="21" customHeight="1">
      <c r="BM2134"/>
      <c r="BX2134" s="299" t="s">
        <v>4718</v>
      </c>
      <c r="BY2134" s="299" t="s">
        <v>5174</v>
      </c>
    </row>
    <row r="2135" spans="65:77" ht="21" customHeight="1">
      <c r="BM2135"/>
      <c r="BX2135" s="299" t="s">
        <v>4722</v>
      </c>
      <c r="BY2135" s="299" t="s">
        <v>7514</v>
      </c>
    </row>
    <row r="2136" spans="65:77" ht="21" customHeight="1">
      <c r="BM2136"/>
      <c r="BX2136" s="299" t="s">
        <v>4724</v>
      </c>
      <c r="BY2136" s="299" t="s">
        <v>7515</v>
      </c>
    </row>
    <row r="2137" spans="65:77" ht="21" customHeight="1">
      <c r="BM2137"/>
      <c r="BX2137" s="299" t="s">
        <v>4726</v>
      </c>
      <c r="BY2137" s="299" t="s">
        <v>7516</v>
      </c>
    </row>
    <row r="2138" spans="65:77" ht="21" customHeight="1">
      <c r="BM2138"/>
      <c r="BX2138" s="299" t="s">
        <v>4728</v>
      </c>
      <c r="BY2138" s="299" t="s">
        <v>7517</v>
      </c>
    </row>
    <row r="2139" spans="65:77" ht="21" customHeight="1">
      <c r="BM2139"/>
      <c r="BX2139" s="299" t="s">
        <v>4730</v>
      </c>
      <c r="BY2139" s="299" t="s">
        <v>7518</v>
      </c>
    </row>
    <row r="2140" spans="65:77" ht="21" customHeight="1">
      <c r="BM2140"/>
      <c r="BX2140" s="299" t="s">
        <v>4732</v>
      </c>
      <c r="BY2140" s="299" t="s">
        <v>7519</v>
      </c>
    </row>
    <row r="2141" spans="65:77" ht="21" customHeight="1">
      <c r="BM2141"/>
      <c r="BX2141" s="299" t="s">
        <v>4734</v>
      </c>
      <c r="BY2141" s="299" t="s">
        <v>7520</v>
      </c>
    </row>
    <row r="2142" spans="65:77" ht="21" customHeight="1">
      <c r="BM2142"/>
      <c r="BX2142" s="299" t="s">
        <v>4736</v>
      </c>
      <c r="BY2142" s="299" t="s">
        <v>7521</v>
      </c>
    </row>
    <row r="2143" spans="65:77" ht="21" customHeight="1">
      <c r="BM2143"/>
      <c r="BX2143" s="299" t="s">
        <v>4738</v>
      </c>
      <c r="BY2143" s="299" t="s">
        <v>7522</v>
      </c>
    </row>
    <row r="2144" spans="65:77" ht="21" customHeight="1">
      <c r="BM2144"/>
      <c r="BX2144" s="299" t="s">
        <v>4740</v>
      </c>
      <c r="BY2144" s="299" t="s">
        <v>7523</v>
      </c>
    </row>
    <row r="2145" spans="65:77" ht="21" customHeight="1">
      <c r="BM2145"/>
      <c r="BX2145" s="299" t="s">
        <v>4742</v>
      </c>
      <c r="BY2145" s="299" t="s">
        <v>7524</v>
      </c>
    </row>
    <row r="2146" spans="65:77" ht="21" customHeight="1">
      <c r="BM2146"/>
      <c r="BX2146" s="299" t="s">
        <v>4744</v>
      </c>
      <c r="BY2146" s="299" t="s">
        <v>7525</v>
      </c>
    </row>
    <row r="2147" spans="65:77" ht="21" customHeight="1">
      <c r="BM2147"/>
      <c r="BX2147" s="299" t="s">
        <v>4748</v>
      </c>
      <c r="BY2147" s="299" t="s">
        <v>7527</v>
      </c>
    </row>
    <row r="2148" spans="65:77" ht="21" customHeight="1">
      <c r="BM2148"/>
      <c r="BX2148" s="299" t="s">
        <v>4750</v>
      </c>
      <c r="BY2148" s="299" t="s">
        <v>7528</v>
      </c>
    </row>
    <row r="2149" spans="65:77" ht="21" customHeight="1">
      <c r="BM2149"/>
      <c r="BX2149" s="299" t="s">
        <v>4752</v>
      </c>
      <c r="BY2149" s="299" t="s">
        <v>7529</v>
      </c>
    </row>
    <row r="2150" spans="65:77" ht="21" customHeight="1">
      <c r="BM2150"/>
      <c r="BX2150" s="299" t="s">
        <v>4754</v>
      </c>
      <c r="BY2150" s="299" t="s">
        <v>7530</v>
      </c>
    </row>
    <row r="2151" spans="65:77" ht="21" customHeight="1">
      <c r="BM2151"/>
      <c r="BX2151" s="299" t="s">
        <v>4756</v>
      </c>
      <c r="BY2151" s="299" t="s">
        <v>7531</v>
      </c>
    </row>
    <row r="2152" spans="65:77" ht="21" customHeight="1">
      <c r="BM2152"/>
      <c r="BX2152" s="299" t="s">
        <v>4758</v>
      </c>
      <c r="BY2152" s="299" t="s">
        <v>4523</v>
      </c>
    </row>
    <row r="2153" spans="65:77" ht="21" customHeight="1">
      <c r="BM2153"/>
      <c r="BX2153" s="299" t="s">
        <v>4760</v>
      </c>
      <c r="BY2153" s="299" t="s">
        <v>4526</v>
      </c>
    </row>
    <row r="2154" spans="65:77" ht="21" customHeight="1">
      <c r="BM2154"/>
      <c r="BX2154" s="299" t="s">
        <v>4762</v>
      </c>
      <c r="BY2154" s="299" t="s">
        <v>4525</v>
      </c>
    </row>
    <row r="2155" spans="65:77" ht="21" customHeight="1">
      <c r="BM2155"/>
      <c r="BX2155" s="299" t="s">
        <v>4764</v>
      </c>
      <c r="BY2155" s="299" t="s">
        <v>4527</v>
      </c>
    </row>
    <row r="2156" spans="65:77" ht="21" customHeight="1">
      <c r="BM2156"/>
      <c r="BX2156" s="299" t="s">
        <v>4766</v>
      </c>
      <c r="BY2156" s="299" t="s">
        <v>7532</v>
      </c>
    </row>
    <row r="2157" spans="65:77" ht="21" customHeight="1">
      <c r="BM2157"/>
      <c r="BX2157" s="299" t="s">
        <v>4768</v>
      </c>
      <c r="BY2157" s="299" t="s">
        <v>7533</v>
      </c>
    </row>
    <row r="2158" spans="65:77" ht="21" customHeight="1">
      <c r="BM2158"/>
      <c r="BX2158" s="299" t="s">
        <v>4770</v>
      </c>
      <c r="BY2158" s="299" t="s">
        <v>7534</v>
      </c>
    </row>
    <row r="2159" spans="65:77" ht="21" customHeight="1">
      <c r="BM2159"/>
      <c r="BX2159" s="299" t="s">
        <v>4772</v>
      </c>
      <c r="BY2159" s="299" t="s">
        <v>7535</v>
      </c>
    </row>
    <row r="2160" spans="65:77" ht="21" customHeight="1">
      <c r="BM2160"/>
      <c r="BX2160" s="299" t="s">
        <v>4774</v>
      </c>
      <c r="BY2160" s="299" t="s">
        <v>7536</v>
      </c>
    </row>
    <row r="2161" spans="65:77" ht="21" customHeight="1">
      <c r="BM2161"/>
      <c r="BX2161" s="299" t="s">
        <v>4778</v>
      </c>
      <c r="BY2161" s="299" t="s">
        <v>7526</v>
      </c>
    </row>
    <row r="2162" spans="65:77" ht="21" customHeight="1">
      <c r="BM2162"/>
      <c r="BX2162" s="299" t="s">
        <v>4780</v>
      </c>
      <c r="BY2162" s="299" t="s">
        <v>7537</v>
      </c>
    </row>
    <row r="2163" spans="65:77" ht="21" customHeight="1">
      <c r="BM2163"/>
      <c r="BX2163" s="299" t="s">
        <v>4782</v>
      </c>
      <c r="BY2163" s="299" t="s">
        <v>7538</v>
      </c>
    </row>
    <row r="2164" spans="65:77" ht="21" customHeight="1">
      <c r="BM2164"/>
      <c r="BX2164" s="299" t="s">
        <v>4784</v>
      </c>
      <c r="BY2164" s="299" t="s">
        <v>7539</v>
      </c>
    </row>
    <row r="2165" spans="65:77" ht="21" customHeight="1">
      <c r="BM2165"/>
      <c r="BX2165" s="299" t="s">
        <v>4786</v>
      </c>
      <c r="BY2165" s="299" t="s">
        <v>7540</v>
      </c>
    </row>
    <row r="2166" spans="65:77" ht="21" customHeight="1">
      <c r="BM2166"/>
      <c r="BX2166" s="299" t="s">
        <v>4788</v>
      </c>
      <c r="BY2166" s="299" t="s">
        <v>7541</v>
      </c>
    </row>
    <row r="2167" spans="65:77" ht="21" customHeight="1">
      <c r="BM2167"/>
      <c r="BX2167" s="299" t="s">
        <v>4790</v>
      </c>
      <c r="BY2167" s="299" t="s">
        <v>7542</v>
      </c>
    </row>
    <row r="2168" spans="65:77" ht="21" customHeight="1">
      <c r="BM2168"/>
      <c r="BX2168" s="299" t="s">
        <v>4792</v>
      </c>
      <c r="BY2168" s="299" t="s">
        <v>7543</v>
      </c>
    </row>
    <row r="2169" spans="65:77" ht="21" customHeight="1">
      <c r="BM2169"/>
      <c r="BX2169" s="299" t="s">
        <v>4794</v>
      </c>
      <c r="BY2169" s="299" t="s">
        <v>7544</v>
      </c>
    </row>
    <row r="2170" spans="65:77" ht="21" customHeight="1">
      <c r="BM2170"/>
      <c r="BX2170" s="299" t="s">
        <v>4796</v>
      </c>
      <c r="BY2170" s="299" t="s">
        <v>7545</v>
      </c>
    </row>
    <row r="2171" spans="65:77" ht="21" customHeight="1">
      <c r="BM2171"/>
      <c r="BX2171" s="299" t="s">
        <v>4798</v>
      </c>
      <c r="BY2171" s="299" t="s">
        <v>7546</v>
      </c>
    </row>
    <row r="2172" spans="65:77" ht="21" customHeight="1">
      <c r="BM2172"/>
      <c r="BX2172" s="299" t="s">
        <v>4800</v>
      </c>
      <c r="BY2172" s="299" t="s">
        <v>7547</v>
      </c>
    </row>
    <row r="2173" spans="65:77" ht="21" customHeight="1">
      <c r="BM2173"/>
      <c r="BX2173" s="299" t="s">
        <v>4802</v>
      </c>
      <c r="BY2173" s="299" t="s">
        <v>7548</v>
      </c>
    </row>
    <row r="2174" spans="65:77" ht="21" customHeight="1">
      <c r="BM2174"/>
      <c r="BX2174" s="299" t="s">
        <v>4804</v>
      </c>
      <c r="BY2174" s="299" t="s">
        <v>7549</v>
      </c>
    </row>
    <row r="2175" spans="65:77" ht="21" customHeight="1">
      <c r="BM2175"/>
      <c r="BX2175" s="299" t="s">
        <v>4806</v>
      </c>
      <c r="BY2175" s="299" t="s">
        <v>7550</v>
      </c>
    </row>
    <row r="2176" spans="65:77" ht="21" customHeight="1">
      <c r="BM2176"/>
      <c r="BX2176" s="299" t="s">
        <v>7551</v>
      </c>
      <c r="BY2176" s="299" t="s">
        <v>7552</v>
      </c>
    </row>
    <row r="2177" spans="65:77" ht="21" customHeight="1">
      <c r="BM2177"/>
      <c r="BX2177" s="299" t="s">
        <v>7553</v>
      </c>
      <c r="BY2177" s="299" t="s">
        <v>7554</v>
      </c>
    </row>
    <row r="2178" spans="65:77" ht="21" customHeight="1">
      <c r="BM2178"/>
      <c r="BX2178" s="299" t="s">
        <v>7555</v>
      </c>
      <c r="BY2178" s="299" t="s">
        <v>7556</v>
      </c>
    </row>
    <row r="2179" spans="65:77" ht="21" customHeight="1">
      <c r="BM2179"/>
      <c r="BX2179" s="299" t="s">
        <v>7557</v>
      </c>
      <c r="BY2179" s="299" t="s">
        <v>7558</v>
      </c>
    </row>
    <row r="2180" spans="65:77" ht="21" customHeight="1">
      <c r="BM2180"/>
      <c r="BX2180" s="299" t="s">
        <v>7559</v>
      </c>
      <c r="BY2180" s="299" t="s">
        <v>7560</v>
      </c>
    </row>
    <row r="2181" spans="65:77" ht="21" customHeight="1">
      <c r="BM2181"/>
      <c r="BX2181" s="299" t="s">
        <v>7561</v>
      </c>
      <c r="BY2181" s="299" t="s">
        <v>7562</v>
      </c>
    </row>
    <row r="2182" spans="65:77" ht="21" customHeight="1">
      <c r="BM2182"/>
      <c r="BX2182" s="299" t="s">
        <v>7563</v>
      </c>
      <c r="BY2182" s="299" t="s">
        <v>7564</v>
      </c>
    </row>
    <row r="2183" spans="65:77" ht="21" customHeight="1">
      <c r="BM2183"/>
      <c r="BX2183" s="299" t="s">
        <v>7565</v>
      </c>
      <c r="BY2183" s="299" t="s">
        <v>7566</v>
      </c>
    </row>
    <row r="2184" spans="65:77" ht="21" customHeight="1">
      <c r="BM2184"/>
      <c r="BX2184" s="299" t="s">
        <v>7567</v>
      </c>
      <c r="BY2184" s="299" t="s">
        <v>7568</v>
      </c>
    </row>
    <row r="2185" spans="65:77" ht="21" customHeight="1">
      <c r="BM2185"/>
      <c r="BX2185" s="299" t="s">
        <v>7569</v>
      </c>
      <c r="BY2185" s="299" t="s">
        <v>7570</v>
      </c>
    </row>
    <row r="2186" spans="65:77" ht="21" customHeight="1">
      <c r="BM2186"/>
      <c r="BX2186" s="299" t="s">
        <v>7571</v>
      </c>
      <c r="BY2186" s="299" t="s">
        <v>7572</v>
      </c>
    </row>
    <row r="2187" spans="65:77" ht="21" customHeight="1">
      <c r="BM2187"/>
      <c r="BX2187" s="299" t="s">
        <v>7573</v>
      </c>
      <c r="BY2187" s="299" t="s">
        <v>7574</v>
      </c>
    </row>
    <row r="2188" spans="65:77" ht="21" customHeight="1">
      <c r="BM2188"/>
      <c r="BX2188" s="299" t="s">
        <v>7575</v>
      </c>
      <c r="BY2188" s="299" t="s">
        <v>7576</v>
      </c>
    </row>
    <row r="2189" spans="65:77" ht="21" customHeight="1">
      <c r="BM2189"/>
      <c r="BX2189" s="299" t="s">
        <v>7577</v>
      </c>
      <c r="BY2189" s="299" t="s">
        <v>7578</v>
      </c>
    </row>
    <row r="2190" spans="65:77" ht="21" customHeight="1">
      <c r="BM2190"/>
      <c r="BX2190" s="299" t="s">
        <v>7579</v>
      </c>
      <c r="BY2190" s="299" t="s">
        <v>7580</v>
      </c>
    </row>
    <row r="2191" spans="65:77" ht="21" customHeight="1">
      <c r="BM2191"/>
      <c r="BX2191" s="299" t="s">
        <v>7581</v>
      </c>
      <c r="BY2191" s="299" t="s">
        <v>7582</v>
      </c>
    </row>
    <row r="2192" spans="65:77" ht="21" customHeight="1">
      <c r="BM2192"/>
      <c r="BX2192" s="299" t="s">
        <v>7583</v>
      </c>
      <c r="BY2192" s="299" t="s">
        <v>7584</v>
      </c>
    </row>
    <row r="2193" spans="65:77" ht="21" customHeight="1">
      <c r="BM2193"/>
      <c r="BX2193" s="299" t="s">
        <v>7585</v>
      </c>
      <c r="BY2193" s="299" t="s">
        <v>7586</v>
      </c>
    </row>
    <row r="2194" spans="65:77" ht="21" customHeight="1">
      <c r="BM2194"/>
      <c r="BX2194" s="299" t="s">
        <v>7587</v>
      </c>
      <c r="BY2194" s="299" t="s">
        <v>7588</v>
      </c>
    </row>
    <row r="2195" spans="65:77" ht="21" customHeight="1">
      <c r="BM2195"/>
      <c r="BX2195" s="299" t="s">
        <v>7589</v>
      </c>
      <c r="BY2195" s="299" t="s">
        <v>7590</v>
      </c>
    </row>
    <row r="2196" spans="65:77" ht="21" customHeight="1">
      <c r="BM2196"/>
      <c r="BX2196" s="299" t="s">
        <v>7591</v>
      </c>
      <c r="BY2196" s="299" t="s">
        <v>7592</v>
      </c>
    </row>
    <row r="2197" spans="65:77" ht="21" customHeight="1">
      <c r="BM2197"/>
      <c r="BX2197" s="299" t="s">
        <v>7593</v>
      </c>
      <c r="BY2197" s="299" t="s">
        <v>7594</v>
      </c>
    </row>
    <row r="2198" spans="65:77" ht="21" customHeight="1">
      <c r="BM2198"/>
      <c r="BX2198" s="299" t="s">
        <v>7595</v>
      </c>
      <c r="BY2198" s="299" t="s">
        <v>7596</v>
      </c>
    </row>
    <row r="2199" spans="65:77" ht="21" customHeight="1">
      <c r="BM2199"/>
      <c r="BX2199" s="299" t="s">
        <v>7597</v>
      </c>
      <c r="BY2199" s="299" t="s">
        <v>7598</v>
      </c>
    </row>
    <row r="2200" spans="65:77" ht="21" customHeight="1">
      <c r="BM2200"/>
      <c r="BX2200" s="299" t="s">
        <v>7599</v>
      </c>
      <c r="BY2200" s="299" t="s">
        <v>7600</v>
      </c>
    </row>
    <row r="2201" spans="65:77" ht="21" customHeight="1">
      <c r="BM2201"/>
      <c r="BX2201" s="299" t="s">
        <v>7601</v>
      </c>
      <c r="BY2201" s="299" t="s">
        <v>7602</v>
      </c>
    </row>
    <row r="2202" spans="65:77" ht="21" customHeight="1">
      <c r="BM2202"/>
      <c r="BX2202" s="299" t="s">
        <v>7603</v>
      </c>
      <c r="BY2202" s="299" t="s">
        <v>7604</v>
      </c>
    </row>
    <row r="2203" spans="65:77" ht="21" customHeight="1">
      <c r="BM2203"/>
      <c r="BX2203" s="299" t="s">
        <v>7605</v>
      </c>
      <c r="BY2203" s="299" t="s">
        <v>7606</v>
      </c>
    </row>
    <row r="2204" spans="65:77" ht="21" customHeight="1">
      <c r="BM2204"/>
      <c r="BX2204" s="299" t="s">
        <v>7607</v>
      </c>
      <c r="BY2204" s="299" t="s">
        <v>7608</v>
      </c>
    </row>
    <row r="2205" spans="65:77" ht="21" customHeight="1">
      <c r="BM2205"/>
      <c r="BX2205" s="299" t="s">
        <v>7609</v>
      </c>
      <c r="BY2205" s="299" t="s">
        <v>7610</v>
      </c>
    </row>
    <row r="2206" spans="65:77" ht="21" customHeight="1">
      <c r="BM2206"/>
      <c r="BX2206" s="299" t="s">
        <v>7611</v>
      </c>
      <c r="BY2206" s="299" t="s">
        <v>7612</v>
      </c>
    </row>
    <row r="2207" spans="65:77" ht="21" customHeight="1">
      <c r="BM2207"/>
      <c r="BX2207" s="299" t="s">
        <v>7613</v>
      </c>
      <c r="BY2207" s="299" t="s">
        <v>7614</v>
      </c>
    </row>
    <row r="2208" spans="65:77" ht="21" customHeight="1">
      <c r="BM2208"/>
      <c r="BX2208" s="299" t="s">
        <v>7615</v>
      </c>
      <c r="BY2208" s="299" t="s">
        <v>7616</v>
      </c>
    </row>
    <row r="2209" spans="65:77" ht="21" customHeight="1">
      <c r="BM2209"/>
      <c r="BX2209" s="299" t="s">
        <v>7617</v>
      </c>
      <c r="BY2209" s="299" t="s">
        <v>7618</v>
      </c>
    </row>
    <row r="2210" spans="65:77" ht="21" customHeight="1">
      <c r="BM2210"/>
      <c r="BX2210" s="299" t="s">
        <v>7619</v>
      </c>
      <c r="BY2210" s="299" t="s">
        <v>7620</v>
      </c>
    </row>
    <row r="2211" spans="65:77" ht="21" customHeight="1">
      <c r="BM2211"/>
      <c r="BX2211" s="299" t="s">
        <v>7621</v>
      </c>
      <c r="BY2211" s="299" t="s">
        <v>7622</v>
      </c>
    </row>
    <row r="2212" spans="65:77" ht="21" customHeight="1">
      <c r="BM2212"/>
      <c r="BX2212" s="299" t="s">
        <v>7623</v>
      </c>
      <c r="BY2212" s="299" t="s">
        <v>7624</v>
      </c>
    </row>
    <row r="2213" spans="65:77" ht="21" customHeight="1">
      <c r="BM2213"/>
      <c r="BX2213" s="299" t="s">
        <v>7625</v>
      </c>
      <c r="BY2213" s="299" t="s">
        <v>7626</v>
      </c>
    </row>
    <row r="2214" spans="65:77" ht="21" customHeight="1">
      <c r="BM2214"/>
      <c r="BX2214" s="299" t="s">
        <v>7627</v>
      </c>
      <c r="BY2214" s="299" t="s">
        <v>7628</v>
      </c>
    </row>
    <row r="2215" spans="65:77" ht="21" customHeight="1">
      <c r="BM2215"/>
      <c r="BX2215" s="299" t="s">
        <v>7629</v>
      </c>
      <c r="BY2215" s="299" t="s">
        <v>7630</v>
      </c>
    </row>
    <row r="2216" spans="65:77" ht="21" customHeight="1">
      <c r="BM2216"/>
      <c r="BX2216" s="299" t="s">
        <v>7631</v>
      </c>
      <c r="BY2216" s="299" t="s">
        <v>7632</v>
      </c>
    </row>
    <row r="2217" spans="65:77" ht="21" customHeight="1">
      <c r="BM2217"/>
      <c r="BX2217" s="299" t="s">
        <v>7633</v>
      </c>
      <c r="BY2217" s="299" t="s">
        <v>7634</v>
      </c>
    </row>
    <row r="2218" spans="65:77" ht="21" customHeight="1">
      <c r="BM2218"/>
      <c r="BX2218" s="299" t="s">
        <v>7635</v>
      </c>
      <c r="BY2218" s="299" t="s">
        <v>7636</v>
      </c>
    </row>
    <row r="2219" spans="65:77" ht="21" customHeight="1">
      <c r="BM2219"/>
      <c r="BX2219" s="299" t="s">
        <v>7637</v>
      </c>
      <c r="BY2219" s="299" t="s">
        <v>7638</v>
      </c>
    </row>
    <row r="2220" spans="65:77" ht="21" customHeight="1">
      <c r="BM2220"/>
      <c r="BX2220" s="299" t="s">
        <v>7639</v>
      </c>
      <c r="BY2220" s="299" t="s">
        <v>7640</v>
      </c>
    </row>
    <row r="2221" spans="65:77" ht="21" customHeight="1">
      <c r="BM2221"/>
      <c r="BX2221" s="299" t="s">
        <v>7641</v>
      </c>
      <c r="BY2221" s="299" t="s">
        <v>7642</v>
      </c>
    </row>
    <row r="2222" spans="65:77" ht="21" customHeight="1">
      <c r="BM2222"/>
      <c r="BX2222" s="299" t="s">
        <v>7643</v>
      </c>
      <c r="BY2222" s="299" t="s">
        <v>7644</v>
      </c>
    </row>
    <row r="2223" spans="65:77" ht="21" customHeight="1">
      <c r="BM2223"/>
      <c r="BX2223" s="299" t="s">
        <v>7645</v>
      </c>
      <c r="BY2223" s="299" t="s">
        <v>7646</v>
      </c>
    </row>
    <row r="2224" spans="65:77" ht="21" customHeight="1">
      <c r="BM2224"/>
      <c r="BX2224" s="299" t="s">
        <v>7647</v>
      </c>
      <c r="BY2224" s="299" t="s">
        <v>7648</v>
      </c>
    </row>
    <row r="2225" spans="65:77" ht="21" customHeight="1">
      <c r="BM2225"/>
      <c r="BX2225" s="299" t="s">
        <v>7649</v>
      </c>
      <c r="BY2225" s="299" t="s">
        <v>7650</v>
      </c>
    </row>
    <row r="2226" spans="65:77" ht="21" customHeight="1">
      <c r="BM2226"/>
      <c r="BX2226" s="299" t="s">
        <v>7651</v>
      </c>
      <c r="BY2226" s="299" t="s">
        <v>7652</v>
      </c>
    </row>
    <row r="2227" spans="65:77" ht="21" customHeight="1">
      <c r="BM2227"/>
      <c r="BX2227" s="299" t="s">
        <v>7653</v>
      </c>
      <c r="BY2227" s="299" t="s">
        <v>7654</v>
      </c>
    </row>
    <row r="2228" spans="65:77" ht="21" customHeight="1">
      <c r="BM2228"/>
      <c r="BX2228" s="299" t="s">
        <v>7655</v>
      </c>
      <c r="BY2228" s="299" t="s">
        <v>7656</v>
      </c>
    </row>
    <row r="2229" spans="65:77" ht="21" customHeight="1">
      <c r="BM2229"/>
      <c r="BX2229" s="299" t="s">
        <v>7657</v>
      </c>
      <c r="BY2229" s="299" t="s">
        <v>7658</v>
      </c>
    </row>
    <row r="2230" spans="65:77" ht="21" customHeight="1">
      <c r="BM2230"/>
      <c r="BX2230" s="299" t="s">
        <v>7659</v>
      </c>
      <c r="BY2230" s="299" t="s">
        <v>7660</v>
      </c>
    </row>
    <row r="2231" spans="65:77" ht="21" customHeight="1">
      <c r="BM2231"/>
      <c r="BX2231" s="299" t="s">
        <v>7661</v>
      </c>
      <c r="BY2231" s="299" t="s">
        <v>7662</v>
      </c>
    </row>
    <row r="2232" spans="65:77" ht="21" customHeight="1">
      <c r="BM2232"/>
      <c r="BX2232" s="299" t="s">
        <v>7663</v>
      </c>
      <c r="BY2232" s="299" t="s">
        <v>7664</v>
      </c>
    </row>
    <row r="2233" spans="65:77" ht="21" customHeight="1">
      <c r="BM2233"/>
      <c r="BX2233" s="299" t="s">
        <v>7665</v>
      </c>
      <c r="BY2233" s="299" t="s">
        <v>7666</v>
      </c>
    </row>
    <row r="2234" spans="65:77" ht="21" customHeight="1">
      <c r="BM2234"/>
      <c r="BX2234" s="299" t="s">
        <v>7667</v>
      </c>
      <c r="BY2234" s="299" t="s">
        <v>7668</v>
      </c>
    </row>
    <row r="2235" spans="65:77" ht="21" customHeight="1">
      <c r="BM2235"/>
      <c r="BX2235" s="299" t="s">
        <v>7669</v>
      </c>
      <c r="BY2235" s="299" t="s">
        <v>7670</v>
      </c>
    </row>
    <row r="2236" spans="65:77" ht="21" customHeight="1">
      <c r="BM2236"/>
      <c r="BX2236" s="299" t="s">
        <v>7671</v>
      </c>
      <c r="BY2236" s="299" t="s">
        <v>7672</v>
      </c>
    </row>
    <row r="2237" spans="65:77" ht="21" customHeight="1">
      <c r="BM2237"/>
      <c r="BX2237" s="299" t="s">
        <v>7673</v>
      </c>
      <c r="BY2237" s="299" t="s">
        <v>7674</v>
      </c>
    </row>
    <row r="2238" spans="65:77" ht="21" customHeight="1">
      <c r="BM2238"/>
      <c r="BX2238" s="299" t="s">
        <v>7675</v>
      </c>
      <c r="BY2238" s="299" t="s">
        <v>7676</v>
      </c>
    </row>
    <row r="2239" spans="65:77" ht="21" customHeight="1">
      <c r="BM2239"/>
      <c r="BX2239" s="299" t="s">
        <v>7677</v>
      </c>
      <c r="BY2239" s="299" t="s">
        <v>7678</v>
      </c>
    </row>
    <row r="2240" spans="65:77" ht="21" customHeight="1">
      <c r="BM2240"/>
      <c r="BX2240" s="299" t="s">
        <v>7679</v>
      </c>
      <c r="BY2240" s="299" t="s">
        <v>7680</v>
      </c>
    </row>
    <row r="2241" spans="65:77" ht="21" customHeight="1">
      <c r="BM2241"/>
      <c r="BX2241" s="299" t="s">
        <v>7681</v>
      </c>
      <c r="BY2241" s="299" t="s">
        <v>7682</v>
      </c>
    </row>
    <row r="2242" spans="65:77" ht="21" customHeight="1">
      <c r="BM2242"/>
      <c r="BX2242" s="299" t="s">
        <v>7683</v>
      </c>
      <c r="BY2242" s="299" t="s">
        <v>7684</v>
      </c>
    </row>
    <row r="2243" spans="65:77" ht="21" customHeight="1">
      <c r="BM2243"/>
      <c r="BX2243" s="299" t="s">
        <v>7685</v>
      </c>
      <c r="BY2243" s="299" t="s">
        <v>7686</v>
      </c>
    </row>
    <row r="2244" spans="65:77" ht="21" customHeight="1">
      <c r="BM2244"/>
      <c r="BX2244" s="299" t="s">
        <v>7687</v>
      </c>
      <c r="BY2244" s="299" t="s">
        <v>7688</v>
      </c>
    </row>
    <row r="2245" spans="65:77" ht="21" customHeight="1">
      <c r="BM2245"/>
      <c r="BX2245" s="299" t="s">
        <v>7689</v>
      </c>
      <c r="BY2245" s="299" t="s">
        <v>7690</v>
      </c>
    </row>
    <row r="2246" spans="65:77" ht="21" customHeight="1">
      <c r="BM2246"/>
      <c r="BX2246" s="299" t="s">
        <v>7691</v>
      </c>
      <c r="BY2246" s="299" t="s">
        <v>7692</v>
      </c>
    </row>
    <row r="2247" spans="65:77" ht="21" customHeight="1">
      <c r="BM2247"/>
      <c r="BX2247" s="299" t="s">
        <v>7693</v>
      </c>
      <c r="BY2247" s="299" t="s">
        <v>7694</v>
      </c>
    </row>
    <row r="2248" spans="65:77" ht="21" customHeight="1">
      <c r="BM2248"/>
      <c r="BX2248" s="299" t="s">
        <v>482</v>
      </c>
      <c r="BY2248" s="299" t="s">
        <v>7695</v>
      </c>
    </row>
    <row r="2249" spans="65:77" ht="21" customHeight="1">
      <c r="BM2249"/>
      <c r="BX2249" s="299" t="s">
        <v>7696</v>
      </c>
      <c r="BY2249" s="299" t="s">
        <v>7697</v>
      </c>
    </row>
    <row r="2250" spans="65:77" ht="21" customHeight="1">
      <c r="BM2250"/>
      <c r="BX2250" s="299" t="s">
        <v>7698</v>
      </c>
      <c r="BY2250" s="299" t="s">
        <v>7699</v>
      </c>
    </row>
    <row r="2251" spans="65:77" ht="21" customHeight="1">
      <c r="BM2251"/>
      <c r="BX2251" s="299" t="s">
        <v>7700</v>
      </c>
      <c r="BY2251" s="299" t="s">
        <v>7701</v>
      </c>
    </row>
    <row r="2252" spans="65:77" ht="21" customHeight="1">
      <c r="BM2252"/>
      <c r="BX2252" s="299" t="s">
        <v>7702</v>
      </c>
      <c r="BY2252" s="299" t="s">
        <v>7703</v>
      </c>
    </row>
    <row r="2253" spans="65:77" ht="21" customHeight="1">
      <c r="BM2253"/>
      <c r="BX2253" s="299" t="s">
        <v>7704</v>
      </c>
      <c r="BY2253" s="299" t="s">
        <v>7705</v>
      </c>
    </row>
    <row r="2254" spans="65:77" ht="21" customHeight="1">
      <c r="BM2254"/>
      <c r="BX2254" s="299" t="s">
        <v>7706</v>
      </c>
      <c r="BY2254" s="299" t="s">
        <v>7707</v>
      </c>
    </row>
    <row r="2255" spans="65:77" ht="21" customHeight="1">
      <c r="BM2255"/>
      <c r="BX2255" s="299" t="s">
        <v>7708</v>
      </c>
      <c r="BY2255" s="299" t="s">
        <v>7709</v>
      </c>
    </row>
    <row r="2256" spans="65:77" ht="21" customHeight="1">
      <c r="BM2256"/>
      <c r="BX2256" s="299" t="s">
        <v>7710</v>
      </c>
      <c r="BY2256" s="299" t="s">
        <v>7711</v>
      </c>
    </row>
    <row r="2257" spans="65:77" ht="21" customHeight="1">
      <c r="BM2257"/>
      <c r="BX2257" s="299" t="s">
        <v>7712</v>
      </c>
      <c r="BY2257" s="299" t="s">
        <v>7713</v>
      </c>
    </row>
    <row r="2258" spans="65:77" ht="21" customHeight="1">
      <c r="BM2258"/>
      <c r="BX2258" s="299" t="s">
        <v>7714</v>
      </c>
      <c r="BY2258" s="299" t="s">
        <v>7715</v>
      </c>
    </row>
    <row r="2259" spans="65:77" ht="21" customHeight="1">
      <c r="BM2259"/>
      <c r="BX2259" s="299" t="s">
        <v>7716</v>
      </c>
      <c r="BY2259" s="299" t="s">
        <v>7717</v>
      </c>
    </row>
    <row r="2260" spans="65:77" ht="21" customHeight="1">
      <c r="BM2260"/>
      <c r="BX2260" s="299" t="s">
        <v>7718</v>
      </c>
      <c r="BY2260" s="299" t="s">
        <v>7719</v>
      </c>
    </row>
    <row r="2261" spans="65:77" ht="21" customHeight="1">
      <c r="BM2261"/>
      <c r="BX2261" s="299" t="s">
        <v>7720</v>
      </c>
      <c r="BY2261" s="299" t="s">
        <v>7721</v>
      </c>
    </row>
    <row r="2262" spans="65:77" ht="21" customHeight="1">
      <c r="BM2262"/>
      <c r="BX2262" s="299" t="s">
        <v>7722</v>
      </c>
      <c r="BY2262" s="299" t="s">
        <v>7723</v>
      </c>
    </row>
    <row r="2263" spans="65:77" ht="21" customHeight="1">
      <c r="BM2263"/>
      <c r="BX2263" s="299" t="s">
        <v>7724</v>
      </c>
      <c r="BY2263" s="299" t="s">
        <v>7725</v>
      </c>
    </row>
    <row r="2264" spans="65:77" ht="21" customHeight="1">
      <c r="BM2264"/>
      <c r="BX2264" s="299" t="s">
        <v>7726</v>
      </c>
      <c r="BY2264" s="299" t="s">
        <v>7727</v>
      </c>
    </row>
    <row r="2265" spans="65:77" ht="21" customHeight="1">
      <c r="BM2265"/>
      <c r="BX2265" s="299" t="s">
        <v>7728</v>
      </c>
      <c r="BY2265" s="299" t="s">
        <v>7729</v>
      </c>
    </row>
    <row r="2266" spans="65:77" ht="21" customHeight="1">
      <c r="BM2266"/>
      <c r="BX2266" s="299" t="s">
        <v>7730</v>
      </c>
      <c r="BY2266" s="299" t="s">
        <v>7731</v>
      </c>
    </row>
    <row r="2267" spans="65:77" ht="21" customHeight="1">
      <c r="BM2267"/>
      <c r="BX2267" s="299" t="s">
        <v>7732</v>
      </c>
      <c r="BY2267" s="299" t="s">
        <v>7733</v>
      </c>
    </row>
    <row r="2268" spans="65:77" ht="21" customHeight="1">
      <c r="BM2268"/>
      <c r="BX2268" s="299" t="s">
        <v>7734</v>
      </c>
      <c r="BY2268" s="299" t="s">
        <v>7735</v>
      </c>
    </row>
    <row r="2269" spans="65:77" ht="21" customHeight="1">
      <c r="BM2269"/>
      <c r="BX2269" s="299" t="s">
        <v>7736</v>
      </c>
      <c r="BY2269" s="299" t="s">
        <v>7737</v>
      </c>
    </row>
    <row r="2270" spans="65:77" ht="21" customHeight="1">
      <c r="BM2270"/>
      <c r="BX2270" s="299" t="s">
        <v>7738</v>
      </c>
      <c r="BY2270" s="299" t="s">
        <v>7739</v>
      </c>
    </row>
    <row r="2271" spans="65:77" ht="21" customHeight="1">
      <c r="BM2271"/>
      <c r="BX2271" s="299" t="s">
        <v>7740</v>
      </c>
      <c r="BY2271" s="299" t="s">
        <v>7741</v>
      </c>
    </row>
    <row r="2272" spans="65:77" ht="21" customHeight="1">
      <c r="BM2272"/>
      <c r="BX2272" s="299" t="s">
        <v>7742</v>
      </c>
      <c r="BY2272" s="299" t="s">
        <v>7743</v>
      </c>
    </row>
    <row r="2273" spans="65:77" ht="21" customHeight="1">
      <c r="BM2273"/>
      <c r="BX2273" s="299" t="s">
        <v>7744</v>
      </c>
      <c r="BY2273" s="299" t="s">
        <v>7745</v>
      </c>
    </row>
    <row r="2274" spans="65:77" ht="21" customHeight="1">
      <c r="BM2274"/>
      <c r="BX2274" s="299" t="s">
        <v>7746</v>
      </c>
      <c r="BY2274" s="299" t="s">
        <v>7747</v>
      </c>
    </row>
    <row r="2275" spans="65:77" ht="21" customHeight="1">
      <c r="BM2275"/>
      <c r="BX2275" s="299" t="s">
        <v>7748</v>
      </c>
      <c r="BY2275" s="299" t="s">
        <v>7749</v>
      </c>
    </row>
    <row r="2276" spans="65:77" ht="21" customHeight="1">
      <c r="BM2276"/>
      <c r="BX2276" s="299" t="s">
        <v>7750</v>
      </c>
      <c r="BY2276" s="299" t="s">
        <v>7751</v>
      </c>
    </row>
    <row r="2277" spans="65:77" ht="21" customHeight="1">
      <c r="BM2277"/>
      <c r="BX2277" s="299" t="s">
        <v>7752</v>
      </c>
      <c r="BY2277" s="299" t="s">
        <v>7753</v>
      </c>
    </row>
    <row r="2278" spans="65:77" ht="21" customHeight="1">
      <c r="BM2278"/>
      <c r="BX2278" s="299" t="s">
        <v>7754</v>
      </c>
      <c r="BY2278" s="299" t="s">
        <v>7755</v>
      </c>
    </row>
    <row r="2279" spans="65:77" ht="21" customHeight="1">
      <c r="BM2279"/>
      <c r="BX2279" s="299" t="s">
        <v>7756</v>
      </c>
      <c r="BY2279" s="299" t="s">
        <v>7757</v>
      </c>
    </row>
    <row r="2280" spans="65:77" ht="21" customHeight="1">
      <c r="BM2280"/>
      <c r="BX2280" s="299" t="s">
        <v>7758</v>
      </c>
      <c r="BY2280" s="299" t="s">
        <v>7759</v>
      </c>
    </row>
    <row r="2281" spans="65:77" ht="21" customHeight="1">
      <c r="BM2281"/>
      <c r="BX2281" s="299" t="s">
        <v>7760</v>
      </c>
      <c r="BY2281" s="299" t="s">
        <v>7761</v>
      </c>
    </row>
    <row r="2282" spans="65:77" ht="21" customHeight="1">
      <c r="BM2282"/>
      <c r="BX2282" s="299" t="s">
        <v>7762</v>
      </c>
      <c r="BY2282" s="299" t="s">
        <v>7763</v>
      </c>
    </row>
    <row r="2283" spans="65:77" ht="21" customHeight="1">
      <c r="BM2283"/>
      <c r="BX2283" s="299" t="s">
        <v>7764</v>
      </c>
      <c r="BY2283" s="299" t="s">
        <v>7765</v>
      </c>
    </row>
    <row r="2284" spans="65:77" ht="21" customHeight="1">
      <c r="BM2284"/>
      <c r="BX2284" s="299" t="s">
        <v>7766</v>
      </c>
      <c r="BY2284" s="299" t="s">
        <v>7767</v>
      </c>
    </row>
    <row r="2285" spans="65:77" ht="21" customHeight="1">
      <c r="BM2285"/>
      <c r="BX2285" s="299" t="s">
        <v>7768</v>
      </c>
      <c r="BY2285" s="299" t="s">
        <v>7769</v>
      </c>
    </row>
    <row r="2286" spans="65:77" ht="21" customHeight="1">
      <c r="BM2286"/>
      <c r="BX2286" s="299" t="s">
        <v>7770</v>
      </c>
      <c r="BY2286" s="299" t="s">
        <v>7771</v>
      </c>
    </row>
    <row r="2287" spans="65:77" ht="21" customHeight="1">
      <c r="BM2287"/>
      <c r="BX2287" s="299" t="s">
        <v>7772</v>
      </c>
      <c r="BY2287" s="299" t="s">
        <v>7773</v>
      </c>
    </row>
    <row r="2288" spans="65:77" ht="21" customHeight="1">
      <c r="BM2288"/>
      <c r="BX2288" s="299" t="s">
        <v>7774</v>
      </c>
      <c r="BY2288" s="299" t="s">
        <v>7775</v>
      </c>
    </row>
    <row r="2289" spans="65:77" ht="21" customHeight="1">
      <c r="BM2289"/>
      <c r="BX2289" s="299" t="s">
        <v>7776</v>
      </c>
      <c r="BY2289" s="299" t="s">
        <v>7777</v>
      </c>
    </row>
    <row r="2290" spans="65:77" ht="21" customHeight="1">
      <c r="BM2290"/>
      <c r="BX2290" s="299" t="s">
        <v>7778</v>
      </c>
      <c r="BY2290" s="299" t="s">
        <v>7779</v>
      </c>
    </row>
    <row r="2291" spans="65:77" ht="21" customHeight="1">
      <c r="BM2291"/>
      <c r="BX2291" s="299" t="s">
        <v>7780</v>
      </c>
      <c r="BY2291" s="299" t="s">
        <v>7781</v>
      </c>
    </row>
    <row r="2292" spans="65:77" ht="21" customHeight="1">
      <c r="BM2292"/>
      <c r="BX2292" s="299" t="s">
        <v>7782</v>
      </c>
      <c r="BY2292" s="299" t="s">
        <v>7783</v>
      </c>
    </row>
    <row r="2293" spans="65:77" ht="21" customHeight="1">
      <c r="BM2293"/>
      <c r="BX2293" s="299" t="s">
        <v>7784</v>
      </c>
      <c r="BY2293" s="299" t="s">
        <v>7785</v>
      </c>
    </row>
    <row r="2294" spans="65:77" ht="21" customHeight="1">
      <c r="BM2294"/>
      <c r="BX2294" s="299" t="s">
        <v>7786</v>
      </c>
      <c r="BY2294" s="299" t="s">
        <v>7787</v>
      </c>
    </row>
    <row r="2295" spans="65:77" ht="21" customHeight="1">
      <c r="BM2295"/>
      <c r="BX2295" s="299" t="s">
        <v>7788</v>
      </c>
      <c r="BY2295" s="299" t="s">
        <v>7789</v>
      </c>
    </row>
    <row r="2296" spans="65:77" ht="21" customHeight="1">
      <c r="BM2296"/>
      <c r="BX2296" s="299" t="s">
        <v>483</v>
      </c>
      <c r="BY2296" s="299" t="s">
        <v>7790</v>
      </c>
    </row>
    <row r="2297" spans="65:77" ht="21" customHeight="1">
      <c r="BM2297"/>
      <c r="BX2297" s="299" t="s">
        <v>7791</v>
      </c>
      <c r="BY2297" s="299" t="s">
        <v>7792</v>
      </c>
    </row>
    <row r="2298" spans="65:77" ht="21" customHeight="1">
      <c r="BM2298"/>
      <c r="BX2298" s="299" t="s">
        <v>7793</v>
      </c>
      <c r="BY2298" s="299" t="s">
        <v>7794</v>
      </c>
    </row>
    <row r="2299" spans="65:77" ht="21" customHeight="1">
      <c r="BM2299"/>
      <c r="BX2299" s="299" t="s">
        <v>7795</v>
      </c>
      <c r="BY2299" s="299" t="s">
        <v>7796</v>
      </c>
    </row>
    <row r="2300" spans="65:77" ht="21" customHeight="1">
      <c r="BM2300"/>
      <c r="BX2300" s="299" t="s">
        <v>7797</v>
      </c>
      <c r="BY2300" s="299" t="s">
        <v>7798</v>
      </c>
    </row>
    <row r="2301" spans="65:77" ht="21" customHeight="1">
      <c r="BM2301"/>
      <c r="BX2301" s="299" t="s">
        <v>7799</v>
      </c>
      <c r="BY2301" s="299" t="s">
        <v>7800</v>
      </c>
    </row>
    <row r="2302" spans="65:77" ht="21" customHeight="1">
      <c r="BM2302"/>
      <c r="BX2302" s="299" t="s">
        <v>7801</v>
      </c>
      <c r="BY2302" s="299" t="s">
        <v>7802</v>
      </c>
    </row>
    <row r="2303" spans="65:77" ht="21" customHeight="1">
      <c r="BM2303"/>
      <c r="BX2303" s="299" t="s">
        <v>484</v>
      </c>
      <c r="BY2303" s="299" t="s">
        <v>7803</v>
      </c>
    </row>
    <row r="2304" spans="65:77" ht="21" customHeight="1">
      <c r="BM2304"/>
      <c r="BX2304" s="299" t="s">
        <v>7804</v>
      </c>
      <c r="BY2304" s="299" t="s">
        <v>7805</v>
      </c>
    </row>
    <row r="2305" spans="65:77" ht="21" customHeight="1">
      <c r="BM2305"/>
      <c r="BX2305" s="299" t="s">
        <v>7806</v>
      </c>
      <c r="BY2305" s="299" t="s">
        <v>7807</v>
      </c>
    </row>
    <row r="2306" spans="65:77" ht="21" customHeight="1">
      <c r="BM2306"/>
      <c r="BX2306" s="299" t="s">
        <v>7808</v>
      </c>
      <c r="BY2306" s="299" t="s">
        <v>7809</v>
      </c>
    </row>
    <row r="2307" spans="65:77" ht="21" customHeight="1">
      <c r="BM2307"/>
      <c r="BX2307" s="299" t="s">
        <v>7810</v>
      </c>
      <c r="BY2307" s="299" t="s">
        <v>7811</v>
      </c>
    </row>
    <row r="2308" spans="65:77" ht="21" customHeight="1">
      <c r="BM2308"/>
      <c r="BX2308" s="299" t="s">
        <v>7812</v>
      </c>
      <c r="BY2308" s="299" t="s">
        <v>7813</v>
      </c>
    </row>
    <row r="2309" spans="65:77" ht="21" customHeight="1">
      <c r="BM2309"/>
      <c r="BX2309" s="299" t="s">
        <v>7814</v>
      </c>
      <c r="BY2309" s="299" t="s">
        <v>7815</v>
      </c>
    </row>
    <row r="2310" spans="65:77" ht="21" customHeight="1">
      <c r="BM2310"/>
      <c r="BX2310" s="299" t="s">
        <v>7816</v>
      </c>
      <c r="BY2310" s="299" t="s">
        <v>7817</v>
      </c>
    </row>
    <row r="2311" spans="65:77" ht="21" customHeight="1">
      <c r="BM2311"/>
      <c r="BX2311" s="299" t="s">
        <v>7818</v>
      </c>
      <c r="BY2311" s="299" t="s">
        <v>7819</v>
      </c>
    </row>
    <row r="2312" spans="65:77" ht="21" customHeight="1">
      <c r="BM2312"/>
      <c r="BX2312" s="299" t="s">
        <v>485</v>
      </c>
      <c r="BY2312" s="299" t="s">
        <v>7820</v>
      </c>
    </row>
    <row r="2313" spans="65:77" ht="21" customHeight="1">
      <c r="BM2313"/>
      <c r="BX2313" s="299" t="s">
        <v>7821</v>
      </c>
      <c r="BY2313" s="299" t="s">
        <v>7822</v>
      </c>
    </row>
    <row r="2314" spans="65:77" ht="21" customHeight="1">
      <c r="BM2314"/>
      <c r="BX2314" s="299" t="s">
        <v>486</v>
      </c>
      <c r="BY2314" s="299" t="s">
        <v>7823</v>
      </c>
    </row>
    <row r="2315" spans="65:77" ht="21" customHeight="1">
      <c r="BM2315"/>
      <c r="BX2315" s="299" t="s">
        <v>7824</v>
      </c>
      <c r="BY2315" s="299" t="s">
        <v>7825</v>
      </c>
    </row>
    <row r="2316" spans="65:77" ht="21" customHeight="1">
      <c r="BM2316"/>
      <c r="BX2316" s="299" t="s">
        <v>7826</v>
      </c>
      <c r="BY2316" s="299" t="s">
        <v>7827</v>
      </c>
    </row>
    <row r="2317" spans="65:77" ht="21" customHeight="1">
      <c r="BM2317"/>
      <c r="BX2317" s="299" t="s">
        <v>7828</v>
      </c>
      <c r="BY2317" s="299" t="s">
        <v>7829</v>
      </c>
    </row>
    <row r="2318" spans="65:77" ht="21" customHeight="1">
      <c r="BM2318"/>
      <c r="BX2318" s="299" t="s">
        <v>7830</v>
      </c>
      <c r="BY2318" s="299" t="s">
        <v>7831</v>
      </c>
    </row>
    <row r="2319" spans="65:77" ht="21" customHeight="1">
      <c r="BM2319"/>
      <c r="BX2319" s="299" t="s">
        <v>7832</v>
      </c>
      <c r="BY2319" s="299" t="s">
        <v>7833</v>
      </c>
    </row>
    <row r="2320" spans="65:77" ht="21" customHeight="1">
      <c r="BM2320"/>
      <c r="BX2320" s="299" t="s">
        <v>7834</v>
      </c>
      <c r="BY2320" s="299" t="s">
        <v>7835</v>
      </c>
    </row>
    <row r="2321" spans="65:77" ht="21" customHeight="1">
      <c r="BM2321"/>
      <c r="BX2321" s="299" t="s">
        <v>7836</v>
      </c>
      <c r="BY2321" s="299" t="s">
        <v>7837</v>
      </c>
    </row>
    <row r="2322" spans="65:77" ht="21" customHeight="1">
      <c r="BM2322"/>
      <c r="BX2322" s="299" t="s">
        <v>7838</v>
      </c>
      <c r="BY2322" s="299" t="s">
        <v>7839</v>
      </c>
    </row>
    <row r="2323" spans="65:77" ht="21" customHeight="1">
      <c r="BM2323"/>
      <c r="BX2323" s="299" t="s">
        <v>7840</v>
      </c>
      <c r="BY2323" s="299" t="s">
        <v>7841</v>
      </c>
    </row>
    <row r="2324" spans="65:77" ht="21" customHeight="1">
      <c r="BM2324"/>
      <c r="BX2324" s="299" t="s">
        <v>487</v>
      </c>
      <c r="BY2324" s="299" t="s">
        <v>7842</v>
      </c>
    </row>
    <row r="2325" spans="65:77" ht="21" customHeight="1">
      <c r="BM2325"/>
      <c r="BX2325" s="299" t="s">
        <v>7843</v>
      </c>
      <c r="BY2325" s="299" t="s">
        <v>7844</v>
      </c>
    </row>
    <row r="2326" spans="65:77" ht="21" customHeight="1">
      <c r="BM2326"/>
      <c r="BX2326" s="299" t="s">
        <v>488</v>
      </c>
      <c r="BY2326" s="299" t="s">
        <v>7845</v>
      </c>
    </row>
    <row r="2327" spans="65:77" ht="21" customHeight="1">
      <c r="BM2327"/>
      <c r="BX2327" s="299" t="s">
        <v>7846</v>
      </c>
      <c r="BY2327" s="299" t="s">
        <v>7847</v>
      </c>
    </row>
    <row r="2328" spans="65:77" ht="21" customHeight="1">
      <c r="BM2328"/>
      <c r="BX2328" s="299" t="s">
        <v>7848</v>
      </c>
      <c r="BY2328" s="299" t="s">
        <v>7849</v>
      </c>
    </row>
    <row r="2329" spans="65:77" ht="21" customHeight="1">
      <c r="BM2329"/>
      <c r="BX2329" s="299" t="s">
        <v>489</v>
      </c>
      <c r="BY2329" s="299" t="s">
        <v>7850</v>
      </c>
    </row>
    <row r="2330" spans="65:77" ht="21" customHeight="1">
      <c r="BM2330"/>
      <c r="BX2330" s="299" t="s">
        <v>7851</v>
      </c>
      <c r="BY2330" s="299" t="s">
        <v>7852</v>
      </c>
    </row>
    <row r="2331" spans="65:77" ht="21" customHeight="1">
      <c r="BM2331"/>
      <c r="BX2331" s="299" t="s">
        <v>490</v>
      </c>
      <c r="BY2331" s="299" t="s">
        <v>7853</v>
      </c>
    </row>
    <row r="2332" spans="65:77" ht="21" customHeight="1">
      <c r="BM2332"/>
      <c r="BX2332" s="299" t="s">
        <v>7854</v>
      </c>
      <c r="BY2332" s="299" t="s">
        <v>7855</v>
      </c>
    </row>
    <row r="2333" spans="65:77" ht="21" customHeight="1">
      <c r="BM2333"/>
      <c r="BX2333" s="299" t="s">
        <v>491</v>
      </c>
      <c r="BY2333" s="299" t="s">
        <v>7856</v>
      </c>
    </row>
    <row r="2334" spans="65:77" ht="21" customHeight="1">
      <c r="BM2334"/>
      <c r="BX2334" s="299" t="s">
        <v>7857</v>
      </c>
      <c r="BY2334" s="299" t="s">
        <v>7858</v>
      </c>
    </row>
    <row r="2335" spans="65:77" ht="21" customHeight="1">
      <c r="BM2335"/>
      <c r="BX2335" s="299" t="s">
        <v>7859</v>
      </c>
      <c r="BY2335" s="299" t="s">
        <v>7860</v>
      </c>
    </row>
    <row r="2336" spans="65:77" ht="21" customHeight="1">
      <c r="BM2336"/>
      <c r="BX2336" s="299" t="s">
        <v>7861</v>
      </c>
      <c r="BY2336" s="299" t="s">
        <v>7862</v>
      </c>
    </row>
    <row r="2337" spans="65:77" ht="21" customHeight="1">
      <c r="BM2337"/>
      <c r="BX2337" s="299" t="s">
        <v>7863</v>
      </c>
      <c r="BY2337" s="299" t="s">
        <v>7864</v>
      </c>
    </row>
    <row r="2338" spans="65:77" ht="21" customHeight="1">
      <c r="BM2338"/>
      <c r="BX2338" s="299" t="s">
        <v>7865</v>
      </c>
      <c r="BY2338" s="299" t="s">
        <v>7866</v>
      </c>
    </row>
    <row r="2339" spans="65:77" ht="21" customHeight="1">
      <c r="BM2339"/>
      <c r="BX2339" s="299" t="s">
        <v>7867</v>
      </c>
      <c r="BY2339" s="299" t="s">
        <v>7868</v>
      </c>
    </row>
    <row r="2340" spans="65:77" ht="21" customHeight="1">
      <c r="BM2340"/>
      <c r="BX2340" s="299" t="s">
        <v>7869</v>
      </c>
      <c r="BY2340" s="299" t="s">
        <v>7870</v>
      </c>
    </row>
    <row r="2341" spans="65:77" ht="21" customHeight="1">
      <c r="BM2341"/>
      <c r="BX2341" s="299" t="s">
        <v>7871</v>
      </c>
      <c r="BY2341" s="299" t="s">
        <v>7872</v>
      </c>
    </row>
    <row r="2342" spans="65:77" ht="21" customHeight="1">
      <c r="BM2342"/>
      <c r="BX2342" s="299" t="s">
        <v>7873</v>
      </c>
      <c r="BY2342" s="299" t="s">
        <v>7874</v>
      </c>
    </row>
    <row r="2343" spans="65:77" ht="21" customHeight="1">
      <c r="BM2343"/>
      <c r="BX2343" s="299" t="s">
        <v>7875</v>
      </c>
      <c r="BY2343" s="299" t="s">
        <v>7876</v>
      </c>
    </row>
    <row r="2344" spans="65:77" ht="21" customHeight="1">
      <c r="BM2344"/>
      <c r="BX2344" s="299" t="s">
        <v>7877</v>
      </c>
      <c r="BY2344" s="299" t="s">
        <v>7878</v>
      </c>
    </row>
    <row r="2345" spans="65:77" ht="21" customHeight="1">
      <c r="BM2345"/>
      <c r="BX2345" s="299" t="s">
        <v>7879</v>
      </c>
      <c r="BY2345" s="299" t="s">
        <v>7880</v>
      </c>
    </row>
    <row r="2346" spans="65:77" ht="21" customHeight="1">
      <c r="BM2346"/>
      <c r="BX2346" s="299" t="s">
        <v>492</v>
      </c>
      <c r="BY2346" s="299" t="s">
        <v>7881</v>
      </c>
    </row>
    <row r="2347" spans="65:77" ht="21" customHeight="1">
      <c r="BM2347"/>
      <c r="BX2347" s="299" t="s">
        <v>493</v>
      </c>
      <c r="BY2347" s="299" t="s">
        <v>7882</v>
      </c>
    </row>
    <row r="2348" spans="65:77" ht="21" customHeight="1">
      <c r="BM2348"/>
      <c r="BX2348" s="299" t="s">
        <v>7883</v>
      </c>
      <c r="BY2348" s="299" t="s">
        <v>7884</v>
      </c>
    </row>
    <row r="2349" spans="65:77" ht="21" customHeight="1">
      <c r="BM2349"/>
      <c r="BX2349" s="299" t="s">
        <v>7885</v>
      </c>
      <c r="BY2349" s="299" t="s">
        <v>7886</v>
      </c>
    </row>
    <row r="2350" spans="65:77" ht="21" customHeight="1">
      <c r="BM2350"/>
      <c r="BX2350" s="299" t="s">
        <v>7887</v>
      </c>
      <c r="BY2350" s="299" t="s">
        <v>7888</v>
      </c>
    </row>
    <row r="2351" spans="65:77" ht="21" customHeight="1">
      <c r="BM2351"/>
      <c r="BX2351" s="299" t="s">
        <v>7889</v>
      </c>
      <c r="BY2351" s="299" t="s">
        <v>7890</v>
      </c>
    </row>
    <row r="2352" spans="65:77" ht="21" customHeight="1">
      <c r="BM2352"/>
      <c r="BX2352" s="299" t="s">
        <v>7891</v>
      </c>
      <c r="BY2352" s="299" t="s">
        <v>7892</v>
      </c>
    </row>
    <row r="2353" spans="65:77" ht="21" customHeight="1">
      <c r="BM2353"/>
      <c r="BX2353" s="299" t="s">
        <v>7893</v>
      </c>
      <c r="BY2353" s="299" t="s">
        <v>7894</v>
      </c>
    </row>
    <row r="2354" spans="65:77" ht="21" customHeight="1">
      <c r="BM2354"/>
      <c r="BX2354" s="299" t="s">
        <v>7895</v>
      </c>
      <c r="BY2354" s="299" t="s">
        <v>7896</v>
      </c>
    </row>
    <row r="2355" spans="65:77" ht="21" customHeight="1">
      <c r="BM2355"/>
      <c r="BX2355" s="299" t="s">
        <v>7897</v>
      </c>
      <c r="BY2355" s="299" t="s">
        <v>7898</v>
      </c>
    </row>
    <row r="2356" spans="65:77" ht="21" customHeight="1">
      <c r="BM2356"/>
      <c r="BX2356" s="299" t="s">
        <v>7899</v>
      </c>
      <c r="BY2356" s="299" t="s">
        <v>7900</v>
      </c>
    </row>
    <row r="2357" spans="65:77" ht="21" customHeight="1">
      <c r="BM2357"/>
      <c r="BX2357" s="299" t="s">
        <v>7901</v>
      </c>
      <c r="BY2357" s="299" t="s">
        <v>7902</v>
      </c>
    </row>
    <row r="2358" spans="65:77" ht="21" customHeight="1">
      <c r="BM2358"/>
      <c r="BX2358" s="299" t="s">
        <v>7903</v>
      </c>
      <c r="BY2358" s="299" t="s">
        <v>7904</v>
      </c>
    </row>
    <row r="2359" spans="65:77" ht="21" customHeight="1">
      <c r="BM2359"/>
      <c r="BX2359" s="299" t="s">
        <v>7905</v>
      </c>
      <c r="BY2359" s="299" t="s">
        <v>7906</v>
      </c>
    </row>
    <row r="2360" spans="65:77" ht="21" customHeight="1">
      <c r="BM2360"/>
      <c r="BX2360" s="299" t="s">
        <v>7907</v>
      </c>
      <c r="BY2360" s="299" t="s">
        <v>7908</v>
      </c>
    </row>
    <row r="2361" spans="65:77" ht="21" customHeight="1">
      <c r="BM2361"/>
      <c r="BX2361" s="299" t="s">
        <v>7909</v>
      </c>
      <c r="BY2361" s="299" t="s">
        <v>7910</v>
      </c>
    </row>
    <row r="2362" spans="65:77" ht="21" customHeight="1">
      <c r="BM2362"/>
      <c r="BX2362" s="299" t="s">
        <v>494</v>
      </c>
      <c r="BY2362" s="299" t="s">
        <v>7911</v>
      </c>
    </row>
    <row r="2363" spans="65:77" ht="21" customHeight="1">
      <c r="BM2363"/>
      <c r="BX2363" s="299" t="s">
        <v>7912</v>
      </c>
      <c r="BY2363" s="299" t="s">
        <v>7913</v>
      </c>
    </row>
    <row r="2364" spans="65:77" ht="21" customHeight="1">
      <c r="BM2364"/>
      <c r="BX2364" s="299" t="s">
        <v>7914</v>
      </c>
      <c r="BY2364" s="299" t="s">
        <v>7915</v>
      </c>
    </row>
    <row r="2365" spans="65:77" ht="21" customHeight="1">
      <c r="BM2365"/>
      <c r="BX2365" s="299" t="s">
        <v>7916</v>
      </c>
      <c r="BY2365" s="299" t="s">
        <v>7917</v>
      </c>
    </row>
    <row r="2366" spans="65:77" ht="21" customHeight="1">
      <c r="BM2366"/>
      <c r="BX2366" s="299" t="s">
        <v>7918</v>
      </c>
      <c r="BY2366" s="299" t="s">
        <v>7919</v>
      </c>
    </row>
    <row r="2367" spans="65:77" ht="21" customHeight="1">
      <c r="BM2367"/>
      <c r="BX2367" s="299" t="s">
        <v>7920</v>
      </c>
      <c r="BY2367" s="299" t="s">
        <v>7921</v>
      </c>
    </row>
    <row r="2368" spans="65:77" ht="21" customHeight="1">
      <c r="BM2368"/>
      <c r="BX2368" s="299" t="s">
        <v>7922</v>
      </c>
      <c r="BY2368" s="299" t="s">
        <v>7923</v>
      </c>
    </row>
    <row r="2369" spans="65:77" ht="21" customHeight="1">
      <c r="BM2369"/>
      <c r="BX2369" s="299" t="s">
        <v>7924</v>
      </c>
      <c r="BY2369" s="299" t="s">
        <v>7925</v>
      </c>
    </row>
    <row r="2370" spans="65:77" ht="21" customHeight="1">
      <c r="BM2370"/>
      <c r="BX2370" s="299" t="s">
        <v>495</v>
      </c>
      <c r="BY2370" s="299" t="s">
        <v>7926</v>
      </c>
    </row>
    <row r="2371" spans="65:77" ht="21" customHeight="1">
      <c r="BM2371"/>
      <c r="BX2371" s="299" t="s">
        <v>7927</v>
      </c>
      <c r="BY2371" s="299" t="s">
        <v>7928</v>
      </c>
    </row>
    <row r="2372" spans="65:77" ht="21" customHeight="1">
      <c r="BM2372"/>
      <c r="BX2372" s="299" t="s">
        <v>7929</v>
      </c>
      <c r="BY2372" s="299" t="s">
        <v>7930</v>
      </c>
    </row>
    <row r="2373" spans="65:77" ht="21" customHeight="1">
      <c r="BM2373"/>
      <c r="BX2373" s="299" t="s">
        <v>7931</v>
      </c>
      <c r="BY2373" s="299" t="s">
        <v>7932</v>
      </c>
    </row>
    <row r="2374" spans="65:77" ht="21" customHeight="1">
      <c r="BM2374"/>
      <c r="BX2374" s="299" t="s">
        <v>7933</v>
      </c>
      <c r="BY2374" s="299" t="s">
        <v>7934</v>
      </c>
    </row>
    <row r="2375" spans="65:77" ht="21" customHeight="1">
      <c r="BM2375"/>
      <c r="BX2375" s="299" t="s">
        <v>7935</v>
      </c>
      <c r="BY2375" s="299" t="s">
        <v>7936</v>
      </c>
    </row>
    <row r="2376" spans="65:77" ht="21" customHeight="1">
      <c r="BM2376"/>
      <c r="BX2376" s="299" t="s">
        <v>7937</v>
      </c>
      <c r="BY2376" s="299" t="s">
        <v>7938</v>
      </c>
    </row>
    <row r="2377" spans="65:77" ht="21" customHeight="1">
      <c r="BM2377"/>
      <c r="BX2377" s="299" t="s">
        <v>7939</v>
      </c>
      <c r="BY2377" s="299" t="s">
        <v>7940</v>
      </c>
    </row>
    <row r="2378" spans="65:77" ht="21" customHeight="1">
      <c r="BM2378"/>
      <c r="BX2378" s="299" t="s">
        <v>7941</v>
      </c>
      <c r="BY2378" s="299" t="s">
        <v>7942</v>
      </c>
    </row>
    <row r="2379" spans="65:77" ht="21" customHeight="1">
      <c r="BM2379"/>
      <c r="BX2379" s="299" t="s">
        <v>7943</v>
      </c>
      <c r="BY2379" s="299" t="s">
        <v>7944</v>
      </c>
    </row>
    <row r="2380" spans="65:77" ht="21" customHeight="1">
      <c r="BM2380"/>
      <c r="BX2380" s="299" t="s">
        <v>7945</v>
      </c>
      <c r="BY2380" s="299" t="s">
        <v>7946</v>
      </c>
    </row>
    <row r="2381" spans="65:77" ht="21" customHeight="1">
      <c r="BM2381"/>
      <c r="BX2381" s="299" t="s">
        <v>7947</v>
      </c>
      <c r="BY2381" s="299" t="s">
        <v>7948</v>
      </c>
    </row>
    <row r="2382" spans="65:77" ht="21" customHeight="1">
      <c r="BM2382"/>
      <c r="BX2382" s="299" t="s">
        <v>7949</v>
      </c>
      <c r="BY2382" s="299" t="s">
        <v>7950</v>
      </c>
    </row>
    <row r="2383" spans="65:77" ht="21" customHeight="1">
      <c r="BM2383"/>
      <c r="BX2383" s="299" t="s">
        <v>496</v>
      </c>
      <c r="BY2383" s="299" t="s">
        <v>7951</v>
      </c>
    </row>
    <row r="2384" spans="65:77" ht="21" customHeight="1">
      <c r="BM2384"/>
      <c r="BX2384" s="299" t="s">
        <v>7952</v>
      </c>
      <c r="BY2384" s="299" t="s">
        <v>7953</v>
      </c>
    </row>
    <row r="2385" spans="65:77" ht="21" customHeight="1">
      <c r="BM2385"/>
      <c r="BX2385" s="299" t="s">
        <v>7954</v>
      </c>
      <c r="BY2385" s="299" t="s">
        <v>7955</v>
      </c>
    </row>
    <row r="2386" spans="65:77" ht="21" customHeight="1">
      <c r="BM2386"/>
      <c r="BX2386" s="299" t="s">
        <v>7956</v>
      </c>
      <c r="BY2386" s="299" t="s">
        <v>7957</v>
      </c>
    </row>
    <row r="2387" spans="65:77" ht="21" customHeight="1">
      <c r="BM2387"/>
      <c r="BX2387" s="299" t="s">
        <v>7958</v>
      </c>
      <c r="BY2387" s="299" t="s">
        <v>7959</v>
      </c>
    </row>
    <row r="2388" spans="65:77" ht="21" customHeight="1">
      <c r="BM2388"/>
      <c r="BX2388" s="299" t="s">
        <v>7960</v>
      </c>
      <c r="BY2388" s="299" t="s">
        <v>7961</v>
      </c>
    </row>
    <row r="2389" spans="65:77" ht="21" customHeight="1">
      <c r="BM2389"/>
      <c r="BX2389" s="299" t="s">
        <v>7962</v>
      </c>
      <c r="BY2389" s="299" t="s">
        <v>7963</v>
      </c>
    </row>
    <row r="2390" spans="65:77" ht="21" customHeight="1">
      <c r="BM2390"/>
      <c r="BX2390" s="299" t="s">
        <v>7964</v>
      </c>
      <c r="BY2390" s="299" t="s">
        <v>7965</v>
      </c>
    </row>
    <row r="2391" spans="65:77" ht="21" customHeight="1">
      <c r="BM2391"/>
      <c r="BX2391" s="299" t="s">
        <v>7966</v>
      </c>
      <c r="BY2391" s="299" t="s">
        <v>7967</v>
      </c>
    </row>
    <row r="2392" spans="65:77" ht="21" customHeight="1">
      <c r="BM2392"/>
      <c r="BX2392" s="299" t="s">
        <v>497</v>
      </c>
      <c r="BY2392" s="299" t="s">
        <v>7968</v>
      </c>
    </row>
    <row r="2393" spans="65:77" ht="21" customHeight="1">
      <c r="BM2393"/>
      <c r="BX2393" s="299" t="s">
        <v>498</v>
      </c>
      <c r="BY2393" s="299" t="s">
        <v>7969</v>
      </c>
    </row>
    <row r="2394" spans="65:77" ht="21" customHeight="1">
      <c r="BM2394"/>
      <c r="BX2394" s="299" t="s">
        <v>499</v>
      </c>
      <c r="BY2394" s="299" t="s">
        <v>7970</v>
      </c>
    </row>
    <row r="2395" spans="65:77" ht="21" customHeight="1">
      <c r="BM2395"/>
      <c r="BX2395" s="299" t="s">
        <v>7971</v>
      </c>
      <c r="BY2395" s="299" t="s">
        <v>7972</v>
      </c>
    </row>
    <row r="2396" spans="65:77" ht="21" customHeight="1">
      <c r="BM2396"/>
      <c r="BX2396" s="299" t="s">
        <v>7973</v>
      </c>
      <c r="BY2396" s="299" t="s">
        <v>7974</v>
      </c>
    </row>
    <row r="2397" spans="65:77" ht="21" customHeight="1">
      <c r="BM2397"/>
      <c r="BX2397" s="299" t="s">
        <v>7975</v>
      </c>
      <c r="BY2397" s="299" t="s">
        <v>7976</v>
      </c>
    </row>
    <row r="2398" spans="65:77" ht="21" customHeight="1">
      <c r="BM2398"/>
      <c r="BX2398" s="299" t="s">
        <v>7977</v>
      </c>
      <c r="BY2398" s="299" t="s">
        <v>7978</v>
      </c>
    </row>
    <row r="2399" spans="65:77" ht="21" customHeight="1">
      <c r="BM2399"/>
      <c r="BX2399" s="299" t="s">
        <v>7979</v>
      </c>
      <c r="BY2399" s="299" t="s">
        <v>7980</v>
      </c>
    </row>
    <row r="2400" spans="65:77" ht="21" customHeight="1">
      <c r="BM2400"/>
      <c r="BX2400" s="299" t="s">
        <v>7981</v>
      </c>
      <c r="BY2400" s="299" t="s">
        <v>7982</v>
      </c>
    </row>
    <row r="2401" spans="65:77" ht="21" customHeight="1">
      <c r="BM2401"/>
      <c r="BX2401" s="299" t="s">
        <v>576</v>
      </c>
      <c r="BY2401" s="299" t="s">
        <v>7983</v>
      </c>
    </row>
    <row r="2402" spans="65:77" ht="21" customHeight="1">
      <c r="BM2402"/>
      <c r="BX2402" s="299" t="s">
        <v>578</v>
      </c>
      <c r="BY2402" s="299" t="s">
        <v>7984</v>
      </c>
    </row>
    <row r="2403" spans="65:77" ht="21" customHeight="1">
      <c r="BM2403"/>
      <c r="BX2403" s="299" t="s">
        <v>580</v>
      </c>
      <c r="BY2403" s="299" t="s">
        <v>7985</v>
      </c>
    </row>
    <row r="2404" spans="65:77" ht="21" customHeight="1">
      <c r="BM2404"/>
      <c r="BX2404" s="299" t="s">
        <v>582</v>
      </c>
      <c r="BY2404" s="299" t="s">
        <v>7986</v>
      </c>
    </row>
    <row r="2405" spans="65:77" ht="21" customHeight="1">
      <c r="BM2405"/>
      <c r="BX2405" s="299" t="s">
        <v>584</v>
      </c>
      <c r="BY2405" s="299" t="s">
        <v>7987</v>
      </c>
    </row>
    <row r="2406" spans="65:77" ht="21" customHeight="1">
      <c r="BM2406"/>
      <c r="BX2406" s="299" t="s">
        <v>586</v>
      </c>
      <c r="BY2406" s="299" t="s">
        <v>7988</v>
      </c>
    </row>
    <row r="2407" spans="65:77" ht="21" customHeight="1">
      <c r="BM2407"/>
      <c r="BX2407" s="299" t="s">
        <v>588</v>
      </c>
      <c r="BY2407" s="299" t="s">
        <v>7989</v>
      </c>
    </row>
    <row r="2408" spans="65:77" ht="21" customHeight="1">
      <c r="BM2408"/>
      <c r="BX2408" s="299" t="s">
        <v>590</v>
      </c>
      <c r="BY2408" s="299" t="s">
        <v>7990</v>
      </c>
    </row>
    <row r="2409" spans="65:77" ht="21" customHeight="1">
      <c r="BM2409"/>
      <c r="BX2409" s="299" t="s">
        <v>592</v>
      </c>
      <c r="BY2409" s="299" t="s">
        <v>7991</v>
      </c>
    </row>
    <row r="2410" spans="65:77" ht="21" customHeight="1">
      <c r="BM2410"/>
      <c r="BX2410" s="299" t="s">
        <v>594</v>
      </c>
      <c r="BY2410" s="299" t="s">
        <v>7992</v>
      </c>
    </row>
    <row r="2411" spans="65:77" ht="21" customHeight="1">
      <c r="BM2411"/>
      <c r="BX2411" s="299" t="s">
        <v>596</v>
      </c>
      <c r="BY2411" s="299" t="s">
        <v>7993</v>
      </c>
    </row>
    <row r="2412" spans="65:77" ht="21" customHeight="1">
      <c r="BM2412"/>
      <c r="BX2412" s="299" t="s">
        <v>598</v>
      </c>
      <c r="BY2412" s="299" t="s">
        <v>7994</v>
      </c>
    </row>
    <row r="2413" spans="65:77" ht="21" customHeight="1">
      <c r="BM2413"/>
      <c r="BX2413" s="299" t="s">
        <v>600</v>
      </c>
      <c r="BY2413" s="299" t="s">
        <v>7995</v>
      </c>
    </row>
    <row r="2414" spans="65:77" ht="21" customHeight="1">
      <c r="BM2414"/>
      <c r="BX2414" s="299" t="s">
        <v>606</v>
      </c>
      <c r="BY2414" s="299" t="s">
        <v>7996</v>
      </c>
    </row>
    <row r="2415" spans="65:77" ht="21" customHeight="1">
      <c r="BM2415"/>
      <c r="BX2415" s="299" t="s">
        <v>608</v>
      </c>
      <c r="BY2415" s="299" t="s">
        <v>7997</v>
      </c>
    </row>
    <row r="2416" spans="65:77" ht="21" customHeight="1">
      <c r="BM2416"/>
      <c r="BX2416" s="299" t="s">
        <v>610</v>
      </c>
      <c r="BY2416" s="299" t="s">
        <v>7998</v>
      </c>
    </row>
    <row r="2417" spans="65:77" ht="21" customHeight="1">
      <c r="BM2417"/>
      <c r="BX2417" s="299" t="s">
        <v>612</v>
      </c>
      <c r="BY2417" s="299" t="s">
        <v>7999</v>
      </c>
    </row>
    <row r="2418" spans="65:77" ht="21" customHeight="1">
      <c r="BM2418"/>
      <c r="BX2418" s="299" t="s">
        <v>614</v>
      </c>
      <c r="BY2418" s="299" t="s">
        <v>8000</v>
      </c>
    </row>
    <row r="2419" spans="65:77" ht="21" customHeight="1">
      <c r="BM2419"/>
      <c r="BX2419" s="299" t="s">
        <v>616</v>
      </c>
      <c r="BY2419" s="299" t="s">
        <v>8001</v>
      </c>
    </row>
    <row r="2420" spans="65:77" ht="21" customHeight="1">
      <c r="BM2420"/>
      <c r="BX2420" s="299" t="s">
        <v>618</v>
      </c>
      <c r="BY2420" s="299" t="s">
        <v>8002</v>
      </c>
    </row>
    <row r="2421" spans="65:77" ht="21" customHeight="1">
      <c r="BM2421"/>
      <c r="BX2421" s="299" t="s">
        <v>620</v>
      </c>
      <c r="BY2421" s="299" t="s">
        <v>8003</v>
      </c>
    </row>
    <row r="2422" spans="65:77" ht="21" customHeight="1">
      <c r="BM2422"/>
      <c r="BX2422" s="299" t="s">
        <v>622</v>
      </c>
      <c r="BY2422" s="299" t="s">
        <v>8004</v>
      </c>
    </row>
    <row r="2423" spans="65:77" ht="21" customHeight="1">
      <c r="BM2423"/>
      <c r="BX2423" s="299" t="s">
        <v>624</v>
      </c>
      <c r="BY2423" s="299" t="s">
        <v>8005</v>
      </c>
    </row>
    <row r="2424" spans="65:77" ht="21" customHeight="1">
      <c r="BM2424"/>
      <c r="BX2424" s="299" t="s">
        <v>626</v>
      </c>
      <c r="BY2424" s="299" t="s">
        <v>8006</v>
      </c>
    </row>
    <row r="2425" spans="65:77" ht="21" customHeight="1">
      <c r="BM2425"/>
      <c r="BX2425" s="299" t="s">
        <v>628</v>
      </c>
      <c r="BY2425" s="299" t="s">
        <v>8007</v>
      </c>
    </row>
    <row r="2426" spans="65:77" ht="21" customHeight="1">
      <c r="BM2426"/>
      <c r="BX2426" s="299" t="s">
        <v>630</v>
      </c>
      <c r="BY2426" s="299" t="s">
        <v>8008</v>
      </c>
    </row>
    <row r="2427" spans="65:77" ht="21" customHeight="1">
      <c r="BM2427"/>
      <c r="BX2427" s="299" t="s">
        <v>632</v>
      </c>
      <c r="BY2427" s="299" t="s">
        <v>8009</v>
      </c>
    </row>
    <row r="2428" spans="65:77" ht="21" customHeight="1">
      <c r="BM2428"/>
      <c r="BX2428" s="299" t="s">
        <v>634</v>
      </c>
      <c r="BY2428" s="299" t="s">
        <v>8010</v>
      </c>
    </row>
    <row r="2429" spans="65:77" ht="21" customHeight="1">
      <c r="BM2429"/>
      <c r="BX2429" s="299" t="s">
        <v>636</v>
      </c>
      <c r="BY2429" s="299" t="s">
        <v>8011</v>
      </c>
    </row>
    <row r="2430" spans="65:77" ht="21" customHeight="1">
      <c r="BM2430"/>
      <c r="BX2430" s="299" t="s">
        <v>638</v>
      </c>
      <c r="BY2430" s="299" t="s">
        <v>8012</v>
      </c>
    </row>
    <row r="2431" spans="65:77" ht="21" customHeight="1">
      <c r="BM2431"/>
      <c r="BX2431" s="299" t="s">
        <v>640</v>
      </c>
      <c r="BY2431" s="299" t="s">
        <v>8013</v>
      </c>
    </row>
    <row r="2432" spans="65:77" ht="21" customHeight="1">
      <c r="BM2432"/>
      <c r="BX2432" s="299" t="s">
        <v>642</v>
      </c>
      <c r="BY2432" s="299" t="s">
        <v>8014</v>
      </c>
    </row>
    <row r="2433" spans="65:77" ht="21" customHeight="1">
      <c r="BM2433"/>
      <c r="BX2433" s="299" t="s">
        <v>8015</v>
      </c>
      <c r="BY2433" s="299" t="s">
        <v>8016</v>
      </c>
    </row>
    <row r="2434" spans="65:77" ht="21" customHeight="1">
      <c r="BM2434"/>
      <c r="BX2434" s="299" t="s">
        <v>8017</v>
      </c>
      <c r="BY2434" s="299" t="s">
        <v>8018</v>
      </c>
    </row>
    <row r="2435" spans="65:77" ht="21" customHeight="1">
      <c r="BM2435"/>
      <c r="BX2435" s="299" t="s">
        <v>8019</v>
      </c>
      <c r="BY2435" s="299" t="s">
        <v>8020</v>
      </c>
    </row>
    <row r="2436" spans="65:77" ht="21" customHeight="1">
      <c r="BM2436"/>
      <c r="BX2436" s="299" t="s">
        <v>500</v>
      </c>
      <c r="BY2436" s="299" t="s">
        <v>8021</v>
      </c>
    </row>
    <row r="2437" spans="65:77" ht="21" customHeight="1">
      <c r="BM2437"/>
      <c r="BX2437" s="299" t="s">
        <v>501</v>
      </c>
      <c r="BY2437" s="299" t="s">
        <v>8022</v>
      </c>
    </row>
    <row r="2438" spans="65:77" ht="21" customHeight="1">
      <c r="BM2438"/>
      <c r="BX2438" s="299" t="s">
        <v>574</v>
      </c>
      <c r="BY2438" s="299" t="s">
        <v>8023</v>
      </c>
    </row>
    <row r="2439" spans="65:77" ht="21" customHeight="1">
      <c r="BM2439"/>
      <c r="BX2439" s="299" t="s">
        <v>575</v>
      </c>
      <c r="BY2439" s="299" t="s">
        <v>8024</v>
      </c>
    </row>
    <row r="2440" spans="65:77" ht="21" customHeight="1">
      <c r="BM2440"/>
      <c r="BX2440" s="299" t="s">
        <v>502</v>
      </c>
      <c r="BY2440" s="299" t="s">
        <v>8025</v>
      </c>
    </row>
    <row r="2441" spans="65:77" ht="21" customHeight="1">
      <c r="BM2441"/>
      <c r="BX2441" s="299" t="s">
        <v>503</v>
      </c>
      <c r="BY2441" s="299" t="s">
        <v>8026</v>
      </c>
    </row>
    <row r="2442" spans="65:77" ht="21" customHeight="1">
      <c r="BM2442"/>
      <c r="BX2442" s="299" t="s">
        <v>504</v>
      </c>
      <c r="BY2442" s="299" t="s">
        <v>8027</v>
      </c>
    </row>
    <row r="2443" spans="65:77" ht="21" customHeight="1">
      <c r="BM2443"/>
      <c r="BX2443" s="299" t="s">
        <v>505</v>
      </c>
      <c r="BY2443" s="299" t="s">
        <v>8028</v>
      </c>
    </row>
    <row r="2444" spans="65:77" ht="21" customHeight="1">
      <c r="BM2444"/>
      <c r="BX2444" s="299" t="s">
        <v>8029</v>
      </c>
      <c r="BY2444" s="299" t="s">
        <v>8030</v>
      </c>
    </row>
    <row r="2445" spans="65:77" ht="21" customHeight="1">
      <c r="BM2445"/>
      <c r="BX2445" s="299" t="s">
        <v>8031</v>
      </c>
      <c r="BY2445" s="299" t="s">
        <v>8032</v>
      </c>
    </row>
    <row r="2446" spans="65:77" ht="21" customHeight="1">
      <c r="BM2446"/>
      <c r="BX2446" s="299" t="s">
        <v>8033</v>
      </c>
      <c r="BY2446" s="299" t="s">
        <v>8034</v>
      </c>
    </row>
    <row r="2447" spans="65:77" ht="21" customHeight="1">
      <c r="BM2447"/>
      <c r="BX2447" s="299" t="s">
        <v>8035</v>
      </c>
      <c r="BY2447" s="299" t="s">
        <v>8036</v>
      </c>
    </row>
    <row r="2448" spans="65:77" ht="21" customHeight="1">
      <c r="BM2448"/>
      <c r="BX2448" s="299" t="s">
        <v>8037</v>
      </c>
      <c r="BY2448" s="299" t="s">
        <v>8038</v>
      </c>
    </row>
    <row r="2449" spans="65:77" ht="21" customHeight="1">
      <c r="BM2449"/>
      <c r="BX2449" s="299" t="s">
        <v>8039</v>
      </c>
      <c r="BY2449" s="299" t="s">
        <v>8040</v>
      </c>
    </row>
    <row r="2450" spans="65:77" ht="21" customHeight="1">
      <c r="BM2450"/>
      <c r="BX2450" s="299" t="s">
        <v>8041</v>
      </c>
      <c r="BY2450" s="299" t="s">
        <v>8042</v>
      </c>
    </row>
    <row r="2451" spans="65:77" ht="21" customHeight="1">
      <c r="BM2451"/>
      <c r="BX2451" s="299" t="s">
        <v>8043</v>
      </c>
      <c r="BY2451" s="299" t="s">
        <v>8044</v>
      </c>
    </row>
    <row r="2452" spans="65:77" ht="21" customHeight="1">
      <c r="BM2452"/>
      <c r="BX2452" s="299" t="s">
        <v>8045</v>
      </c>
      <c r="BY2452" s="299" t="s">
        <v>8046</v>
      </c>
    </row>
    <row r="2453" spans="65:77" ht="21" customHeight="1">
      <c r="BM2453"/>
      <c r="BX2453" s="299" t="s">
        <v>8047</v>
      </c>
      <c r="BY2453" s="299" t="s">
        <v>8048</v>
      </c>
    </row>
    <row r="2454" spans="65:77" ht="21" customHeight="1">
      <c r="BM2454"/>
      <c r="BX2454" s="299" t="s">
        <v>8049</v>
      </c>
      <c r="BY2454" s="299" t="s">
        <v>8050</v>
      </c>
    </row>
    <row r="2455" spans="65:77" ht="21" customHeight="1">
      <c r="BM2455"/>
      <c r="BX2455" s="299" t="s">
        <v>8051</v>
      </c>
      <c r="BY2455" s="299" t="s">
        <v>8052</v>
      </c>
    </row>
    <row r="2456" spans="65:77" ht="21" customHeight="1">
      <c r="BM2456"/>
      <c r="BX2456" s="299" t="s">
        <v>8053</v>
      </c>
      <c r="BY2456" s="299" t="s">
        <v>8054</v>
      </c>
    </row>
    <row r="2457" spans="65:77" ht="21" customHeight="1">
      <c r="BM2457"/>
      <c r="BX2457" s="299" t="s">
        <v>8055</v>
      </c>
      <c r="BY2457" s="299" t="s">
        <v>8056</v>
      </c>
    </row>
    <row r="2458" spans="65:77" ht="21" customHeight="1">
      <c r="BM2458"/>
      <c r="BX2458" s="299" t="s">
        <v>8057</v>
      </c>
      <c r="BY2458" s="299" t="s">
        <v>8058</v>
      </c>
    </row>
    <row r="2459" spans="65:77" ht="21" customHeight="1">
      <c r="BM2459"/>
      <c r="BX2459" s="299" t="s">
        <v>8059</v>
      </c>
      <c r="BY2459" s="299" t="s">
        <v>8060</v>
      </c>
    </row>
    <row r="2460" spans="65:77" ht="21" customHeight="1">
      <c r="BM2460"/>
      <c r="BX2460" s="299" t="s">
        <v>8061</v>
      </c>
      <c r="BY2460" s="299" t="s">
        <v>8062</v>
      </c>
    </row>
    <row r="2461" spans="65:77" ht="21" customHeight="1">
      <c r="BM2461"/>
      <c r="BX2461" s="299" t="s">
        <v>8063</v>
      </c>
      <c r="BY2461" s="299" t="s">
        <v>8064</v>
      </c>
    </row>
    <row r="2462" spans="65:77" ht="21" customHeight="1">
      <c r="BM2462"/>
      <c r="BX2462" s="299" t="s">
        <v>8065</v>
      </c>
      <c r="BY2462" s="299" t="s">
        <v>8066</v>
      </c>
    </row>
    <row r="2463" spans="65:77" ht="21" customHeight="1">
      <c r="BM2463"/>
      <c r="BX2463" s="299" t="s">
        <v>8067</v>
      </c>
      <c r="BY2463" s="299" t="s">
        <v>8068</v>
      </c>
    </row>
    <row r="2464" spans="65:77" ht="21" customHeight="1">
      <c r="BM2464"/>
      <c r="BX2464" s="299" t="s">
        <v>8069</v>
      </c>
      <c r="BY2464" s="299" t="s">
        <v>8070</v>
      </c>
    </row>
    <row r="2465" spans="65:77" ht="21" customHeight="1">
      <c r="BM2465"/>
      <c r="BX2465" s="299" t="s">
        <v>8071</v>
      </c>
      <c r="BY2465" s="299" t="s">
        <v>8072</v>
      </c>
    </row>
    <row r="2466" spans="65:77" ht="21" customHeight="1">
      <c r="BM2466"/>
      <c r="BX2466" s="299" t="s">
        <v>8073</v>
      </c>
      <c r="BY2466" s="299" t="s">
        <v>8074</v>
      </c>
    </row>
    <row r="2467" spans="65:77" ht="21" customHeight="1">
      <c r="BM2467"/>
      <c r="BX2467" s="299" t="s">
        <v>8075</v>
      </c>
      <c r="BY2467" s="299" t="s">
        <v>8076</v>
      </c>
    </row>
    <row r="2468" spans="65:77" ht="21" customHeight="1">
      <c r="BM2468"/>
      <c r="BX2468" s="299" t="s">
        <v>8077</v>
      </c>
      <c r="BY2468" s="299" t="s">
        <v>7179</v>
      </c>
    </row>
    <row r="2469" spans="65:77" ht="21" customHeight="1">
      <c r="BM2469"/>
      <c r="BX2469" s="299" t="s">
        <v>8078</v>
      </c>
      <c r="BY2469" s="299" t="s">
        <v>8079</v>
      </c>
    </row>
    <row r="2470" spans="65:77" ht="21" customHeight="1">
      <c r="BM2470"/>
      <c r="BX2470" s="299" t="s">
        <v>8080</v>
      </c>
      <c r="BY2470" s="299" t="s">
        <v>8081</v>
      </c>
    </row>
    <row r="2471" spans="65:77" ht="21" customHeight="1">
      <c r="BM2471"/>
      <c r="BX2471" s="299" t="s">
        <v>8082</v>
      </c>
      <c r="BY2471" s="299" t="s">
        <v>8083</v>
      </c>
    </row>
    <row r="2472" spans="65:77" ht="21" customHeight="1">
      <c r="BM2472"/>
      <c r="BX2472" s="299" t="s">
        <v>8084</v>
      </c>
      <c r="BY2472" s="299" t="s">
        <v>8085</v>
      </c>
    </row>
    <row r="2473" spans="65:77" ht="21" customHeight="1">
      <c r="BM2473"/>
      <c r="BX2473" s="299" t="s">
        <v>8086</v>
      </c>
      <c r="BY2473" s="299" t="s">
        <v>8087</v>
      </c>
    </row>
    <row r="2474" spans="65:77" ht="21" customHeight="1">
      <c r="BM2474"/>
      <c r="BX2474" s="299" t="s">
        <v>8088</v>
      </c>
      <c r="BY2474" s="299" t="s">
        <v>8089</v>
      </c>
    </row>
    <row r="2475" spans="65:77" ht="21" customHeight="1">
      <c r="BM2475"/>
      <c r="BX2475" s="299" t="s">
        <v>8090</v>
      </c>
      <c r="BY2475" s="299" t="s">
        <v>8091</v>
      </c>
    </row>
    <row r="2476" spans="65:77" ht="21" customHeight="1">
      <c r="BM2476"/>
      <c r="BX2476" s="299" t="s">
        <v>8092</v>
      </c>
      <c r="BY2476" s="299" t="s">
        <v>8093</v>
      </c>
    </row>
    <row r="2477" spans="65:77" ht="21" customHeight="1">
      <c r="BM2477"/>
      <c r="BX2477" s="299" t="s">
        <v>8094</v>
      </c>
      <c r="BY2477" s="299" t="s">
        <v>8095</v>
      </c>
    </row>
    <row r="2478" spans="65:77" ht="21" customHeight="1">
      <c r="BM2478"/>
      <c r="BX2478" s="299" t="s">
        <v>8096</v>
      </c>
      <c r="BY2478" s="299" t="s">
        <v>8097</v>
      </c>
    </row>
    <row r="2479" spans="65:77" ht="21" customHeight="1">
      <c r="BM2479"/>
      <c r="BX2479" s="299" t="s">
        <v>8098</v>
      </c>
      <c r="BY2479" s="299" t="s">
        <v>8099</v>
      </c>
    </row>
    <row r="2480" spans="65:77" ht="21" customHeight="1">
      <c r="BM2480"/>
      <c r="BX2480" s="299" t="s">
        <v>8100</v>
      </c>
      <c r="BY2480" s="299" t="s">
        <v>8101</v>
      </c>
    </row>
    <row r="2481" spans="65:77" ht="21" customHeight="1">
      <c r="BM2481"/>
      <c r="BX2481" s="299" t="s">
        <v>8102</v>
      </c>
      <c r="BY2481" s="299" t="s">
        <v>8103</v>
      </c>
    </row>
    <row r="2482" spans="65:77" ht="21" customHeight="1">
      <c r="BM2482"/>
      <c r="BX2482" s="299" t="s">
        <v>8104</v>
      </c>
      <c r="BY2482" s="299" t="s">
        <v>8105</v>
      </c>
    </row>
    <row r="2483" spans="65:77" ht="21" customHeight="1">
      <c r="BM2483"/>
      <c r="BX2483" s="299" t="s">
        <v>8106</v>
      </c>
      <c r="BY2483" s="299" t="s">
        <v>8107</v>
      </c>
    </row>
    <row r="2484" spans="65:77" ht="21" customHeight="1">
      <c r="BM2484"/>
      <c r="BX2484" s="299" t="s">
        <v>8108</v>
      </c>
      <c r="BY2484" s="299" t="s">
        <v>8109</v>
      </c>
    </row>
    <row r="2485" spans="65:77" ht="21" customHeight="1">
      <c r="BM2485"/>
      <c r="BX2485" s="299" t="s">
        <v>8110</v>
      </c>
      <c r="BY2485" s="299" t="s">
        <v>8111</v>
      </c>
    </row>
    <row r="2486" spans="65:77" ht="21" customHeight="1">
      <c r="BM2486"/>
      <c r="BX2486" s="299" t="s">
        <v>8112</v>
      </c>
      <c r="BY2486" s="299" t="s">
        <v>8113</v>
      </c>
    </row>
    <row r="2487" spans="65:77" ht="21" customHeight="1">
      <c r="BM2487"/>
      <c r="BX2487" s="299" t="s">
        <v>8114</v>
      </c>
      <c r="BY2487" s="299" t="s">
        <v>8115</v>
      </c>
    </row>
    <row r="2488" spans="65:77" ht="21" customHeight="1">
      <c r="BM2488"/>
      <c r="BX2488" s="299" t="s">
        <v>8116</v>
      </c>
      <c r="BY2488" s="299" t="s">
        <v>8117</v>
      </c>
    </row>
    <row r="2489" spans="65:77" ht="21" customHeight="1">
      <c r="BM2489"/>
      <c r="BX2489" s="299" t="s">
        <v>8118</v>
      </c>
      <c r="BY2489" s="299" t="s">
        <v>8119</v>
      </c>
    </row>
    <row r="2490" spans="65:77" ht="21" customHeight="1">
      <c r="BM2490"/>
      <c r="BX2490" s="299" t="s">
        <v>8120</v>
      </c>
      <c r="BY2490" s="299" t="s">
        <v>8121</v>
      </c>
    </row>
    <row r="2491" spans="65:77" ht="21" customHeight="1">
      <c r="BM2491"/>
      <c r="BX2491" s="299" t="s">
        <v>8122</v>
      </c>
      <c r="BY2491" s="299" t="s">
        <v>8123</v>
      </c>
    </row>
    <row r="2492" spans="65:77" ht="21" customHeight="1">
      <c r="BM2492"/>
      <c r="BX2492" s="299" t="s">
        <v>8124</v>
      </c>
      <c r="BY2492" s="299" t="s">
        <v>8125</v>
      </c>
    </row>
    <row r="2493" spans="65:77" ht="21" customHeight="1">
      <c r="BM2493"/>
      <c r="BX2493" s="299" t="s">
        <v>8126</v>
      </c>
      <c r="BY2493" s="299" t="s">
        <v>8127</v>
      </c>
    </row>
    <row r="2494" spans="65:77" ht="21" customHeight="1">
      <c r="BM2494"/>
      <c r="BX2494" s="299" t="s">
        <v>8128</v>
      </c>
      <c r="BY2494" s="299" t="s">
        <v>8129</v>
      </c>
    </row>
    <row r="2495" spans="65:77" ht="21" customHeight="1">
      <c r="BM2495"/>
      <c r="BX2495" s="299" t="s">
        <v>8130</v>
      </c>
      <c r="BY2495" s="299" t="s">
        <v>8131</v>
      </c>
    </row>
    <row r="2496" spans="65:77" ht="21" customHeight="1">
      <c r="BM2496"/>
      <c r="BX2496" s="299" t="s">
        <v>8132</v>
      </c>
      <c r="BY2496" s="299" t="s">
        <v>8133</v>
      </c>
    </row>
    <row r="2497" spans="65:77" ht="21" customHeight="1">
      <c r="BM2497"/>
      <c r="BX2497" s="299" t="s">
        <v>8134</v>
      </c>
      <c r="BY2497" s="299" t="s">
        <v>8135</v>
      </c>
    </row>
    <row r="2498" spans="65:77" ht="21" customHeight="1">
      <c r="BM2498"/>
      <c r="BX2498" s="299" t="s">
        <v>8136</v>
      </c>
      <c r="BY2498" s="299" t="s">
        <v>8137</v>
      </c>
    </row>
    <row r="2499" spans="65:77" ht="21" customHeight="1">
      <c r="BM2499"/>
      <c r="BX2499" s="299" t="s">
        <v>8138</v>
      </c>
      <c r="BY2499" s="299" t="s">
        <v>8139</v>
      </c>
    </row>
    <row r="2500" spans="65:77" ht="21" customHeight="1">
      <c r="BM2500"/>
      <c r="BX2500" s="299" t="s">
        <v>8140</v>
      </c>
      <c r="BY2500" s="299" t="s">
        <v>8141</v>
      </c>
    </row>
    <row r="2501" spans="65:77" ht="21" customHeight="1">
      <c r="BM2501"/>
      <c r="BX2501" s="299" t="s">
        <v>8142</v>
      </c>
      <c r="BY2501" s="299" t="s">
        <v>8143</v>
      </c>
    </row>
    <row r="2502" spans="65:77" ht="21" customHeight="1">
      <c r="BM2502"/>
      <c r="BX2502" s="299" t="s">
        <v>8144</v>
      </c>
      <c r="BY2502" s="299" t="s">
        <v>8145</v>
      </c>
    </row>
    <row r="2503" spans="65:77" ht="21" customHeight="1">
      <c r="BM2503"/>
      <c r="BX2503" s="299" t="s">
        <v>8146</v>
      </c>
      <c r="BY2503" s="299" t="s">
        <v>8147</v>
      </c>
    </row>
    <row r="2504" spans="65:77" ht="21" customHeight="1">
      <c r="BM2504"/>
      <c r="BX2504" s="299" t="s">
        <v>8148</v>
      </c>
      <c r="BY2504" s="299" t="s">
        <v>8149</v>
      </c>
    </row>
    <row r="2505" spans="65:77" ht="21" customHeight="1">
      <c r="BM2505"/>
      <c r="BX2505" s="299" t="s">
        <v>8150</v>
      </c>
      <c r="BY2505" s="299" t="s">
        <v>8151</v>
      </c>
    </row>
    <row r="2506" spans="65:77" ht="21" customHeight="1">
      <c r="BM2506"/>
      <c r="BX2506" s="299" t="s">
        <v>8152</v>
      </c>
      <c r="BY2506" s="299" t="s">
        <v>8153</v>
      </c>
    </row>
    <row r="2507" spans="65:77" ht="21" customHeight="1">
      <c r="BM2507"/>
      <c r="BX2507" s="299" t="s">
        <v>8154</v>
      </c>
      <c r="BY2507" s="299" t="s">
        <v>8155</v>
      </c>
    </row>
    <row r="2508" spans="65:77" ht="21" customHeight="1">
      <c r="BM2508"/>
      <c r="BX2508" s="299" t="s">
        <v>8156</v>
      </c>
      <c r="BY2508" s="299" t="s">
        <v>8157</v>
      </c>
    </row>
    <row r="2509" spans="65:77" ht="21" customHeight="1">
      <c r="BM2509"/>
      <c r="BX2509" s="299" t="s">
        <v>8158</v>
      </c>
      <c r="BY2509" s="299" t="s">
        <v>8159</v>
      </c>
    </row>
    <row r="2510" spans="65:77" ht="21" customHeight="1">
      <c r="BM2510"/>
      <c r="BX2510" s="299" t="s">
        <v>8160</v>
      </c>
      <c r="BY2510" s="299" t="s">
        <v>8161</v>
      </c>
    </row>
    <row r="2511" spans="65:77" ht="21" customHeight="1">
      <c r="BM2511"/>
      <c r="BX2511" s="299" t="s">
        <v>8162</v>
      </c>
      <c r="BY2511" s="299" t="s">
        <v>8163</v>
      </c>
    </row>
    <row r="2512" spans="65:77" ht="21" customHeight="1">
      <c r="BM2512"/>
      <c r="BX2512" s="299" t="s">
        <v>8164</v>
      </c>
      <c r="BY2512" s="299" t="s">
        <v>8165</v>
      </c>
    </row>
    <row r="2513" spans="65:77" ht="21" customHeight="1">
      <c r="BM2513"/>
      <c r="BX2513" s="299" t="s">
        <v>8166</v>
      </c>
      <c r="BY2513" s="299" t="s">
        <v>8167</v>
      </c>
    </row>
    <row r="2514" spans="65:77" ht="21" customHeight="1">
      <c r="BM2514"/>
      <c r="BX2514" s="299" t="s">
        <v>8168</v>
      </c>
      <c r="BY2514" s="299" t="s">
        <v>8169</v>
      </c>
    </row>
    <row r="2515" spans="65:77" ht="21" customHeight="1">
      <c r="BM2515"/>
      <c r="BX2515" s="299" t="s">
        <v>8170</v>
      </c>
      <c r="BY2515" s="299" t="s">
        <v>8171</v>
      </c>
    </row>
    <row r="2516" spans="65:77" ht="21" customHeight="1">
      <c r="BM2516"/>
      <c r="BX2516" s="299" t="s">
        <v>8172</v>
      </c>
      <c r="BY2516" s="299" t="s">
        <v>8173</v>
      </c>
    </row>
    <row r="2517" spans="65:77" ht="21" customHeight="1">
      <c r="BM2517"/>
      <c r="BX2517" s="299" t="s">
        <v>8174</v>
      </c>
      <c r="BY2517" s="299" t="s">
        <v>8175</v>
      </c>
    </row>
    <row r="2518" spans="65:77" ht="21" customHeight="1">
      <c r="BM2518"/>
      <c r="BX2518" s="299" t="s">
        <v>8176</v>
      </c>
      <c r="BY2518" s="299" t="s">
        <v>8177</v>
      </c>
    </row>
    <row r="2519" spans="65:77" ht="21" customHeight="1">
      <c r="BM2519"/>
      <c r="BX2519" s="299" t="s">
        <v>8178</v>
      </c>
      <c r="BY2519" s="299" t="s">
        <v>8179</v>
      </c>
    </row>
    <row r="2520" spans="65:77" ht="21" customHeight="1">
      <c r="BM2520"/>
      <c r="BX2520" s="299" t="s">
        <v>8180</v>
      </c>
      <c r="BY2520" s="299" t="s">
        <v>8181</v>
      </c>
    </row>
    <row r="2521" spans="65:77" ht="21" customHeight="1">
      <c r="BM2521"/>
      <c r="BX2521" s="299" t="s">
        <v>8182</v>
      </c>
      <c r="BY2521" s="299" t="s">
        <v>8183</v>
      </c>
    </row>
    <row r="2522" spans="65:77" ht="21" customHeight="1">
      <c r="BM2522"/>
      <c r="BX2522" s="299" t="s">
        <v>8184</v>
      </c>
      <c r="BY2522" s="299" t="s">
        <v>8185</v>
      </c>
    </row>
    <row r="2523" spans="65:77" ht="21" customHeight="1">
      <c r="BM2523"/>
      <c r="BX2523" s="299" t="s">
        <v>8186</v>
      </c>
      <c r="BY2523" s="299" t="s">
        <v>8187</v>
      </c>
    </row>
    <row r="2524" spans="65:77" ht="21" customHeight="1">
      <c r="BM2524"/>
      <c r="BX2524" s="299" t="s">
        <v>8188</v>
      </c>
      <c r="BY2524" s="299" t="s">
        <v>8189</v>
      </c>
    </row>
    <row r="2525" spans="65:77" ht="21" customHeight="1">
      <c r="BM2525"/>
      <c r="BX2525" s="299" t="s">
        <v>8190</v>
      </c>
      <c r="BY2525" s="299" t="s">
        <v>8191</v>
      </c>
    </row>
    <row r="2526" spans="65:77" ht="21" customHeight="1">
      <c r="BM2526"/>
      <c r="BX2526" s="299" t="s">
        <v>8192</v>
      </c>
      <c r="BY2526" s="299" t="s">
        <v>8193</v>
      </c>
    </row>
    <row r="2527" spans="65:77" ht="21" customHeight="1">
      <c r="BM2527"/>
      <c r="BX2527" s="299" t="s">
        <v>8194</v>
      </c>
      <c r="BY2527" s="299" t="s">
        <v>8195</v>
      </c>
    </row>
    <row r="2528" spans="65:77" ht="21" customHeight="1">
      <c r="BM2528"/>
      <c r="BX2528" s="299" t="s">
        <v>8196</v>
      </c>
      <c r="BY2528" s="299" t="s">
        <v>8197</v>
      </c>
    </row>
    <row r="2529" spans="65:77" ht="21" customHeight="1">
      <c r="BM2529"/>
      <c r="BX2529" s="299" t="s">
        <v>8198</v>
      </c>
      <c r="BY2529" s="299" t="s">
        <v>8199</v>
      </c>
    </row>
    <row r="2530" spans="65:77" ht="21" customHeight="1">
      <c r="BM2530"/>
      <c r="BX2530" s="299" t="s">
        <v>8200</v>
      </c>
      <c r="BY2530" s="299" t="s">
        <v>8201</v>
      </c>
    </row>
    <row r="2531" spans="65:77" ht="21" customHeight="1">
      <c r="BM2531"/>
      <c r="BX2531" s="299" t="s">
        <v>8202</v>
      </c>
      <c r="BY2531" s="299" t="s">
        <v>6528</v>
      </c>
    </row>
    <row r="2532" spans="65:77" ht="21" customHeight="1">
      <c r="BM2532"/>
      <c r="BX2532" s="299" t="s">
        <v>8203</v>
      </c>
      <c r="BY2532" s="299" t="s">
        <v>8204</v>
      </c>
    </row>
    <row r="2533" spans="65:77" ht="21" customHeight="1">
      <c r="BM2533"/>
      <c r="BX2533" s="299" t="s">
        <v>8205</v>
      </c>
      <c r="BY2533" s="299" t="s">
        <v>8206</v>
      </c>
    </row>
    <row r="2534" spans="65:77" ht="21" customHeight="1">
      <c r="BM2534"/>
      <c r="BX2534" s="299" t="s">
        <v>8207</v>
      </c>
      <c r="BY2534" s="299" t="s">
        <v>8208</v>
      </c>
    </row>
    <row r="2535" spans="65:77" ht="21" customHeight="1">
      <c r="BM2535"/>
      <c r="BX2535" s="299" t="s">
        <v>8209</v>
      </c>
      <c r="BY2535" s="299" t="s">
        <v>8210</v>
      </c>
    </row>
    <row r="2536" spans="65:77" ht="21" customHeight="1">
      <c r="BM2536"/>
      <c r="BX2536" s="299" t="s">
        <v>8211</v>
      </c>
      <c r="BY2536" s="299" t="s">
        <v>8212</v>
      </c>
    </row>
    <row r="2537" spans="65:77" ht="21" customHeight="1">
      <c r="BM2537"/>
      <c r="BX2537" s="299" t="s">
        <v>8213</v>
      </c>
      <c r="BY2537" s="299" t="s">
        <v>8214</v>
      </c>
    </row>
    <row r="2538" spans="65:77" ht="21" customHeight="1">
      <c r="BM2538"/>
      <c r="BX2538" s="299" t="s">
        <v>8215</v>
      </c>
      <c r="BY2538" s="299" t="s">
        <v>8216</v>
      </c>
    </row>
    <row r="2539" spans="65:77" ht="21" customHeight="1">
      <c r="BM2539"/>
      <c r="BX2539" s="299" t="s">
        <v>8217</v>
      </c>
      <c r="BY2539" s="299" t="s">
        <v>4560</v>
      </c>
    </row>
    <row r="2540" spans="65:77" ht="21" customHeight="1">
      <c r="BM2540"/>
      <c r="BX2540" s="299" t="s">
        <v>8218</v>
      </c>
      <c r="BY2540" s="299" t="s">
        <v>8219</v>
      </c>
    </row>
    <row r="2541" spans="65:77" ht="21" customHeight="1">
      <c r="BM2541"/>
      <c r="BX2541" s="299" t="s">
        <v>8220</v>
      </c>
      <c r="BY2541" s="299" t="s">
        <v>8221</v>
      </c>
    </row>
    <row r="2542" spans="65:77" ht="21" customHeight="1">
      <c r="BM2542"/>
      <c r="BX2542" s="299" t="s">
        <v>8222</v>
      </c>
      <c r="BY2542" s="299" t="s">
        <v>8223</v>
      </c>
    </row>
    <row r="2543" spans="65:77" ht="21" customHeight="1">
      <c r="BM2543"/>
      <c r="BX2543" s="299" t="s">
        <v>8224</v>
      </c>
      <c r="BY2543" s="299" t="s">
        <v>8225</v>
      </c>
    </row>
    <row r="2544" spans="65:77" ht="21" customHeight="1">
      <c r="BM2544"/>
      <c r="BX2544" s="299" t="s">
        <v>8226</v>
      </c>
      <c r="BY2544" s="299" t="s">
        <v>8227</v>
      </c>
    </row>
    <row r="2545" spans="65:77" ht="21" customHeight="1">
      <c r="BM2545"/>
      <c r="BX2545" s="299" t="s">
        <v>8228</v>
      </c>
      <c r="BY2545" s="299" t="s">
        <v>8229</v>
      </c>
    </row>
    <row r="2546" spans="65:77" ht="21" customHeight="1">
      <c r="BM2546"/>
      <c r="BX2546" s="299" t="s">
        <v>8230</v>
      </c>
      <c r="BY2546" s="299" t="s">
        <v>8231</v>
      </c>
    </row>
    <row r="2547" spans="65:77" ht="21" customHeight="1">
      <c r="BM2547"/>
      <c r="BX2547" s="299" t="s">
        <v>8232</v>
      </c>
      <c r="BY2547" s="299" t="s">
        <v>8233</v>
      </c>
    </row>
    <row r="2548" spans="65:77" ht="21" customHeight="1">
      <c r="BM2548"/>
      <c r="BX2548" s="299" t="s">
        <v>8234</v>
      </c>
      <c r="BY2548" s="299" t="s">
        <v>8897</v>
      </c>
    </row>
    <row r="2549" spans="65:77" ht="21" customHeight="1">
      <c r="BM2549"/>
      <c r="BX2549" s="299" t="s">
        <v>8235</v>
      </c>
      <c r="BY2549" s="299" t="s">
        <v>8898</v>
      </c>
    </row>
    <row r="2550" spans="65:77" ht="21" customHeight="1">
      <c r="BM2550"/>
      <c r="BX2550" s="299" t="s">
        <v>8236</v>
      </c>
      <c r="BY2550" s="299" t="s">
        <v>8899</v>
      </c>
    </row>
    <row r="2551" spans="65:77" ht="21" customHeight="1">
      <c r="BM2551"/>
      <c r="BX2551" s="299" t="s">
        <v>8237</v>
      </c>
      <c r="BY2551" s="299" t="s">
        <v>8900</v>
      </c>
    </row>
    <row r="2552" spans="65:77" ht="21" customHeight="1">
      <c r="BM2552"/>
      <c r="BX2552" s="299" t="s">
        <v>8238</v>
      </c>
      <c r="BY2552" s="299" t="s">
        <v>8901</v>
      </c>
    </row>
    <row r="2553" spans="65:77" ht="21" customHeight="1">
      <c r="BM2553"/>
      <c r="BX2553" s="299" t="s">
        <v>8239</v>
      </c>
      <c r="BY2553" s="299" t="s">
        <v>8902</v>
      </c>
    </row>
    <row r="2554" spans="65:77" ht="21" customHeight="1">
      <c r="BM2554"/>
      <c r="BX2554" s="299" t="s">
        <v>8240</v>
      </c>
      <c r="BY2554" s="299" t="s">
        <v>8903</v>
      </c>
    </row>
    <row r="2555" spans="65:77" ht="21" customHeight="1">
      <c r="BM2555"/>
      <c r="BX2555" s="299" t="s">
        <v>8241</v>
      </c>
      <c r="BY2555" s="299" t="s">
        <v>8904</v>
      </c>
    </row>
    <row r="2556" spans="65:77" ht="21" customHeight="1">
      <c r="BM2556"/>
      <c r="BX2556" s="299" t="s">
        <v>8242</v>
      </c>
      <c r="BY2556" s="299" t="s">
        <v>8905</v>
      </c>
    </row>
    <row r="2557" spans="65:77" ht="21" customHeight="1">
      <c r="BM2557"/>
      <c r="BX2557" s="299" t="s">
        <v>8243</v>
      </c>
      <c r="BY2557" s="299" t="s">
        <v>8906</v>
      </c>
    </row>
    <row r="2558" spans="65:77" ht="21" customHeight="1">
      <c r="BM2558"/>
      <c r="BX2558" s="299" t="s">
        <v>8244</v>
      </c>
      <c r="BY2558" s="299" t="s">
        <v>8907</v>
      </c>
    </row>
    <row r="2559" spans="65:77" ht="21" customHeight="1">
      <c r="BM2559"/>
      <c r="BX2559" s="299" t="s">
        <v>8245</v>
      </c>
      <c r="BY2559" s="299" t="s">
        <v>8908</v>
      </c>
    </row>
    <row r="2560" spans="65:77" ht="21" customHeight="1">
      <c r="BM2560"/>
      <c r="BX2560" s="299" t="s">
        <v>8246</v>
      </c>
      <c r="BY2560" s="299" t="s">
        <v>8909</v>
      </c>
    </row>
    <row r="2561" spans="65:77" ht="21" customHeight="1">
      <c r="BM2561"/>
      <c r="BX2561" s="299" t="s">
        <v>8247</v>
      </c>
      <c r="BY2561" s="299" t="s">
        <v>8910</v>
      </c>
    </row>
    <row r="2562" spans="65:77" ht="21" customHeight="1">
      <c r="BM2562"/>
      <c r="BX2562" s="299" t="s">
        <v>8248</v>
      </c>
      <c r="BY2562" s="299" t="s">
        <v>8911</v>
      </c>
    </row>
    <row r="2563" spans="65:77" ht="21" customHeight="1">
      <c r="BM2563"/>
      <c r="BX2563" s="299" t="s">
        <v>8249</v>
      </c>
      <c r="BY2563" s="299" t="s">
        <v>8912</v>
      </c>
    </row>
    <row r="2564" spans="65:77" ht="21" customHeight="1">
      <c r="BM2564"/>
      <c r="BX2564" s="299" t="s">
        <v>8250</v>
      </c>
      <c r="BY2564" s="299" t="s">
        <v>8913</v>
      </c>
    </row>
    <row r="2565" spans="65:77" ht="21" customHeight="1">
      <c r="BM2565"/>
      <c r="BX2565" s="299" t="s">
        <v>8251</v>
      </c>
      <c r="BY2565" s="299" t="s">
        <v>8914</v>
      </c>
    </row>
    <row r="2566" spans="65:77" ht="21" customHeight="1">
      <c r="BM2566"/>
      <c r="BX2566" s="299" t="s">
        <v>8252</v>
      </c>
      <c r="BY2566" s="299" t="s">
        <v>8915</v>
      </c>
    </row>
    <row r="2567" spans="65:77" ht="21" customHeight="1">
      <c r="BM2567"/>
      <c r="BX2567" s="299" t="s">
        <v>8253</v>
      </c>
      <c r="BY2567" s="299" t="s">
        <v>8916</v>
      </c>
    </row>
    <row r="2568" spans="65:77" ht="21" customHeight="1">
      <c r="BM2568"/>
      <c r="BX2568" s="299" t="s">
        <v>8254</v>
      </c>
      <c r="BY2568" s="299" t="s">
        <v>8917</v>
      </c>
    </row>
    <row r="2569" spans="65:77" ht="21" customHeight="1">
      <c r="BM2569"/>
      <c r="BX2569" s="299" t="s">
        <v>8255</v>
      </c>
      <c r="BY2569" s="299" t="s">
        <v>8918</v>
      </c>
    </row>
    <row r="2570" spans="65:77" ht="21" customHeight="1">
      <c r="BM2570"/>
      <c r="BX2570" s="299" t="s">
        <v>8256</v>
      </c>
      <c r="BY2570" s="299" t="s">
        <v>9495</v>
      </c>
    </row>
    <row r="2571" spans="65:77" ht="21" customHeight="1">
      <c r="BM2571"/>
      <c r="BX2571" s="299" t="s">
        <v>8257</v>
      </c>
      <c r="BY2571" s="299" t="s">
        <v>8919</v>
      </c>
    </row>
    <row r="2572" spans="65:77" ht="21" customHeight="1">
      <c r="BM2572"/>
      <c r="BX2572" s="299" t="s">
        <v>8258</v>
      </c>
      <c r="BY2572" s="299" t="s">
        <v>8920</v>
      </c>
    </row>
    <row r="2573" spans="65:77" ht="21" customHeight="1">
      <c r="BM2573"/>
      <c r="BX2573" s="299" t="s">
        <v>8259</v>
      </c>
      <c r="BY2573" s="299" t="s">
        <v>9498</v>
      </c>
    </row>
    <row r="2574" spans="65:77" ht="21" customHeight="1">
      <c r="BM2574"/>
      <c r="BX2574" s="299" t="s">
        <v>8260</v>
      </c>
      <c r="BY2574" s="299" t="s">
        <v>8921</v>
      </c>
    </row>
    <row r="2575" spans="65:77" ht="21" customHeight="1">
      <c r="BM2575"/>
      <c r="BX2575" s="299" t="s">
        <v>8261</v>
      </c>
      <c r="BY2575" s="299" t="s">
        <v>9500</v>
      </c>
    </row>
    <row r="2576" spans="65:77" ht="21" customHeight="1">
      <c r="BM2576"/>
      <c r="BX2576" s="299" t="s">
        <v>8262</v>
      </c>
      <c r="BY2576" s="299" t="s">
        <v>9501</v>
      </c>
    </row>
    <row r="2577" spans="65:77" ht="21" customHeight="1">
      <c r="BM2577"/>
      <c r="BX2577" s="299" t="s">
        <v>8263</v>
      </c>
      <c r="BY2577" s="299" t="s">
        <v>9502</v>
      </c>
    </row>
    <row r="2578" spans="65:77" ht="21" customHeight="1">
      <c r="BM2578"/>
      <c r="BX2578" s="299" t="s">
        <v>8264</v>
      </c>
      <c r="BY2578" s="299" t="s">
        <v>9503</v>
      </c>
    </row>
    <row r="2579" spans="65:77" ht="21" customHeight="1">
      <c r="BM2579"/>
      <c r="BX2579" s="299" t="s">
        <v>8265</v>
      </c>
      <c r="BY2579" s="299" t="s">
        <v>9504</v>
      </c>
    </row>
    <row r="2580" spans="65:77" ht="21" customHeight="1">
      <c r="BM2580"/>
      <c r="BX2580" s="299" t="s">
        <v>8266</v>
      </c>
      <c r="BY2580" s="299" t="s">
        <v>9505</v>
      </c>
    </row>
    <row r="2581" spans="65:77" ht="21" customHeight="1">
      <c r="BM2581"/>
      <c r="BX2581" s="299" t="s">
        <v>8267</v>
      </c>
      <c r="BY2581" s="299" t="s">
        <v>9506</v>
      </c>
    </row>
    <row r="2582" spans="65:77" ht="21" customHeight="1">
      <c r="BM2582"/>
      <c r="BX2582" s="299" t="s">
        <v>8268</v>
      </c>
      <c r="BY2582" s="299" t="s">
        <v>9507</v>
      </c>
    </row>
    <row r="2583" spans="65:77" ht="21" customHeight="1">
      <c r="BM2583"/>
      <c r="BX2583" s="299" t="s">
        <v>8269</v>
      </c>
      <c r="BY2583" s="299" t="s">
        <v>9508</v>
      </c>
    </row>
    <row r="2584" spans="65:77" ht="21" customHeight="1">
      <c r="BM2584"/>
      <c r="BX2584" s="299" t="s">
        <v>8270</v>
      </c>
      <c r="BY2584" s="299" t="s">
        <v>9509</v>
      </c>
    </row>
    <row r="2585" spans="65:77" ht="21" customHeight="1">
      <c r="BM2585"/>
      <c r="BX2585" s="299" t="s">
        <v>8271</v>
      </c>
      <c r="BY2585" s="299" t="s">
        <v>9510</v>
      </c>
    </row>
    <row r="2586" spans="65:77" ht="21" customHeight="1">
      <c r="BM2586"/>
      <c r="BX2586" s="299" t="s">
        <v>8272</v>
      </c>
      <c r="BY2586" s="299" t="s">
        <v>9511</v>
      </c>
    </row>
    <row r="2587" spans="65:77" ht="21" customHeight="1">
      <c r="BM2587"/>
      <c r="BX2587" s="299" t="s">
        <v>8273</v>
      </c>
      <c r="BY2587" s="299" t="s">
        <v>9512</v>
      </c>
    </row>
    <row r="2588" spans="65:77" ht="21" customHeight="1">
      <c r="BM2588"/>
      <c r="BX2588" s="299" t="s">
        <v>8274</v>
      </c>
      <c r="BY2588" s="299" t="s">
        <v>9513</v>
      </c>
    </row>
    <row r="2589" spans="65:77" ht="21" customHeight="1">
      <c r="BM2589"/>
      <c r="BX2589" s="299" t="s">
        <v>8275</v>
      </c>
      <c r="BY2589" s="299" t="s">
        <v>9514</v>
      </c>
    </row>
    <row r="2590" spans="65:77" ht="21" customHeight="1">
      <c r="BM2590"/>
      <c r="BX2590" s="299" t="s">
        <v>8276</v>
      </c>
      <c r="BY2590" s="299" t="s">
        <v>9515</v>
      </c>
    </row>
    <row r="2591" spans="65:77" ht="21" customHeight="1">
      <c r="BM2591"/>
      <c r="BX2591" s="299" t="s">
        <v>8277</v>
      </c>
      <c r="BY2591" s="299" t="s">
        <v>8922</v>
      </c>
    </row>
    <row r="2592" spans="65:77" ht="21" customHeight="1">
      <c r="BM2592"/>
      <c r="BX2592" s="299" t="s">
        <v>8278</v>
      </c>
      <c r="BY2592" s="299" t="s">
        <v>8923</v>
      </c>
    </row>
    <row r="2593" spans="65:77" ht="21" customHeight="1">
      <c r="BM2593"/>
      <c r="BX2593" s="299" t="s">
        <v>8279</v>
      </c>
      <c r="BY2593" s="269" t="s">
        <v>8924</v>
      </c>
    </row>
    <row r="2594" spans="65:77" ht="21" customHeight="1">
      <c r="BM2594"/>
      <c r="BX2594" s="299" t="s">
        <v>8280</v>
      </c>
      <c r="BY2594" s="269" t="s">
        <v>8925</v>
      </c>
    </row>
    <row r="2595" spans="65:77" ht="21" customHeight="1">
      <c r="BM2595"/>
      <c r="BX2595" s="299" t="s">
        <v>8281</v>
      </c>
      <c r="BY2595" s="269" t="s">
        <v>8926</v>
      </c>
    </row>
    <row r="2596" spans="65:77" ht="21" customHeight="1">
      <c r="BM2596"/>
      <c r="BX2596" s="299" t="s">
        <v>8282</v>
      </c>
      <c r="BY2596" s="269" t="s">
        <v>8927</v>
      </c>
    </row>
    <row r="2597" spans="65:77" ht="21" customHeight="1">
      <c r="BM2597"/>
      <c r="BX2597" s="299" t="s">
        <v>8283</v>
      </c>
      <c r="BY2597" s="269" t="s">
        <v>8928</v>
      </c>
    </row>
    <row r="2598" spans="65:77" ht="21" customHeight="1">
      <c r="BM2598"/>
      <c r="BX2598" s="300" t="s">
        <v>8284</v>
      </c>
      <c r="BY2598" s="263" t="s">
        <v>8929</v>
      </c>
    </row>
    <row r="2599" spans="65:77" ht="21" customHeight="1">
      <c r="BM2599"/>
      <c r="BX2599" s="300" t="s">
        <v>8285</v>
      </c>
      <c r="BY2599" s="263" t="s">
        <v>8930</v>
      </c>
    </row>
    <row r="2600" spans="65:77" ht="21" customHeight="1">
      <c r="BM2600"/>
      <c r="BX2600" s="300" t="s">
        <v>8286</v>
      </c>
      <c r="BY2600" s="263" t="s">
        <v>8931</v>
      </c>
    </row>
    <row r="2601" spans="65:77" ht="21" customHeight="1">
      <c r="BM2601"/>
      <c r="BX2601" s="300" t="s">
        <v>8287</v>
      </c>
      <c r="BY2601" s="263" t="s">
        <v>8932</v>
      </c>
    </row>
    <row r="2602" spans="65:77" ht="21" customHeight="1">
      <c r="BM2602"/>
      <c r="BX2602" s="300" t="s">
        <v>8288</v>
      </c>
      <c r="BY2602" s="263" t="s">
        <v>8933</v>
      </c>
    </row>
    <row r="2603" spans="65:77" ht="21" customHeight="1">
      <c r="BM2603"/>
      <c r="BX2603" s="300" t="s">
        <v>8289</v>
      </c>
      <c r="BY2603" s="263" t="s">
        <v>8934</v>
      </c>
    </row>
    <row r="2604" spans="65:77" ht="21" customHeight="1">
      <c r="BM2604"/>
      <c r="BX2604" s="300" t="s">
        <v>8290</v>
      </c>
      <c r="BY2604" s="263" t="s">
        <v>8935</v>
      </c>
    </row>
    <row r="2605" spans="65:77" ht="21" customHeight="1">
      <c r="BM2605"/>
      <c r="BX2605" s="300" t="s">
        <v>8291</v>
      </c>
      <c r="BY2605" s="274" t="s">
        <v>8936</v>
      </c>
    </row>
    <row r="2606" spans="65:77" ht="21" customHeight="1">
      <c r="BM2606"/>
      <c r="BX2606" s="300" t="s">
        <v>8292</v>
      </c>
      <c r="BY2606" s="300" t="s">
        <v>8937</v>
      </c>
    </row>
    <row r="2607" spans="65:77" ht="21" customHeight="1">
      <c r="BM2607"/>
      <c r="BX2607" s="300" t="s">
        <v>8682</v>
      </c>
      <c r="BY2607" s="300" t="s">
        <v>8938</v>
      </c>
    </row>
    <row r="2608" spans="65:77" ht="21" customHeight="1">
      <c r="BM2608"/>
      <c r="BX2608" s="300" t="s">
        <v>8683</v>
      </c>
      <c r="BY2608" s="300" t="s">
        <v>8939</v>
      </c>
    </row>
    <row r="2609" spans="65:77" ht="21" customHeight="1">
      <c r="BM2609"/>
      <c r="BX2609" s="300" t="s">
        <v>8684</v>
      </c>
      <c r="BY2609" s="257" t="s">
        <v>8940</v>
      </c>
    </row>
    <row r="2610" spans="65:77" ht="21" customHeight="1">
      <c r="BM2610"/>
      <c r="BX2610" s="300" t="s">
        <v>8685</v>
      </c>
      <c r="BY2610" s="257" t="s">
        <v>8941</v>
      </c>
    </row>
    <row r="2611" spans="65:77" ht="21" customHeight="1">
      <c r="BM2611"/>
      <c r="BX2611" s="300" t="s">
        <v>8686</v>
      </c>
      <c r="BY2611" s="257" t="s">
        <v>8942</v>
      </c>
    </row>
    <row r="2612" spans="65:77" ht="21" customHeight="1">
      <c r="BM2612"/>
      <c r="BX2612" s="300" t="s">
        <v>8687</v>
      </c>
      <c r="BY2612" s="257" t="s">
        <v>8943</v>
      </c>
    </row>
    <row r="2613" spans="65:77" ht="21" customHeight="1">
      <c r="BM2613"/>
      <c r="BX2613" s="300" t="s">
        <v>8688</v>
      </c>
      <c r="BY2613" s="257" t="s">
        <v>8944</v>
      </c>
    </row>
    <row r="2614" spans="65:77" ht="21" customHeight="1">
      <c r="BM2614"/>
      <c r="BX2614" s="300" t="s">
        <v>8689</v>
      </c>
      <c r="BY2614" s="257" t="s">
        <v>8945</v>
      </c>
    </row>
    <row r="2615" spans="65:77" ht="21" customHeight="1">
      <c r="BM2615"/>
      <c r="BX2615" s="300" t="s">
        <v>8690</v>
      </c>
      <c r="BY2615" s="257" t="s">
        <v>8946</v>
      </c>
    </row>
    <row r="2616" spans="65:77" ht="21" customHeight="1">
      <c r="BM2616"/>
      <c r="BX2616" s="300" t="s">
        <v>8691</v>
      </c>
      <c r="BY2616" s="257" t="s">
        <v>8947</v>
      </c>
    </row>
    <row r="2617" spans="65:77" ht="21" customHeight="1">
      <c r="BM2617"/>
      <c r="BX2617" s="300" t="s">
        <v>8692</v>
      </c>
      <c r="BY2617" s="257" t="s">
        <v>8948</v>
      </c>
    </row>
    <row r="2618" spans="65:77" ht="21" customHeight="1">
      <c r="BM2618"/>
      <c r="BX2618" s="300" t="s">
        <v>8693</v>
      </c>
      <c r="BY2618" s="257" t="s">
        <v>8949</v>
      </c>
    </row>
    <row r="2619" spans="65:77" ht="21" customHeight="1">
      <c r="BM2619"/>
      <c r="BX2619" s="300" t="s">
        <v>8694</v>
      </c>
      <c r="BY2619" s="257" t="s">
        <v>8950</v>
      </c>
    </row>
    <row r="2620" spans="65:77" ht="21" customHeight="1">
      <c r="BM2620"/>
      <c r="BX2620" s="300" t="s">
        <v>8695</v>
      </c>
      <c r="BY2620" s="257" t="s">
        <v>8951</v>
      </c>
    </row>
    <row r="2621" spans="65:77" ht="21" customHeight="1">
      <c r="BM2621"/>
      <c r="BX2621" s="300" t="s">
        <v>8696</v>
      </c>
      <c r="BY2621" s="257" t="s">
        <v>8952</v>
      </c>
    </row>
    <row r="2622" spans="65:77" ht="21" customHeight="1">
      <c r="BM2622"/>
      <c r="BX2622" s="300" t="s">
        <v>8697</v>
      </c>
      <c r="BY2622" s="257" t="s">
        <v>8953</v>
      </c>
    </row>
    <row r="2623" spans="65:77" ht="21" customHeight="1">
      <c r="BM2623"/>
      <c r="BX2623" s="300" t="s">
        <v>8698</v>
      </c>
      <c r="BY2623" s="257" t="s">
        <v>8954</v>
      </c>
    </row>
    <row r="2624" spans="65:77" ht="21" customHeight="1">
      <c r="BM2624"/>
      <c r="BX2624" s="267" t="s">
        <v>9660</v>
      </c>
      <c r="BY2624" s="267" t="s">
        <v>8955</v>
      </c>
    </row>
    <row r="2625" spans="65:77" ht="21" customHeight="1">
      <c r="BM2625"/>
      <c r="BX2625" s="267" t="s">
        <v>9661</v>
      </c>
      <c r="BY2625" s="266" t="s">
        <v>8956</v>
      </c>
    </row>
    <row r="2626" spans="65:77" ht="21" customHeight="1">
      <c r="BM2626"/>
      <c r="BX2626" s="267" t="s">
        <v>9662</v>
      </c>
      <c r="BY2626" s="266" t="s">
        <v>8957</v>
      </c>
    </row>
    <row r="2627" spans="65:77" ht="21" customHeight="1">
      <c r="BM2627"/>
      <c r="BX2627" s="267" t="s">
        <v>4810</v>
      </c>
      <c r="BY2627" s="266" t="s">
        <v>8958</v>
      </c>
    </row>
    <row r="2628" spans="65:77" ht="21" customHeight="1">
      <c r="BM2628"/>
      <c r="BX2628" s="267" t="s">
        <v>9663</v>
      </c>
      <c r="BY2628" s="266" t="s">
        <v>8959</v>
      </c>
    </row>
    <row r="2629" spans="65:77" ht="21" customHeight="1">
      <c r="BM2629"/>
      <c r="BX2629" s="267" t="s">
        <v>9664</v>
      </c>
      <c r="BY2629" s="266" t="s">
        <v>8960</v>
      </c>
    </row>
    <row r="2630" spans="65:77" ht="21" customHeight="1">
      <c r="BM2630"/>
      <c r="BX2630" s="267" t="s">
        <v>9665</v>
      </c>
      <c r="BY2630" s="266" t="s">
        <v>8961</v>
      </c>
    </row>
    <row r="2631" spans="65:77" ht="21" customHeight="1">
      <c r="BM2631"/>
      <c r="BX2631" s="267" t="s">
        <v>9666</v>
      </c>
      <c r="BY2631" s="266" t="s">
        <v>8962</v>
      </c>
    </row>
    <row r="2632" spans="65:77" ht="21" customHeight="1">
      <c r="BM2632"/>
      <c r="BX2632" s="267" t="s">
        <v>9667</v>
      </c>
      <c r="BY2632" s="266" t="s">
        <v>8963</v>
      </c>
    </row>
    <row r="2633" spans="65:77" ht="21" customHeight="1">
      <c r="BM2633"/>
      <c r="BX2633" s="267" t="s">
        <v>9668</v>
      </c>
      <c r="BY2633" s="266" t="s">
        <v>8964</v>
      </c>
    </row>
    <row r="2634" spans="65:77" ht="21" customHeight="1">
      <c r="BM2634"/>
      <c r="BX2634" s="267" t="s">
        <v>9669</v>
      </c>
      <c r="BY2634" s="266" t="s">
        <v>8965</v>
      </c>
    </row>
    <row r="2635" spans="65:77" ht="21" customHeight="1">
      <c r="BM2635"/>
      <c r="BX2635" s="267" t="s">
        <v>9670</v>
      </c>
      <c r="BY2635" s="266" t="s">
        <v>8966</v>
      </c>
    </row>
    <row r="2636" spans="65:77" ht="21" customHeight="1">
      <c r="BM2636"/>
      <c r="BX2636" s="267" t="s">
        <v>9671</v>
      </c>
      <c r="BY2636" s="266" t="s">
        <v>8967</v>
      </c>
    </row>
    <row r="2637" spans="65:77" ht="21" customHeight="1">
      <c r="BM2637"/>
      <c r="BX2637" s="267" t="s">
        <v>9672</v>
      </c>
      <c r="BY2637" s="266" t="s">
        <v>8968</v>
      </c>
    </row>
    <row r="2638" spans="65:77" ht="21" customHeight="1">
      <c r="BM2638"/>
      <c r="BX2638" s="298" t="s">
        <v>9673</v>
      </c>
      <c r="BY2638" s="257" t="s">
        <v>8969</v>
      </c>
    </row>
    <row r="2639" spans="65:77" ht="21" customHeight="1">
      <c r="BM2639"/>
      <c r="BX2639" s="298" t="s">
        <v>9674</v>
      </c>
      <c r="BY2639" s="257" t="s">
        <v>8970</v>
      </c>
    </row>
    <row r="2640" spans="65:77" ht="21" customHeight="1">
      <c r="BM2640"/>
      <c r="BX2640" s="298" t="s">
        <v>9675</v>
      </c>
      <c r="BY2640" s="257" t="s">
        <v>8971</v>
      </c>
    </row>
    <row r="2641" spans="65:77" ht="21" customHeight="1">
      <c r="BM2641"/>
      <c r="BX2641" s="298" t="s">
        <v>9676</v>
      </c>
      <c r="BY2641" s="257" t="s">
        <v>8972</v>
      </c>
    </row>
    <row r="2642" spans="65:77" ht="21" customHeight="1">
      <c r="BM2642"/>
      <c r="BX2642" s="298" t="s">
        <v>9677</v>
      </c>
      <c r="BY2642" s="257" t="s">
        <v>8973</v>
      </c>
    </row>
    <row r="2643" spans="65:77" ht="21" customHeight="1">
      <c r="BM2643"/>
      <c r="BX2643" s="298" t="s">
        <v>9678</v>
      </c>
      <c r="BY2643" s="257" t="s">
        <v>8974</v>
      </c>
    </row>
    <row r="2644" spans="65:77" ht="21" customHeight="1">
      <c r="BM2644"/>
      <c r="BX2644" s="298" t="s">
        <v>9679</v>
      </c>
      <c r="BY2644" s="257" t="s">
        <v>8975</v>
      </c>
    </row>
    <row r="2645" spans="65:77" ht="21" customHeight="1">
      <c r="BM2645"/>
      <c r="BX2645" s="298" t="s">
        <v>9680</v>
      </c>
      <c r="BY2645" s="257" t="s">
        <v>8976</v>
      </c>
    </row>
    <row r="2646" spans="65:77" ht="21" customHeight="1">
      <c r="BM2646"/>
      <c r="BX2646" s="298" t="s">
        <v>9681</v>
      </c>
      <c r="BY2646" s="257" t="s">
        <v>8977</v>
      </c>
    </row>
    <row r="2647" spans="65:77" ht="21" customHeight="1">
      <c r="BM2647"/>
      <c r="BX2647" s="298" t="s">
        <v>9682</v>
      </c>
      <c r="BY2647" s="257" t="s">
        <v>8978</v>
      </c>
    </row>
    <row r="2648" spans="65:77" ht="21" customHeight="1">
      <c r="BM2648"/>
      <c r="BX2648" s="298" t="s">
        <v>9683</v>
      </c>
      <c r="BY2648" s="257" t="s">
        <v>8979</v>
      </c>
    </row>
    <row r="2649" spans="65:77" ht="21" customHeight="1">
      <c r="BM2649"/>
      <c r="BX2649" s="298" t="s">
        <v>9684</v>
      </c>
      <c r="BY2649" s="257" t="s">
        <v>8980</v>
      </c>
    </row>
    <row r="2650" spans="65:77" ht="21" customHeight="1">
      <c r="BM2650"/>
      <c r="BX2650" s="298" t="s">
        <v>9685</v>
      </c>
      <c r="BY2650" s="257" t="s">
        <v>8981</v>
      </c>
    </row>
    <row r="2651" spans="65:77" ht="21" customHeight="1">
      <c r="BM2651"/>
      <c r="BX2651" s="298" t="s">
        <v>9686</v>
      </c>
      <c r="BY2651" s="257" t="s">
        <v>8982</v>
      </c>
    </row>
    <row r="2652" spans="65:77" ht="21" customHeight="1">
      <c r="BM2652"/>
      <c r="BX2652" s="298" t="s">
        <v>9687</v>
      </c>
      <c r="BY2652" s="257" t="s">
        <v>8983</v>
      </c>
    </row>
    <row r="2653" spans="65:77" ht="21" customHeight="1">
      <c r="BM2653"/>
      <c r="BX2653" s="298" t="s">
        <v>9688</v>
      </c>
      <c r="BY2653" s="257" t="s">
        <v>8984</v>
      </c>
    </row>
    <row r="2654" spans="65:77" ht="21" customHeight="1">
      <c r="BM2654"/>
      <c r="BX2654" s="298" t="s">
        <v>9689</v>
      </c>
      <c r="BY2654" s="257" t="s">
        <v>8985</v>
      </c>
    </row>
    <row r="2655" spans="65:77" ht="21" customHeight="1">
      <c r="BM2655"/>
      <c r="BX2655" s="298" t="s">
        <v>9690</v>
      </c>
      <c r="BY2655" s="257" t="s">
        <v>8986</v>
      </c>
    </row>
    <row r="2656" spans="65:77" ht="21" customHeight="1">
      <c r="BX2656" s="298" t="s">
        <v>9691</v>
      </c>
      <c r="BY2656" s="257" t="s">
        <v>8987</v>
      </c>
    </row>
    <row r="2657" spans="76:77" ht="21" customHeight="1">
      <c r="BX2657" s="298" t="s">
        <v>9692</v>
      </c>
      <c r="BY2657" s="257" t="s">
        <v>8988</v>
      </c>
    </row>
    <row r="2658" spans="76:77" ht="21" customHeight="1">
      <c r="BX2658" s="298" t="s">
        <v>9693</v>
      </c>
      <c r="BY2658" s="257" t="s">
        <v>8989</v>
      </c>
    </row>
    <row r="2659" spans="76:77" ht="21" customHeight="1">
      <c r="BX2659" s="298" t="s">
        <v>9694</v>
      </c>
      <c r="BY2659" s="257" t="s">
        <v>8990</v>
      </c>
    </row>
    <row r="2660" spans="76:77" ht="21" customHeight="1">
      <c r="BX2660" s="298" t="s">
        <v>9695</v>
      </c>
      <c r="BY2660" s="257" t="s">
        <v>8991</v>
      </c>
    </row>
    <row r="2661" spans="76:77" ht="21" customHeight="1">
      <c r="BX2661" s="298" t="s">
        <v>9696</v>
      </c>
      <c r="BY2661" s="257" t="s">
        <v>8992</v>
      </c>
    </row>
    <row r="2662" spans="76:77" ht="21" customHeight="1">
      <c r="BX2662" s="298" t="s">
        <v>9697</v>
      </c>
      <c r="BY2662" s="257" t="s">
        <v>9587</v>
      </c>
    </row>
    <row r="2663" spans="76:77" ht="21" customHeight="1">
      <c r="BX2663" s="298" t="s">
        <v>9698</v>
      </c>
      <c r="BY2663" s="257" t="s">
        <v>8993</v>
      </c>
    </row>
    <row r="2664" spans="76:77" ht="21" customHeight="1">
      <c r="BX2664" s="298" t="s">
        <v>9699</v>
      </c>
      <c r="BY2664" s="257" t="s">
        <v>8994</v>
      </c>
    </row>
    <row r="2665" spans="76:77" ht="21" customHeight="1">
      <c r="BX2665" s="298" t="s">
        <v>9700</v>
      </c>
      <c r="BY2665" s="257" t="s">
        <v>8995</v>
      </c>
    </row>
    <row r="2666" spans="76:77" ht="21" customHeight="1">
      <c r="BX2666" s="298" t="s">
        <v>9701</v>
      </c>
      <c r="BY2666" s="257" t="s">
        <v>8996</v>
      </c>
    </row>
    <row r="2667" spans="76:77" ht="21" customHeight="1">
      <c r="BX2667" s="298" t="s">
        <v>9702</v>
      </c>
      <c r="BY2667" s="257" t="s">
        <v>8997</v>
      </c>
    </row>
    <row r="2668" spans="76:77" ht="21" customHeight="1">
      <c r="BX2668" s="298" t="s">
        <v>9703</v>
      </c>
      <c r="BY2668" s="257" t="s">
        <v>8998</v>
      </c>
    </row>
    <row r="2669" spans="76:77" ht="21" customHeight="1">
      <c r="BX2669" s="298" t="s">
        <v>9704</v>
      </c>
      <c r="BY2669" s="257" t="s">
        <v>8999</v>
      </c>
    </row>
    <row r="2670" spans="76:77" ht="21" customHeight="1">
      <c r="BX2670" s="298" t="s">
        <v>9705</v>
      </c>
      <c r="BY2670" s="257" t="s">
        <v>9000</v>
      </c>
    </row>
    <row r="2671" spans="76:77" ht="21" customHeight="1">
      <c r="BX2671" s="298" t="s">
        <v>9706</v>
      </c>
      <c r="BY2671" s="257" t="s">
        <v>9123</v>
      </c>
    </row>
    <row r="2672" spans="76:77" ht="21" customHeight="1">
      <c r="BX2672" s="298" t="s">
        <v>9707</v>
      </c>
      <c r="BY2672" s="257" t="s">
        <v>9124</v>
      </c>
    </row>
    <row r="2673" spans="76:77" ht="21" customHeight="1">
      <c r="BX2673" s="298" t="s">
        <v>9708</v>
      </c>
      <c r="BY2673" s="257" t="s">
        <v>9125</v>
      </c>
    </row>
    <row r="2674" spans="76:77" ht="21" customHeight="1">
      <c r="BX2674" s="298" t="s">
        <v>9709</v>
      </c>
      <c r="BY2674" s="257" t="s">
        <v>9126</v>
      </c>
    </row>
    <row r="2675" spans="76:77" ht="21" customHeight="1">
      <c r="BX2675" s="298" t="s">
        <v>9710</v>
      </c>
      <c r="BY2675" s="257" t="s">
        <v>9127</v>
      </c>
    </row>
    <row r="2676" spans="76:77" ht="21" customHeight="1">
      <c r="BX2676" s="298" t="s">
        <v>9711</v>
      </c>
      <c r="BY2676" s="257" t="s">
        <v>9018</v>
      </c>
    </row>
    <row r="2677" spans="76:77" ht="21" customHeight="1">
      <c r="BX2677" s="298" t="s">
        <v>9712</v>
      </c>
      <c r="BY2677" s="257" t="s">
        <v>9128</v>
      </c>
    </row>
    <row r="2678" spans="76:77" ht="21" customHeight="1">
      <c r="BX2678" s="298" t="s">
        <v>9713</v>
      </c>
      <c r="BY2678" s="257" t="s">
        <v>9129</v>
      </c>
    </row>
    <row r="2679" spans="76:77" ht="21" customHeight="1">
      <c r="BX2679" s="298" t="s">
        <v>9714</v>
      </c>
      <c r="BY2679" s="257" t="s">
        <v>9130</v>
      </c>
    </row>
    <row r="2680" spans="76:77" ht="21" customHeight="1">
      <c r="BX2680" s="298" t="s">
        <v>9715</v>
      </c>
      <c r="BY2680" s="257" t="s">
        <v>9131</v>
      </c>
    </row>
    <row r="2681" spans="76:77" ht="21" customHeight="1">
      <c r="BX2681" s="298" t="s">
        <v>9716</v>
      </c>
      <c r="BY2681" s="257" t="s">
        <v>9132</v>
      </c>
    </row>
    <row r="2682" spans="76:77" ht="21" customHeight="1">
      <c r="BX2682" s="298" t="s">
        <v>9717</v>
      </c>
      <c r="BY2682" s="255" t="s">
        <v>9650</v>
      </c>
    </row>
    <row r="2683" spans="76:77" ht="21" customHeight="1">
      <c r="BX2683" s="298" t="s">
        <v>9718</v>
      </c>
      <c r="BY2683" s="257" t="s">
        <v>9133</v>
      </c>
    </row>
    <row r="2684" spans="76:77" ht="21" customHeight="1">
      <c r="BX2684" s="298" t="s">
        <v>9719</v>
      </c>
      <c r="BY2684" s="257" t="s">
        <v>9134</v>
      </c>
    </row>
    <row r="2685" spans="76:77" ht="21" customHeight="1">
      <c r="BX2685" s="298" t="s">
        <v>9720</v>
      </c>
      <c r="BY2685" s="257" t="s">
        <v>9135</v>
      </c>
    </row>
    <row r="2686" spans="76:77" ht="21" customHeight="1">
      <c r="BX2686" s="298" t="s">
        <v>9721</v>
      </c>
      <c r="BY2686" s="257" t="s">
        <v>9136</v>
      </c>
    </row>
    <row r="2687" spans="76:77" ht="21" customHeight="1">
      <c r="BX2687" s="298" t="s">
        <v>9722</v>
      </c>
      <c r="BY2687" s="257" t="s">
        <v>9137</v>
      </c>
    </row>
    <row r="2688" spans="76:77" ht="21" customHeight="1">
      <c r="BX2688" s="298" t="s">
        <v>9723</v>
      </c>
      <c r="BY2688" s="257" t="s">
        <v>9138</v>
      </c>
    </row>
    <row r="2689" spans="76:77" ht="21" customHeight="1">
      <c r="BX2689" s="298" t="s">
        <v>9724</v>
      </c>
      <c r="BY2689" s="257" t="s">
        <v>9139</v>
      </c>
    </row>
    <row r="2690" spans="76:77" ht="21" customHeight="1">
      <c r="BX2690" s="298" t="s">
        <v>9725</v>
      </c>
      <c r="BY2690" s="257" t="s">
        <v>9140</v>
      </c>
    </row>
    <row r="2691" spans="76:77" ht="21" customHeight="1">
      <c r="BX2691" s="298" t="s">
        <v>9726</v>
      </c>
      <c r="BY2691" s="257" t="s">
        <v>9141</v>
      </c>
    </row>
    <row r="2692" spans="76:77" ht="21" customHeight="1">
      <c r="BX2692" s="298" t="s">
        <v>9727</v>
      </c>
      <c r="BY2692" s="257" t="s">
        <v>9142</v>
      </c>
    </row>
    <row r="2693" spans="76:77" ht="21" customHeight="1">
      <c r="BX2693" s="298" t="s">
        <v>9728</v>
      </c>
      <c r="BY2693" s="257" t="s">
        <v>9143</v>
      </c>
    </row>
    <row r="2694" spans="76:77" ht="21" customHeight="1">
      <c r="BX2694" s="272" t="s">
        <v>9729</v>
      </c>
      <c r="BY2694" s="253" t="s">
        <v>9144</v>
      </c>
    </row>
    <row r="2695" spans="76:77" ht="21" customHeight="1">
      <c r="BX2695" s="272" t="s">
        <v>9730</v>
      </c>
      <c r="BY2695" s="253" t="s">
        <v>9145</v>
      </c>
    </row>
    <row r="2696" spans="76:77" ht="21" customHeight="1">
      <c r="BX2696" s="272" t="s">
        <v>9731</v>
      </c>
      <c r="BY2696" s="258" t="s">
        <v>9146</v>
      </c>
    </row>
    <row r="2697" spans="76:77" ht="21" customHeight="1">
      <c r="BX2697" s="268" t="s">
        <v>9732</v>
      </c>
      <c r="BY2697" s="265" t="s">
        <v>9147</v>
      </c>
    </row>
    <row r="2698" spans="76:77" ht="21" customHeight="1">
      <c r="BX2698" s="272" t="s">
        <v>9733</v>
      </c>
      <c r="BY2698" s="258" t="s">
        <v>9148</v>
      </c>
    </row>
    <row r="2699" spans="76:77" ht="21" customHeight="1">
      <c r="BX2699" s="272" t="s">
        <v>9734</v>
      </c>
      <c r="BY2699" s="258" t="s">
        <v>9149</v>
      </c>
    </row>
    <row r="2700" spans="76:77" ht="21" customHeight="1">
      <c r="BX2700" s="272" t="s">
        <v>9735</v>
      </c>
      <c r="BY2700" s="258" t="s">
        <v>9150</v>
      </c>
    </row>
    <row r="2701" spans="76:77" ht="21" customHeight="1">
      <c r="BX2701" s="272" t="s">
        <v>9736</v>
      </c>
      <c r="BY2701" s="258" t="s">
        <v>9151</v>
      </c>
    </row>
    <row r="2702" spans="76:77" ht="21" customHeight="1">
      <c r="BX2702" s="270" t="s">
        <v>9737</v>
      </c>
      <c r="BY2702" s="264" t="s">
        <v>9651</v>
      </c>
    </row>
    <row r="2703" spans="76:77" ht="21" customHeight="1">
      <c r="BX2703" s="270" t="s">
        <v>9738</v>
      </c>
      <c r="BY2703" s="264" t="s">
        <v>9652</v>
      </c>
    </row>
    <row r="2704" spans="76:77" ht="21" customHeight="1">
      <c r="BX2704" s="270" t="s">
        <v>9739</v>
      </c>
      <c r="BY2704" s="264" t="s">
        <v>9653</v>
      </c>
    </row>
    <row r="2705" spans="76:77" ht="21" customHeight="1">
      <c r="BX2705" s="270" t="s">
        <v>9740</v>
      </c>
      <c r="BY2705" s="264" t="s">
        <v>9654</v>
      </c>
    </row>
    <row r="2706" spans="76:77" ht="21" customHeight="1">
      <c r="BX2706" s="270" t="s">
        <v>9741</v>
      </c>
      <c r="BY2706" s="264" t="s">
        <v>9655</v>
      </c>
    </row>
    <row r="2707" spans="76:77" ht="21" customHeight="1">
      <c r="BX2707" s="270" t="s">
        <v>9742</v>
      </c>
      <c r="BY2707" s="264" t="s">
        <v>9656</v>
      </c>
    </row>
    <row r="2708" spans="76:77" ht="21" customHeight="1">
      <c r="BX2708" s="270" t="s">
        <v>9743</v>
      </c>
      <c r="BY2708" s="264" t="s">
        <v>9657</v>
      </c>
    </row>
    <row r="2709" spans="76:77" ht="21" customHeight="1">
      <c r="BX2709" s="270" t="s">
        <v>9744</v>
      </c>
      <c r="BY2709" s="264" t="s">
        <v>9658</v>
      </c>
    </row>
    <row r="2710" spans="76:77" ht="21" customHeight="1">
      <c r="BX2710" s="270" t="s">
        <v>9745</v>
      </c>
      <c r="BY2710" s="264" t="s">
        <v>9659</v>
      </c>
    </row>
  </sheetData>
  <autoFilter ref="A1:DG2656" xr:uid="{00000000-0009-0000-0000-000006000000}">
    <filterColumn colId="42" showButton="0"/>
    <filterColumn colId="43" showButton="0"/>
    <filterColumn colId="44" showButton="0"/>
  </autoFilter>
  <mergeCells count="310">
    <mergeCell ref="Z23:AD23"/>
    <mergeCell ref="T22:V22"/>
    <mergeCell ref="I27:W27"/>
    <mergeCell ref="X27:Z27"/>
    <mergeCell ref="A69:F69"/>
    <mergeCell ref="G69:J69"/>
    <mergeCell ref="M69:Q69"/>
    <mergeCell ref="R69:Y69"/>
    <mergeCell ref="Z69:AU70"/>
    <mergeCell ref="C70:F70"/>
    <mergeCell ref="G70:J70"/>
    <mergeCell ref="R70:Y70"/>
    <mergeCell ref="A63:AT68"/>
    <mergeCell ref="C24:H24"/>
    <mergeCell ref="I24:K24"/>
    <mergeCell ref="L24:AT24"/>
    <mergeCell ref="C25:H25"/>
    <mergeCell ref="I25:Q25"/>
    <mergeCell ref="C26:H26"/>
    <mergeCell ref="L26:W26"/>
    <mergeCell ref="X26:AF26"/>
    <mergeCell ref="AG26:AT26"/>
    <mergeCell ref="A25:B33"/>
    <mergeCell ref="AM31:AT31"/>
    <mergeCell ref="AQ18:AT18"/>
    <mergeCell ref="AJ20:AP20"/>
    <mergeCell ref="Q18:S18"/>
    <mergeCell ref="Z18:AD18"/>
    <mergeCell ref="C27:H27"/>
    <mergeCell ref="C29:H29"/>
    <mergeCell ref="AG29:AT29"/>
    <mergeCell ref="AA29:AF29"/>
    <mergeCell ref="C28:H28"/>
    <mergeCell ref="I28:W28"/>
    <mergeCell ref="X28:Z28"/>
    <mergeCell ref="C18:H23"/>
    <mergeCell ref="W22:Y22"/>
    <mergeCell ref="AJ22:AP22"/>
    <mergeCell ref="AQ22:AT22"/>
    <mergeCell ref="R25:AC25"/>
    <mergeCell ref="AD25:AT25"/>
    <mergeCell ref="N23:P23"/>
    <mergeCell ref="Q23:S23"/>
    <mergeCell ref="AJ23:AP23"/>
    <mergeCell ref="Z22:AD22"/>
    <mergeCell ref="AE22:AI22"/>
    <mergeCell ref="T23:V23"/>
    <mergeCell ref="W23:Y23"/>
    <mergeCell ref="AE11:AI11"/>
    <mergeCell ref="AM13:AO14"/>
    <mergeCell ref="AY18:BA21"/>
    <mergeCell ref="I19:J19"/>
    <mergeCell ref="N18:P18"/>
    <mergeCell ref="AE21:AI21"/>
    <mergeCell ref="AJ21:AP21"/>
    <mergeCell ref="AP13:AT14"/>
    <mergeCell ref="W18:Y18"/>
    <mergeCell ref="AQ16:AT17"/>
    <mergeCell ref="Q19:S19"/>
    <mergeCell ref="AQ21:AT21"/>
    <mergeCell ref="N17:AM17"/>
    <mergeCell ref="AJ18:AP18"/>
    <mergeCell ref="N20:P20"/>
    <mergeCell ref="AE19:AI19"/>
    <mergeCell ref="AE20:AI20"/>
    <mergeCell ref="AJ19:AP19"/>
    <mergeCell ref="N15:P15"/>
    <mergeCell ref="Q15:AT15"/>
    <mergeCell ref="Z20:AD20"/>
    <mergeCell ref="Z19:AD19"/>
    <mergeCell ref="T18:V18"/>
    <mergeCell ref="AQ19:AT19"/>
    <mergeCell ref="Z11:AD11"/>
    <mergeCell ref="AQ20:AT20"/>
    <mergeCell ref="C15:H17"/>
    <mergeCell ref="I15:M15"/>
    <mergeCell ref="I16:M16"/>
    <mergeCell ref="I18:J18"/>
    <mergeCell ref="K18:M18"/>
    <mergeCell ref="AH13:AL14"/>
    <mergeCell ref="BR2:BS2"/>
    <mergeCell ref="H4:N4"/>
    <mergeCell ref="O4:P4"/>
    <mergeCell ref="Q4:R4"/>
    <mergeCell ref="S4:T4"/>
    <mergeCell ref="Y4:AI4"/>
    <mergeCell ref="AJ4:AQ4"/>
    <mergeCell ref="A5:L5"/>
    <mergeCell ref="C13:H14"/>
    <mergeCell ref="I13:V14"/>
    <mergeCell ref="W13:Z14"/>
    <mergeCell ref="AA13:AD14"/>
    <mergeCell ref="AE13:AG14"/>
    <mergeCell ref="AN16:AP17"/>
    <mergeCell ref="I17:M17"/>
    <mergeCell ref="N16:AM16"/>
    <mergeCell ref="T19:V19"/>
    <mergeCell ref="W19:Y19"/>
    <mergeCell ref="N19:P19"/>
    <mergeCell ref="K21:M21"/>
    <mergeCell ref="AQ1:AT1"/>
    <mergeCell ref="I2:AL2"/>
    <mergeCell ref="AJ11:AT11"/>
    <mergeCell ref="C12:H12"/>
    <mergeCell ref="I12:Y12"/>
    <mergeCell ref="Z12:AD12"/>
    <mergeCell ref="AE12:AI12"/>
    <mergeCell ref="AJ12:AT12"/>
    <mergeCell ref="A9:H9"/>
    <mergeCell ref="I9:AT9"/>
    <mergeCell ref="A6:L6"/>
    <mergeCell ref="M6:AT6"/>
    <mergeCell ref="A7:AT7"/>
    <mergeCell ref="A8:H8"/>
    <mergeCell ref="A10:B24"/>
    <mergeCell ref="C10:H10"/>
    <mergeCell ref="I10:X10"/>
    <mergeCell ref="Y10:AT10"/>
    <mergeCell ref="C11:H11"/>
    <mergeCell ref="I11:Y11"/>
    <mergeCell ref="AE18:AI18"/>
    <mergeCell ref="AA27:AF27"/>
    <mergeCell ref="AG27:AT27"/>
    <mergeCell ref="K23:M23"/>
    <mergeCell ref="Q20:S20"/>
    <mergeCell ref="K22:M22"/>
    <mergeCell ref="AQ23:AT23"/>
    <mergeCell ref="N22:P22"/>
    <mergeCell ref="Q22:S22"/>
    <mergeCell ref="I26:K26"/>
    <mergeCell ref="I22:J22"/>
    <mergeCell ref="T20:V20"/>
    <mergeCell ref="Z21:AD21"/>
    <mergeCell ref="I23:J23"/>
    <mergeCell ref="AE23:AI23"/>
    <mergeCell ref="K19:M19"/>
    <mergeCell ref="I20:J20"/>
    <mergeCell ref="K20:M20"/>
    <mergeCell ref="I21:J21"/>
    <mergeCell ref="N21:P21"/>
    <mergeCell ref="Q21:S21"/>
    <mergeCell ref="T21:V21"/>
    <mergeCell ref="W21:Y21"/>
    <mergeCell ref="W20:Y20"/>
    <mergeCell ref="C32:H32"/>
    <mergeCell ref="W32:AA32"/>
    <mergeCell ref="A34:X34"/>
    <mergeCell ref="C33:H33"/>
    <mergeCell ref="I33:AT33"/>
    <mergeCell ref="AA31:AF31"/>
    <mergeCell ref="C30:H30"/>
    <mergeCell ref="AG30:AT30"/>
    <mergeCell ref="C31:H31"/>
    <mergeCell ref="AA28:AF28"/>
    <mergeCell ref="I32:V32"/>
    <mergeCell ref="AB32:AO32"/>
    <mergeCell ref="I30:AF30"/>
    <mergeCell ref="AG28:AT28"/>
    <mergeCell ref="AP32:AT32"/>
    <mergeCell ref="I31:K31"/>
    <mergeCell ref="L31:O31"/>
    <mergeCell ref="P31:T31"/>
    <mergeCell ref="U31:Z31"/>
    <mergeCell ref="I29:W29"/>
    <mergeCell ref="X29:Z29"/>
    <mergeCell ref="AG31:AL31"/>
    <mergeCell ref="AI37:AT37"/>
    <mergeCell ref="AQ38:AT38"/>
    <mergeCell ref="H40:N40"/>
    <mergeCell ref="O40:P40"/>
    <mergeCell ref="Q40:R40"/>
    <mergeCell ref="S40:T40"/>
    <mergeCell ref="Y40:AI40"/>
    <mergeCell ref="AJ40:AQ40"/>
    <mergeCell ref="A35:J36"/>
    <mergeCell ref="K35:R36"/>
    <mergeCell ref="S35:AG36"/>
    <mergeCell ref="AH35:AT36"/>
    <mergeCell ref="A41:H41"/>
    <mergeCell ref="A42:H42"/>
    <mergeCell ref="I42:AT42"/>
    <mergeCell ref="K45:P45"/>
    <mergeCell ref="Q45:W45"/>
    <mergeCell ref="X45:Z45"/>
    <mergeCell ref="AA45:AG45"/>
    <mergeCell ref="AH45:AJ45"/>
    <mergeCell ref="Z41:AG41"/>
    <mergeCell ref="AH41:AT41"/>
    <mergeCell ref="AR47:AT47"/>
    <mergeCell ref="AH47:AJ47"/>
    <mergeCell ref="AK47:AQ47"/>
    <mergeCell ref="A47:C47"/>
    <mergeCell ref="D47:J47"/>
    <mergeCell ref="K47:P47"/>
    <mergeCell ref="Q47:W47"/>
    <mergeCell ref="X47:Z47"/>
    <mergeCell ref="AA47:AG47"/>
    <mergeCell ref="AK46:AQ46"/>
    <mergeCell ref="AR46:AT46"/>
    <mergeCell ref="A45:J46"/>
    <mergeCell ref="K46:P46"/>
    <mergeCell ref="Q46:W46"/>
    <mergeCell ref="X46:Z46"/>
    <mergeCell ref="AA46:AG46"/>
    <mergeCell ref="AK45:AQ45"/>
    <mergeCell ref="AR45:AT45"/>
    <mergeCell ref="AH46:AJ46"/>
    <mergeCell ref="AR49:AT49"/>
    <mergeCell ref="K50:P50"/>
    <mergeCell ref="A59:F59"/>
    <mergeCell ref="Q59:W59"/>
    <mergeCell ref="X59:Z59"/>
    <mergeCell ref="AA59:AG59"/>
    <mergeCell ref="G57:M57"/>
    <mergeCell ref="N57:P57"/>
    <mergeCell ref="G59:M59"/>
    <mergeCell ref="N59:P59"/>
    <mergeCell ref="G58:M58"/>
    <mergeCell ref="N58:P58"/>
    <mergeCell ref="X54:Z54"/>
    <mergeCell ref="AA54:AG54"/>
    <mergeCell ref="AH54:AJ54"/>
    <mergeCell ref="G56:M56"/>
    <mergeCell ref="N56:P56"/>
    <mergeCell ref="G55:M55"/>
    <mergeCell ref="N55:P55"/>
    <mergeCell ref="AH51:AJ51"/>
    <mergeCell ref="Q50:W50"/>
    <mergeCell ref="X50:Z50"/>
    <mergeCell ref="AA50:AG50"/>
    <mergeCell ref="AH50:AJ50"/>
    <mergeCell ref="AK48:AQ48"/>
    <mergeCell ref="AR48:AT48"/>
    <mergeCell ref="AH48:AJ48"/>
    <mergeCell ref="K49:P49"/>
    <mergeCell ref="Q49:W49"/>
    <mergeCell ref="X49:Z49"/>
    <mergeCell ref="AA49:AG49"/>
    <mergeCell ref="Q53:Z53"/>
    <mergeCell ref="AH49:AJ49"/>
    <mergeCell ref="AK49:AQ49"/>
    <mergeCell ref="K48:P48"/>
    <mergeCell ref="Q48:W48"/>
    <mergeCell ref="X48:Z48"/>
    <mergeCell ref="AA48:AG48"/>
    <mergeCell ref="AK50:AQ50"/>
    <mergeCell ref="K52:P52"/>
    <mergeCell ref="Q52:Z52"/>
    <mergeCell ref="AR50:AT50"/>
    <mergeCell ref="AR51:AT51"/>
    <mergeCell ref="AK53:AT53"/>
    <mergeCell ref="AK52:AT52"/>
    <mergeCell ref="AA52:AJ52"/>
    <mergeCell ref="X51:Z51"/>
    <mergeCell ref="AA53:AJ53"/>
    <mergeCell ref="X60:Z60"/>
    <mergeCell ref="AA60:AG60"/>
    <mergeCell ref="AH60:AJ60"/>
    <mergeCell ref="AH58:AJ58"/>
    <mergeCell ref="A56:F56"/>
    <mergeCell ref="Q56:W56"/>
    <mergeCell ref="AK51:AQ51"/>
    <mergeCell ref="X56:Z56"/>
    <mergeCell ref="AA56:AG56"/>
    <mergeCell ref="AH56:AJ56"/>
    <mergeCell ref="A55:F55"/>
    <mergeCell ref="Q55:W55"/>
    <mergeCell ref="X55:Z55"/>
    <mergeCell ref="AA55:AG55"/>
    <mergeCell ref="AH55:AJ55"/>
    <mergeCell ref="K53:P53"/>
    <mergeCell ref="G54:M54"/>
    <mergeCell ref="N54:P54"/>
    <mergeCell ref="A54:F54"/>
    <mergeCell ref="Q54:W54"/>
    <mergeCell ref="AA51:AG51"/>
    <mergeCell ref="Q51:W51"/>
    <mergeCell ref="G62:P62"/>
    <mergeCell ref="G61:P61"/>
    <mergeCell ref="G60:M60"/>
    <mergeCell ref="N60:P60"/>
    <mergeCell ref="Q60:W60"/>
    <mergeCell ref="AH59:AJ59"/>
    <mergeCell ref="A48:J53"/>
    <mergeCell ref="K51:P51"/>
    <mergeCell ref="A61:F61"/>
    <mergeCell ref="A62:F62"/>
    <mergeCell ref="Q62:Z62"/>
    <mergeCell ref="AA62:AJ62"/>
    <mergeCell ref="A57:F57"/>
    <mergeCell ref="Q57:W57"/>
    <mergeCell ref="X57:Z57"/>
    <mergeCell ref="AA57:AG57"/>
    <mergeCell ref="AH57:AJ57"/>
    <mergeCell ref="A60:F60"/>
    <mergeCell ref="A58:F58"/>
    <mergeCell ref="Q58:W58"/>
    <mergeCell ref="X58:Z58"/>
    <mergeCell ref="AA58:AG58"/>
    <mergeCell ref="Q61:Z61"/>
    <mergeCell ref="AA61:AJ61"/>
    <mergeCell ref="M5:Y5"/>
    <mergeCell ref="Z5:AD5"/>
    <mergeCell ref="AE5:AH5"/>
    <mergeCell ref="AI5:AJ5"/>
    <mergeCell ref="AK5:AT5"/>
    <mergeCell ref="Z8:AG8"/>
    <mergeCell ref="AH8:AT8"/>
    <mergeCell ref="AO3:AQ3"/>
    <mergeCell ref="AR3:AT3"/>
  </mergeCells>
  <phoneticPr fontId="2"/>
  <conditionalFormatting sqref="K35">
    <cfRule type="expression" dxfId="37" priority="18" stopIfTrue="1">
      <formula>ISBLANK(K35)</formula>
    </cfRule>
  </conditionalFormatting>
  <conditionalFormatting sqref="I25:Q25 I32:AO32 I27:AT31 I26:K26">
    <cfRule type="cellIs" dxfId="36" priority="16" operator="equal">
      <formula>0</formula>
    </cfRule>
  </conditionalFormatting>
  <conditionalFormatting sqref="A46:AT62 A45:J45 X45:AT45">
    <cfRule type="cellIs" dxfId="35" priority="11" operator="equal">
      <formula>0</formula>
    </cfRule>
  </conditionalFormatting>
  <conditionalFormatting sqref="K45:P45">
    <cfRule type="cellIs" dxfId="34" priority="10" operator="equal">
      <formula>0</formula>
    </cfRule>
  </conditionalFormatting>
  <conditionalFormatting sqref="Q45:W45">
    <cfRule type="cellIs" dxfId="33" priority="9" operator="equal">
      <formula>0</formula>
    </cfRule>
  </conditionalFormatting>
  <conditionalFormatting sqref="BV3:BV2049">
    <cfRule type="duplicateValues" dxfId="32" priority="3"/>
  </conditionalFormatting>
  <conditionalFormatting sqref="BU3:BU2049">
    <cfRule type="duplicateValues" dxfId="31" priority="4"/>
  </conditionalFormatting>
  <conditionalFormatting sqref="BY3:BY2701">
    <cfRule type="duplicateValues" dxfId="30" priority="1"/>
  </conditionalFormatting>
  <conditionalFormatting sqref="BX3:BX2701">
    <cfRule type="duplicateValues" dxfId="29" priority="2"/>
  </conditionalFormatting>
  <printOptions horizontalCentered="1"/>
  <pageMargins left="0.70866141732283472" right="0.31496062992125984" top="0.74803149606299213" bottom="0.55118110236220474" header="0.31496062992125984" footer="0.31496062992125984"/>
  <pageSetup paperSize="9" orientation="portrait" horizontalDpi="300" verticalDpi="300" r:id="rId1"/>
  <rowBreaks count="1" manualBreakCount="1">
    <brk id="37" max="4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I2710"/>
  <sheetViews>
    <sheetView view="pageBreakPreview" zoomScaleNormal="100" zoomScaleSheetLayoutView="100" workbookViewId="0"/>
  </sheetViews>
  <sheetFormatPr defaultColWidth="2" defaultRowHeight="21" customHeight="1" outlineLevelCol="1"/>
  <cols>
    <col min="1" max="47" width="2" style="37"/>
    <col min="48" max="51" width="2" style="37" outlineLevel="1"/>
    <col min="52" max="52" width="2" style="41" outlineLevel="1"/>
    <col min="53" max="53" width="3.375" style="37" customWidth="1" outlineLevel="1"/>
    <col min="54" max="54" width="1.875" style="42" customWidth="1" outlineLevel="1"/>
    <col min="55" max="55" width="2" style="37" customWidth="1" outlineLevel="1"/>
    <col min="56" max="57" width="1.875" style="37" customWidth="1" outlineLevel="1"/>
    <col min="58" max="58" width="7.875" style="37" customWidth="1" outlineLevel="1"/>
    <col min="59" max="59" width="4.125" style="42" customWidth="1" outlineLevel="1"/>
    <col min="60" max="60" width="1.875" style="42" customWidth="1" outlineLevel="1"/>
    <col min="61" max="62" width="1.875" style="37" customWidth="1" outlineLevel="1"/>
    <col min="63" max="63" width="10.5" style="37" customWidth="1" outlineLevel="1"/>
    <col min="64" max="64" width="4.25" style="198" customWidth="1" outlineLevel="1"/>
    <col min="65" max="65" width="9.5" style="37" customWidth="1" outlineLevel="1"/>
    <col min="66" max="66" width="5.75" style="37" customWidth="1" outlineLevel="1"/>
    <col min="67" max="79" width="3.125" style="37" customWidth="1" outlineLevel="1"/>
    <col min="80" max="80" width="3.375" style="37" customWidth="1" outlineLevel="1"/>
    <col min="81" max="87" width="2" style="37" outlineLevel="1"/>
    <col min="88" max="16384" width="2" style="37"/>
  </cols>
  <sheetData>
    <row r="1" spans="1:79" ht="21" customHeight="1">
      <c r="AQ1" s="603" t="s">
        <v>179</v>
      </c>
      <c r="AR1" s="603"/>
      <c r="AS1" s="603"/>
      <c r="AT1" s="603"/>
      <c r="BI1" s="37" t="str">
        <f>I26&amp;I25</f>
        <v>0</v>
      </c>
      <c r="BK1" s="37" t="s">
        <v>8512</v>
      </c>
      <c r="BL1" s="198" t="s">
        <v>9649</v>
      </c>
      <c r="BM1" s="37" t="s">
        <v>8511</v>
      </c>
    </row>
    <row r="2" spans="1:79" ht="21" customHeight="1">
      <c r="F2" s="43"/>
      <c r="G2" s="43"/>
      <c r="H2" s="43"/>
      <c r="I2" s="604" t="s">
        <v>9174</v>
      </c>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43"/>
      <c r="AN2" s="43"/>
      <c r="AO2" s="43"/>
      <c r="BB2" s="44" t="s">
        <v>286</v>
      </c>
      <c r="BC2" s="45"/>
      <c r="BD2" s="44" t="s">
        <v>298</v>
      </c>
      <c r="BE2" s="46"/>
      <c r="BF2" s="44" t="s">
        <v>299</v>
      </c>
      <c r="BG2" s="47"/>
      <c r="BH2" s="48" t="s">
        <v>9027</v>
      </c>
      <c r="BI2" s="44" t="s">
        <v>403</v>
      </c>
      <c r="BJ2" s="46"/>
      <c r="BK2" s="44"/>
      <c r="BL2" s="199"/>
      <c r="BN2" s="261" t="s">
        <v>8523</v>
      </c>
      <c r="BO2" s="57"/>
      <c r="BR2" s="795" t="s">
        <v>8513</v>
      </c>
      <c r="BS2" s="796"/>
      <c r="BU2" s="69"/>
      <c r="BV2" s="70" t="s">
        <v>8514</v>
      </c>
      <c r="BX2" s="69"/>
      <c r="BY2" s="271" t="s">
        <v>8515</v>
      </c>
      <c r="BZ2" s="69" t="s">
        <v>8516</v>
      </c>
      <c r="CA2" s="70"/>
    </row>
    <row r="3" spans="1:79" ht="21" customHeight="1">
      <c r="A3" s="49"/>
      <c r="B3" s="49"/>
      <c r="C3" s="49"/>
      <c r="D3" s="49"/>
      <c r="E3" s="49"/>
      <c r="F3" s="49"/>
      <c r="G3" s="49"/>
      <c r="H3" s="49"/>
      <c r="I3" s="49"/>
      <c r="J3" s="49"/>
      <c r="K3" s="49"/>
      <c r="L3" s="49"/>
      <c r="M3" s="49"/>
      <c r="N3" s="49"/>
      <c r="O3" s="49"/>
      <c r="P3" s="49"/>
      <c r="Q3" s="49"/>
      <c r="R3" s="49"/>
      <c r="S3" s="49"/>
      <c r="T3" s="49"/>
      <c r="U3" s="49"/>
      <c r="V3" s="49"/>
      <c r="W3" s="49"/>
      <c r="X3" s="49"/>
      <c r="Y3" s="49"/>
      <c r="Z3" s="49"/>
      <c r="AO3" s="618" t="s">
        <v>8730</v>
      </c>
      <c r="AP3" s="619"/>
      <c r="AQ3" s="619"/>
      <c r="AR3" s="876" t="str">
        <f>IF('(1) 一括申請情報入力シート'!$H$17="新法", "〇", "×")</f>
        <v>×</v>
      </c>
      <c r="AS3" s="877"/>
      <c r="AT3" s="878"/>
      <c r="BB3" s="50" t="s">
        <v>28</v>
      </c>
      <c r="BC3" s="51" t="s">
        <v>287</v>
      </c>
      <c r="BD3" s="52" t="str">
        <f>TEXT(I12,"ggg")</f>
        <v>明治</v>
      </c>
      <c r="BE3" s="53"/>
      <c r="BF3" s="163" t="s">
        <v>9633</v>
      </c>
      <c r="BG3" s="164" t="s">
        <v>8540</v>
      </c>
      <c r="BH3" s="66" t="s">
        <v>8884</v>
      </c>
      <c r="BI3" s="54" t="s">
        <v>9</v>
      </c>
      <c r="BJ3" s="53" t="s">
        <v>305</v>
      </c>
      <c r="BK3" s="54" t="str">
        <f>BM3&amp;BO3</f>
        <v>1東京大学</v>
      </c>
      <c r="BL3" s="256" t="s">
        <v>334</v>
      </c>
      <c r="BM3">
        <v>1</v>
      </c>
      <c r="BN3" s="256" t="s">
        <v>334</v>
      </c>
      <c r="BO3" s="290" t="s">
        <v>8318</v>
      </c>
      <c r="BR3" s="175" t="s">
        <v>347</v>
      </c>
      <c r="BS3" s="51" t="s">
        <v>760</v>
      </c>
      <c r="BU3" s="273" t="s">
        <v>305</v>
      </c>
      <c r="BV3" s="273" t="s">
        <v>2011</v>
      </c>
      <c r="BX3" s="299" t="s">
        <v>305</v>
      </c>
      <c r="BY3" s="299" t="s">
        <v>5049</v>
      </c>
      <c r="BZ3" s="67" t="s">
        <v>287</v>
      </c>
      <c r="CA3" s="208" t="s">
        <v>8517</v>
      </c>
    </row>
    <row r="4" spans="1:79" ht="21" customHeight="1">
      <c r="A4" s="49"/>
      <c r="B4" s="49"/>
      <c r="C4" s="49"/>
      <c r="D4" s="49"/>
      <c r="E4" s="56"/>
      <c r="F4" s="56"/>
      <c r="G4" s="56"/>
      <c r="H4" s="679" t="s">
        <v>8294</v>
      </c>
      <c r="I4" s="679"/>
      <c r="J4" s="679"/>
      <c r="K4" s="679"/>
      <c r="L4" s="679"/>
      <c r="M4" s="679"/>
      <c r="N4" s="680"/>
      <c r="O4" s="727">
        <v>0</v>
      </c>
      <c r="P4" s="727"/>
      <c r="Q4" s="728">
        <v>0</v>
      </c>
      <c r="R4" s="728"/>
      <c r="S4" s="867">
        <v>1</v>
      </c>
      <c r="T4" s="868"/>
      <c r="U4" s="57"/>
      <c r="V4" s="57"/>
      <c r="W4" s="57"/>
      <c r="X4" s="57"/>
      <c r="Y4" s="685" t="s">
        <v>8295</v>
      </c>
      <c r="Z4" s="685"/>
      <c r="AA4" s="685"/>
      <c r="AB4" s="685"/>
      <c r="AC4" s="685"/>
      <c r="AD4" s="685"/>
      <c r="AE4" s="685"/>
      <c r="AF4" s="685"/>
      <c r="AG4" s="685"/>
      <c r="AH4" s="685"/>
      <c r="AI4" s="685"/>
      <c r="AJ4" s="838">
        <f>'(1) 一括申請情報入力シート'!$G$17</f>
        <v>0</v>
      </c>
      <c r="AK4" s="839"/>
      <c r="AL4" s="839"/>
      <c r="AM4" s="839"/>
      <c r="AN4" s="839"/>
      <c r="AO4" s="839"/>
      <c r="AP4" s="839"/>
      <c r="AQ4" s="840"/>
      <c r="BB4" s="50" t="s">
        <v>29</v>
      </c>
      <c r="BC4" s="51" t="s">
        <v>288</v>
      </c>
      <c r="BD4" s="54" t="s">
        <v>291</v>
      </c>
      <c r="BE4" s="53" t="s">
        <v>256</v>
      </c>
      <c r="BF4" s="54" t="s">
        <v>257</v>
      </c>
      <c r="BG4" s="55" t="s">
        <v>8319</v>
      </c>
      <c r="BH4" s="66" t="s">
        <v>8320</v>
      </c>
      <c r="BI4" s="54" t="s">
        <v>10</v>
      </c>
      <c r="BJ4" s="53" t="s">
        <v>318</v>
      </c>
      <c r="BK4" s="54" t="str">
        <f t="shared" ref="BK4:BK67" si="0">BM4&amp;BO4</f>
        <v>1東京外国語大学</v>
      </c>
      <c r="BL4" s="256" t="s">
        <v>336</v>
      </c>
      <c r="BM4">
        <v>1</v>
      </c>
      <c r="BN4" s="256" t="s">
        <v>336</v>
      </c>
      <c r="BO4" s="290" t="s">
        <v>8340</v>
      </c>
      <c r="BR4" s="175" t="s">
        <v>404</v>
      </c>
      <c r="BS4" s="51" t="s">
        <v>761</v>
      </c>
      <c r="BU4" s="273" t="s">
        <v>318</v>
      </c>
      <c r="BV4" s="273" t="s">
        <v>2012</v>
      </c>
      <c r="BX4" s="299" t="s">
        <v>318</v>
      </c>
      <c r="BY4" s="299" t="s">
        <v>5050</v>
      </c>
      <c r="BZ4" s="67" t="s">
        <v>289</v>
      </c>
      <c r="CA4" s="208" t="s">
        <v>8518</v>
      </c>
    </row>
    <row r="5" spans="1:79" ht="34.5" customHeight="1">
      <c r="A5" s="689" t="s">
        <v>9152</v>
      </c>
      <c r="B5" s="499"/>
      <c r="C5" s="499"/>
      <c r="D5" s="499"/>
      <c r="E5" s="499"/>
      <c r="F5" s="499"/>
      <c r="G5" s="499"/>
      <c r="H5" s="499"/>
      <c r="I5" s="499"/>
      <c r="J5" s="499"/>
      <c r="K5" s="499"/>
      <c r="L5" s="500"/>
      <c r="M5" s="885" t="str">
        <f>'(1) 一括申請情報入力シート'!C3&amp;"　"&amp;'(1) 一括申請情報入力シート'!C4</f>
        <v>　</v>
      </c>
      <c r="N5" s="886"/>
      <c r="O5" s="886"/>
      <c r="P5" s="886"/>
      <c r="Q5" s="886"/>
      <c r="R5" s="886"/>
      <c r="S5" s="886"/>
      <c r="T5" s="886"/>
      <c r="U5" s="886"/>
      <c r="V5" s="886"/>
      <c r="W5" s="886"/>
      <c r="X5" s="886"/>
      <c r="Y5" s="887"/>
      <c r="Z5" s="605" t="s">
        <v>9238</v>
      </c>
      <c r="AA5" s="605"/>
      <c r="AB5" s="605"/>
      <c r="AC5" s="605"/>
      <c r="AD5" s="605"/>
      <c r="AE5" s="879">
        <f>'(1) 一括申請情報入力シート'!F6</f>
        <v>0</v>
      </c>
      <c r="AF5" s="880"/>
      <c r="AG5" s="880"/>
      <c r="AH5" s="881"/>
      <c r="AI5" s="718" t="s">
        <v>9239</v>
      </c>
      <c r="AJ5" s="718"/>
      <c r="AK5" s="882" t="str">
        <f>IF($AE$5="有",'(1) 一括申請情報入力シート'!H6,"")</f>
        <v/>
      </c>
      <c r="AL5" s="883"/>
      <c r="AM5" s="883"/>
      <c r="AN5" s="883"/>
      <c r="AO5" s="883"/>
      <c r="AP5" s="883"/>
      <c r="AQ5" s="883"/>
      <c r="AR5" s="883"/>
      <c r="AS5" s="883"/>
      <c r="AT5" s="884"/>
      <c r="BB5" s="50" t="s">
        <v>30</v>
      </c>
      <c r="BC5" s="51" t="s">
        <v>289</v>
      </c>
      <c r="BD5" s="54" t="s">
        <v>292</v>
      </c>
      <c r="BE5" s="53" t="s">
        <v>295</v>
      </c>
      <c r="BF5" s="54" t="s">
        <v>258</v>
      </c>
      <c r="BG5" s="55" t="s">
        <v>8321</v>
      </c>
      <c r="BH5" s="66" t="s">
        <v>8322</v>
      </c>
      <c r="BI5" s="54" t="s">
        <v>11</v>
      </c>
      <c r="BJ5" s="53" t="s">
        <v>319</v>
      </c>
      <c r="BK5" s="54" t="str">
        <f t="shared" si="0"/>
        <v>1東京学芸大学</v>
      </c>
      <c r="BL5" s="256" t="s">
        <v>337</v>
      </c>
      <c r="BM5">
        <v>1</v>
      </c>
      <c r="BN5" s="256" t="s">
        <v>337</v>
      </c>
      <c r="BO5" s="290" t="s">
        <v>8341</v>
      </c>
      <c r="BR5" s="175" t="s">
        <v>762</v>
      </c>
      <c r="BS5" s="51" t="s">
        <v>763</v>
      </c>
      <c r="BU5" s="273" t="s">
        <v>319</v>
      </c>
      <c r="BV5" s="273" t="s">
        <v>2013</v>
      </c>
      <c r="BX5" s="299" t="s">
        <v>319</v>
      </c>
      <c r="BY5" s="299" t="s">
        <v>5051</v>
      </c>
      <c r="BZ5" s="67" t="s">
        <v>195</v>
      </c>
      <c r="CA5" s="208" t="s">
        <v>8520</v>
      </c>
    </row>
    <row r="6" spans="1:79" ht="34.5" customHeight="1">
      <c r="A6" s="690" t="s">
        <v>8701</v>
      </c>
      <c r="B6" s="691"/>
      <c r="C6" s="691"/>
      <c r="D6" s="691"/>
      <c r="E6" s="691"/>
      <c r="F6" s="691"/>
      <c r="G6" s="691"/>
      <c r="H6" s="691"/>
      <c r="I6" s="691"/>
      <c r="J6" s="691"/>
      <c r="K6" s="691"/>
      <c r="L6" s="692"/>
      <c r="M6" s="872"/>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4"/>
      <c r="BB6" s="50" t="s">
        <v>31</v>
      </c>
      <c r="BC6" s="51" t="s">
        <v>182</v>
      </c>
      <c r="BD6" s="54" t="s">
        <v>293</v>
      </c>
      <c r="BE6" s="53" t="s">
        <v>296</v>
      </c>
      <c r="BF6" s="54" t="s">
        <v>259</v>
      </c>
      <c r="BG6" s="55" t="s">
        <v>303</v>
      </c>
      <c r="BH6" s="66" t="s">
        <v>8323</v>
      </c>
      <c r="BI6" s="54" t="s">
        <v>12</v>
      </c>
      <c r="BJ6" s="53" t="s">
        <v>320</v>
      </c>
      <c r="BK6" s="54" t="str">
        <f t="shared" si="0"/>
        <v>1東京農工大学</v>
      </c>
      <c r="BL6" s="256" t="s">
        <v>338</v>
      </c>
      <c r="BM6">
        <v>1</v>
      </c>
      <c r="BN6" s="256" t="s">
        <v>338</v>
      </c>
      <c r="BO6" s="290" t="s">
        <v>8342</v>
      </c>
      <c r="BR6" s="175" t="s">
        <v>764</v>
      </c>
      <c r="BS6" s="51" t="s">
        <v>765</v>
      </c>
      <c r="BU6" s="273" t="s">
        <v>320</v>
      </c>
      <c r="BV6" s="273" t="s">
        <v>2014</v>
      </c>
      <c r="BX6" s="299" t="s">
        <v>320</v>
      </c>
      <c r="BY6" s="299" t="s">
        <v>5052</v>
      </c>
      <c r="BZ6" s="67" t="s">
        <v>196</v>
      </c>
      <c r="CA6" s="208" t="s">
        <v>8521</v>
      </c>
    </row>
    <row r="7" spans="1:79" ht="29.25" customHeight="1">
      <c r="A7" s="696" t="s">
        <v>9153</v>
      </c>
      <c r="B7" s="697"/>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8"/>
      <c r="BB7" s="50" t="s">
        <v>32</v>
      </c>
      <c r="BC7" s="55" t="s">
        <v>185</v>
      </c>
      <c r="BD7" s="58" t="s">
        <v>294</v>
      </c>
      <c r="BE7" s="59" t="s">
        <v>297</v>
      </c>
      <c r="BF7" s="54" t="s">
        <v>260</v>
      </c>
      <c r="BG7" s="55" t="s">
        <v>8324</v>
      </c>
      <c r="BH7" s="66" t="s">
        <v>8325</v>
      </c>
      <c r="BI7" s="54" t="s">
        <v>17</v>
      </c>
      <c r="BJ7" s="53" t="s">
        <v>355</v>
      </c>
      <c r="BK7" s="54" t="str">
        <f t="shared" si="0"/>
        <v>1東京芸術大学</v>
      </c>
      <c r="BL7" s="256" t="s">
        <v>339</v>
      </c>
      <c r="BM7">
        <v>1</v>
      </c>
      <c r="BN7" s="256" t="s">
        <v>339</v>
      </c>
      <c r="BO7" s="290" t="s">
        <v>8343</v>
      </c>
      <c r="BR7" s="175" t="s">
        <v>766</v>
      </c>
      <c r="BS7" s="51" t="s">
        <v>767</v>
      </c>
      <c r="BU7" s="273" t="s">
        <v>321</v>
      </c>
      <c r="BV7" s="273" t="s">
        <v>2015</v>
      </c>
      <c r="BX7" s="299" t="s">
        <v>321</v>
      </c>
      <c r="BY7" s="299" t="s">
        <v>5053</v>
      </c>
      <c r="BZ7" s="67" t="s">
        <v>197</v>
      </c>
      <c r="CA7" s="208" t="s">
        <v>8522</v>
      </c>
    </row>
    <row r="8" spans="1:79" ht="21" customHeight="1">
      <c r="A8" s="498" t="s">
        <v>8296</v>
      </c>
      <c r="B8" s="499"/>
      <c r="C8" s="499"/>
      <c r="D8" s="499"/>
      <c r="E8" s="499"/>
      <c r="F8" s="499"/>
      <c r="G8" s="499"/>
      <c r="H8" s="500"/>
      <c r="I8" s="251">
        <f>'(1) 一括申請情報入力シート'!C5</f>
        <v>0</v>
      </c>
      <c r="J8" s="252"/>
      <c r="K8" s="252"/>
      <c r="L8" s="252"/>
      <c r="M8" s="252"/>
      <c r="N8" s="252"/>
      <c r="O8" s="252"/>
      <c r="P8" s="252"/>
      <c r="Q8" s="252"/>
      <c r="R8" s="252"/>
      <c r="S8" s="252"/>
      <c r="T8" s="252"/>
      <c r="U8" s="252"/>
      <c r="V8" s="252"/>
      <c r="W8" s="252"/>
      <c r="X8" s="252"/>
      <c r="Y8" s="252"/>
      <c r="Z8" s="841" t="s">
        <v>9240</v>
      </c>
      <c r="AA8" s="842"/>
      <c r="AB8" s="842"/>
      <c r="AC8" s="842"/>
      <c r="AD8" s="842"/>
      <c r="AE8" s="842"/>
      <c r="AF8" s="842"/>
      <c r="AG8" s="843"/>
      <c r="AH8" s="844" t="str">
        <f>IF($AE$5="有",'(1) 一括申請情報入力シート'!H7,"")</f>
        <v/>
      </c>
      <c r="AI8" s="845"/>
      <c r="AJ8" s="845"/>
      <c r="AK8" s="845"/>
      <c r="AL8" s="845"/>
      <c r="AM8" s="845"/>
      <c r="AN8" s="845"/>
      <c r="AO8" s="845"/>
      <c r="AP8" s="845"/>
      <c r="AQ8" s="845"/>
      <c r="AR8" s="845"/>
      <c r="AS8" s="845"/>
      <c r="AT8" s="846"/>
      <c r="BB8" s="50" t="s">
        <v>33</v>
      </c>
      <c r="BC8" s="55" t="s">
        <v>188</v>
      </c>
      <c r="BF8" s="54" t="s">
        <v>8876</v>
      </c>
      <c r="BG8" s="55" t="s">
        <v>306</v>
      </c>
      <c r="BH8" s="66" t="s">
        <v>8326</v>
      </c>
      <c r="BI8" s="54" t="s">
        <v>14</v>
      </c>
      <c r="BJ8" s="53" t="s">
        <v>322</v>
      </c>
      <c r="BK8" s="54" t="str">
        <f t="shared" si="0"/>
        <v>1東京工業大学</v>
      </c>
      <c r="BL8" s="256" t="s">
        <v>341</v>
      </c>
      <c r="BM8">
        <v>1</v>
      </c>
      <c r="BN8" s="256" t="s">
        <v>341</v>
      </c>
      <c r="BO8" s="290" t="s">
        <v>8344</v>
      </c>
      <c r="BR8" s="175" t="s">
        <v>768</v>
      </c>
      <c r="BS8" s="51" t="s">
        <v>769</v>
      </c>
      <c r="BU8" s="273" t="s">
        <v>322</v>
      </c>
      <c r="BV8" s="273" t="s">
        <v>2016</v>
      </c>
      <c r="BX8" s="299" t="s">
        <v>322</v>
      </c>
      <c r="BY8" s="299" t="s">
        <v>5054</v>
      </c>
    </row>
    <row r="9" spans="1:79" ht="21" customHeight="1">
      <c r="A9" s="483" t="s">
        <v>8297</v>
      </c>
      <c r="B9" s="481"/>
      <c r="C9" s="481"/>
      <c r="D9" s="481"/>
      <c r="E9" s="481"/>
      <c r="F9" s="481"/>
      <c r="G9" s="481"/>
      <c r="H9" s="482"/>
      <c r="I9" s="847">
        <f>'(1) 一括申請情報入力シート'!C6</f>
        <v>0</v>
      </c>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9"/>
      <c r="BB9" s="50" t="s">
        <v>34</v>
      </c>
      <c r="BC9" s="55" t="s">
        <v>191</v>
      </c>
      <c r="BF9" s="54" t="s">
        <v>75</v>
      </c>
      <c r="BG9" s="55" t="s">
        <v>8327</v>
      </c>
      <c r="BH9" s="66" t="s">
        <v>8328</v>
      </c>
      <c r="BI9" s="54" t="s">
        <v>13</v>
      </c>
      <c r="BJ9" s="53" t="s">
        <v>321</v>
      </c>
      <c r="BK9" s="54" t="str">
        <f t="shared" si="0"/>
        <v>1東京商船大学</v>
      </c>
      <c r="BL9" s="256" t="s">
        <v>342</v>
      </c>
      <c r="BM9">
        <v>1</v>
      </c>
      <c r="BN9" s="256" t="s">
        <v>342</v>
      </c>
      <c r="BO9" s="290" t="s">
        <v>8345</v>
      </c>
      <c r="BR9" s="175" t="s">
        <v>770</v>
      </c>
      <c r="BS9" s="51" t="s">
        <v>771</v>
      </c>
      <c r="BU9" s="273" t="s">
        <v>324</v>
      </c>
      <c r="BV9" s="273" t="s">
        <v>2017</v>
      </c>
      <c r="BX9" s="299" t="s">
        <v>324</v>
      </c>
      <c r="BY9" s="299" t="s">
        <v>5055</v>
      </c>
    </row>
    <row r="10" spans="1:79" ht="21" customHeight="1">
      <c r="A10" s="641" t="s">
        <v>180</v>
      </c>
      <c r="B10" s="642"/>
      <c r="C10" s="647" t="s">
        <v>181</v>
      </c>
      <c r="D10" s="648"/>
      <c r="E10" s="648"/>
      <c r="F10" s="648"/>
      <c r="G10" s="648"/>
      <c r="H10" s="649"/>
      <c r="I10" s="781">
        <f>'(1) 一括申請情報入力シート'!C2</f>
        <v>0</v>
      </c>
      <c r="J10" s="782"/>
      <c r="K10" s="782"/>
      <c r="L10" s="782"/>
      <c r="M10" s="782"/>
      <c r="N10" s="782"/>
      <c r="O10" s="782"/>
      <c r="P10" s="782"/>
      <c r="Q10" s="782"/>
      <c r="R10" s="782"/>
      <c r="S10" s="782"/>
      <c r="T10" s="782"/>
      <c r="U10" s="782"/>
      <c r="V10" s="782"/>
      <c r="W10" s="782"/>
      <c r="X10" s="783"/>
      <c r="Y10" s="653"/>
      <c r="Z10" s="654"/>
      <c r="AA10" s="654"/>
      <c r="AB10" s="654"/>
      <c r="AC10" s="654"/>
      <c r="AD10" s="654"/>
      <c r="AE10" s="654"/>
      <c r="AF10" s="654"/>
      <c r="AG10" s="654"/>
      <c r="AH10" s="654"/>
      <c r="AI10" s="654"/>
      <c r="AJ10" s="654"/>
      <c r="AK10" s="654"/>
      <c r="AL10" s="654"/>
      <c r="AM10" s="654"/>
      <c r="AN10" s="654"/>
      <c r="AO10" s="654"/>
      <c r="AP10" s="654"/>
      <c r="AQ10" s="654"/>
      <c r="AR10" s="654"/>
      <c r="AS10" s="654"/>
      <c r="AT10" s="655"/>
      <c r="BB10" s="50" t="s">
        <v>35</v>
      </c>
      <c r="BC10" s="55" t="s">
        <v>192</v>
      </c>
      <c r="BF10" s="58" t="s">
        <v>76</v>
      </c>
      <c r="BG10" s="64" t="s">
        <v>8329</v>
      </c>
      <c r="BH10" s="162" t="s">
        <v>8330</v>
      </c>
      <c r="BI10" s="54" t="s">
        <v>15</v>
      </c>
      <c r="BJ10" s="53" t="s">
        <v>328</v>
      </c>
      <c r="BK10" s="54" t="str">
        <f t="shared" si="0"/>
        <v>1東京水産大学</v>
      </c>
      <c r="BL10" s="256" t="s">
        <v>343</v>
      </c>
      <c r="BM10">
        <v>1</v>
      </c>
      <c r="BN10" s="256" t="s">
        <v>343</v>
      </c>
      <c r="BO10" s="290" t="s">
        <v>8346</v>
      </c>
      <c r="BR10" s="175" t="s">
        <v>772</v>
      </c>
      <c r="BS10" s="51" t="s">
        <v>773</v>
      </c>
      <c r="BU10" s="273" t="s">
        <v>302</v>
      </c>
      <c r="BV10" s="273" t="s">
        <v>2018</v>
      </c>
      <c r="BX10" s="299" t="s">
        <v>302</v>
      </c>
      <c r="BY10" s="299" t="s">
        <v>5056</v>
      </c>
    </row>
    <row r="11" spans="1:79" ht="21" customHeight="1">
      <c r="A11" s="643"/>
      <c r="B11" s="644"/>
      <c r="C11" s="525" t="s">
        <v>183</v>
      </c>
      <c r="D11" s="502"/>
      <c r="E11" s="502"/>
      <c r="F11" s="502"/>
      <c r="G11" s="502"/>
      <c r="H11" s="503"/>
      <c r="I11" s="779">
        <f>'(1) 一括申請情報入力シート'!C11</f>
        <v>0</v>
      </c>
      <c r="J11" s="780"/>
      <c r="K11" s="780"/>
      <c r="L11" s="780"/>
      <c r="M11" s="780"/>
      <c r="N11" s="780"/>
      <c r="O11" s="780"/>
      <c r="P11" s="780"/>
      <c r="Q11" s="780"/>
      <c r="R11" s="780"/>
      <c r="S11" s="780"/>
      <c r="T11" s="780"/>
      <c r="U11" s="780"/>
      <c r="V11" s="780"/>
      <c r="W11" s="780"/>
      <c r="X11" s="780"/>
      <c r="Y11" s="780"/>
      <c r="Z11" s="531" t="s">
        <v>184</v>
      </c>
      <c r="AA11" s="532"/>
      <c r="AB11" s="532"/>
      <c r="AC11" s="532"/>
      <c r="AD11" s="533"/>
      <c r="AE11" s="803" t="e">
        <f>VLOOKUP(I11,BB:BC,2,0)</f>
        <v>#N/A</v>
      </c>
      <c r="AF11" s="804"/>
      <c r="AG11" s="804"/>
      <c r="AH11" s="804"/>
      <c r="AI11" s="805"/>
      <c r="AJ11" s="520" t="s">
        <v>9170</v>
      </c>
      <c r="AK11" s="520"/>
      <c r="AL11" s="520"/>
      <c r="AM11" s="520"/>
      <c r="AN11" s="520"/>
      <c r="AO11" s="520"/>
      <c r="AP11" s="520"/>
      <c r="AQ11" s="520"/>
      <c r="AR11" s="520"/>
      <c r="AS11" s="520"/>
      <c r="AT11" s="521"/>
      <c r="BB11" s="50" t="s">
        <v>36</v>
      </c>
      <c r="BC11" s="55" t="s">
        <v>193</v>
      </c>
      <c r="BI11" s="54" t="s">
        <v>16</v>
      </c>
      <c r="BJ11" s="53" t="s">
        <v>329</v>
      </c>
      <c r="BK11" s="54" t="str">
        <f t="shared" si="0"/>
        <v>1お茶の水女子大学</v>
      </c>
      <c r="BL11" s="256" t="s">
        <v>344</v>
      </c>
      <c r="BM11">
        <v>1</v>
      </c>
      <c r="BN11" s="256" t="s">
        <v>344</v>
      </c>
      <c r="BO11" s="290" t="s">
        <v>8347</v>
      </c>
      <c r="BR11" s="175" t="s">
        <v>774</v>
      </c>
      <c r="BS11" s="51" t="s">
        <v>775</v>
      </c>
      <c r="BU11" s="273" t="s">
        <v>300</v>
      </c>
      <c r="BV11" s="273" t="s">
        <v>2019</v>
      </c>
      <c r="BX11" s="299" t="s">
        <v>300</v>
      </c>
      <c r="BY11" s="299" t="s">
        <v>5057</v>
      </c>
    </row>
    <row r="12" spans="1:79" ht="21" customHeight="1">
      <c r="A12" s="643"/>
      <c r="B12" s="644"/>
      <c r="C12" s="525" t="s">
        <v>186</v>
      </c>
      <c r="D12" s="502"/>
      <c r="E12" s="502"/>
      <c r="F12" s="502"/>
      <c r="G12" s="502"/>
      <c r="H12" s="503"/>
      <c r="I12" s="784">
        <f>'(1) 一括申請情報入力シート'!C12</f>
        <v>0</v>
      </c>
      <c r="J12" s="785"/>
      <c r="K12" s="785"/>
      <c r="L12" s="785"/>
      <c r="M12" s="785"/>
      <c r="N12" s="785"/>
      <c r="O12" s="785"/>
      <c r="P12" s="785"/>
      <c r="Q12" s="785"/>
      <c r="R12" s="785"/>
      <c r="S12" s="785"/>
      <c r="T12" s="785"/>
      <c r="U12" s="785"/>
      <c r="V12" s="785"/>
      <c r="W12" s="785"/>
      <c r="X12" s="785"/>
      <c r="Y12" s="786"/>
      <c r="Z12" s="722" t="s">
        <v>187</v>
      </c>
      <c r="AA12" s="723"/>
      <c r="AB12" s="723"/>
      <c r="AC12" s="723"/>
      <c r="AD12" s="724"/>
      <c r="AE12" s="803" t="str">
        <f>VLOOKUP(BD3,BD4:BE11,2,0)</f>
        <v>1</v>
      </c>
      <c r="AF12" s="804"/>
      <c r="AG12" s="804"/>
      <c r="AH12" s="804"/>
      <c r="AI12" s="805"/>
      <c r="AJ12" s="638" t="s">
        <v>9156</v>
      </c>
      <c r="AK12" s="639"/>
      <c r="AL12" s="639"/>
      <c r="AM12" s="639"/>
      <c r="AN12" s="639"/>
      <c r="AO12" s="639"/>
      <c r="AP12" s="639"/>
      <c r="AQ12" s="639"/>
      <c r="AR12" s="639"/>
      <c r="AS12" s="639"/>
      <c r="AT12" s="640"/>
      <c r="BB12" s="50" t="s">
        <v>37</v>
      </c>
      <c r="BC12" s="55" t="s">
        <v>194</v>
      </c>
      <c r="BI12" s="54" t="s">
        <v>18</v>
      </c>
      <c r="BJ12" s="53" t="s">
        <v>356</v>
      </c>
      <c r="BK12" s="54" t="str">
        <f t="shared" si="0"/>
        <v>1電気通信大学</v>
      </c>
      <c r="BL12" s="256" t="s">
        <v>345</v>
      </c>
      <c r="BM12">
        <v>1</v>
      </c>
      <c r="BN12" s="256" t="s">
        <v>345</v>
      </c>
      <c r="BO12" s="290" t="s">
        <v>8348</v>
      </c>
      <c r="BR12" s="175" t="s">
        <v>776</v>
      </c>
      <c r="BS12" s="51" t="s">
        <v>777</v>
      </c>
      <c r="BU12" s="273" t="s">
        <v>325</v>
      </c>
      <c r="BV12" s="273" t="s">
        <v>2020</v>
      </c>
      <c r="BX12" s="299" t="s">
        <v>325</v>
      </c>
      <c r="BY12" s="299" t="s">
        <v>5058</v>
      </c>
    </row>
    <row r="13" spans="1:79" ht="21" customHeight="1">
      <c r="A13" s="643"/>
      <c r="B13" s="644"/>
      <c r="C13" s="525" t="s">
        <v>189</v>
      </c>
      <c r="D13" s="502"/>
      <c r="E13" s="502"/>
      <c r="F13" s="502"/>
      <c r="G13" s="502"/>
      <c r="H13" s="503"/>
      <c r="I13" s="1001" t="str">
        <f>IF('(1) 一括申請情報入力シート'!C17=0,"",'(1) 一括申請情報入力シート'!C17)</f>
        <v/>
      </c>
      <c r="J13" s="1002"/>
      <c r="K13" s="1002"/>
      <c r="L13" s="1002"/>
      <c r="M13" s="1002"/>
      <c r="N13" s="1002"/>
      <c r="O13" s="1002"/>
      <c r="P13" s="1002"/>
      <c r="Q13" s="1002"/>
      <c r="R13" s="1002"/>
      <c r="S13" s="1002"/>
      <c r="T13" s="1002"/>
      <c r="U13" s="1002"/>
      <c r="V13" s="1002"/>
      <c r="W13" s="668" t="s">
        <v>190</v>
      </c>
      <c r="X13" s="669"/>
      <c r="Y13" s="669"/>
      <c r="Z13" s="669"/>
      <c r="AA13" s="764" t="str">
        <f>IF(ISERROR(VLOOKUP(I13,BF:BG,2,0)),"",VLOOKUP(I13,BF:BG,2,0))</f>
        <v/>
      </c>
      <c r="AB13" s="765"/>
      <c r="AC13" s="765"/>
      <c r="AD13" s="766"/>
      <c r="AE13" s="515" t="s">
        <v>8298</v>
      </c>
      <c r="AF13" s="568"/>
      <c r="AG13" s="631"/>
      <c r="AH13" s="753" t="str">
        <f>IF('(1) 一括申請情報入力シート'!D17=0,"",'(1) 一括申請情報入力シート'!D17)</f>
        <v/>
      </c>
      <c r="AI13" s="754"/>
      <c r="AJ13" s="754"/>
      <c r="AK13" s="754"/>
      <c r="AL13" s="755"/>
      <c r="AM13" s="623" t="s">
        <v>8331</v>
      </c>
      <c r="AN13" s="623"/>
      <c r="AO13" s="623"/>
      <c r="AP13" s="979" t="str">
        <f>IF(ISERROR(VLOOKUP(AH13,BI:BJ,2,0)),"",VLOOKUP(AH13,BI:BJ,2,0))</f>
        <v/>
      </c>
      <c r="AQ13" s="979"/>
      <c r="AR13" s="979"/>
      <c r="AS13" s="979"/>
      <c r="AT13" s="980"/>
      <c r="BB13" s="50" t="s">
        <v>38</v>
      </c>
      <c r="BC13" s="55" t="s">
        <v>195</v>
      </c>
      <c r="BI13" s="54" t="s">
        <v>19</v>
      </c>
      <c r="BJ13" s="53" t="s">
        <v>357</v>
      </c>
      <c r="BK13" s="54" t="str">
        <f t="shared" si="0"/>
        <v>1一橋大学</v>
      </c>
      <c r="BL13" s="256" t="s">
        <v>346</v>
      </c>
      <c r="BM13">
        <v>1</v>
      </c>
      <c r="BN13" s="256" t="s">
        <v>346</v>
      </c>
      <c r="BO13" s="290" t="s">
        <v>8349</v>
      </c>
      <c r="BR13" s="175" t="s">
        <v>778</v>
      </c>
      <c r="BS13" s="51" t="s">
        <v>779</v>
      </c>
      <c r="BU13" s="273" t="s">
        <v>326</v>
      </c>
      <c r="BV13" s="273" t="s">
        <v>2021</v>
      </c>
      <c r="BX13" s="299" t="s">
        <v>326</v>
      </c>
      <c r="BY13" s="299" t="s">
        <v>5059</v>
      </c>
    </row>
    <row r="14" spans="1:79" ht="21" customHeight="1">
      <c r="A14" s="643"/>
      <c r="B14" s="644"/>
      <c r="C14" s="525"/>
      <c r="D14" s="502"/>
      <c r="E14" s="502"/>
      <c r="F14" s="502"/>
      <c r="G14" s="502"/>
      <c r="H14" s="503"/>
      <c r="I14" s="1003"/>
      <c r="J14" s="1004"/>
      <c r="K14" s="1004"/>
      <c r="L14" s="1004"/>
      <c r="M14" s="1004"/>
      <c r="N14" s="1004"/>
      <c r="O14" s="1004"/>
      <c r="P14" s="1004"/>
      <c r="Q14" s="1004"/>
      <c r="R14" s="1004"/>
      <c r="S14" s="1004"/>
      <c r="T14" s="1004"/>
      <c r="U14" s="1004"/>
      <c r="V14" s="1004"/>
      <c r="W14" s="670"/>
      <c r="X14" s="671"/>
      <c r="Y14" s="671"/>
      <c r="Z14" s="671"/>
      <c r="AA14" s="767"/>
      <c r="AB14" s="768"/>
      <c r="AC14" s="768"/>
      <c r="AD14" s="769"/>
      <c r="AE14" s="632"/>
      <c r="AF14" s="496"/>
      <c r="AG14" s="534"/>
      <c r="AH14" s="756"/>
      <c r="AI14" s="757"/>
      <c r="AJ14" s="757"/>
      <c r="AK14" s="757"/>
      <c r="AL14" s="758"/>
      <c r="AM14" s="624"/>
      <c r="AN14" s="624"/>
      <c r="AO14" s="624"/>
      <c r="AP14" s="981"/>
      <c r="AQ14" s="981"/>
      <c r="AR14" s="981"/>
      <c r="AS14" s="981"/>
      <c r="AT14" s="982"/>
      <c r="BB14" s="50" t="s">
        <v>39</v>
      </c>
      <c r="BC14" s="55" t="s">
        <v>196</v>
      </c>
      <c r="BI14" s="54" t="s">
        <v>20</v>
      </c>
      <c r="BJ14" s="53" t="s">
        <v>358</v>
      </c>
      <c r="BK14" s="54" t="str">
        <f t="shared" si="0"/>
        <v>1東京海洋大学</v>
      </c>
      <c r="BL14" s="256" t="s">
        <v>404</v>
      </c>
      <c r="BM14">
        <v>1</v>
      </c>
      <c r="BN14" s="256" t="s">
        <v>404</v>
      </c>
      <c r="BO14" s="290" t="s">
        <v>8350</v>
      </c>
      <c r="BR14" s="175" t="s">
        <v>780</v>
      </c>
      <c r="BS14" s="51" t="s">
        <v>781</v>
      </c>
      <c r="BU14" s="273" t="s">
        <v>327</v>
      </c>
      <c r="BV14" s="273" t="s">
        <v>2022</v>
      </c>
      <c r="BX14" s="299" t="s">
        <v>327</v>
      </c>
      <c r="BY14" s="299" t="s">
        <v>5060</v>
      </c>
    </row>
    <row r="15" spans="1:79" ht="21" customHeight="1">
      <c r="A15" s="643"/>
      <c r="B15" s="644"/>
      <c r="C15" s="567" t="s">
        <v>8700</v>
      </c>
      <c r="D15" s="568"/>
      <c r="E15" s="568"/>
      <c r="F15" s="568"/>
      <c r="G15" s="568"/>
      <c r="H15" s="568"/>
      <c r="I15" s="571" t="s">
        <v>8299</v>
      </c>
      <c r="J15" s="532"/>
      <c r="K15" s="532"/>
      <c r="L15" s="532"/>
      <c r="M15" s="533"/>
      <c r="N15" s="572" t="s">
        <v>8300</v>
      </c>
      <c r="O15" s="572"/>
      <c r="P15" s="572"/>
      <c r="Q15" s="573" t="s">
        <v>8534</v>
      </c>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4"/>
      <c r="BB15" s="50" t="s">
        <v>40</v>
      </c>
      <c r="BC15" s="55" t="s">
        <v>197</v>
      </c>
      <c r="BI15" s="54" t="s">
        <v>21</v>
      </c>
      <c r="BJ15" s="53" t="s">
        <v>359</v>
      </c>
      <c r="BK15" s="54" t="str">
        <f t="shared" si="0"/>
        <v>1東京都立大学</v>
      </c>
      <c r="BL15" s="256" t="s">
        <v>405</v>
      </c>
      <c r="BM15">
        <v>1</v>
      </c>
      <c r="BN15" s="256" t="s">
        <v>405</v>
      </c>
      <c r="BO15" s="290" t="s">
        <v>8351</v>
      </c>
      <c r="BR15" s="175" t="s">
        <v>782</v>
      </c>
      <c r="BS15" s="51" t="s">
        <v>783</v>
      </c>
      <c r="BU15" s="273" t="s">
        <v>328</v>
      </c>
      <c r="BV15" s="273" t="s">
        <v>2023</v>
      </c>
      <c r="BX15" s="299" t="s">
        <v>328</v>
      </c>
      <c r="BY15" s="299" t="s">
        <v>5061</v>
      </c>
    </row>
    <row r="16" spans="1:79" ht="21" customHeight="1">
      <c r="A16" s="643"/>
      <c r="B16" s="644"/>
      <c r="C16" s="569"/>
      <c r="D16" s="570"/>
      <c r="E16" s="570"/>
      <c r="F16" s="570"/>
      <c r="G16" s="570"/>
      <c r="H16" s="570"/>
      <c r="I16" s="699" t="s">
        <v>8301</v>
      </c>
      <c r="J16" s="700"/>
      <c r="K16" s="700"/>
      <c r="L16" s="700"/>
      <c r="M16" s="701"/>
      <c r="N16" s="702"/>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4"/>
      <c r="AN16" s="515" t="s">
        <v>8302</v>
      </c>
      <c r="AO16" s="516"/>
      <c r="AP16" s="705"/>
      <c r="AQ16" s="806"/>
      <c r="AR16" s="807"/>
      <c r="AS16" s="807"/>
      <c r="AT16" s="808"/>
      <c r="BB16" s="50" t="s">
        <v>41</v>
      </c>
      <c r="BC16" s="55" t="s">
        <v>198</v>
      </c>
      <c r="BI16" s="54" t="s">
        <v>22</v>
      </c>
      <c r="BJ16" s="53" t="s">
        <v>381</v>
      </c>
      <c r="BK16" s="54" t="str">
        <f t="shared" si="0"/>
        <v>1首都大学東京</v>
      </c>
      <c r="BL16" s="256" t="s">
        <v>406</v>
      </c>
      <c r="BM16">
        <v>1</v>
      </c>
      <c r="BN16" s="256" t="s">
        <v>406</v>
      </c>
      <c r="BO16" s="290" t="s">
        <v>8352</v>
      </c>
      <c r="BR16" s="175" t="s">
        <v>784</v>
      </c>
      <c r="BS16" s="51" t="s">
        <v>785</v>
      </c>
      <c r="BU16" s="273" t="s">
        <v>329</v>
      </c>
      <c r="BV16" s="273" t="s">
        <v>2024</v>
      </c>
      <c r="BX16" s="299" t="s">
        <v>329</v>
      </c>
      <c r="BY16" s="299" t="s">
        <v>5062</v>
      </c>
    </row>
    <row r="17" spans="1:77" ht="21" customHeight="1">
      <c r="A17" s="643"/>
      <c r="B17" s="644"/>
      <c r="C17" s="569"/>
      <c r="D17" s="570"/>
      <c r="E17" s="570"/>
      <c r="F17" s="570"/>
      <c r="G17" s="570"/>
      <c r="H17" s="570"/>
      <c r="I17" s="600" t="s">
        <v>8303</v>
      </c>
      <c r="J17" s="601"/>
      <c r="K17" s="601"/>
      <c r="L17" s="601"/>
      <c r="M17" s="602"/>
      <c r="N17" s="609"/>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1"/>
      <c r="AN17" s="706"/>
      <c r="AO17" s="707"/>
      <c r="AP17" s="708"/>
      <c r="AQ17" s="809"/>
      <c r="AR17" s="810"/>
      <c r="AS17" s="810"/>
      <c r="AT17" s="811"/>
      <c r="BB17" s="50" t="s">
        <v>42</v>
      </c>
      <c r="BC17" s="55" t="s">
        <v>199</v>
      </c>
      <c r="BI17" s="54" t="s">
        <v>23</v>
      </c>
      <c r="BJ17" s="53" t="s">
        <v>301</v>
      </c>
      <c r="BK17" s="54" t="str">
        <f t="shared" si="0"/>
        <v>1跡見学園女子大学</v>
      </c>
      <c r="BL17" s="256" t="s">
        <v>4484</v>
      </c>
      <c r="BM17">
        <v>1</v>
      </c>
      <c r="BN17" s="256" t="s">
        <v>4484</v>
      </c>
      <c r="BO17" s="290" t="s">
        <v>8733</v>
      </c>
      <c r="BR17" s="175" t="s">
        <v>786</v>
      </c>
      <c r="BS17" s="51" t="s">
        <v>787</v>
      </c>
      <c r="BU17" s="273" t="s">
        <v>304</v>
      </c>
      <c r="BV17" s="273" t="s">
        <v>2025</v>
      </c>
      <c r="BX17" s="299" t="s">
        <v>304</v>
      </c>
      <c r="BY17" s="299" t="s">
        <v>5063</v>
      </c>
    </row>
    <row r="18" spans="1:77" ht="15" customHeight="1">
      <c r="A18" s="643"/>
      <c r="B18" s="644"/>
      <c r="C18" s="575" t="s">
        <v>8304</v>
      </c>
      <c r="D18" s="576"/>
      <c r="E18" s="576"/>
      <c r="F18" s="576"/>
      <c r="G18" s="576"/>
      <c r="H18" s="577"/>
      <c r="I18" s="582"/>
      <c r="J18" s="583"/>
      <c r="K18" s="584" t="s">
        <v>280</v>
      </c>
      <c r="L18" s="585"/>
      <c r="M18" s="585"/>
      <c r="N18" s="586" t="s">
        <v>277</v>
      </c>
      <c r="O18" s="586"/>
      <c r="P18" s="586"/>
      <c r="Q18" s="586" t="s">
        <v>8531</v>
      </c>
      <c r="R18" s="586"/>
      <c r="S18" s="586"/>
      <c r="T18" s="587" t="s">
        <v>278</v>
      </c>
      <c r="U18" s="587"/>
      <c r="V18" s="587"/>
      <c r="W18" s="588" t="s">
        <v>8532</v>
      </c>
      <c r="X18" s="588"/>
      <c r="Y18" s="588"/>
      <c r="Z18" s="588" t="s">
        <v>279</v>
      </c>
      <c r="AA18" s="588"/>
      <c r="AB18" s="588"/>
      <c r="AC18" s="588"/>
      <c r="AD18" s="588"/>
      <c r="AE18" s="587" t="s">
        <v>282</v>
      </c>
      <c r="AF18" s="587"/>
      <c r="AG18" s="587"/>
      <c r="AH18" s="587"/>
      <c r="AI18" s="587"/>
      <c r="AJ18" s="587" t="s">
        <v>283</v>
      </c>
      <c r="AK18" s="587"/>
      <c r="AL18" s="587"/>
      <c r="AM18" s="587"/>
      <c r="AN18" s="587"/>
      <c r="AO18" s="587"/>
      <c r="AP18" s="587"/>
      <c r="AQ18" s="586" t="s">
        <v>284</v>
      </c>
      <c r="AR18" s="586"/>
      <c r="AS18" s="586"/>
      <c r="AT18" s="595"/>
      <c r="AU18" s="38"/>
      <c r="AY18" s="570"/>
      <c r="AZ18" s="570"/>
      <c r="BA18" s="570"/>
      <c r="BB18" s="50" t="s">
        <v>43</v>
      </c>
      <c r="BC18" s="55" t="s">
        <v>202</v>
      </c>
      <c r="BI18" s="54" t="s">
        <v>24</v>
      </c>
      <c r="BJ18" s="53" t="s">
        <v>333</v>
      </c>
      <c r="BK18" s="54" t="str">
        <f t="shared" si="0"/>
        <v>1青山学院大学</v>
      </c>
      <c r="BL18" s="256" t="s">
        <v>407</v>
      </c>
      <c r="BM18">
        <v>1</v>
      </c>
      <c r="BN18" s="256" t="s">
        <v>407</v>
      </c>
      <c r="BO18" s="290" t="s">
        <v>8353</v>
      </c>
      <c r="BR18" s="175" t="s">
        <v>788</v>
      </c>
      <c r="BS18" s="51" t="s">
        <v>789</v>
      </c>
      <c r="BU18" s="273" t="s">
        <v>301</v>
      </c>
      <c r="BV18" s="273" t="s">
        <v>2026</v>
      </c>
      <c r="BX18" s="299" t="s">
        <v>301</v>
      </c>
      <c r="BY18" s="299" t="s">
        <v>5064</v>
      </c>
    </row>
    <row r="19" spans="1:77" ht="15" customHeight="1">
      <c r="A19" s="643"/>
      <c r="B19" s="644"/>
      <c r="C19" s="569"/>
      <c r="D19" s="570"/>
      <c r="E19" s="570"/>
      <c r="F19" s="570"/>
      <c r="G19" s="570"/>
      <c r="H19" s="578"/>
      <c r="I19" s="589" t="s">
        <v>285</v>
      </c>
      <c r="J19" s="590"/>
      <c r="K19" s="959" t="str">
        <f>IF(Z19="","",IF(Z19&lt;39904,"無","有"))</f>
        <v/>
      </c>
      <c r="L19" s="956"/>
      <c r="M19" s="956"/>
      <c r="N19" s="956" t="str">
        <f>IF('(1) 一括申請情報入力シート'!C21=0,"",'(1) 一括申請情報入力シート'!C21)</f>
        <v/>
      </c>
      <c r="O19" s="956"/>
      <c r="P19" s="956"/>
      <c r="Q19" s="951" t="str">
        <f>IF(ISERROR(VLOOKUP(N19,BF:BG,2,0)),"",VLOOKUP(N19,BF:BG,2,0))</f>
        <v/>
      </c>
      <c r="R19" s="951"/>
      <c r="S19" s="951"/>
      <c r="T19" s="961" t="str">
        <f>IF('(1) 一括申請情報入力シート'!D21=0,"",'(1) 一括申請情報入力シート'!D21)</f>
        <v/>
      </c>
      <c r="U19" s="961"/>
      <c r="V19" s="961"/>
      <c r="W19" s="951" t="str">
        <f>IF(ISERROR(VLOOKUP(T19,BI:BJ,2,0)),"",VLOOKUP(T19,BI:BJ,2,0))</f>
        <v/>
      </c>
      <c r="X19" s="951"/>
      <c r="Y19" s="951"/>
      <c r="Z19" s="963" t="str">
        <f>IF('(1) 一括申請情報入力シート'!E21=0,"",'(1) 一括申請情報入力シート'!E21)</f>
        <v/>
      </c>
      <c r="AA19" s="963"/>
      <c r="AB19" s="963"/>
      <c r="AC19" s="963"/>
      <c r="AD19" s="963"/>
      <c r="AE19" s="961" t="str">
        <f>IF('(1) 一括申請情報入力シート'!F21=0,"",'(1) 一括申請情報入力シート'!F21)</f>
        <v/>
      </c>
      <c r="AF19" s="961"/>
      <c r="AG19" s="961"/>
      <c r="AH19" s="961"/>
      <c r="AI19" s="961"/>
      <c r="AJ19" s="961" t="str">
        <f>IF('(1) 一括申請情報入力シート'!G21=0,"",'(1) 一括申請情報入力シート'!G21)</f>
        <v/>
      </c>
      <c r="AK19" s="961"/>
      <c r="AL19" s="961"/>
      <c r="AM19" s="961"/>
      <c r="AN19" s="961"/>
      <c r="AO19" s="961"/>
      <c r="AP19" s="961"/>
      <c r="AQ19" s="956" t="str">
        <f>IF('(1) 一括申請情報入力シート'!G21=0,"",'(1) 一括申請情報入力シート'!H21)</f>
        <v/>
      </c>
      <c r="AR19" s="956"/>
      <c r="AS19" s="956"/>
      <c r="AT19" s="962"/>
      <c r="AU19" s="38"/>
      <c r="AY19" s="570"/>
      <c r="AZ19" s="570"/>
      <c r="BA19" s="570"/>
      <c r="BB19" s="50" t="s">
        <v>44</v>
      </c>
      <c r="BC19" s="55" t="s">
        <v>205</v>
      </c>
      <c r="BI19" s="54" t="s">
        <v>25</v>
      </c>
      <c r="BJ19" s="53" t="s">
        <v>335</v>
      </c>
      <c r="BK19" s="54" t="str">
        <f t="shared" si="0"/>
        <v>1亜細亜大学</v>
      </c>
      <c r="BL19" s="256" t="s">
        <v>408</v>
      </c>
      <c r="BM19">
        <v>1</v>
      </c>
      <c r="BN19" s="256" t="s">
        <v>408</v>
      </c>
      <c r="BO19" s="290" t="s">
        <v>8354</v>
      </c>
      <c r="BR19" s="175" t="s">
        <v>790</v>
      </c>
      <c r="BS19" s="51" t="s">
        <v>791</v>
      </c>
      <c r="BU19" s="273" t="s">
        <v>330</v>
      </c>
      <c r="BV19" s="273" t="s">
        <v>2027</v>
      </c>
      <c r="BX19" s="299" t="s">
        <v>330</v>
      </c>
      <c r="BY19" s="299" t="s">
        <v>5065</v>
      </c>
    </row>
    <row r="20" spans="1:77" ht="15" customHeight="1">
      <c r="A20" s="643"/>
      <c r="B20" s="644"/>
      <c r="C20" s="569"/>
      <c r="D20" s="570"/>
      <c r="E20" s="570"/>
      <c r="F20" s="570"/>
      <c r="G20" s="570"/>
      <c r="H20" s="578"/>
      <c r="I20" s="593" t="s">
        <v>78</v>
      </c>
      <c r="J20" s="594"/>
      <c r="K20" s="888" t="str">
        <f>IF(Z20="","",IF(Z20&lt;39904,"無","有"))</f>
        <v/>
      </c>
      <c r="L20" s="773"/>
      <c r="M20" s="773"/>
      <c r="N20" s="773" t="str">
        <f>IF('(1) 一括申請情報入力シート'!C22=0,"",'(1) 一括申請情報入力シート'!C22)</f>
        <v/>
      </c>
      <c r="O20" s="773"/>
      <c r="P20" s="773"/>
      <c r="Q20" s="771" t="str">
        <f>IF(ISERROR(VLOOKUP(N20,BF:BG,2,0)),"",VLOOKUP(N20,BF:BG,2,0))</f>
        <v/>
      </c>
      <c r="R20" s="771"/>
      <c r="S20" s="771"/>
      <c r="T20" s="772" t="str">
        <f>IF('(1) 一括申請情報入力シート'!D22=0,"",'(1) 一括申請情報入力シート'!D22)</f>
        <v/>
      </c>
      <c r="U20" s="772"/>
      <c r="V20" s="772"/>
      <c r="W20" s="771" t="str">
        <f>IF(ISERROR(VLOOKUP(T20,BI:BJ,2,0)),"",VLOOKUP(T20,BI:BJ,2,0))</f>
        <v/>
      </c>
      <c r="X20" s="771"/>
      <c r="Y20" s="771"/>
      <c r="Z20" s="952" t="str">
        <f>IF('(1) 一括申請情報入力シート'!E22=0,"",'(1) 一括申請情報入力シート'!E22)</f>
        <v/>
      </c>
      <c r="AA20" s="952"/>
      <c r="AB20" s="952"/>
      <c r="AC20" s="952"/>
      <c r="AD20" s="952"/>
      <c r="AE20" s="772" t="str">
        <f>IF('(1) 一括申請情報入力シート'!F22=0,"",'(1) 一括申請情報入力シート'!F22)</f>
        <v/>
      </c>
      <c r="AF20" s="772"/>
      <c r="AG20" s="772"/>
      <c r="AH20" s="772"/>
      <c r="AI20" s="772"/>
      <c r="AJ20" s="772" t="str">
        <f>IF('(1) 一括申請情報入力シート'!G22=0,"",'(1) 一括申請情報入力シート'!G22)</f>
        <v/>
      </c>
      <c r="AK20" s="772"/>
      <c r="AL20" s="772"/>
      <c r="AM20" s="772"/>
      <c r="AN20" s="772"/>
      <c r="AO20" s="772"/>
      <c r="AP20" s="772"/>
      <c r="AQ20" s="773" t="str">
        <f>IF('(1) 一括申請情報入力シート'!G22=0,"",'(1) 一括申請情報入力シート'!H22)</f>
        <v/>
      </c>
      <c r="AR20" s="773"/>
      <c r="AS20" s="773"/>
      <c r="AT20" s="774"/>
      <c r="AU20" s="38"/>
      <c r="AY20" s="570"/>
      <c r="AZ20" s="570"/>
      <c r="BA20" s="570"/>
      <c r="BB20" s="50" t="s">
        <v>45</v>
      </c>
      <c r="BC20" s="55" t="s">
        <v>207</v>
      </c>
      <c r="BI20" s="54" t="s">
        <v>26</v>
      </c>
      <c r="BJ20" s="53" t="s">
        <v>337</v>
      </c>
      <c r="BK20" s="54" t="str">
        <f t="shared" si="0"/>
        <v>1上野学園大学</v>
      </c>
      <c r="BL20" s="256" t="s">
        <v>409</v>
      </c>
      <c r="BM20">
        <v>1</v>
      </c>
      <c r="BN20" s="256" t="s">
        <v>409</v>
      </c>
      <c r="BO20" s="290" t="s">
        <v>8355</v>
      </c>
      <c r="BR20" s="175" t="s">
        <v>792</v>
      </c>
      <c r="BS20" s="51" t="s">
        <v>793</v>
      </c>
      <c r="BU20" s="273" t="s">
        <v>331</v>
      </c>
      <c r="BV20" s="273" t="s">
        <v>2028</v>
      </c>
      <c r="BX20" s="299" t="s">
        <v>331</v>
      </c>
      <c r="BY20" s="299" t="s">
        <v>5066</v>
      </c>
    </row>
    <row r="21" spans="1:77" ht="15" customHeight="1">
      <c r="A21" s="643"/>
      <c r="B21" s="644"/>
      <c r="C21" s="569"/>
      <c r="D21" s="570"/>
      <c r="E21" s="570"/>
      <c r="F21" s="570"/>
      <c r="G21" s="570"/>
      <c r="H21" s="578"/>
      <c r="I21" s="593" t="s">
        <v>79</v>
      </c>
      <c r="J21" s="594"/>
      <c r="K21" s="888" t="str">
        <f>IF(Z21="","",IF(Z21&lt;39904,"無","有"))</f>
        <v/>
      </c>
      <c r="L21" s="773"/>
      <c r="M21" s="773"/>
      <c r="N21" s="773" t="str">
        <f>IF('(1) 一括申請情報入力シート'!C23=0,"",'(1) 一括申請情報入力シート'!C23)</f>
        <v/>
      </c>
      <c r="O21" s="773"/>
      <c r="P21" s="773"/>
      <c r="Q21" s="771" t="str">
        <f>IF(ISERROR(VLOOKUP(N21,BF:BG,2,0)),"",VLOOKUP(N21,BF:BG,2,0))</f>
        <v/>
      </c>
      <c r="R21" s="771"/>
      <c r="S21" s="771"/>
      <c r="T21" s="772" t="str">
        <f>IF('(1) 一括申請情報入力シート'!D23=0,"",'(1) 一括申請情報入力シート'!D23)</f>
        <v/>
      </c>
      <c r="U21" s="772"/>
      <c r="V21" s="772"/>
      <c r="W21" s="771" t="str">
        <f>IF(ISERROR(VLOOKUP(T21,BI:BJ,2,0)),"",VLOOKUP(T21,BI:BJ,2,0))</f>
        <v/>
      </c>
      <c r="X21" s="771"/>
      <c r="Y21" s="771"/>
      <c r="Z21" s="952" t="str">
        <f>IF('(1) 一括申請情報入力シート'!E23=0,"",'(1) 一括申請情報入力シート'!E23)</f>
        <v/>
      </c>
      <c r="AA21" s="952"/>
      <c r="AB21" s="952"/>
      <c r="AC21" s="952"/>
      <c r="AD21" s="952"/>
      <c r="AE21" s="772" t="str">
        <f>IF('(1) 一括申請情報入力シート'!F23=0,"",'(1) 一括申請情報入力シート'!F23)</f>
        <v/>
      </c>
      <c r="AF21" s="772"/>
      <c r="AG21" s="772"/>
      <c r="AH21" s="772"/>
      <c r="AI21" s="772"/>
      <c r="AJ21" s="772" t="str">
        <f>IF('(1) 一括申請情報入力シート'!G23=0,"",'(1) 一括申請情報入力シート'!G23)</f>
        <v/>
      </c>
      <c r="AK21" s="772"/>
      <c r="AL21" s="772"/>
      <c r="AM21" s="772"/>
      <c r="AN21" s="772"/>
      <c r="AO21" s="772"/>
      <c r="AP21" s="772"/>
      <c r="AQ21" s="773" t="str">
        <f>IF('(1) 一括申請情報入力シート'!G23=0,"",'(1) 一括申請情報入力シート'!H23)</f>
        <v/>
      </c>
      <c r="AR21" s="773"/>
      <c r="AS21" s="773"/>
      <c r="AT21" s="774"/>
      <c r="AU21" s="38"/>
      <c r="AY21" s="570"/>
      <c r="AZ21" s="570"/>
      <c r="BA21" s="570"/>
      <c r="BB21" s="50" t="s">
        <v>46</v>
      </c>
      <c r="BC21" s="55" t="s">
        <v>209</v>
      </c>
      <c r="BI21" s="54" t="s">
        <v>27</v>
      </c>
      <c r="BJ21" s="53" t="s">
        <v>341</v>
      </c>
      <c r="BK21" s="54" t="str">
        <f t="shared" si="0"/>
        <v>1大妻女子大学</v>
      </c>
      <c r="BL21" s="256" t="s">
        <v>410</v>
      </c>
      <c r="BM21">
        <v>1</v>
      </c>
      <c r="BN21" s="256" t="s">
        <v>410</v>
      </c>
      <c r="BO21" s="290" t="s">
        <v>8356</v>
      </c>
      <c r="BR21" s="175" t="s">
        <v>794</v>
      </c>
      <c r="BS21" s="51" t="s">
        <v>795</v>
      </c>
      <c r="BU21" s="273" t="s">
        <v>332</v>
      </c>
      <c r="BV21" s="273" t="s">
        <v>2029</v>
      </c>
      <c r="BX21" s="299" t="s">
        <v>332</v>
      </c>
      <c r="BY21" s="299" t="s">
        <v>5067</v>
      </c>
    </row>
    <row r="22" spans="1:77" ht="15" customHeight="1">
      <c r="A22" s="643"/>
      <c r="B22" s="644"/>
      <c r="C22" s="569"/>
      <c r="D22" s="570"/>
      <c r="E22" s="570"/>
      <c r="F22" s="570"/>
      <c r="G22" s="570"/>
      <c r="H22" s="578"/>
      <c r="I22" s="593" t="s">
        <v>80</v>
      </c>
      <c r="J22" s="594"/>
      <c r="K22" s="888" t="str">
        <f>IF(Z22="","",IF(Z22&lt;39904,"無","有"))</f>
        <v/>
      </c>
      <c r="L22" s="773"/>
      <c r="M22" s="773"/>
      <c r="N22" s="773" t="str">
        <f>IF('(1) 一括申請情報入力シート'!C24=0,"",'(1) 一括申請情報入力シート'!C24)</f>
        <v/>
      </c>
      <c r="O22" s="773"/>
      <c r="P22" s="773"/>
      <c r="Q22" s="771" t="str">
        <f>IF(ISERROR(VLOOKUP(N22,BF:BG,2,0)),"",VLOOKUP(N22,BF:BG,2,0))</f>
        <v/>
      </c>
      <c r="R22" s="771"/>
      <c r="S22" s="771"/>
      <c r="T22" s="772" t="str">
        <f>IF('(1) 一括申請情報入力シート'!D24=0,"",'(1) 一括申請情報入力シート'!D24)</f>
        <v/>
      </c>
      <c r="U22" s="772"/>
      <c r="V22" s="772"/>
      <c r="W22" s="771" t="str">
        <f>IF(ISERROR(VLOOKUP(T22,BI:BJ,2,0)),"",VLOOKUP(T22,BI:BJ,2,0))</f>
        <v/>
      </c>
      <c r="X22" s="771"/>
      <c r="Y22" s="771"/>
      <c r="Z22" s="952" t="str">
        <f>IF('(1) 一括申請情報入力シート'!E24=0,"",'(1) 一括申請情報入力シート'!E24)</f>
        <v/>
      </c>
      <c r="AA22" s="952"/>
      <c r="AB22" s="952"/>
      <c r="AC22" s="952"/>
      <c r="AD22" s="952"/>
      <c r="AE22" s="772" t="str">
        <f>IF('(1) 一括申請情報入力シート'!F24=0,"",'(1) 一括申請情報入力シート'!F24)</f>
        <v/>
      </c>
      <c r="AF22" s="772"/>
      <c r="AG22" s="772"/>
      <c r="AH22" s="772"/>
      <c r="AI22" s="772"/>
      <c r="AJ22" s="772" t="str">
        <f>IF('(1) 一括申請情報入力シート'!G24=0,"",'(1) 一括申請情報入力シート'!G24)</f>
        <v/>
      </c>
      <c r="AK22" s="772"/>
      <c r="AL22" s="772"/>
      <c r="AM22" s="772"/>
      <c r="AN22" s="772"/>
      <c r="AO22" s="772"/>
      <c r="AP22" s="772"/>
      <c r="AQ22" s="773" t="str">
        <f>IF('(1) 一括申請情報入力シート'!G24=0,"",'(1) 一括申請情報入力シート'!H24)</f>
        <v/>
      </c>
      <c r="AR22" s="773"/>
      <c r="AS22" s="773"/>
      <c r="AT22" s="774"/>
      <c r="AU22" s="65"/>
      <c r="AY22" s="71"/>
      <c r="AZ22" s="71"/>
      <c r="BA22" s="71"/>
      <c r="BB22" s="50" t="s">
        <v>47</v>
      </c>
      <c r="BC22" s="55" t="s">
        <v>211</v>
      </c>
      <c r="BI22" s="54" t="s">
        <v>309</v>
      </c>
      <c r="BJ22" s="53" t="s">
        <v>324</v>
      </c>
      <c r="BK22" s="54" t="str">
        <f t="shared" si="0"/>
        <v>1桜美林大学</v>
      </c>
      <c r="BL22" s="256" t="s">
        <v>411</v>
      </c>
      <c r="BM22">
        <v>1</v>
      </c>
      <c r="BN22" s="256" t="s">
        <v>411</v>
      </c>
      <c r="BO22" s="290" t="s">
        <v>8357</v>
      </c>
      <c r="BR22" s="175" t="s">
        <v>796</v>
      </c>
      <c r="BS22" s="51" t="s">
        <v>797</v>
      </c>
      <c r="BU22" s="273" t="s">
        <v>333</v>
      </c>
      <c r="BV22" s="273" t="s">
        <v>2030</v>
      </c>
      <c r="BX22" s="299" t="s">
        <v>333</v>
      </c>
      <c r="BY22" s="299" t="s">
        <v>5068</v>
      </c>
    </row>
    <row r="23" spans="1:77" ht="15" customHeight="1">
      <c r="A23" s="643"/>
      <c r="B23" s="644"/>
      <c r="C23" s="579"/>
      <c r="D23" s="580"/>
      <c r="E23" s="580"/>
      <c r="F23" s="580"/>
      <c r="G23" s="580"/>
      <c r="H23" s="581"/>
      <c r="I23" s="553" t="s">
        <v>95</v>
      </c>
      <c r="J23" s="554"/>
      <c r="K23" s="889" t="str">
        <f>IF(Z23="","",IF(Z23&lt;39904,"無","有"))</f>
        <v/>
      </c>
      <c r="L23" s="789"/>
      <c r="M23" s="789"/>
      <c r="N23" s="789" t="str">
        <f>IF('(1) 一括申請情報入力シート'!C25=0,"",'(1) 一括申請情報入力シート'!C25)</f>
        <v/>
      </c>
      <c r="O23" s="789"/>
      <c r="P23" s="789"/>
      <c r="Q23" s="792" t="str">
        <f>IF(ISERROR(VLOOKUP(N23,BF:BG,2,0)),"",VLOOKUP(N23,BF:BG,2,0))</f>
        <v/>
      </c>
      <c r="R23" s="792"/>
      <c r="S23" s="792"/>
      <c r="T23" s="790" t="str">
        <f>IF('(1) 一括申請情報入力シート'!D25=0,"",'(1) 一括申請情報入力シート'!D25)</f>
        <v/>
      </c>
      <c r="U23" s="790"/>
      <c r="V23" s="790"/>
      <c r="W23" s="792" t="str">
        <f>IF(ISERROR(VLOOKUP(T23,BI:BJ,2,0)),"",VLOOKUP(T23,BI:BJ,2,0))</f>
        <v/>
      </c>
      <c r="X23" s="792"/>
      <c r="Y23" s="792"/>
      <c r="Z23" s="955" t="str">
        <f>IF('(1) 一括申請情報入力シート'!E25=0,"",'(1) 一括申請情報入力シート'!E25)</f>
        <v/>
      </c>
      <c r="AA23" s="955"/>
      <c r="AB23" s="955"/>
      <c r="AC23" s="955"/>
      <c r="AD23" s="955"/>
      <c r="AE23" s="790" t="str">
        <f>IF('(1) 一括申請情報入力シート'!F25=0,"",'(1) 一括申請情報入力シート'!F25)</f>
        <v/>
      </c>
      <c r="AF23" s="790"/>
      <c r="AG23" s="790"/>
      <c r="AH23" s="790"/>
      <c r="AI23" s="790"/>
      <c r="AJ23" s="790" t="str">
        <f>IF('(1) 一括申請情報入力シート'!G25=0,"",'(1) 一括申請情報入力シート'!G25)</f>
        <v/>
      </c>
      <c r="AK23" s="790"/>
      <c r="AL23" s="790"/>
      <c r="AM23" s="790"/>
      <c r="AN23" s="790"/>
      <c r="AO23" s="790"/>
      <c r="AP23" s="790"/>
      <c r="AQ23" s="789" t="str">
        <f>IF('(1) 一括申請情報入力シート'!G25=0,"",'(1) 一括申請情報入力シート'!H25)</f>
        <v/>
      </c>
      <c r="AR23" s="789"/>
      <c r="AS23" s="789"/>
      <c r="AT23" s="890"/>
      <c r="AU23" s="65"/>
      <c r="AY23" s="71"/>
      <c r="AZ23" s="71"/>
      <c r="BA23" s="71"/>
      <c r="BB23" s="50" t="s">
        <v>48</v>
      </c>
      <c r="BC23" s="55" t="s">
        <v>213</v>
      </c>
      <c r="BI23" s="54" t="s">
        <v>310</v>
      </c>
      <c r="BJ23" s="53" t="s">
        <v>302</v>
      </c>
      <c r="BK23" s="54" t="str">
        <f t="shared" si="0"/>
        <v>1学習院大学</v>
      </c>
      <c r="BL23" s="256" t="s">
        <v>412</v>
      </c>
      <c r="BM23">
        <v>1</v>
      </c>
      <c r="BN23" s="256" t="s">
        <v>412</v>
      </c>
      <c r="BO23" s="290" t="s">
        <v>8358</v>
      </c>
      <c r="BR23" s="175" t="s">
        <v>798</v>
      </c>
      <c r="BS23" s="51" t="s">
        <v>799</v>
      </c>
      <c r="BU23" s="273" t="s">
        <v>334</v>
      </c>
      <c r="BV23" s="273" t="s">
        <v>2031</v>
      </c>
      <c r="BX23" s="299" t="s">
        <v>334</v>
      </c>
      <c r="BY23" s="299" t="s">
        <v>5069</v>
      </c>
    </row>
    <row r="24" spans="1:77" ht="21" customHeight="1">
      <c r="A24" s="645"/>
      <c r="B24" s="646"/>
      <c r="C24" s="560" t="s">
        <v>200</v>
      </c>
      <c r="D24" s="561"/>
      <c r="E24" s="561"/>
      <c r="F24" s="561"/>
      <c r="G24" s="561"/>
      <c r="H24" s="562"/>
      <c r="I24" s="563"/>
      <c r="J24" s="564"/>
      <c r="K24" s="564"/>
      <c r="L24" s="565" t="s">
        <v>201</v>
      </c>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6"/>
      <c r="BB24" s="50" t="s">
        <v>49</v>
      </c>
      <c r="BC24" s="55" t="s">
        <v>216</v>
      </c>
      <c r="BI24" s="54" t="s">
        <v>311</v>
      </c>
      <c r="BJ24" s="53" t="s">
        <v>326</v>
      </c>
      <c r="BK24" s="54" t="str">
        <f>BM24&amp;BO24</f>
        <v>1北里大学</v>
      </c>
      <c r="BL24" s="262" t="s">
        <v>413</v>
      </c>
      <c r="BM24" s="197">
        <v>1</v>
      </c>
      <c r="BN24" s="262" t="s">
        <v>413</v>
      </c>
      <c r="BO24" s="295" t="s">
        <v>9634</v>
      </c>
      <c r="BR24" s="175" t="s">
        <v>800</v>
      </c>
      <c r="BS24" s="51" t="s">
        <v>801</v>
      </c>
      <c r="BU24" s="273" t="s">
        <v>335</v>
      </c>
      <c r="BV24" s="273" t="s">
        <v>2032</v>
      </c>
      <c r="BX24" s="299" t="s">
        <v>335</v>
      </c>
      <c r="BY24" s="299" t="s">
        <v>5070</v>
      </c>
    </row>
    <row r="25" spans="1:77" ht="21" customHeight="1">
      <c r="A25" s="641" t="s">
        <v>203</v>
      </c>
      <c r="B25" s="642"/>
      <c r="C25" s="534" t="s">
        <v>204</v>
      </c>
      <c r="D25" s="535"/>
      <c r="E25" s="535"/>
      <c r="F25" s="535"/>
      <c r="G25" s="535"/>
      <c r="H25" s="536"/>
      <c r="I25" s="999">
        <f>'(1) 一括申請情報入力シート'!C28</f>
        <v>0</v>
      </c>
      <c r="J25" s="865"/>
      <c r="K25" s="865"/>
      <c r="L25" s="865"/>
      <c r="M25" s="865"/>
      <c r="N25" s="865"/>
      <c r="O25" s="865"/>
      <c r="P25" s="865"/>
      <c r="Q25" s="865"/>
      <c r="R25" s="858" t="e">
        <f>VLOOKUP(BI1,BK3:BL385,2,FALSE)</f>
        <v>#N/A</v>
      </c>
      <c r="S25" s="859"/>
      <c r="T25" s="859"/>
      <c r="U25" s="859"/>
      <c r="V25" s="859"/>
      <c r="W25" s="859"/>
      <c r="X25" s="859"/>
      <c r="Y25" s="859"/>
      <c r="Z25" s="859"/>
      <c r="AA25" s="859"/>
      <c r="AB25" s="859"/>
      <c r="AC25" s="860"/>
      <c r="AD25" s="542" t="s">
        <v>8533</v>
      </c>
      <c r="AE25" s="543"/>
      <c r="AF25" s="543"/>
      <c r="AG25" s="543"/>
      <c r="AH25" s="543"/>
      <c r="AI25" s="543"/>
      <c r="AJ25" s="543"/>
      <c r="AK25" s="543"/>
      <c r="AL25" s="543"/>
      <c r="AM25" s="543"/>
      <c r="AN25" s="543"/>
      <c r="AO25" s="543"/>
      <c r="AP25" s="543"/>
      <c r="AQ25" s="543"/>
      <c r="AR25" s="543"/>
      <c r="AS25" s="543"/>
      <c r="AT25" s="544"/>
      <c r="BB25" s="50" t="s">
        <v>50</v>
      </c>
      <c r="BC25" s="55" t="s">
        <v>220</v>
      </c>
      <c r="BI25" s="54" t="s">
        <v>312</v>
      </c>
      <c r="BJ25" s="53" t="s">
        <v>327</v>
      </c>
      <c r="BK25" s="54" t="str">
        <f t="shared" si="0"/>
        <v>1共立女子大学</v>
      </c>
      <c r="BL25" s="256" t="s">
        <v>414</v>
      </c>
      <c r="BM25" s="197">
        <v>1</v>
      </c>
      <c r="BN25" s="256" t="s">
        <v>414</v>
      </c>
      <c r="BO25" s="290" t="s">
        <v>8359</v>
      </c>
      <c r="BR25" s="175" t="s">
        <v>802</v>
      </c>
      <c r="BS25" s="51" t="s">
        <v>803</v>
      </c>
      <c r="BU25" s="273" t="s">
        <v>336</v>
      </c>
      <c r="BV25" s="273" t="s">
        <v>2033</v>
      </c>
      <c r="BX25" s="299" t="s">
        <v>336</v>
      </c>
      <c r="BY25" s="299" t="s">
        <v>5071</v>
      </c>
    </row>
    <row r="26" spans="1:77" ht="21" customHeight="1">
      <c r="A26" s="643"/>
      <c r="B26" s="644"/>
      <c r="C26" s="501" t="s">
        <v>206</v>
      </c>
      <c r="D26" s="502"/>
      <c r="E26" s="502"/>
      <c r="F26" s="502"/>
      <c r="G26" s="502"/>
      <c r="H26" s="503"/>
      <c r="I26" s="948" t="str">
        <f>IF('(1) 一括申請情報入力シート'!E28="","",IF('(1) 一括申請情報入力シート'!E28="大学","1","2"))</f>
        <v/>
      </c>
      <c r="J26" s="949"/>
      <c r="K26" s="950"/>
      <c r="L26" s="548" t="s">
        <v>8527</v>
      </c>
      <c r="M26" s="549"/>
      <c r="N26" s="549"/>
      <c r="O26" s="549"/>
      <c r="P26" s="549"/>
      <c r="Q26" s="549"/>
      <c r="R26" s="549"/>
      <c r="S26" s="549"/>
      <c r="T26" s="549"/>
      <c r="U26" s="549"/>
      <c r="V26" s="549"/>
      <c r="W26" s="549"/>
      <c r="X26" s="548" t="s">
        <v>9004</v>
      </c>
      <c r="Y26" s="549"/>
      <c r="Z26" s="549"/>
      <c r="AA26" s="549"/>
      <c r="AB26" s="549"/>
      <c r="AC26" s="549"/>
      <c r="AD26" s="549"/>
      <c r="AE26" s="549"/>
      <c r="AF26" s="504"/>
      <c r="AG26" s="910" t="e">
        <f>VLOOKUP('(1) 一括申請情報入力シート'!C17,BF3:BH11,3,FALSE)</f>
        <v>#N/A</v>
      </c>
      <c r="AH26" s="911"/>
      <c r="AI26" s="911"/>
      <c r="AJ26" s="911"/>
      <c r="AK26" s="911"/>
      <c r="AL26" s="911"/>
      <c r="AM26" s="911"/>
      <c r="AN26" s="911"/>
      <c r="AO26" s="911"/>
      <c r="AP26" s="911"/>
      <c r="AQ26" s="911"/>
      <c r="AR26" s="911"/>
      <c r="AS26" s="911"/>
      <c r="AT26" s="912"/>
      <c r="BB26" s="50" t="s">
        <v>51</v>
      </c>
      <c r="BC26" s="55" t="s">
        <v>222</v>
      </c>
      <c r="BI26" s="54" t="s">
        <v>313</v>
      </c>
      <c r="BJ26" s="53" t="s">
        <v>331</v>
      </c>
      <c r="BK26" s="54" t="str">
        <f t="shared" si="0"/>
        <v>1杏林大学</v>
      </c>
      <c r="BL26" s="256" t="s">
        <v>415</v>
      </c>
      <c r="BM26">
        <v>1</v>
      </c>
      <c r="BN26" s="256" t="s">
        <v>415</v>
      </c>
      <c r="BO26" s="290" t="s">
        <v>8360</v>
      </c>
      <c r="BR26" s="175" t="s">
        <v>804</v>
      </c>
      <c r="BS26" s="51" t="s">
        <v>805</v>
      </c>
      <c r="BU26" s="273" t="s">
        <v>337</v>
      </c>
      <c r="BV26" s="273" t="s">
        <v>2034</v>
      </c>
      <c r="BX26" s="299" t="s">
        <v>337</v>
      </c>
      <c r="BY26" s="299" t="s">
        <v>5072</v>
      </c>
    </row>
    <row r="27" spans="1:77" ht="21" customHeight="1">
      <c r="A27" s="643"/>
      <c r="B27" s="644"/>
      <c r="C27" s="501" t="s">
        <v>208</v>
      </c>
      <c r="D27" s="502"/>
      <c r="E27" s="502"/>
      <c r="F27" s="502"/>
      <c r="G27" s="502"/>
      <c r="H27" s="503"/>
      <c r="I27" s="855">
        <f>'(1) 一括申請情報入力シート'!C30</f>
        <v>0</v>
      </c>
      <c r="J27" s="856"/>
      <c r="K27" s="856"/>
      <c r="L27" s="856"/>
      <c r="M27" s="856"/>
      <c r="N27" s="856"/>
      <c r="O27" s="856"/>
      <c r="P27" s="856"/>
      <c r="Q27" s="856"/>
      <c r="R27" s="856"/>
      <c r="S27" s="856"/>
      <c r="T27" s="856"/>
      <c r="U27" s="856"/>
      <c r="V27" s="856"/>
      <c r="W27" s="857"/>
      <c r="X27" s="531" t="s">
        <v>8305</v>
      </c>
      <c r="Y27" s="532"/>
      <c r="Z27" s="533"/>
      <c r="AA27" s="793" t="e">
        <f>'(1) 一括申請情報入力シート'!C31</f>
        <v>#N/A</v>
      </c>
      <c r="AB27" s="794"/>
      <c r="AC27" s="794"/>
      <c r="AD27" s="794"/>
      <c r="AE27" s="794"/>
      <c r="AF27" s="794"/>
      <c r="AG27" s="520"/>
      <c r="AH27" s="520"/>
      <c r="AI27" s="520"/>
      <c r="AJ27" s="520"/>
      <c r="AK27" s="520"/>
      <c r="AL27" s="520"/>
      <c r="AM27" s="520"/>
      <c r="AN27" s="520"/>
      <c r="AO27" s="520"/>
      <c r="AP27" s="520"/>
      <c r="AQ27" s="520"/>
      <c r="AR27" s="520"/>
      <c r="AS27" s="520"/>
      <c r="AT27" s="521"/>
      <c r="BB27" s="50" t="s">
        <v>52</v>
      </c>
      <c r="BC27" s="55" t="s">
        <v>223</v>
      </c>
      <c r="BI27" s="54" t="s">
        <v>314</v>
      </c>
      <c r="BJ27" s="53" t="s">
        <v>339</v>
      </c>
      <c r="BK27" s="54" t="str">
        <f t="shared" si="0"/>
        <v>1国立音楽大学</v>
      </c>
      <c r="BL27" s="256" t="s">
        <v>416</v>
      </c>
      <c r="BM27">
        <v>1</v>
      </c>
      <c r="BN27" s="256" t="s">
        <v>416</v>
      </c>
      <c r="BO27" s="290" t="s">
        <v>8361</v>
      </c>
      <c r="BR27" s="175" t="s">
        <v>806</v>
      </c>
      <c r="BS27" s="51" t="s">
        <v>807</v>
      </c>
      <c r="BU27" s="273" t="s">
        <v>338</v>
      </c>
      <c r="BV27" s="273" t="s">
        <v>2035</v>
      </c>
      <c r="BX27" s="299" t="s">
        <v>338</v>
      </c>
      <c r="BY27" s="299" t="s">
        <v>5073</v>
      </c>
    </row>
    <row r="28" spans="1:77" ht="21" customHeight="1">
      <c r="A28" s="643"/>
      <c r="B28" s="644"/>
      <c r="C28" s="501" t="s">
        <v>8306</v>
      </c>
      <c r="D28" s="502"/>
      <c r="E28" s="502"/>
      <c r="F28" s="502"/>
      <c r="G28" s="502"/>
      <c r="H28" s="503"/>
      <c r="I28" s="855">
        <f>'(1) 一括申請情報入力シート'!E30</f>
        <v>0</v>
      </c>
      <c r="J28" s="856"/>
      <c r="K28" s="856"/>
      <c r="L28" s="856"/>
      <c r="M28" s="856"/>
      <c r="N28" s="856"/>
      <c r="O28" s="856"/>
      <c r="P28" s="856"/>
      <c r="Q28" s="856"/>
      <c r="R28" s="856"/>
      <c r="S28" s="856"/>
      <c r="T28" s="856"/>
      <c r="U28" s="856"/>
      <c r="V28" s="856"/>
      <c r="W28" s="857"/>
      <c r="X28" s="522" t="s">
        <v>210</v>
      </c>
      <c r="Y28" s="502"/>
      <c r="Z28" s="502"/>
      <c r="AA28" s="793" t="e">
        <f>'(1) 一括申請情報入力シート'!E31</f>
        <v>#N/A</v>
      </c>
      <c r="AB28" s="794"/>
      <c r="AC28" s="794"/>
      <c r="AD28" s="794"/>
      <c r="AE28" s="794"/>
      <c r="AF28" s="794"/>
      <c r="AG28" s="520"/>
      <c r="AH28" s="520"/>
      <c r="AI28" s="520"/>
      <c r="AJ28" s="520"/>
      <c r="AK28" s="520"/>
      <c r="AL28" s="520"/>
      <c r="AM28" s="520"/>
      <c r="AN28" s="520"/>
      <c r="AO28" s="520"/>
      <c r="AP28" s="520"/>
      <c r="AQ28" s="520"/>
      <c r="AR28" s="520"/>
      <c r="AS28" s="520"/>
      <c r="AT28" s="521"/>
      <c r="BB28" s="50" t="s">
        <v>53</v>
      </c>
      <c r="BC28" s="55" t="s">
        <v>225</v>
      </c>
      <c r="BI28" s="54" t="s">
        <v>315</v>
      </c>
      <c r="BJ28" s="53" t="s">
        <v>343</v>
      </c>
      <c r="BK28" s="54" t="str">
        <f t="shared" si="0"/>
        <v>1慶應義塾大学</v>
      </c>
      <c r="BL28" s="256" t="s">
        <v>417</v>
      </c>
      <c r="BM28">
        <v>1</v>
      </c>
      <c r="BN28" s="256" t="s">
        <v>417</v>
      </c>
      <c r="BO28" s="290" t="s">
        <v>8362</v>
      </c>
      <c r="BR28" s="175" t="s">
        <v>808</v>
      </c>
      <c r="BS28" s="51" t="s">
        <v>809</v>
      </c>
      <c r="BU28" s="273" t="s">
        <v>339</v>
      </c>
      <c r="BV28" s="273" t="s">
        <v>2036</v>
      </c>
      <c r="BX28" s="299" t="s">
        <v>339</v>
      </c>
      <c r="BY28" s="299" t="s">
        <v>5074</v>
      </c>
    </row>
    <row r="29" spans="1:77" ht="21" customHeight="1">
      <c r="A29" s="643"/>
      <c r="B29" s="644"/>
      <c r="C29" s="501" t="s">
        <v>8307</v>
      </c>
      <c r="D29" s="502"/>
      <c r="E29" s="502"/>
      <c r="F29" s="502"/>
      <c r="G29" s="502"/>
      <c r="H29" s="503"/>
      <c r="I29" s="866">
        <f>'(1) 一括申請情報入力シート'!G30</f>
        <v>0</v>
      </c>
      <c r="J29" s="856"/>
      <c r="K29" s="856"/>
      <c r="L29" s="856"/>
      <c r="M29" s="856"/>
      <c r="N29" s="856"/>
      <c r="O29" s="856"/>
      <c r="P29" s="856"/>
      <c r="Q29" s="856"/>
      <c r="R29" s="856"/>
      <c r="S29" s="856"/>
      <c r="T29" s="856"/>
      <c r="U29" s="856"/>
      <c r="V29" s="856"/>
      <c r="W29" s="857"/>
      <c r="X29" s="522" t="s">
        <v>212</v>
      </c>
      <c r="Y29" s="502"/>
      <c r="Z29" s="502"/>
      <c r="AA29" s="793" t="e">
        <f>'(1) 一括申請情報入力シート'!G31</f>
        <v>#N/A</v>
      </c>
      <c r="AB29" s="794"/>
      <c r="AC29" s="794"/>
      <c r="AD29" s="794"/>
      <c r="AE29" s="794"/>
      <c r="AF29" s="794"/>
      <c r="AG29" s="520"/>
      <c r="AH29" s="520"/>
      <c r="AI29" s="520"/>
      <c r="AJ29" s="520"/>
      <c r="AK29" s="520"/>
      <c r="AL29" s="520"/>
      <c r="AM29" s="520"/>
      <c r="AN29" s="520"/>
      <c r="AO29" s="520"/>
      <c r="AP29" s="520"/>
      <c r="AQ29" s="520"/>
      <c r="AR29" s="520"/>
      <c r="AS29" s="520"/>
      <c r="AT29" s="521"/>
      <c r="BB29" s="50" t="s">
        <v>54</v>
      </c>
      <c r="BC29" s="55" t="s">
        <v>226</v>
      </c>
      <c r="BI29" s="54" t="s">
        <v>316</v>
      </c>
      <c r="BJ29" s="53" t="s">
        <v>345</v>
      </c>
      <c r="BK29" s="54" t="str">
        <f t="shared" si="0"/>
        <v>1工学院大学</v>
      </c>
      <c r="BL29" s="256" t="s">
        <v>418</v>
      </c>
      <c r="BM29">
        <v>1</v>
      </c>
      <c r="BN29" s="256" t="s">
        <v>418</v>
      </c>
      <c r="BO29" s="290" t="s">
        <v>8363</v>
      </c>
      <c r="BR29" s="175" t="s">
        <v>810</v>
      </c>
      <c r="BS29" s="51" t="s">
        <v>811</v>
      </c>
      <c r="BU29" s="273" t="s">
        <v>340</v>
      </c>
      <c r="BV29" s="273" t="s">
        <v>2037</v>
      </c>
      <c r="BX29" s="299" t="s">
        <v>340</v>
      </c>
      <c r="BY29" s="299" t="s">
        <v>5075</v>
      </c>
    </row>
    <row r="30" spans="1:77" ht="21" customHeight="1">
      <c r="A30" s="643"/>
      <c r="B30" s="644"/>
      <c r="C30" s="501" t="s">
        <v>214</v>
      </c>
      <c r="D30" s="502"/>
      <c r="E30" s="502"/>
      <c r="F30" s="502"/>
      <c r="G30" s="502"/>
      <c r="H30" s="503"/>
      <c r="I30" s="504" t="s">
        <v>215</v>
      </c>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20"/>
      <c r="AH30" s="520"/>
      <c r="AI30" s="520"/>
      <c r="AJ30" s="520"/>
      <c r="AK30" s="520"/>
      <c r="AL30" s="520"/>
      <c r="AM30" s="520"/>
      <c r="AN30" s="520"/>
      <c r="AO30" s="520"/>
      <c r="AP30" s="520"/>
      <c r="AQ30" s="520"/>
      <c r="AR30" s="520"/>
      <c r="AS30" s="520"/>
      <c r="AT30" s="521"/>
      <c r="BB30" s="50" t="s">
        <v>55</v>
      </c>
      <c r="BC30" s="55" t="s">
        <v>227</v>
      </c>
      <c r="BI30" s="58" t="s">
        <v>317</v>
      </c>
      <c r="BJ30" s="59" t="s">
        <v>308</v>
      </c>
      <c r="BK30" s="54" t="str">
        <f t="shared" si="0"/>
        <v>1國學院大學</v>
      </c>
      <c r="BL30" s="256" t="s">
        <v>419</v>
      </c>
      <c r="BM30">
        <v>1</v>
      </c>
      <c r="BN30" s="256" t="s">
        <v>419</v>
      </c>
      <c r="BO30" s="290" t="s">
        <v>8364</v>
      </c>
      <c r="BR30" s="175" t="s">
        <v>812</v>
      </c>
      <c r="BS30" s="51" t="s">
        <v>813</v>
      </c>
      <c r="BU30" s="273" t="s">
        <v>341</v>
      </c>
      <c r="BV30" s="273" t="s">
        <v>2038</v>
      </c>
      <c r="BX30" s="299" t="s">
        <v>341</v>
      </c>
      <c r="BY30" s="299" t="s">
        <v>5076</v>
      </c>
    </row>
    <row r="31" spans="1:77" ht="21" customHeight="1">
      <c r="A31" s="643"/>
      <c r="B31" s="644"/>
      <c r="C31" s="501" t="s">
        <v>217</v>
      </c>
      <c r="D31" s="502"/>
      <c r="E31" s="502"/>
      <c r="F31" s="502"/>
      <c r="G31" s="502"/>
      <c r="H31" s="503"/>
      <c r="I31" s="525" t="s">
        <v>8526</v>
      </c>
      <c r="J31" s="502"/>
      <c r="K31" s="502"/>
      <c r="L31" s="899" t="str">
        <f>IF('(1) 一括申請情報入力シート'!E28="","",IF('(1) 一括申請情報入力シート'!E28="大学","2","1"))</f>
        <v/>
      </c>
      <c r="M31" s="899"/>
      <c r="N31" s="899"/>
      <c r="O31" s="899"/>
      <c r="P31" s="523" t="s">
        <v>218</v>
      </c>
      <c r="Q31" s="523"/>
      <c r="R31" s="523"/>
      <c r="S31" s="523"/>
      <c r="T31" s="523"/>
      <c r="U31" s="527" t="s">
        <v>97</v>
      </c>
      <c r="V31" s="527"/>
      <c r="W31" s="527"/>
      <c r="X31" s="527"/>
      <c r="Y31" s="527"/>
      <c r="Z31" s="527"/>
      <c r="AA31" s="797">
        <f>A47</f>
        <v>0</v>
      </c>
      <c r="AB31" s="798"/>
      <c r="AC31" s="798"/>
      <c r="AD31" s="798"/>
      <c r="AE31" s="798"/>
      <c r="AF31" s="799"/>
      <c r="AG31" s="527" t="s">
        <v>219</v>
      </c>
      <c r="AH31" s="527"/>
      <c r="AI31" s="527"/>
      <c r="AJ31" s="527"/>
      <c r="AK31" s="527"/>
      <c r="AL31" s="527"/>
      <c r="AM31" s="797" t="str">
        <f>IF(OR(AA13="0009",AA13="0008",AA13="0001"),'(1) 一括申請情報入力シート'!C42,"-")</f>
        <v>-</v>
      </c>
      <c r="AN31" s="798"/>
      <c r="AO31" s="798"/>
      <c r="AP31" s="798"/>
      <c r="AQ31" s="798"/>
      <c r="AR31" s="798"/>
      <c r="AS31" s="798"/>
      <c r="AT31" s="947"/>
      <c r="BB31" s="50" t="s">
        <v>56</v>
      </c>
      <c r="BC31" s="55" t="s">
        <v>228</v>
      </c>
      <c r="BK31" s="54" t="str">
        <f t="shared" si="0"/>
        <v>1国際基督教大学</v>
      </c>
      <c r="BL31" s="256" t="s">
        <v>420</v>
      </c>
      <c r="BM31">
        <v>1</v>
      </c>
      <c r="BN31" s="256" t="s">
        <v>420</v>
      </c>
      <c r="BO31" s="290" t="s">
        <v>8365</v>
      </c>
      <c r="BR31" s="175" t="s">
        <v>814</v>
      </c>
      <c r="BS31" s="51" t="s">
        <v>815</v>
      </c>
      <c r="BU31" s="273" t="s">
        <v>342</v>
      </c>
      <c r="BV31" s="273" t="s">
        <v>2039</v>
      </c>
      <c r="BX31" s="299" t="s">
        <v>342</v>
      </c>
      <c r="BY31" s="299" t="s">
        <v>5077</v>
      </c>
    </row>
    <row r="32" spans="1:77" ht="21" customHeight="1">
      <c r="A32" s="643"/>
      <c r="B32" s="644"/>
      <c r="C32" s="631" t="s">
        <v>221</v>
      </c>
      <c r="D32" s="750"/>
      <c r="E32" s="750"/>
      <c r="F32" s="750"/>
      <c r="G32" s="750"/>
      <c r="H32" s="751"/>
      <c r="I32" s="906">
        <f>'(1) 一括申請情報入力シート'!C33</f>
        <v>0</v>
      </c>
      <c r="J32" s="907"/>
      <c r="K32" s="907"/>
      <c r="L32" s="907"/>
      <c r="M32" s="907"/>
      <c r="N32" s="907"/>
      <c r="O32" s="907"/>
      <c r="P32" s="907"/>
      <c r="Q32" s="907"/>
      <c r="R32" s="907"/>
      <c r="S32" s="907"/>
      <c r="T32" s="907"/>
      <c r="U32" s="907"/>
      <c r="V32" s="908"/>
      <c r="W32" s="509" t="s">
        <v>8308</v>
      </c>
      <c r="X32" s="510"/>
      <c r="Y32" s="510"/>
      <c r="Z32" s="510"/>
      <c r="AA32" s="511"/>
      <c r="AB32" s="909">
        <f>'(1) 一括申請情報入力シート'!E33</f>
        <v>0</v>
      </c>
      <c r="AC32" s="907"/>
      <c r="AD32" s="907"/>
      <c r="AE32" s="907"/>
      <c r="AF32" s="907"/>
      <c r="AG32" s="907"/>
      <c r="AH32" s="907"/>
      <c r="AI32" s="907"/>
      <c r="AJ32" s="907"/>
      <c r="AK32" s="907"/>
      <c r="AL32" s="907"/>
      <c r="AM32" s="907"/>
      <c r="AN32" s="907"/>
      <c r="AO32" s="908"/>
      <c r="AP32" s="515" t="str">
        <f>IF('(1) 一括申請情報入力シート'!E28="大学","卒業","修了")</f>
        <v>修了</v>
      </c>
      <c r="AQ32" s="516"/>
      <c r="AR32" s="516"/>
      <c r="AS32" s="516"/>
      <c r="AT32" s="517"/>
      <c r="BB32" s="50" t="s">
        <v>57</v>
      </c>
      <c r="BC32" s="55" t="s">
        <v>229</v>
      </c>
      <c r="BK32" s="54" t="str">
        <f t="shared" si="0"/>
        <v>1国士舘大学</v>
      </c>
      <c r="BL32" s="256" t="s">
        <v>421</v>
      </c>
      <c r="BM32">
        <v>1</v>
      </c>
      <c r="BN32" s="256" t="s">
        <v>421</v>
      </c>
      <c r="BO32" s="290" t="s">
        <v>8366</v>
      </c>
      <c r="BR32" s="175" t="s">
        <v>816</v>
      </c>
      <c r="BS32" s="51" t="s">
        <v>817</v>
      </c>
      <c r="BU32" s="273" t="s">
        <v>343</v>
      </c>
      <c r="BV32" s="273" t="s">
        <v>2040</v>
      </c>
      <c r="BX32" s="299" t="s">
        <v>343</v>
      </c>
      <c r="BY32" s="299" t="s">
        <v>5078</v>
      </c>
    </row>
    <row r="33" spans="1:80" ht="21" customHeight="1">
      <c r="A33" s="645"/>
      <c r="B33" s="646"/>
      <c r="C33" s="732" t="s">
        <v>8610</v>
      </c>
      <c r="D33" s="733"/>
      <c r="E33" s="733"/>
      <c r="F33" s="733"/>
      <c r="G33" s="733"/>
      <c r="H33" s="734"/>
      <c r="I33" s="896" t="str">
        <f>IF('(1) 一括申請情報入力シート'!E28="大学院",'(1) 一括申請情報入力シート'!C36,"　")</f>
        <v>　</v>
      </c>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7"/>
      <c r="AI33" s="897"/>
      <c r="AJ33" s="897"/>
      <c r="AK33" s="897"/>
      <c r="AL33" s="897"/>
      <c r="AM33" s="897"/>
      <c r="AN33" s="897"/>
      <c r="AO33" s="897"/>
      <c r="AP33" s="897"/>
      <c r="AQ33" s="897"/>
      <c r="AR33" s="897"/>
      <c r="AS33" s="897"/>
      <c r="AT33" s="898"/>
      <c r="BB33" s="50" t="s">
        <v>58</v>
      </c>
      <c r="BC33" s="55" t="s">
        <v>230</v>
      </c>
      <c r="BK33" s="54" t="str">
        <f t="shared" si="0"/>
        <v>1駒澤大学</v>
      </c>
      <c r="BL33" s="256" t="s">
        <v>422</v>
      </c>
      <c r="BM33">
        <v>1</v>
      </c>
      <c r="BN33" s="256" t="s">
        <v>422</v>
      </c>
      <c r="BO33" s="290" t="s">
        <v>8367</v>
      </c>
      <c r="BR33" s="175" t="s">
        <v>818</v>
      </c>
      <c r="BS33" s="51" t="s">
        <v>819</v>
      </c>
      <c r="BU33" s="273" t="s">
        <v>344</v>
      </c>
      <c r="BV33" s="273" t="s">
        <v>2041</v>
      </c>
      <c r="BX33" s="299" t="s">
        <v>344</v>
      </c>
      <c r="BY33" s="299" t="s">
        <v>5079</v>
      </c>
    </row>
    <row r="34" spans="1:80" ht="21" customHeight="1">
      <c r="A34" s="738" t="s">
        <v>224</v>
      </c>
      <c r="B34" s="738"/>
      <c r="C34" s="738"/>
      <c r="D34" s="738"/>
      <c r="E34" s="738"/>
      <c r="F34" s="738"/>
      <c r="G34" s="738"/>
      <c r="H34" s="738"/>
      <c r="I34" s="738"/>
      <c r="J34" s="738"/>
      <c r="K34" s="738"/>
      <c r="L34" s="738"/>
      <c r="M34" s="738"/>
      <c r="N34" s="738"/>
      <c r="O34" s="738"/>
      <c r="P34" s="738"/>
      <c r="Q34" s="738"/>
      <c r="R34" s="738"/>
      <c r="S34" s="603"/>
      <c r="T34" s="603"/>
      <c r="U34" s="603"/>
      <c r="V34" s="603"/>
      <c r="W34" s="603"/>
      <c r="X34" s="603"/>
      <c r="BB34" s="50" t="s">
        <v>59</v>
      </c>
      <c r="BC34" s="55" t="s">
        <v>231</v>
      </c>
      <c r="BK34" s="54" t="str">
        <f t="shared" si="0"/>
        <v>1実践女子大学</v>
      </c>
      <c r="BL34" s="256" t="s">
        <v>423</v>
      </c>
      <c r="BM34">
        <v>1</v>
      </c>
      <c r="BN34" s="256" t="s">
        <v>423</v>
      </c>
      <c r="BO34" s="290" t="s">
        <v>8368</v>
      </c>
      <c r="BR34" s="175" t="s">
        <v>400</v>
      </c>
      <c r="BS34" s="51" t="s">
        <v>820</v>
      </c>
      <c r="BU34" s="273" t="s">
        <v>345</v>
      </c>
      <c r="BV34" s="273" t="s">
        <v>2042</v>
      </c>
      <c r="BX34" s="299" t="s">
        <v>345</v>
      </c>
      <c r="BY34" s="299" t="s">
        <v>5080</v>
      </c>
    </row>
    <row r="35" spans="1:80" ht="21" customHeight="1">
      <c r="A35" s="739" t="s">
        <v>281</v>
      </c>
      <c r="B35" s="740"/>
      <c r="C35" s="740"/>
      <c r="D35" s="740"/>
      <c r="E35" s="740"/>
      <c r="F35" s="740"/>
      <c r="G35" s="740"/>
      <c r="H35" s="740"/>
      <c r="I35" s="740"/>
      <c r="J35" s="740"/>
      <c r="K35" s="900" t="str">
        <f>IF(OR(AA13="0008",AA13="0015",AA13="0001",AA13="0043"),'(1) 一括申請情報入力シート'!E17,"")</f>
        <v/>
      </c>
      <c r="L35" s="901"/>
      <c r="M35" s="901"/>
      <c r="N35" s="901"/>
      <c r="O35" s="901"/>
      <c r="P35" s="901"/>
      <c r="Q35" s="901"/>
      <c r="R35" s="902"/>
      <c r="S35" s="748"/>
      <c r="T35" s="749"/>
      <c r="U35" s="749"/>
      <c r="V35" s="749"/>
      <c r="W35" s="749"/>
      <c r="X35" s="749"/>
      <c r="Y35" s="749"/>
      <c r="Z35" s="749"/>
      <c r="AA35" s="749"/>
      <c r="AB35" s="749"/>
      <c r="AC35" s="749"/>
      <c r="AD35" s="749"/>
      <c r="AE35" s="749"/>
      <c r="AF35" s="749"/>
      <c r="AG35" s="749"/>
      <c r="AH35" s="603"/>
      <c r="AI35" s="603"/>
      <c r="AJ35" s="603"/>
      <c r="AK35" s="603"/>
      <c r="AL35" s="603"/>
      <c r="AM35" s="603"/>
      <c r="AN35" s="603"/>
      <c r="AO35" s="603"/>
      <c r="AP35" s="603"/>
      <c r="AQ35" s="603"/>
      <c r="AR35" s="603"/>
      <c r="AS35" s="603"/>
      <c r="AT35" s="603"/>
      <c r="BB35" s="50" t="s">
        <v>60</v>
      </c>
      <c r="BC35" s="55" t="s">
        <v>232</v>
      </c>
      <c r="BK35" s="54" t="str">
        <f t="shared" si="0"/>
        <v>1芝浦工業大学</v>
      </c>
      <c r="BL35" s="256" t="s">
        <v>424</v>
      </c>
      <c r="BM35">
        <v>1</v>
      </c>
      <c r="BN35" s="256" t="s">
        <v>424</v>
      </c>
      <c r="BO35" s="290" t="s">
        <v>8369</v>
      </c>
      <c r="BR35" s="175" t="s">
        <v>401</v>
      </c>
      <c r="BS35" s="51" t="s">
        <v>821</v>
      </c>
      <c r="BU35" s="273" t="s">
        <v>346</v>
      </c>
      <c r="BV35" s="273" t="s">
        <v>2043</v>
      </c>
      <c r="BX35" s="299" t="s">
        <v>346</v>
      </c>
      <c r="BY35" s="299" t="s">
        <v>5081</v>
      </c>
    </row>
    <row r="36" spans="1:80" ht="21" customHeight="1">
      <c r="A36" s="741"/>
      <c r="B36" s="738"/>
      <c r="C36" s="738"/>
      <c r="D36" s="738"/>
      <c r="E36" s="738"/>
      <c r="F36" s="738"/>
      <c r="G36" s="738"/>
      <c r="H36" s="738"/>
      <c r="I36" s="738"/>
      <c r="J36" s="738"/>
      <c r="K36" s="903"/>
      <c r="L36" s="904"/>
      <c r="M36" s="904"/>
      <c r="N36" s="904"/>
      <c r="O36" s="904"/>
      <c r="P36" s="904"/>
      <c r="Q36" s="904"/>
      <c r="R36" s="905"/>
      <c r="S36" s="748"/>
      <c r="T36" s="749"/>
      <c r="U36" s="749"/>
      <c r="V36" s="749"/>
      <c r="W36" s="749"/>
      <c r="X36" s="749"/>
      <c r="Y36" s="749"/>
      <c r="Z36" s="749"/>
      <c r="AA36" s="749"/>
      <c r="AB36" s="749"/>
      <c r="AC36" s="749"/>
      <c r="AD36" s="749"/>
      <c r="AE36" s="749"/>
      <c r="AF36" s="749"/>
      <c r="AG36" s="749"/>
      <c r="AH36" s="603"/>
      <c r="AI36" s="603"/>
      <c r="AJ36" s="603"/>
      <c r="AK36" s="603"/>
      <c r="AL36" s="603"/>
      <c r="AM36" s="603"/>
      <c r="AN36" s="603"/>
      <c r="AO36" s="603"/>
      <c r="AP36" s="603"/>
      <c r="AQ36" s="603"/>
      <c r="AR36" s="603"/>
      <c r="AS36" s="603"/>
      <c r="AT36" s="603"/>
      <c r="BB36" s="50" t="s">
        <v>61</v>
      </c>
      <c r="BC36" s="55" t="s">
        <v>290</v>
      </c>
      <c r="BK36" s="54" t="str">
        <f t="shared" si="0"/>
        <v>1順天堂大学</v>
      </c>
      <c r="BL36" s="256" t="s">
        <v>4535</v>
      </c>
      <c r="BM36">
        <v>1</v>
      </c>
      <c r="BN36" s="256" t="s">
        <v>4535</v>
      </c>
      <c r="BO36" s="290" t="s">
        <v>8734</v>
      </c>
      <c r="BR36" s="175" t="s">
        <v>402</v>
      </c>
      <c r="BS36" s="51" t="s">
        <v>822</v>
      </c>
      <c r="BU36" s="273" t="s">
        <v>347</v>
      </c>
      <c r="BV36" s="273" t="s">
        <v>2044</v>
      </c>
      <c r="BX36" s="299" t="s">
        <v>347</v>
      </c>
      <c r="BY36" s="299" t="s">
        <v>5082</v>
      </c>
    </row>
    <row r="37" spans="1:80" ht="21" customHeight="1">
      <c r="AI37" s="678"/>
      <c r="AJ37" s="678"/>
      <c r="AK37" s="678"/>
      <c r="AL37" s="678"/>
      <c r="AM37" s="678"/>
      <c r="AN37" s="678"/>
      <c r="AO37" s="678"/>
      <c r="AP37" s="678"/>
      <c r="AQ37" s="678"/>
      <c r="AR37" s="678"/>
      <c r="AS37" s="678"/>
      <c r="AT37" s="678"/>
      <c r="BB37" s="50" t="s">
        <v>62</v>
      </c>
      <c r="BC37" s="55" t="s">
        <v>233</v>
      </c>
      <c r="BK37" s="54" t="str">
        <f t="shared" si="0"/>
        <v>1上智大学</v>
      </c>
      <c r="BL37" s="256" t="s">
        <v>425</v>
      </c>
      <c r="BM37">
        <v>1</v>
      </c>
      <c r="BN37" s="256" t="s">
        <v>425</v>
      </c>
      <c r="BO37" s="290" t="s">
        <v>8370</v>
      </c>
      <c r="BR37" s="175" t="s">
        <v>823</v>
      </c>
      <c r="BS37" s="51" t="s">
        <v>824</v>
      </c>
      <c r="BU37" s="273" t="s">
        <v>348</v>
      </c>
      <c r="BV37" s="273" t="s">
        <v>2045</v>
      </c>
      <c r="BX37" s="299" t="s">
        <v>348</v>
      </c>
      <c r="BY37" s="299" t="s">
        <v>5083</v>
      </c>
    </row>
    <row r="38" spans="1:80" ht="21" customHeight="1">
      <c r="AQ38" s="603" t="s">
        <v>179</v>
      </c>
      <c r="AR38" s="603"/>
      <c r="AS38" s="603"/>
      <c r="AT38" s="603"/>
      <c r="BB38" s="50" t="s">
        <v>63</v>
      </c>
      <c r="BC38" s="55" t="s">
        <v>234</v>
      </c>
      <c r="BK38" s="54" t="str">
        <f t="shared" si="0"/>
        <v>1昭和女子大学</v>
      </c>
      <c r="BL38" s="256" t="s">
        <v>426</v>
      </c>
      <c r="BM38">
        <v>1</v>
      </c>
      <c r="BN38" s="256" t="s">
        <v>426</v>
      </c>
      <c r="BO38" s="290" t="s">
        <v>8371</v>
      </c>
      <c r="BR38" s="175" t="s">
        <v>825</v>
      </c>
      <c r="BS38" s="51" t="s">
        <v>826</v>
      </c>
      <c r="BU38" s="273" t="s">
        <v>349</v>
      </c>
      <c r="BV38" s="273" t="s">
        <v>2046</v>
      </c>
      <c r="BX38" s="299" t="s">
        <v>349</v>
      </c>
      <c r="BY38" s="299" t="s">
        <v>5084</v>
      </c>
    </row>
    <row r="39" spans="1:80" ht="21" customHeight="1">
      <c r="BB39" s="50" t="s">
        <v>64</v>
      </c>
      <c r="BC39" s="55" t="s">
        <v>235</v>
      </c>
      <c r="BK39" s="54" t="str">
        <f t="shared" si="0"/>
        <v>1昭和薬科大学</v>
      </c>
      <c r="BL39" s="256" t="s">
        <v>4541</v>
      </c>
      <c r="BM39">
        <v>1</v>
      </c>
      <c r="BN39" s="256" t="s">
        <v>4541</v>
      </c>
      <c r="BO39" s="290" t="s">
        <v>8735</v>
      </c>
      <c r="BR39" s="175" t="s">
        <v>827</v>
      </c>
      <c r="BS39" s="51" t="s">
        <v>828</v>
      </c>
      <c r="BU39" s="273" t="s">
        <v>350</v>
      </c>
      <c r="BV39" s="273" t="s">
        <v>2047</v>
      </c>
      <c r="BX39" s="299" t="s">
        <v>350</v>
      </c>
      <c r="BY39" s="299" t="s">
        <v>5085</v>
      </c>
    </row>
    <row r="40" spans="1:80" ht="21" customHeight="1">
      <c r="A40" s="49"/>
      <c r="B40" s="49"/>
      <c r="C40" s="49"/>
      <c r="D40" s="49"/>
      <c r="E40" s="49"/>
      <c r="F40" s="49"/>
      <c r="G40" s="49"/>
      <c r="H40" s="726" t="s">
        <v>8294</v>
      </c>
      <c r="I40" s="679"/>
      <c r="J40" s="679"/>
      <c r="K40" s="679"/>
      <c r="L40" s="679"/>
      <c r="M40" s="679"/>
      <c r="N40" s="680"/>
      <c r="O40" s="727">
        <v>0</v>
      </c>
      <c r="P40" s="727"/>
      <c r="Q40" s="728">
        <v>0</v>
      </c>
      <c r="R40" s="728"/>
      <c r="S40" s="729">
        <v>1</v>
      </c>
      <c r="T40" s="730"/>
      <c r="Y40" s="731" t="s">
        <v>8295</v>
      </c>
      <c r="Z40" s="731"/>
      <c r="AA40" s="731"/>
      <c r="AB40" s="731"/>
      <c r="AC40" s="731"/>
      <c r="AD40" s="731"/>
      <c r="AE40" s="731"/>
      <c r="AF40" s="731"/>
      <c r="AG40" s="731"/>
      <c r="AH40" s="731"/>
      <c r="AI40" s="731"/>
      <c r="AJ40" s="838">
        <f>'(1) 一括申請情報入力シート'!$G$17</f>
        <v>0</v>
      </c>
      <c r="AK40" s="839"/>
      <c r="AL40" s="839"/>
      <c r="AM40" s="839"/>
      <c r="AN40" s="839"/>
      <c r="AO40" s="839"/>
      <c r="AP40" s="839"/>
      <c r="AQ40" s="840"/>
      <c r="BB40" s="50" t="s">
        <v>9172</v>
      </c>
      <c r="BC40" s="55" t="s">
        <v>9173</v>
      </c>
      <c r="BK40" s="54" t="str">
        <f t="shared" si="0"/>
        <v>1女子栄養大学</v>
      </c>
      <c r="BL40" s="256" t="s">
        <v>427</v>
      </c>
      <c r="BM40">
        <v>1</v>
      </c>
      <c r="BN40" s="256" t="s">
        <v>427</v>
      </c>
      <c r="BO40" s="290" t="s">
        <v>8372</v>
      </c>
      <c r="BR40" s="175" t="s">
        <v>829</v>
      </c>
      <c r="BS40" s="51" t="s">
        <v>8640</v>
      </c>
      <c r="BU40" s="273" t="s">
        <v>8655</v>
      </c>
      <c r="BV40" s="273" t="s">
        <v>8648</v>
      </c>
      <c r="BX40" s="299" t="s">
        <v>8655</v>
      </c>
      <c r="BY40" s="299" t="s">
        <v>8675</v>
      </c>
      <c r="CA40" s="60"/>
    </row>
    <row r="41" spans="1:80" ht="21" customHeight="1">
      <c r="A41" s="498" t="s">
        <v>8296</v>
      </c>
      <c r="B41" s="499"/>
      <c r="C41" s="499"/>
      <c r="D41" s="499"/>
      <c r="E41" s="499"/>
      <c r="F41" s="499"/>
      <c r="G41" s="499"/>
      <c r="H41" s="500"/>
      <c r="I41" s="251">
        <f>'(1) 一括申請情報入力シート'!C5</f>
        <v>0</v>
      </c>
      <c r="J41" s="252"/>
      <c r="K41" s="252"/>
      <c r="L41" s="252"/>
      <c r="M41" s="252"/>
      <c r="N41" s="252"/>
      <c r="O41" s="252"/>
      <c r="P41" s="252"/>
      <c r="Q41" s="252"/>
      <c r="R41" s="252"/>
      <c r="S41" s="252"/>
      <c r="T41" s="252"/>
      <c r="U41" s="252"/>
      <c r="V41" s="252"/>
      <c r="W41" s="252"/>
      <c r="X41" s="252"/>
      <c r="Y41" s="252"/>
      <c r="Z41" s="841" t="s">
        <v>9240</v>
      </c>
      <c r="AA41" s="842"/>
      <c r="AB41" s="842"/>
      <c r="AC41" s="842"/>
      <c r="AD41" s="842"/>
      <c r="AE41" s="842"/>
      <c r="AF41" s="842"/>
      <c r="AG41" s="843"/>
      <c r="AH41" s="844" t="str">
        <f>IF($AE$5="有",'(1) 一括申請情報入力シート'!$H$7,"")</f>
        <v/>
      </c>
      <c r="AI41" s="845"/>
      <c r="AJ41" s="845"/>
      <c r="AK41" s="845"/>
      <c r="AL41" s="845"/>
      <c r="AM41" s="845"/>
      <c r="AN41" s="845"/>
      <c r="AO41" s="845"/>
      <c r="AP41" s="845"/>
      <c r="AQ41" s="845"/>
      <c r="AR41" s="845"/>
      <c r="AS41" s="845"/>
      <c r="AT41" s="846"/>
      <c r="BB41" s="50" t="s">
        <v>66</v>
      </c>
      <c r="BC41" s="55" t="s">
        <v>236</v>
      </c>
      <c r="BK41" s="54" t="str">
        <f t="shared" si="0"/>
        <v>1白百合女子大学</v>
      </c>
      <c r="BL41" s="256" t="s">
        <v>428</v>
      </c>
      <c r="BM41">
        <v>1</v>
      </c>
      <c r="BN41" s="256" t="s">
        <v>428</v>
      </c>
      <c r="BO41" s="290" t="s">
        <v>8373</v>
      </c>
      <c r="BR41" s="175" t="s">
        <v>830</v>
      </c>
      <c r="BS41" s="51" t="s">
        <v>831</v>
      </c>
      <c r="BU41" s="273" t="s">
        <v>351</v>
      </c>
      <c r="BV41" s="273" t="s">
        <v>2048</v>
      </c>
      <c r="BX41" s="299" t="s">
        <v>351</v>
      </c>
      <c r="BY41" s="299" t="s">
        <v>5086</v>
      </c>
      <c r="BZ41" s="60"/>
      <c r="CA41" s="60"/>
    </row>
    <row r="42" spans="1:80" ht="21" customHeight="1">
      <c r="A42" s="483" t="s">
        <v>8297</v>
      </c>
      <c r="B42" s="481"/>
      <c r="C42" s="481"/>
      <c r="D42" s="481"/>
      <c r="E42" s="481"/>
      <c r="F42" s="481"/>
      <c r="G42" s="481"/>
      <c r="H42" s="482"/>
      <c r="I42" s="847">
        <f>'(1) 一括申請情報入力シート'!C6</f>
        <v>0</v>
      </c>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9"/>
      <c r="BA42" s="60"/>
      <c r="BB42" s="50" t="s">
        <v>67</v>
      </c>
      <c r="BC42" s="55" t="s">
        <v>237</v>
      </c>
      <c r="BK42" s="54" t="str">
        <f t="shared" si="0"/>
        <v>1杉野女子大学</v>
      </c>
      <c r="BL42" s="256" t="s">
        <v>429</v>
      </c>
      <c r="BM42">
        <v>1</v>
      </c>
      <c r="BN42" s="256" t="s">
        <v>429</v>
      </c>
      <c r="BO42" s="290" t="s">
        <v>8374</v>
      </c>
      <c r="BR42" s="175" t="s">
        <v>832</v>
      </c>
      <c r="BS42" s="51" t="s">
        <v>833</v>
      </c>
      <c r="BU42" s="273" t="s">
        <v>352</v>
      </c>
      <c r="BV42" s="273" t="s">
        <v>2049</v>
      </c>
      <c r="BX42" s="299" t="s">
        <v>352</v>
      </c>
      <c r="BY42" s="299" t="s">
        <v>5087</v>
      </c>
      <c r="BZ42" s="60"/>
      <c r="CA42" s="60"/>
      <c r="CB42" s="60"/>
    </row>
    <row r="43" spans="1:80" ht="21" customHeight="1">
      <c r="BA43" s="60"/>
      <c r="BB43" s="61" t="s">
        <v>68</v>
      </c>
      <c r="BC43" s="55" t="s">
        <v>238</v>
      </c>
      <c r="BK43" s="54" t="str">
        <f t="shared" si="0"/>
        <v>1成蹊大学</v>
      </c>
      <c r="BL43" s="256" t="s">
        <v>430</v>
      </c>
      <c r="BM43">
        <v>1</v>
      </c>
      <c r="BN43" s="256" t="s">
        <v>430</v>
      </c>
      <c r="BO43" s="290" t="s">
        <v>8375</v>
      </c>
      <c r="BR43" s="175" t="s">
        <v>834</v>
      </c>
      <c r="BS43" s="51" t="s">
        <v>835</v>
      </c>
      <c r="BU43" s="273" t="s">
        <v>353</v>
      </c>
      <c r="BV43" s="273" t="s">
        <v>2050</v>
      </c>
      <c r="BX43" s="299" t="s">
        <v>353</v>
      </c>
      <c r="BY43" s="299" t="s">
        <v>5088</v>
      </c>
      <c r="BZ43" s="60"/>
      <c r="CA43" s="60"/>
      <c r="CB43" s="60"/>
    </row>
    <row r="44" spans="1:80" ht="21" customHeight="1" thickBot="1">
      <c r="BA44" s="60"/>
      <c r="BB44" s="61" t="s">
        <v>69</v>
      </c>
      <c r="BC44" s="55" t="s">
        <v>239</v>
      </c>
      <c r="BD44" s="60"/>
      <c r="BE44" s="60"/>
      <c r="BF44" s="60"/>
      <c r="BG44" s="62"/>
      <c r="BH44" s="62"/>
      <c r="BI44" s="60"/>
      <c r="BJ44" s="60"/>
      <c r="BK44" s="54" t="str">
        <f t="shared" si="0"/>
        <v>1成城大学</v>
      </c>
      <c r="BL44" s="256" t="s">
        <v>431</v>
      </c>
      <c r="BM44">
        <v>1</v>
      </c>
      <c r="BN44" s="256" t="s">
        <v>431</v>
      </c>
      <c r="BO44" s="290" t="s">
        <v>8376</v>
      </c>
      <c r="BP44" s="60"/>
      <c r="BQ44" s="60"/>
      <c r="BR44" s="175" t="s">
        <v>836</v>
      </c>
      <c r="BS44" s="176" t="s">
        <v>837</v>
      </c>
      <c r="BT44" s="60"/>
      <c r="BU44" s="273" t="s">
        <v>354</v>
      </c>
      <c r="BV44" s="273" t="s">
        <v>2051</v>
      </c>
      <c r="BW44" s="60"/>
      <c r="BX44" s="299" t="s">
        <v>354</v>
      </c>
      <c r="BY44" s="299" t="s">
        <v>5089</v>
      </c>
      <c r="BZ44" s="60"/>
      <c r="CA44" s="60"/>
      <c r="CB44" s="60"/>
    </row>
    <row r="45" spans="1:80" ht="21" customHeight="1">
      <c r="A45" s="916" t="s">
        <v>8528</v>
      </c>
      <c r="B45" s="917"/>
      <c r="C45" s="917"/>
      <c r="D45" s="917"/>
      <c r="E45" s="917"/>
      <c r="F45" s="917"/>
      <c r="G45" s="917"/>
      <c r="H45" s="917"/>
      <c r="I45" s="917"/>
      <c r="J45" s="918"/>
      <c r="K45" s="493" t="s">
        <v>8702</v>
      </c>
      <c r="L45" s="494"/>
      <c r="M45" s="494"/>
      <c r="N45" s="494"/>
      <c r="O45" s="494"/>
      <c r="P45" s="495"/>
      <c r="Q45" s="442" t="s">
        <v>8309</v>
      </c>
      <c r="R45" s="443"/>
      <c r="S45" s="443"/>
      <c r="T45" s="443"/>
      <c r="U45" s="443"/>
      <c r="V45" s="443"/>
      <c r="W45" s="444"/>
      <c r="X45" s="931" t="s">
        <v>8332</v>
      </c>
      <c r="Y45" s="932"/>
      <c r="Z45" s="933"/>
      <c r="AA45" s="934" t="s">
        <v>8310</v>
      </c>
      <c r="AB45" s="932"/>
      <c r="AC45" s="932"/>
      <c r="AD45" s="932"/>
      <c r="AE45" s="932"/>
      <c r="AF45" s="932"/>
      <c r="AG45" s="935"/>
      <c r="AH45" s="931" t="s">
        <v>8332</v>
      </c>
      <c r="AI45" s="932"/>
      <c r="AJ45" s="933"/>
      <c r="AK45" s="934" t="s">
        <v>8311</v>
      </c>
      <c r="AL45" s="932"/>
      <c r="AM45" s="932"/>
      <c r="AN45" s="932"/>
      <c r="AO45" s="932"/>
      <c r="AP45" s="932"/>
      <c r="AQ45" s="935"/>
      <c r="AR45" s="936" t="s">
        <v>8332</v>
      </c>
      <c r="AS45" s="936"/>
      <c r="AT45" s="937"/>
      <c r="BA45" s="60"/>
      <c r="BB45" s="61" t="s">
        <v>70</v>
      </c>
      <c r="BC45" s="55" t="s">
        <v>240</v>
      </c>
      <c r="BD45" s="60"/>
      <c r="BE45" s="60"/>
      <c r="BF45" s="60"/>
      <c r="BG45" s="62"/>
      <c r="BH45" s="62"/>
      <c r="BI45" s="60"/>
      <c r="BJ45" s="60"/>
      <c r="BK45" s="54" t="str">
        <f t="shared" si="0"/>
        <v>1聖心女子大学</v>
      </c>
      <c r="BL45" s="256" t="s">
        <v>432</v>
      </c>
      <c r="BM45">
        <v>1</v>
      </c>
      <c r="BN45" s="256" t="s">
        <v>432</v>
      </c>
      <c r="BO45" s="290" t="s">
        <v>8377</v>
      </c>
      <c r="BP45" s="60"/>
      <c r="BQ45" s="60"/>
      <c r="BR45" s="175" t="s">
        <v>838</v>
      </c>
      <c r="BS45" s="176" t="s">
        <v>839</v>
      </c>
      <c r="BT45" s="60"/>
      <c r="BU45" s="273" t="s">
        <v>308</v>
      </c>
      <c r="BV45" s="273" t="s">
        <v>2052</v>
      </c>
      <c r="BW45" s="60"/>
      <c r="BX45" s="299" t="s">
        <v>308</v>
      </c>
      <c r="BY45" s="299" t="s">
        <v>5090</v>
      </c>
      <c r="BZ45" s="60"/>
      <c r="CA45" s="60"/>
      <c r="CB45" s="60"/>
    </row>
    <row r="46" spans="1:80" ht="21" customHeight="1">
      <c r="A46" s="919"/>
      <c r="B46" s="920"/>
      <c r="C46" s="920"/>
      <c r="D46" s="920"/>
      <c r="E46" s="920"/>
      <c r="F46" s="920"/>
      <c r="G46" s="920"/>
      <c r="H46" s="920"/>
      <c r="I46" s="920"/>
      <c r="J46" s="921"/>
      <c r="K46" s="922" t="s">
        <v>204</v>
      </c>
      <c r="L46" s="922"/>
      <c r="M46" s="922"/>
      <c r="N46" s="922"/>
      <c r="O46" s="922"/>
      <c r="P46" s="923"/>
      <c r="Q46" s="821" t="str">
        <f>IF(ISERROR(VLOOKUP(X46,$BN:$BO,2,0)),"",(VLOOKUP(X46,$BN:$BO,2,0)))</f>
        <v/>
      </c>
      <c r="R46" s="822"/>
      <c r="S46" s="822"/>
      <c r="T46" s="822"/>
      <c r="U46" s="822"/>
      <c r="V46" s="822"/>
      <c r="W46" s="823"/>
      <c r="X46" s="1000"/>
      <c r="Y46" s="815"/>
      <c r="Z46" s="816"/>
      <c r="AA46" s="821" t="str">
        <f>IF(ISERROR(VLOOKUP(AH46,$BN:$BO,2,0)),"",(VLOOKUP(AH46,$BN:$BO,2,0)))</f>
        <v/>
      </c>
      <c r="AB46" s="822"/>
      <c r="AC46" s="822"/>
      <c r="AD46" s="822"/>
      <c r="AE46" s="822"/>
      <c r="AF46" s="822"/>
      <c r="AG46" s="823"/>
      <c r="AH46" s="814"/>
      <c r="AI46" s="815"/>
      <c r="AJ46" s="816"/>
      <c r="AK46" s="821" t="str">
        <f>IF(ISERROR(VLOOKUP(AR46,$BN:$BO,2,0)),"",(VLOOKUP(AR46,$BN:$BO,2,0)))</f>
        <v/>
      </c>
      <c r="AL46" s="822"/>
      <c r="AM46" s="822"/>
      <c r="AN46" s="822"/>
      <c r="AO46" s="822"/>
      <c r="AP46" s="822"/>
      <c r="AQ46" s="823"/>
      <c r="AR46" s="814"/>
      <c r="AS46" s="815"/>
      <c r="AT46" s="816"/>
      <c r="BA46" s="60"/>
      <c r="BB46" s="61" t="s">
        <v>71</v>
      </c>
      <c r="BC46" s="55" t="s">
        <v>241</v>
      </c>
      <c r="BD46" s="60"/>
      <c r="BE46" s="60"/>
      <c r="BF46" s="60"/>
      <c r="BG46" s="62"/>
      <c r="BH46" s="62"/>
      <c r="BI46" s="60"/>
      <c r="BJ46" s="60"/>
      <c r="BK46" s="54" t="str">
        <f t="shared" si="0"/>
        <v>1清泉女子大学</v>
      </c>
      <c r="BL46" s="256" t="s">
        <v>433</v>
      </c>
      <c r="BM46">
        <v>1</v>
      </c>
      <c r="BN46" s="256" t="s">
        <v>433</v>
      </c>
      <c r="BO46" s="290" t="s">
        <v>8378</v>
      </c>
      <c r="BP46" s="60"/>
      <c r="BQ46" s="60"/>
      <c r="BR46" s="175" t="s">
        <v>840</v>
      </c>
      <c r="BS46" s="176" t="s">
        <v>841</v>
      </c>
      <c r="BT46" s="60"/>
      <c r="BU46" s="273" t="s">
        <v>307</v>
      </c>
      <c r="BV46" s="273" t="s">
        <v>2053</v>
      </c>
      <c r="BW46" s="60"/>
      <c r="BX46" s="299" t="s">
        <v>307</v>
      </c>
      <c r="BY46" s="299" t="s">
        <v>5091</v>
      </c>
      <c r="BZ46" s="60"/>
      <c r="CA46" s="60"/>
      <c r="CB46" s="60"/>
    </row>
    <row r="47" spans="1:80" ht="21" customHeight="1">
      <c r="A47" s="924">
        <f>'(1) 一括申請情報入力シート'!F17</f>
        <v>0</v>
      </c>
      <c r="B47" s="925"/>
      <c r="C47" s="925"/>
      <c r="D47" s="926" t="str">
        <f>IF(A47="","",IF(A47="有","9999","0000"))</f>
        <v>0000</v>
      </c>
      <c r="E47" s="927"/>
      <c r="F47" s="927"/>
      <c r="G47" s="927"/>
      <c r="H47" s="927"/>
      <c r="I47" s="927"/>
      <c r="J47" s="928"/>
      <c r="K47" s="929" t="s">
        <v>206</v>
      </c>
      <c r="L47" s="929"/>
      <c r="M47" s="929"/>
      <c r="N47" s="929"/>
      <c r="O47" s="929"/>
      <c r="P47" s="930"/>
      <c r="Q47" s="818" t="str">
        <f>IF(X47="","",IF(X47=1,"大学","大学院"))</f>
        <v/>
      </c>
      <c r="R47" s="819"/>
      <c r="S47" s="819"/>
      <c r="T47" s="819"/>
      <c r="U47" s="819"/>
      <c r="V47" s="819"/>
      <c r="W47" s="820"/>
      <c r="X47" s="817"/>
      <c r="Y47" s="435"/>
      <c r="Z47" s="436"/>
      <c r="AA47" s="818" t="str">
        <f>IF(AH47="","",IF(AH47=1,"大学","大学院"))</f>
        <v/>
      </c>
      <c r="AB47" s="819"/>
      <c r="AC47" s="819"/>
      <c r="AD47" s="819"/>
      <c r="AE47" s="819"/>
      <c r="AF47" s="819"/>
      <c r="AG47" s="820"/>
      <c r="AH47" s="817" t="str">
        <f>IF(ISERROR(VLOOKUP(AH46,$BL:$BM,2,0)),"",VLOOKUP(AH46,$BL:$BM,2,0))</f>
        <v/>
      </c>
      <c r="AI47" s="435"/>
      <c r="AJ47" s="436"/>
      <c r="AK47" s="818" t="str">
        <f>IF(AR47="","",IF(AR47=1,"大学","大学院"))</f>
        <v/>
      </c>
      <c r="AL47" s="819"/>
      <c r="AM47" s="819"/>
      <c r="AN47" s="819"/>
      <c r="AO47" s="819"/>
      <c r="AP47" s="819"/>
      <c r="AQ47" s="820"/>
      <c r="AR47" s="817" t="str">
        <f>IF(ISERROR(VLOOKUP(AR46,$BL:$BM,2,0)),"",VLOOKUP(AR46,$BL:$BM,2,0))</f>
        <v/>
      </c>
      <c r="AS47" s="435"/>
      <c r="AT47" s="436"/>
      <c r="BA47" s="60"/>
      <c r="BB47" s="61" t="s">
        <v>72</v>
      </c>
      <c r="BC47" s="55" t="s">
        <v>242</v>
      </c>
      <c r="BD47" s="60"/>
      <c r="BE47" s="60"/>
      <c r="BF47" s="60"/>
      <c r="BG47" s="62"/>
      <c r="BH47" s="62"/>
      <c r="BI47" s="60"/>
      <c r="BJ47" s="60"/>
      <c r="BK47" s="54" t="str">
        <f t="shared" si="0"/>
        <v>1聖路加看護大学</v>
      </c>
      <c r="BL47" s="256" t="s">
        <v>434</v>
      </c>
      <c r="BM47">
        <v>1</v>
      </c>
      <c r="BN47" s="256" t="s">
        <v>434</v>
      </c>
      <c r="BO47" s="290" t="s">
        <v>8379</v>
      </c>
      <c r="BP47" s="60"/>
      <c r="BQ47" s="60"/>
      <c r="BR47" s="175" t="s">
        <v>842</v>
      </c>
      <c r="BS47" s="176" t="s">
        <v>843</v>
      </c>
      <c r="BT47" s="60"/>
      <c r="BU47" s="273" t="s">
        <v>355</v>
      </c>
      <c r="BV47" s="273" t="s">
        <v>2054</v>
      </c>
      <c r="BW47" s="60"/>
      <c r="BX47" s="299" t="s">
        <v>355</v>
      </c>
      <c r="BY47" s="299" t="s">
        <v>5092</v>
      </c>
      <c r="BZ47" s="60"/>
      <c r="CA47" s="60"/>
      <c r="CB47" s="60"/>
    </row>
    <row r="48" spans="1:80" ht="21" customHeight="1">
      <c r="A48" s="467" t="s">
        <v>8529</v>
      </c>
      <c r="B48" s="468"/>
      <c r="C48" s="468"/>
      <c r="D48" s="468"/>
      <c r="E48" s="468"/>
      <c r="F48" s="468"/>
      <c r="G48" s="468"/>
      <c r="H48" s="468"/>
      <c r="I48" s="468"/>
      <c r="J48" s="469"/>
      <c r="K48" s="427" t="s">
        <v>208</v>
      </c>
      <c r="L48" s="427"/>
      <c r="M48" s="427"/>
      <c r="N48" s="427"/>
      <c r="O48" s="427"/>
      <c r="P48" s="428"/>
      <c r="Q48" s="818" t="str">
        <f>IF(ISERROR(VLOOKUP(X48,$BR:$BS,2,0)),"",VLOOKUP(X48,$BR:$BS,2,0))</f>
        <v/>
      </c>
      <c r="R48" s="819"/>
      <c r="S48" s="819"/>
      <c r="T48" s="819"/>
      <c r="U48" s="819"/>
      <c r="V48" s="819"/>
      <c r="W48" s="820"/>
      <c r="X48" s="434"/>
      <c r="Y48" s="435"/>
      <c r="Z48" s="436"/>
      <c r="AA48" s="818" t="str">
        <f>IF(ISERROR(VLOOKUP(AH48,$BR:$BS,2,0)),"",VLOOKUP(AH48,$BR:$BS,2,0))</f>
        <v/>
      </c>
      <c r="AB48" s="819"/>
      <c r="AC48" s="819"/>
      <c r="AD48" s="819"/>
      <c r="AE48" s="819"/>
      <c r="AF48" s="819"/>
      <c r="AG48" s="820"/>
      <c r="AH48" s="434"/>
      <c r="AI48" s="435"/>
      <c r="AJ48" s="436"/>
      <c r="AK48" s="818" t="str">
        <f>IF(ISERROR(VLOOKUP(AR48,$BR:$BS,2,0)),"",VLOOKUP(AR48,$BR:$BS,2,0))</f>
        <v/>
      </c>
      <c r="AL48" s="819"/>
      <c r="AM48" s="819"/>
      <c r="AN48" s="819"/>
      <c r="AO48" s="819"/>
      <c r="AP48" s="819"/>
      <c r="AQ48" s="820"/>
      <c r="AR48" s="434"/>
      <c r="AS48" s="435"/>
      <c r="AT48" s="436"/>
      <c r="BA48" s="60"/>
      <c r="BB48" s="61" t="s">
        <v>73</v>
      </c>
      <c r="BC48" s="55" t="s">
        <v>243</v>
      </c>
      <c r="BD48" s="60"/>
      <c r="BE48" s="60"/>
      <c r="BF48" s="60"/>
      <c r="BG48" s="62"/>
      <c r="BH48" s="62"/>
      <c r="BI48" s="60"/>
      <c r="BJ48" s="60"/>
      <c r="BK48" s="54" t="str">
        <f t="shared" si="0"/>
        <v>1専修大学</v>
      </c>
      <c r="BL48" s="256" t="s">
        <v>435</v>
      </c>
      <c r="BM48">
        <v>1</v>
      </c>
      <c r="BN48" s="256" t="s">
        <v>435</v>
      </c>
      <c r="BO48" s="290" t="s">
        <v>8380</v>
      </c>
      <c r="BP48" s="60"/>
      <c r="BQ48" s="60"/>
      <c r="BR48" s="175" t="s">
        <v>844</v>
      </c>
      <c r="BS48" s="176" t="s">
        <v>845</v>
      </c>
      <c r="BT48" s="60"/>
      <c r="BU48" s="273" t="s">
        <v>356</v>
      </c>
      <c r="BV48" s="273" t="s">
        <v>2055</v>
      </c>
      <c r="BW48" s="60"/>
      <c r="BX48" s="299" t="s">
        <v>356</v>
      </c>
      <c r="BY48" s="299" t="s">
        <v>5093</v>
      </c>
      <c r="BZ48" s="60"/>
      <c r="CA48" s="60"/>
      <c r="CB48" s="60"/>
    </row>
    <row r="49" spans="1:80" ht="21" customHeight="1">
      <c r="A49" s="470"/>
      <c r="B49" s="471"/>
      <c r="C49" s="471"/>
      <c r="D49" s="471"/>
      <c r="E49" s="471"/>
      <c r="F49" s="471"/>
      <c r="G49" s="471"/>
      <c r="H49" s="471"/>
      <c r="I49" s="471"/>
      <c r="J49" s="472"/>
      <c r="K49" s="427" t="s">
        <v>8306</v>
      </c>
      <c r="L49" s="427"/>
      <c r="M49" s="427"/>
      <c r="N49" s="427"/>
      <c r="O49" s="427"/>
      <c r="P49" s="428"/>
      <c r="Q49" s="818" t="str">
        <f>IF(ISERROR(VLOOKUP(X49,$BU:$BV,2,0)),"",VLOOKUP(X49,$BU:$BV,2,0))</f>
        <v/>
      </c>
      <c r="R49" s="819"/>
      <c r="S49" s="819"/>
      <c r="T49" s="819"/>
      <c r="U49" s="819"/>
      <c r="V49" s="819"/>
      <c r="W49" s="820"/>
      <c r="X49" s="434"/>
      <c r="Y49" s="435"/>
      <c r="Z49" s="436"/>
      <c r="AA49" s="818" t="str">
        <f>IF(ISERROR(VLOOKUP(AH49,$BU:$BV,2,0)),"",VLOOKUP(AH49,$BU:$BV,2,0))</f>
        <v/>
      </c>
      <c r="AB49" s="819"/>
      <c r="AC49" s="819"/>
      <c r="AD49" s="819"/>
      <c r="AE49" s="819"/>
      <c r="AF49" s="819"/>
      <c r="AG49" s="820"/>
      <c r="AH49" s="434"/>
      <c r="AI49" s="435"/>
      <c r="AJ49" s="436"/>
      <c r="AK49" s="818" t="str">
        <f>IF(ISERROR(VLOOKUP(AR49,$BU:$BV,2,0)),"",VLOOKUP(AR49,$BU:$BV,2,0))</f>
        <v/>
      </c>
      <c r="AL49" s="819"/>
      <c r="AM49" s="819"/>
      <c r="AN49" s="819"/>
      <c r="AO49" s="819"/>
      <c r="AP49" s="819"/>
      <c r="AQ49" s="820"/>
      <c r="AR49" s="434"/>
      <c r="AS49" s="435"/>
      <c r="AT49" s="436"/>
      <c r="BA49" s="60"/>
      <c r="BB49" s="63" t="s">
        <v>74</v>
      </c>
      <c r="BC49" s="64" t="s">
        <v>244</v>
      </c>
      <c r="BD49" s="60"/>
      <c r="BE49" s="60"/>
      <c r="BF49" s="60"/>
      <c r="BG49" s="62"/>
      <c r="BH49" s="62"/>
      <c r="BI49" s="60"/>
      <c r="BJ49" s="60"/>
      <c r="BK49" s="54" t="str">
        <f t="shared" si="0"/>
        <v>1創価大学</v>
      </c>
      <c r="BL49" s="256" t="s">
        <v>436</v>
      </c>
      <c r="BM49">
        <v>1</v>
      </c>
      <c r="BN49" s="256" t="s">
        <v>436</v>
      </c>
      <c r="BO49" s="290" t="s">
        <v>8381</v>
      </c>
      <c r="BP49" s="60"/>
      <c r="BQ49" s="60"/>
      <c r="BR49" s="175" t="s">
        <v>846</v>
      </c>
      <c r="BS49" s="176" t="s">
        <v>847</v>
      </c>
      <c r="BT49" s="60"/>
      <c r="BU49" s="273" t="s">
        <v>357</v>
      </c>
      <c r="BV49" s="273" t="s">
        <v>2056</v>
      </c>
      <c r="BW49" s="60"/>
      <c r="BX49" s="299" t="s">
        <v>357</v>
      </c>
      <c r="BY49" s="299" t="s">
        <v>5094</v>
      </c>
      <c r="BZ49" s="60"/>
      <c r="CA49" s="60"/>
      <c r="CB49" s="60"/>
    </row>
    <row r="50" spans="1:80" ht="21" customHeight="1">
      <c r="A50" s="470"/>
      <c r="B50" s="471"/>
      <c r="C50" s="471"/>
      <c r="D50" s="471"/>
      <c r="E50" s="471"/>
      <c r="F50" s="471"/>
      <c r="G50" s="471"/>
      <c r="H50" s="471"/>
      <c r="I50" s="471"/>
      <c r="J50" s="472"/>
      <c r="K50" s="427" t="s">
        <v>8313</v>
      </c>
      <c r="L50" s="427"/>
      <c r="M50" s="427"/>
      <c r="N50" s="427"/>
      <c r="O50" s="427"/>
      <c r="P50" s="428"/>
      <c r="Q50" s="818" t="str">
        <f>IF(ISERROR(VLOOKUP(X50,$BX:$BY,2,0)),"",VLOOKUP(X50,$BX:$BY,2,0))</f>
        <v/>
      </c>
      <c r="R50" s="819"/>
      <c r="S50" s="819"/>
      <c r="T50" s="819"/>
      <c r="U50" s="819"/>
      <c r="V50" s="819"/>
      <c r="W50" s="820"/>
      <c r="X50" s="434"/>
      <c r="Y50" s="435"/>
      <c r="Z50" s="436"/>
      <c r="AA50" s="818" t="str">
        <f>IF(ISERROR(VLOOKUP(AH50,$BX:$BY,2,0)),"",VLOOKUP(AH50,$BX:$BY,2,0))</f>
        <v/>
      </c>
      <c r="AB50" s="819"/>
      <c r="AC50" s="819"/>
      <c r="AD50" s="819"/>
      <c r="AE50" s="819"/>
      <c r="AF50" s="819"/>
      <c r="AG50" s="820"/>
      <c r="AH50" s="434"/>
      <c r="AI50" s="435"/>
      <c r="AJ50" s="436"/>
      <c r="AK50" s="818" t="str">
        <f>IF(ISERROR(VLOOKUP(AR50,$BX:$BY,2,0)),"",VLOOKUP(AR50,$BX:$BY,2,0))</f>
        <v/>
      </c>
      <c r="AL50" s="819"/>
      <c r="AM50" s="819"/>
      <c r="AN50" s="819"/>
      <c r="AO50" s="819"/>
      <c r="AP50" s="819"/>
      <c r="AQ50" s="820"/>
      <c r="AR50" s="434"/>
      <c r="AS50" s="435"/>
      <c r="AT50" s="436"/>
      <c r="BA50" s="60"/>
      <c r="BB50" s="165"/>
      <c r="BC50" s="165"/>
      <c r="BD50" s="60"/>
      <c r="BE50" s="60"/>
      <c r="BF50" s="60"/>
      <c r="BG50" s="62"/>
      <c r="BH50" s="62"/>
      <c r="BI50" s="60"/>
      <c r="BJ50" s="60"/>
      <c r="BK50" s="54" t="str">
        <f t="shared" si="0"/>
        <v>1大正大学</v>
      </c>
      <c r="BL50" s="256" t="s">
        <v>437</v>
      </c>
      <c r="BM50">
        <v>1</v>
      </c>
      <c r="BN50" s="256" t="s">
        <v>437</v>
      </c>
      <c r="BO50" s="290" t="s">
        <v>8382</v>
      </c>
      <c r="BP50" s="60"/>
      <c r="BQ50" s="60"/>
      <c r="BR50" s="175" t="s">
        <v>848</v>
      </c>
      <c r="BS50" s="176" t="s">
        <v>849</v>
      </c>
      <c r="BT50" s="60"/>
      <c r="BU50" s="273" t="s">
        <v>358</v>
      </c>
      <c r="BV50" s="273" t="s">
        <v>2057</v>
      </c>
      <c r="BW50" s="60"/>
      <c r="BX50" s="299" t="s">
        <v>358</v>
      </c>
      <c r="BY50" s="299" t="s">
        <v>5095</v>
      </c>
      <c r="BZ50" s="60"/>
      <c r="CA50" s="60"/>
      <c r="CB50" s="60"/>
    </row>
    <row r="51" spans="1:80" ht="21" customHeight="1">
      <c r="A51" s="470"/>
      <c r="B51" s="471"/>
      <c r="C51" s="471"/>
      <c r="D51" s="471"/>
      <c r="E51" s="471"/>
      <c r="F51" s="471"/>
      <c r="G51" s="471"/>
      <c r="H51" s="471"/>
      <c r="I51" s="471"/>
      <c r="J51" s="472"/>
      <c r="K51" s="427" t="s">
        <v>214</v>
      </c>
      <c r="L51" s="427"/>
      <c r="M51" s="427"/>
      <c r="N51" s="427"/>
      <c r="O51" s="427"/>
      <c r="P51" s="428"/>
      <c r="Q51" s="818" t="str">
        <f>IF(X51="","",IF(X51="11","科目等履修生",""))</f>
        <v/>
      </c>
      <c r="R51" s="819"/>
      <c r="S51" s="819"/>
      <c r="T51" s="819"/>
      <c r="U51" s="819"/>
      <c r="V51" s="819"/>
      <c r="W51" s="820"/>
      <c r="X51" s="434"/>
      <c r="Y51" s="435"/>
      <c r="Z51" s="436"/>
      <c r="AA51" s="818" t="str">
        <f>IF(AH51="","",IF(AH51="11","科目等履修生",""))</f>
        <v/>
      </c>
      <c r="AB51" s="819"/>
      <c r="AC51" s="819"/>
      <c r="AD51" s="819"/>
      <c r="AE51" s="819"/>
      <c r="AF51" s="819"/>
      <c r="AG51" s="820"/>
      <c r="AH51" s="434"/>
      <c r="AI51" s="435"/>
      <c r="AJ51" s="436"/>
      <c r="AK51" s="818" t="str">
        <f>IF(AR51="","",IF(AR51="11","科目等履修生",""))</f>
        <v/>
      </c>
      <c r="AL51" s="819"/>
      <c r="AM51" s="819"/>
      <c r="AN51" s="819"/>
      <c r="AO51" s="819"/>
      <c r="AP51" s="819"/>
      <c r="AQ51" s="820"/>
      <c r="AR51" s="434"/>
      <c r="AS51" s="435"/>
      <c r="AT51" s="436"/>
      <c r="BA51" s="62"/>
      <c r="BB51" s="62"/>
      <c r="BC51" s="62"/>
      <c r="BD51" s="60"/>
      <c r="BE51" s="60"/>
      <c r="BF51" s="60"/>
      <c r="BG51" s="62"/>
      <c r="BH51" s="62"/>
      <c r="BI51" s="60"/>
      <c r="BJ51" s="60"/>
      <c r="BK51" s="54" t="str">
        <f t="shared" si="0"/>
        <v>1大東文化大学</v>
      </c>
      <c r="BL51" s="256" t="s">
        <v>438</v>
      </c>
      <c r="BM51">
        <v>1</v>
      </c>
      <c r="BN51" s="256" t="s">
        <v>438</v>
      </c>
      <c r="BO51" s="290" t="s">
        <v>8383</v>
      </c>
      <c r="BP51" s="60"/>
      <c r="BQ51" s="60"/>
      <c r="BR51" s="175" t="s">
        <v>850</v>
      </c>
      <c r="BS51" s="176" t="s">
        <v>851</v>
      </c>
      <c r="BT51" s="60"/>
      <c r="BU51" s="273" t="s">
        <v>359</v>
      </c>
      <c r="BV51" s="273" t="s">
        <v>2058</v>
      </c>
      <c r="BW51" s="60"/>
      <c r="BX51" s="299" t="s">
        <v>359</v>
      </c>
      <c r="BY51" s="299" t="s">
        <v>5096</v>
      </c>
      <c r="BZ51" s="60"/>
      <c r="CA51" s="60"/>
      <c r="CB51" s="60"/>
    </row>
    <row r="52" spans="1:80" ht="21" customHeight="1">
      <c r="A52" s="470"/>
      <c r="B52" s="471"/>
      <c r="C52" s="471"/>
      <c r="D52" s="471"/>
      <c r="E52" s="471"/>
      <c r="F52" s="471"/>
      <c r="G52" s="471"/>
      <c r="H52" s="471"/>
      <c r="I52" s="471"/>
      <c r="J52" s="472"/>
      <c r="K52" s="427" t="s">
        <v>8314</v>
      </c>
      <c r="L52" s="427"/>
      <c r="M52" s="427"/>
      <c r="N52" s="427"/>
      <c r="O52" s="427"/>
      <c r="P52" s="428"/>
      <c r="Q52" s="824"/>
      <c r="R52" s="825"/>
      <c r="S52" s="825"/>
      <c r="T52" s="825"/>
      <c r="U52" s="825"/>
      <c r="V52" s="825"/>
      <c r="W52" s="825"/>
      <c r="X52" s="825"/>
      <c r="Y52" s="825"/>
      <c r="Z52" s="826"/>
      <c r="AA52" s="824"/>
      <c r="AB52" s="825"/>
      <c r="AC52" s="825"/>
      <c r="AD52" s="825"/>
      <c r="AE52" s="825"/>
      <c r="AF52" s="825"/>
      <c r="AG52" s="825"/>
      <c r="AH52" s="825"/>
      <c r="AI52" s="825"/>
      <c r="AJ52" s="826"/>
      <c r="AK52" s="824"/>
      <c r="AL52" s="825"/>
      <c r="AM52" s="825"/>
      <c r="AN52" s="825"/>
      <c r="AO52" s="825"/>
      <c r="AP52" s="825"/>
      <c r="AQ52" s="825"/>
      <c r="AR52" s="825"/>
      <c r="AS52" s="825"/>
      <c r="AT52" s="826"/>
      <c r="BA52" s="62"/>
      <c r="BB52" s="62"/>
      <c r="BC52" s="62"/>
      <c r="BD52" s="60"/>
      <c r="BE52" s="60"/>
      <c r="BF52" s="60"/>
      <c r="BG52" s="62"/>
      <c r="BH52" s="62"/>
      <c r="BI52" s="60"/>
      <c r="BJ52" s="60"/>
      <c r="BK52" s="54" t="str">
        <f t="shared" si="0"/>
        <v>1高千穂商科大学</v>
      </c>
      <c r="BL52" s="256" t="s">
        <v>439</v>
      </c>
      <c r="BM52">
        <v>1</v>
      </c>
      <c r="BN52" s="256" t="s">
        <v>439</v>
      </c>
      <c r="BO52" s="290" t="s">
        <v>8384</v>
      </c>
      <c r="BP52" s="60"/>
      <c r="BQ52" s="60"/>
      <c r="BR52" s="175" t="s">
        <v>852</v>
      </c>
      <c r="BS52" s="176" t="s">
        <v>8641</v>
      </c>
      <c r="BT52" s="60"/>
      <c r="BU52" s="273" t="s">
        <v>8656</v>
      </c>
      <c r="BV52" s="273" t="s">
        <v>8649</v>
      </c>
      <c r="BW52" s="60"/>
      <c r="BX52" s="299" t="s">
        <v>8656</v>
      </c>
      <c r="BY52" s="299" t="s">
        <v>8676</v>
      </c>
      <c r="BZ52" s="60"/>
      <c r="CA52" s="60"/>
      <c r="CB52" s="60"/>
    </row>
    <row r="53" spans="1:80" ht="21" customHeight="1" thickBot="1">
      <c r="A53" s="473"/>
      <c r="B53" s="474"/>
      <c r="C53" s="474"/>
      <c r="D53" s="474"/>
      <c r="E53" s="474"/>
      <c r="F53" s="474"/>
      <c r="G53" s="474"/>
      <c r="H53" s="474"/>
      <c r="I53" s="474"/>
      <c r="J53" s="475"/>
      <c r="K53" s="914" t="s">
        <v>8315</v>
      </c>
      <c r="L53" s="914"/>
      <c r="M53" s="914"/>
      <c r="N53" s="914"/>
      <c r="O53" s="914"/>
      <c r="P53" s="915"/>
      <c r="Q53" s="827"/>
      <c r="R53" s="828"/>
      <c r="S53" s="828"/>
      <c r="T53" s="828"/>
      <c r="U53" s="828"/>
      <c r="V53" s="828"/>
      <c r="W53" s="828"/>
      <c r="X53" s="828"/>
      <c r="Y53" s="828"/>
      <c r="Z53" s="829"/>
      <c r="AA53" s="827"/>
      <c r="AB53" s="828"/>
      <c r="AC53" s="828"/>
      <c r="AD53" s="828"/>
      <c r="AE53" s="828"/>
      <c r="AF53" s="828"/>
      <c r="AG53" s="828"/>
      <c r="AH53" s="828"/>
      <c r="AI53" s="828"/>
      <c r="AJ53" s="829"/>
      <c r="AK53" s="827"/>
      <c r="AL53" s="828"/>
      <c r="AM53" s="828"/>
      <c r="AN53" s="828"/>
      <c r="AO53" s="828"/>
      <c r="AP53" s="828"/>
      <c r="AQ53" s="828"/>
      <c r="AR53" s="828"/>
      <c r="AS53" s="828"/>
      <c r="AT53" s="829"/>
      <c r="BA53" s="62"/>
      <c r="BB53" s="62"/>
      <c r="BC53" s="62"/>
      <c r="BD53" s="60"/>
      <c r="BE53" s="60"/>
      <c r="BF53" s="60"/>
      <c r="BG53" s="62"/>
      <c r="BH53" s="62"/>
      <c r="BI53" s="60"/>
      <c r="BJ53" s="60"/>
      <c r="BK53" s="54" t="str">
        <f t="shared" si="0"/>
        <v>1拓殖大学</v>
      </c>
      <c r="BL53" s="256" t="s">
        <v>440</v>
      </c>
      <c r="BM53">
        <v>1</v>
      </c>
      <c r="BN53" s="256" t="s">
        <v>440</v>
      </c>
      <c r="BO53" s="290" t="s">
        <v>8385</v>
      </c>
      <c r="BP53" s="60"/>
      <c r="BQ53" s="60"/>
      <c r="BR53" s="175" t="s">
        <v>853</v>
      </c>
      <c r="BS53" s="176" t="s">
        <v>8642</v>
      </c>
      <c r="BT53" s="60"/>
      <c r="BU53" s="273" t="s">
        <v>8657</v>
      </c>
      <c r="BV53" s="273" t="s">
        <v>8650</v>
      </c>
      <c r="BW53" s="60"/>
      <c r="BX53" s="299" t="s">
        <v>8657</v>
      </c>
      <c r="BY53" s="299" t="s">
        <v>8677</v>
      </c>
      <c r="BZ53" s="60"/>
      <c r="CA53" s="60"/>
      <c r="CB53" s="60"/>
    </row>
    <row r="54" spans="1:80" ht="21" customHeight="1">
      <c r="A54" s="913"/>
      <c r="B54" s="440"/>
      <c r="C54" s="440"/>
      <c r="D54" s="440"/>
      <c r="E54" s="440"/>
      <c r="F54" s="441"/>
      <c r="G54" s="442" t="s">
        <v>8312</v>
      </c>
      <c r="H54" s="443"/>
      <c r="I54" s="443"/>
      <c r="J54" s="443"/>
      <c r="K54" s="443"/>
      <c r="L54" s="443"/>
      <c r="M54" s="444"/>
      <c r="N54" s="461" t="s">
        <v>8332</v>
      </c>
      <c r="O54" s="461"/>
      <c r="P54" s="462"/>
      <c r="Q54" s="442" t="s">
        <v>8316</v>
      </c>
      <c r="R54" s="443"/>
      <c r="S54" s="443"/>
      <c r="T54" s="443"/>
      <c r="U54" s="443"/>
      <c r="V54" s="443"/>
      <c r="W54" s="444"/>
      <c r="X54" s="463" t="s">
        <v>8332</v>
      </c>
      <c r="Y54" s="443"/>
      <c r="Z54" s="464"/>
      <c r="AA54" s="442" t="s">
        <v>8317</v>
      </c>
      <c r="AB54" s="443"/>
      <c r="AC54" s="443"/>
      <c r="AD54" s="443"/>
      <c r="AE54" s="443"/>
      <c r="AF54" s="443"/>
      <c r="AG54" s="444"/>
      <c r="AH54" s="463" t="s">
        <v>8332</v>
      </c>
      <c r="AI54" s="443"/>
      <c r="AJ54" s="464"/>
      <c r="BA54" s="62"/>
      <c r="BB54" s="62"/>
      <c r="BC54" s="60"/>
      <c r="BD54" s="60"/>
      <c r="BE54" s="60"/>
      <c r="BF54" s="60"/>
      <c r="BG54" s="62"/>
      <c r="BH54" s="62"/>
      <c r="BI54" s="60"/>
      <c r="BJ54" s="60"/>
      <c r="BK54" s="54" t="str">
        <f t="shared" si="0"/>
        <v>1玉川大学</v>
      </c>
      <c r="BL54" s="256" t="s">
        <v>441</v>
      </c>
      <c r="BM54">
        <v>1</v>
      </c>
      <c r="BN54" s="256" t="s">
        <v>441</v>
      </c>
      <c r="BO54" s="290" t="s">
        <v>8386</v>
      </c>
      <c r="BP54" s="60"/>
      <c r="BQ54" s="60"/>
      <c r="BR54" s="175" t="s">
        <v>854</v>
      </c>
      <c r="BS54" s="176" t="s">
        <v>8643</v>
      </c>
      <c r="BT54" s="60"/>
      <c r="BU54" s="273" t="s">
        <v>8658</v>
      </c>
      <c r="BV54" s="273" t="s">
        <v>8651</v>
      </c>
      <c r="BW54" s="60"/>
      <c r="BX54" s="299" t="s">
        <v>8658</v>
      </c>
      <c r="BY54" s="299" t="s">
        <v>8678</v>
      </c>
      <c r="BZ54" s="60"/>
      <c r="CA54" s="60"/>
      <c r="CB54" s="60"/>
    </row>
    <row r="55" spans="1:80" ht="21" customHeight="1">
      <c r="A55" s="455" t="s">
        <v>204</v>
      </c>
      <c r="B55" s="456"/>
      <c r="C55" s="456"/>
      <c r="D55" s="456"/>
      <c r="E55" s="456"/>
      <c r="F55" s="457"/>
      <c r="G55" s="821" t="str">
        <f>IF(ISERROR(VLOOKUP(N55,$BN:$BO,2,0)),"",(VLOOKUP(N55,$BN:$BO,2,0)))</f>
        <v/>
      </c>
      <c r="H55" s="822"/>
      <c r="I55" s="822"/>
      <c r="J55" s="822"/>
      <c r="K55" s="822"/>
      <c r="L55" s="822"/>
      <c r="M55" s="823"/>
      <c r="N55" s="814"/>
      <c r="O55" s="815"/>
      <c r="P55" s="816"/>
      <c r="Q55" s="821" t="str">
        <f>IF(ISERROR(VLOOKUP(X55,$BN:$BO,2,0)),"",(VLOOKUP(X55,$BN:$BO,2,0)))</f>
        <v/>
      </c>
      <c r="R55" s="822"/>
      <c r="S55" s="822"/>
      <c r="T55" s="822"/>
      <c r="U55" s="822"/>
      <c r="V55" s="822"/>
      <c r="W55" s="823"/>
      <c r="X55" s="814"/>
      <c r="Y55" s="815"/>
      <c r="Z55" s="816"/>
      <c r="AA55" s="821" t="str">
        <f>IF(ISERROR(VLOOKUP(AH55,$BN:$BO,2,0)),"",(VLOOKUP(AH55,$BN:$BO,2,0)))</f>
        <v/>
      </c>
      <c r="AB55" s="822"/>
      <c r="AC55" s="822"/>
      <c r="AD55" s="822"/>
      <c r="AE55" s="822"/>
      <c r="AF55" s="822"/>
      <c r="AG55" s="823"/>
      <c r="AH55" s="814"/>
      <c r="AI55" s="815"/>
      <c r="AJ55" s="816"/>
      <c r="BA55" s="62"/>
      <c r="BB55" s="62"/>
      <c r="BC55" s="60"/>
      <c r="BD55" s="60"/>
      <c r="BE55" s="60"/>
      <c r="BF55" s="60"/>
      <c r="BG55" s="62"/>
      <c r="BH55" s="62"/>
      <c r="BI55" s="60"/>
      <c r="BJ55" s="60"/>
      <c r="BK55" s="54" t="str">
        <f t="shared" si="0"/>
        <v>1多摩美術大学</v>
      </c>
      <c r="BL55" s="256" t="s">
        <v>442</v>
      </c>
      <c r="BM55">
        <v>1</v>
      </c>
      <c r="BN55" s="256" t="s">
        <v>442</v>
      </c>
      <c r="BO55" s="290" t="s">
        <v>8387</v>
      </c>
      <c r="BP55" s="60"/>
      <c r="BQ55" s="60"/>
      <c r="BR55" s="175" t="s">
        <v>855</v>
      </c>
      <c r="BS55" s="176" t="s">
        <v>856</v>
      </c>
      <c r="BT55" s="60"/>
      <c r="BU55" s="273" t="s">
        <v>360</v>
      </c>
      <c r="BV55" s="273" t="s">
        <v>2059</v>
      </c>
      <c r="BW55" s="60"/>
      <c r="BX55" s="299" t="s">
        <v>360</v>
      </c>
      <c r="BY55" s="299" t="s">
        <v>5097</v>
      </c>
      <c r="BZ55" s="60"/>
      <c r="CA55" s="60"/>
      <c r="CB55" s="60"/>
    </row>
    <row r="56" spans="1:80" ht="21" customHeight="1">
      <c r="A56" s="426" t="s">
        <v>206</v>
      </c>
      <c r="B56" s="427"/>
      <c r="C56" s="427"/>
      <c r="D56" s="427"/>
      <c r="E56" s="427"/>
      <c r="F56" s="428"/>
      <c r="G56" s="818" t="str">
        <f>IF(N56="","",IF(N56=1,"大学","大学院"))</f>
        <v/>
      </c>
      <c r="H56" s="819"/>
      <c r="I56" s="819"/>
      <c r="J56" s="819"/>
      <c r="K56" s="819"/>
      <c r="L56" s="819"/>
      <c r="M56" s="820"/>
      <c r="N56" s="817" t="str">
        <f>IF(ISERROR(VLOOKUP(N55,$BL:$BM,2,0)),"",VLOOKUP(N55,$BL:$BM,2,0))</f>
        <v/>
      </c>
      <c r="O56" s="435"/>
      <c r="P56" s="436"/>
      <c r="Q56" s="818" t="str">
        <f>IF(X56="","",IF(X56=1,"大学","大学院"))</f>
        <v/>
      </c>
      <c r="R56" s="819"/>
      <c r="S56" s="819"/>
      <c r="T56" s="819"/>
      <c r="U56" s="819"/>
      <c r="V56" s="819"/>
      <c r="W56" s="820"/>
      <c r="X56" s="817" t="str">
        <f>IF(ISERROR(VLOOKUP(X55,$BL:$BM,2,0)),"",VLOOKUP(X55,$BL:$BM,2,0))</f>
        <v/>
      </c>
      <c r="Y56" s="435"/>
      <c r="Z56" s="436"/>
      <c r="AA56" s="818" t="str">
        <f>IF(AH56="","",IF(AH56=1,"大学","大学院"))</f>
        <v/>
      </c>
      <c r="AB56" s="819"/>
      <c r="AC56" s="819"/>
      <c r="AD56" s="819"/>
      <c r="AE56" s="819"/>
      <c r="AF56" s="819"/>
      <c r="AG56" s="820"/>
      <c r="AH56" s="817" t="str">
        <f>IF(ISERROR(VLOOKUP(AH55,$BL:$BM,2,0)),"",VLOOKUP(AH55,$BL:$BM,2,0))</f>
        <v/>
      </c>
      <c r="AI56" s="435"/>
      <c r="AJ56" s="436"/>
      <c r="BA56" s="62"/>
      <c r="BB56" s="62"/>
      <c r="BC56" s="60"/>
      <c r="BD56" s="60"/>
      <c r="BE56" s="60"/>
      <c r="BF56" s="60"/>
      <c r="BG56" s="62"/>
      <c r="BH56" s="62"/>
      <c r="BI56" s="60"/>
      <c r="BJ56" s="60"/>
      <c r="BK56" s="54" t="str">
        <f t="shared" si="0"/>
        <v>1中央大学</v>
      </c>
      <c r="BL56" s="256" t="s">
        <v>443</v>
      </c>
      <c r="BM56">
        <v>1</v>
      </c>
      <c r="BN56" s="256" t="s">
        <v>443</v>
      </c>
      <c r="BO56" s="290" t="s">
        <v>8388</v>
      </c>
      <c r="BP56" s="60"/>
      <c r="BQ56" s="60"/>
      <c r="BR56" s="175" t="s">
        <v>857</v>
      </c>
      <c r="BS56" s="176" t="s">
        <v>858</v>
      </c>
      <c r="BT56" s="60"/>
      <c r="BU56" s="273" t="s">
        <v>361</v>
      </c>
      <c r="BV56" s="273" t="s">
        <v>2060</v>
      </c>
      <c r="BW56" s="60"/>
      <c r="BX56" s="299" t="s">
        <v>361</v>
      </c>
      <c r="BY56" s="299" t="s">
        <v>5098</v>
      </c>
      <c r="BZ56" s="60"/>
      <c r="CA56" s="60"/>
      <c r="CB56" s="60"/>
    </row>
    <row r="57" spans="1:80" ht="21" customHeight="1">
      <c r="A57" s="426" t="s">
        <v>208</v>
      </c>
      <c r="B57" s="427"/>
      <c r="C57" s="427"/>
      <c r="D57" s="427"/>
      <c r="E57" s="427"/>
      <c r="F57" s="428"/>
      <c r="G57" s="818" t="str">
        <f>IF(ISERROR(VLOOKUP(N57,$BR:$BS,2,0)),"",VLOOKUP(N57,$BR:$BS,2,0))</f>
        <v/>
      </c>
      <c r="H57" s="819"/>
      <c r="I57" s="819"/>
      <c r="J57" s="819"/>
      <c r="K57" s="819"/>
      <c r="L57" s="819"/>
      <c r="M57" s="820"/>
      <c r="N57" s="434"/>
      <c r="O57" s="435"/>
      <c r="P57" s="436"/>
      <c r="Q57" s="818" t="str">
        <f>IF(ISERROR(VLOOKUP(X57,$BR:$BS,2,0)),"",VLOOKUP(X57,$BR:$BS,2,0))</f>
        <v/>
      </c>
      <c r="R57" s="819"/>
      <c r="S57" s="819"/>
      <c r="T57" s="819"/>
      <c r="U57" s="819"/>
      <c r="V57" s="819"/>
      <c r="W57" s="820"/>
      <c r="X57" s="434"/>
      <c r="Y57" s="435"/>
      <c r="Z57" s="436"/>
      <c r="AA57" s="818" t="str">
        <f>IF(ISERROR(VLOOKUP(AH57,$BR:$BS,2,0)),"",VLOOKUP(AH57,$BR:$BS,2,0))</f>
        <v/>
      </c>
      <c r="AB57" s="819"/>
      <c r="AC57" s="819"/>
      <c r="AD57" s="819"/>
      <c r="AE57" s="819"/>
      <c r="AF57" s="819"/>
      <c r="AG57" s="820"/>
      <c r="AH57" s="434"/>
      <c r="AI57" s="435"/>
      <c r="AJ57" s="436"/>
      <c r="BA57" s="62"/>
      <c r="BB57" s="62"/>
      <c r="BC57" s="60"/>
      <c r="BD57" s="60"/>
      <c r="BE57" s="60"/>
      <c r="BF57" s="60"/>
      <c r="BG57" s="62"/>
      <c r="BH57" s="62"/>
      <c r="BI57" s="60"/>
      <c r="BJ57" s="60"/>
      <c r="BK57" s="54" t="str">
        <f t="shared" si="0"/>
        <v>1津田塾大学</v>
      </c>
      <c r="BL57" s="256" t="s">
        <v>444</v>
      </c>
      <c r="BM57">
        <v>1</v>
      </c>
      <c r="BN57" s="256" t="s">
        <v>444</v>
      </c>
      <c r="BO57" s="290" t="s">
        <v>8389</v>
      </c>
      <c r="BP57" s="60"/>
      <c r="BQ57" s="60"/>
      <c r="BR57" s="175" t="s">
        <v>859</v>
      </c>
      <c r="BS57" s="176" t="s">
        <v>8644</v>
      </c>
      <c r="BT57" s="60"/>
      <c r="BU57" s="273" t="s">
        <v>8659</v>
      </c>
      <c r="BV57" s="273" t="s">
        <v>8652</v>
      </c>
      <c r="BW57" s="60"/>
      <c r="BX57" s="299" t="s">
        <v>8659</v>
      </c>
      <c r="BY57" s="299" t="s">
        <v>8679</v>
      </c>
      <c r="BZ57" s="60"/>
      <c r="CA57" s="60"/>
      <c r="CB57" s="60"/>
    </row>
    <row r="58" spans="1:80" ht="21" customHeight="1">
      <c r="A58" s="426" t="s">
        <v>8306</v>
      </c>
      <c r="B58" s="427"/>
      <c r="C58" s="427"/>
      <c r="D58" s="427"/>
      <c r="E58" s="427"/>
      <c r="F58" s="428"/>
      <c r="G58" s="818" t="str">
        <f>IF(ISERROR(VLOOKUP(N58,$BU:$BV,2,0)),"",VLOOKUP(N58,$BU:$BV,2,0))</f>
        <v/>
      </c>
      <c r="H58" s="819"/>
      <c r="I58" s="819"/>
      <c r="J58" s="819"/>
      <c r="K58" s="819"/>
      <c r="L58" s="819"/>
      <c r="M58" s="820"/>
      <c r="N58" s="434"/>
      <c r="O58" s="435"/>
      <c r="P58" s="436"/>
      <c r="Q58" s="818" t="str">
        <f>IF(ISERROR(VLOOKUP(X58,$BU:$BV,2,0)),"",VLOOKUP(X58,$BU:$BV,2,0))</f>
        <v/>
      </c>
      <c r="R58" s="819"/>
      <c r="S58" s="819"/>
      <c r="T58" s="819"/>
      <c r="U58" s="819"/>
      <c r="V58" s="819"/>
      <c r="W58" s="820"/>
      <c r="X58" s="434"/>
      <c r="Y58" s="435"/>
      <c r="Z58" s="436"/>
      <c r="AA58" s="818" t="str">
        <f>IF(ISERROR(VLOOKUP(AH58,$BU:$BV,2,0)),"",VLOOKUP(AH58,$BU:$BV,2,0))</f>
        <v/>
      </c>
      <c r="AB58" s="819"/>
      <c r="AC58" s="819"/>
      <c r="AD58" s="819"/>
      <c r="AE58" s="819"/>
      <c r="AF58" s="819"/>
      <c r="AG58" s="820"/>
      <c r="AH58" s="434"/>
      <c r="AI58" s="435"/>
      <c r="AJ58" s="436"/>
      <c r="BA58" s="62"/>
      <c r="BB58" s="62"/>
      <c r="BC58" s="60"/>
      <c r="BD58" s="60"/>
      <c r="BE58" s="60"/>
      <c r="BF58" s="60"/>
      <c r="BG58" s="62"/>
      <c r="BH58" s="62"/>
      <c r="BI58" s="60"/>
      <c r="BJ58" s="60"/>
      <c r="BK58" s="54" t="str">
        <f t="shared" si="0"/>
        <v>1帝京大学</v>
      </c>
      <c r="BL58" s="256" t="s">
        <v>445</v>
      </c>
      <c r="BM58">
        <v>1</v>
      </c>
      <c r="BN58" s="256" t="s">
        <v>445</v>
      </c>
      <c r="BO58" s="290" t="s">
        <v>8390</v>
      </c>
      <c r="BP58" s="60"/>
      <c r="BQ58" s="60"/>
      <c r="BR58" s="175" t="s">
        <v>860</v>
      </c>
      <c r="BS58" s="176" t="s">
        <v>861</v>
      </c>
      <c r="BT58" s="60"/>
      <c r="BU58" s="273" t="s">
        <v>362</v>
      </c>
      <c r="BV58" s="273" t="s">
        <v>2061</v>
      </c>
      <c r="BW58" s="60"/>
      <c r="BX58" s="299" t="s">
        <v>362</v>
      </c>
      <c r="BY58" s="299" t="s">
        <v>5099</v>
      </c>
      <c r="BZ58" s="60"/>
      <c r="CA58" s="60"/>
      <c r="CB58" s="60"/>
    </row>
    <row r="59" spans="1:80" ht="21" customHeight="1">
      <c r="A59" s="426" t="s">
        <v>8313</v>
      </c>
      <c r="B59" s="427"/>
      <c r="C59" s="427"/>
      <c r="D59" s="427"/>
      <c r="E59" s="427"/>
      <c r="F59" s="428"/>
      <c r="G59" s="818" t="str">
        <f>IF(ISERROR(VLOOKUP(N59,$BX:$BY,2,0)),"",VLOOKUP(N59,$BX:$BY,2,0))</f>
        <v/>
      </c>
      <c r="H59" s="819"/>
      <c r="I59" s="819"/>
      <c r="J59" s="819"/>
      <c r="K59" s="819"/>
      <c r="L59" s="819"/>
      <c r="M59" s="820"/>
      <c r="N59" s="434"/>
      <c r="O59" s="435"/>
      <c r="P59" s="436"/>
      <c r="Q59" s="818" t="str">
        <f>IF(ISERROR(VLOOKUP(X59,$BX:$BY,2,0)),"",VLOOKUP(X59,$BX:$BY,2,0))</f>
        <v/>
      </c>
      <c r="R59" s="819"/>
      <c r="S59" s="819"/>
      <c r="T59" s="819"/>
      <c r="U59" s="819"/>
      <c r="V59" s="819"/>
      <c r="W59" s="820"/>
      <c r="X59" s="434"/>
      <c r="Y59" s="435"/>
      <c r="Z59" s="436"/>
      <c r="AA59" s="818" t="str">
        <f>IF(ISERROR(VLOOKUP(AH59,$BX:$BY,2,0)),"",VLOOKUP(AH59,$BX:$BY,2,0))</f>
        <v/>
      </c>
      <c r="AB59" s="819"/>
      <c r="AC59" s="819"/>
      <c r="AD59" s="819"/>
      <c r="AE59" s="819"/>
      <c r="AF59" s="819"/>
      <c r="AG59" s="820"/>
      <c r="AH59" s="434"/>
      <c r="AI59" s="435"/>
      <c r="AJ59" s="436"/>
      <c r="BA59" s="62"/>
      <c r="BB59" s="62"/>
      <c r="BC59" s="60"/>
      <c r="BD59" s="60"/>
      <c r="BE59" s="60"/>
      <c r="BF59" s="60"/>
      <c r="BG59" s="62"/>
      <c r="BH59" s="62"/>
      <c r="BI59" s="60"/>
      <c r="BJ59" s="60"/>
      <c r="BK59" s="54" t="str">
        <f t="shared" si="0"/>
        <v>1東海大学</v>
      </c>
      <c r="BL59" s="256" t="s">
        <v>446</v>
      </c>
      <c r="BM59">
        <v>1</v>
      </c>
      <c r="BN59" s="256" t="s">
        <v>446</v>
      </c>
      <c r="BO59" s="290" t="s">
        <v>8391</v>
      </c>
      <c r="BP59" s="60"/>
      <c r="BQ59" s="60"/>
      <c r="BR59" s="175" t="s">
        <v>862</v>
      </c>
      <c r="BS59" s="176" t="s">
        <v>863</v>
      </c>
      <c r="BT59" s="60"/>
      <c r="BU59" s="273" t="s">
        <v>363</v>
      </c>
      <c r="BV59" s="273" t="s">
        <v>2062</v>
      </c>
      <c r="BW59" s="60"/>
      <c r="BX59" s="299" t="s">
        <v>363</v>
      </c>
      <c r="BY59" s="299" t="s">
        <v>5100</v>
      </c>
      <c r="BZ59" s="60"/>
      <c r="CA59" s="60"/>
      <c r="CB59" s="60"/>
    </row>
    <row r="60" spans="1:80" ht="21" customHeight="1">
      <c r="A60" s="426" t="s">
        <v>214</v>
      </c>
      <c r="B60" s="427"/>
      <c r="C60" s="427"/>
      <c r="D60" s="427"/>
      <c r="E60" s="427"/>
      <c r="F60" s="428"/>
      <c r="G60" s="818" t="str">
        <f>IF(N60="","",IF(N60="11","科目等履修生",""))</f>
        <v/>
      </c>
      <c r="H60" s="819"/>
      <c r="I60" s="819"/>
      <c r="J60" s="819"/>
      <c r="K60" s="819"/>
      <c r="L60" s="819"/>
      <c r="M60" s="820"/>
      <c r="N60" s="434"/>
      <c r="O60" s="435"/>
      <c r="P60" s="436"/>
      <c r="Q60" s="818" t="str">
        <f>IF(X60="","",IF(X60="11","科目等履修生",""))</f>
        <v/>
      </c>
      <c r="R60" s="819"/>
      <c r="S60" s="819"/>
      <c r="T60" s="819"/>
      <c r="U60" s="819"/>
      <c r="V60" s="819"/>
      <c r="W60" s="820"/>
      <c r="X60" s="434"/>
      <c r="Y60" s="435"/>
      <c r="Z60" s="436"/>
      <c r="AA60" s="818" t="str">
        <f>IF(AH60="","",IF(AH60="11","科目等履修生",""))</f>
        <v/>
      </c>
      <c r="AB60" s="819"/>
      <c r="AC60" s="819"/>
      <c r="AD60" s="819"/>
      <c r="AE60" s="819"/>
      <c r="AF60" s="819"/>
      <c r="AG60" s="820"/>
      <c r="AH60" s="434"/>
      <c r="AI60" s="435"/>
      <c r="AJ60" s="436"/>
      <c r="BA60" s="62"/>
      <c r="BB60" s="62"/>
      <c r="BC60" s="60"/>
      <c r="BD60" s="60"/>
      <c r="BE60" s="60"/>
      <c r="BF60" s="60"/>
      <c r="BG60" s="62"/>
      <c r="BH60" s="62"/>
      <c r="BI60" s="60"/>
      <c r="BJ60" s="60"/>
      <c r="BK60" s="54" t="str">
        <f t="shared" si="0"/>
        <v>1東京音楽大学</v>
      </c>
      <c r="BL60" s="256" t="s">
        <v>447</v>
      </c>
      <c r="BM60">
        <v>1</v>
      </c>
      <c r="BN60" s="256" t="s">
        <v>447</v>
      </c>
      <c r="BO60" s="290" t="s">
        <v>8392</v>
      </c>
      <c r="BP60" s="60"/>
      <c r="BQ60" s="60"/>
      <c r="BR60" s="175" t="s">
        <v>864</v>
      </c>
      <c r="BS60" s="176" t="s">
        <v>8645</v>
      </c>
      <c r="BT60" s="60"/>
      <c r="BU60" s="273" t="s">
        <v>8660</v>
      </c>
      <c r="BV60" s="273" t="s">
        <v>8653</v>
      </c>
      <c r="BW60" s="60"/>
      <c r="BX60" s="299" t="s">
        <v>8660</v>
      </c>
      <c r="BY60" s="299" t="s">
        <v>8680</v>
      </c>
      <c r="BZ60" s="60"/>
      <c r="CA60" s="60"/>
      <c r="CB60" s="60"/>
    </row>
    <row r="61" spans="1:80" ht="21" customHeight="1">
      <c r="A61" s="426" t="s">
        <v>8314</v>
      </c>
      <c r="B61" s="427"/>
      <c r="C61" s="427"/>
      <c r="D61" s="427"/>
      <c r="E61" s="427"/>
      <c r="F61" s="428"/>
      <c r="G61" s="824"/>
      <c r="H61" s="825"/>
      <c r="I61" s="825"/>
      <c r="J61" s="825"/>
      <c r="K61" s="825"/>
      <c r="L61" s="825"/>
      <c r="M61" s="825"/>
      <c r="N61" s="825"/>
      <c r="O61" s="825"/>
      <c r="P61" s="826"/>
      <c r="Q61" s="824"/>
      <c r="R61" s="825"/>
      <c r="S61" s="825"/>
      <c r="T61" s="825"/>
      <c r="U61" s="825"/>
      <c r="V61" s="825"/>
      <c r="W61" s="825"/>
      <c r="X61" s="825"/>
      <c r="Y61" s="825"/>
      <c r="Z61" s="826"/>
      <c r="AA61" s="824"/>
      <c r="AB61" s="825"/>
      <c r="AC61" s="825"/>
      <c r="AD61" s="825"/>
      <c r="AE61" s="825"/>
      <c r="AF61" s="825"/>
      <c r="AG61" s="825"/>
      <c r="AH61" s="825"/>
      <c r="AI61" s="825"/>
      <c r="AJ61" s="826"/>
      <c r="BA61" s="62"/>
      <c r="BB61" s="62"/>
      <c r="BC61" s="60"/>
      <c r="BD61" s="60"/>
      <c r="BE61" s="60"/>
      <c r="BF61" s="60"/>
      <c r="BG61" s="62"/>
      <c r="BH61" s="62"/>
      <c r="BI61" s="60"/>
      <c r="BJ61" s="60"/>
      <c r="BK61" s="54" t="str">
        <f t="shared" si="0"/>
        <v>1東京家政大学</v>
      </c>
      <c r="BL61" s="256" t="s">
        <v>448</v>
      </c>
      <c r="BM61">
        <v>1</v>
      </c>
      <c r="BN61" s="256" t="s">
        <v>448</v>
      </c>
      <c r="BO61" s="290" t="s">
        <v>8393</v>
      </c>
      <c r="BP61" s="60"/>
      <c r="BQ61" s="60"/>
      <c r="BR61" s="175" t="s">
        <v>865</v>
      </c>
      <c r="BS61" s="176" t="s">
        <v>866</v>
      </c>
      <c r="BT61" s="60"/>
      <c r="BU61" s="273" t="s">
        <v>364</v>
      </c>
      <c r="BV61" s="273" t="s">
        <v>2063</v>
      </c>
      <c r="BW61" s="60"/>
      <c r="BX61" s="299" t="s">
        <v>364</v>
      </c>
      <c r="BY61" s="299" t="s">
        <v>5101</v>
      </c>
      <c r="BZ61" s="60"/>
      <c r="CA61" s="60"/>
      <c r="CB61" s="60"/>
    </row>
    <row r="62" spans="1:80" ht="21" customHeight="1">
      <c r="A62" s="449" t="s">
        <v>8315</v>
      </c>
      <c r="B62" s="450"/>
      <c r="C62" s="450"/>
      <c r="D62" s="450"/>
      <c r="E62" s="450"/>
      <c r="F62" s="451"/>
      <c r="G62" s="827"/>
      <c r="H62" s="828"/>
      <c r="I62" s="828"/>
      <c r="J62" s="828"/>
      <c r="K62" s="828"/>
      <c r="L62" s="828"/>
      <c r="M62" s="828"/>
      <c r="N62" s="828"/>
      <c r="O62" s="828"/>
      <c r="P62" s="829"/>
      <c r="Q62" s="827"/>
      <c r="R62" s="828"/>
      <c r="S62" s="828"/>
      <c r="T62" s="828"/>
      <c r="U62" s="828"/>
      <c r="V62" s="828"/>
      <c r="W62" s="828"/>
      <c r="X62" s="828"/>
      <c r="Y62" s="828"/>
      <c r="Z62" s="829"/>
      <c r="AA62" s="827"/>
      <c r="AB62" s="828"/>
      <c r="AC62" s="828"/>
      <c r="AD62" s="828"/>
      <c r="AE62" s="828"/>
      <c r="AF62" s="828"/>
      <c r="AG62" s="828"/>
      <c r="AH62" s="828"/>
      <c r="AI62" s="828"/>
      <c r="AJ62" s="829"/>
      <c r="BA62" s="62"/>
      <c r="BB62" s="62"/>
      <c r="BC62" s="60"/>
      <c r="BD62" s="60"/>
      <c r="BE62" s="60"/>
      <c r="BF62" s="60"/>
      <c r="BG62" s="62"/>
      <c r="BH62" s="62"/>
      <c r="BI62" s="60"/>
      <c r="BJ62" s="60"/>
      <c r="BK62" s="54" t="str">
        <f t="shared" si="0"/>
        <v>1東京家政学院大学</v>
      </c>
      <c r="BL62" s="256" t="s">
        <v>449</v>
      </c>
      <c r="BM62">
        <v>1</v>
      </c>
      <c r="BN62" s="256" t="s">
        <v>449</v>
      </c>
      <c r="BO62" s="290" t="s">
        <v>8394</v>
      </c>
      <c r="BP62" s="60"/>
      <c r="BQ62" s="60"/>
      <c r="BR62" s="175" t="s">
        <v>867</v>
      </c>
      <c r="BS62" s="176" t="s">
        <v>868</v>
      </c>
      <c r="BT62" s="60"/>
      <c r="BU62" s="273" t="s">
        <v>365</v>
      </c>
      <c r="BV62" s="273" t="s">
        <v>2064</v>
      </c>
      <c r="BW62" s="60"/>
      <c r="BX62" s="299" t="s">
        <v>365</v>
      </c>
      <c r="BY62" s="299" t="s">
        <v>5102</v>
      </c>
      <c r="BZ62" s="60"/>
      <c r="CA62" s="60"/>
      <c r="CB62" s="60"/>
    </row>
    <row r="63" spans="1:80" ht="33.75" customHeight="1">
      <c r="A63" s="445" t="s">
        <v>9748</v>
      </c>
      <c r="B63" s="44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BA63" s="62"/>
      <c r="BB63" s="62"/>
      <c r="BC63" s="60"/>
      <c r="BD63" s="60"/>
      <c r="BE63" s="60"/>
      <c r="BF63" s="60"/>
      <c r="BG63" s="62"/>
      <c r="BH63" s="62"/>
      <c r="BI63" s="60"/>
      <c r="BJ63" s="60"/>
      <c r="BK63" s="54" t="str">
        <f t="shared" si="0"/>
        <v>1東京経済大学</v>
      </c>
      <c r="BL63" s="256" t="s">
        <v>450</v>
      </c>
      <c r="BM63">
        <v>1</v>
      </c>
      <c r="BN63" s="256" t="s">
        <v>450</v>
      </c>
      <c r="BO63" s="290" t="s">
        <v>8395</v>
      </c>
      <c r="BP63" s="60"/>
      <c r="BQ63" s="60"/>
      <c r="BR63" s="175" t="s">
        <v>869</v>
      </c>
      <c r="BS63" s="176" t="s">
        <v>870</v>
      </c>
      <c r="BT63" s="60"/>
      <c r="BU63" s="273" t="s">
        <v>366</v>
      </c>
      <c r="BV63" s="273" t="s">
        <v>2065</v>
      </c>
      <c r="BW63" s="60"/>
      <c r="BX63" s="299" t="s">
        <v>366</v>
      </c>
      <c r="BY63" s="299" t="s">
        <v>5103</v>
      </c>
      <c r="BZ63" s="60"/>
      <c r="CA63" s="60"/>
      <c r="CB63" s="60"/>
    </row>
    <row r="64" spans="1:80" ht="33.75" customHeight="1">
      <c r="A64" s="445"/>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BA64" s="62"/>
      <c r="BB64" s="62"/>
      <c r="BC64" s="60"/>
      <c r="BD64" s="60"/>
      <c r="BE64" s="60"/>
      <c r="BF64" s="60"/>
      <c r="BG64" s="62"/>
      <c r="BH64" s="62"/>
      <c r="BI64" s="60"/>
      <c r="BJ64" s="60"/>
      <c r="BK64" s="54" t="str">
        <f t="shared" si="0"/>
        <v>1東京女子大学</v>
      </c>
      <c r="BL64" s="256" t="s">
        <v>451</v>
      </c>
      <c r="BM64">
        <v>1</v>
      </c>
      <c r="BN64" s="256" t="s">
        <v>451</v>
      </c>
      <c r="BO64" s="290" t="s">
        <v>8396</v>
      </c>
      <c r="BP64" s="60"/>
      <c r="BQ64" s="60"/>
      <c r="BR64" s="175" t="s">
        <v>871</v>
      </c>
      <c r="BS64" s="176" t="s">
        <v>872</v>
      </c>
      <c r="BT64" s="60"/>
      <c r="BU64" s="273" t="s">
        <v>367</v>
      </c>
      <c r="BV64" s="273" t="s">
        <v>2066</v>
      </c>
      <c r="BW64" s="60"/>
      <c r="BX64" s="299" t="s">
        <v>367</v>
      </c>
      <c r="BY64" s="299" t="s">
        <v>5104</v>
      </c>
      <c r="BZ64" s="60"/>
      <c r="CA64" s="60"/>
      <c r="CB64" s="60"/>
    </row>
    <row r="65" spans="1:80" ht="33.75" customHeight="1">
      <c r="A65" s="445"/>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BA65" s="62"/>
      <c r="BB65" s="62"/>
      <c r="BC65" s="60"/>
      <c r="BD65" s="60"/>
      <c r="BE65" s="60"/>
      <c r="BF65" s="60"/>
      <c r="BG65" s="62"/>
      <c r="BH65" s="62"/>
      <c r="BI65" s="60"/>
      <c r="BJ65" s="60"/>
      <c r="BK65" s="54" t="str">
        <f t="shared" si="0"/>
        <v>1東京女子体育大学</v>
      </c>
      <c r="BL65" s="256" t="s">
        <v>452</v>
      </c>
      <c r="BM65">
        <v>1</v>
      </c>
      <c r="BN65" s="256" t="s">
        <v>452</v>
      </c>
      <c r="BO65" s="290" t="s">
        <v>8397</v>
      </c>
      <c r="BP65" s="60"/>
      <c r="BQ65" s="60"/>
      <c r="BR65" s="175" t="s">
        <v>873</v>
      </c>
      <c r="BS65" s="176" t="s">
        <v>874</v>
      </c>
      <c r="BT65" s="60"/>
      <c r="BU65" s="273" t="s">
        <v>368</v>
      </c>
      <c r="BV65" s="273" t="s">
        <v>2067</v>
      </c>
      <c r="BW65" s="60"/>
      <c r="BX65" s="299" t="s">
        <v>368</v>
      </c>
      <c r="BY65" s="299" t="s">
        <v>5105</v>
      </c>
      <c r="BZ65" s="60"/>
      <c r="CA65" s="60"/>
      <c r="CB65" s="60"/>
    </row>
    <row r="66" spans="1:80" ht="33.75" customHeight="1">
      <c r="A66" s="445"/>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BA66" s="62"/>
      <c r="BB66" s="62"/>
      <c r="BC66" s="60"/>
      <c r="BD66" s="60"/>
      <c r="BE66" s="60"/>
      <c r="BF66" s="60"/>
      <c r="BG66" s="62"/>
      <c r="BH66" s="62"/>
      <c r="BI66" s="60"/>
      <c r="BJ66" s="60"/>
      <c r="BK66" s="54" t="str">
        <f t="shared" si="0"/>
        <v>1東京神学大学</v>
      </c>
      <c r="BL66" s="256" t="s">
        <v>453</v>
      </c>
      <c r="BM66">
        <v>1</v>
      </c>
      <c r="BN66" s="256" t="s">
        <v>453</v>
      </c>
      <c r="BO66" s="290" t="s">
        <v>8398</v>
      </c>
      <c r="BP66" s="60"/>
      <c r="BQ66" s="60"/>
      <c r="BR66" s="175" t="s">
        <v>875</v>
      </c>
      <c r="BS66" s="176" t="s">
        <v>876</v>
      </c>
      <c r="BT66" s="60"/>
      <c r="BU66" s="273" t="s">
        <v>369</v>
      </c>
      <c r="BV66" s="273" t="s">
        <v>2068</v>
      </c>
      <c r="BW66" s="60"/>
      <c r="BX66" s="299" t="s">
        <v>369</v>
      </c>
      <c r="BY66" s="299" t="s">
        <v>5106</v>
      </c>
      <c r="BZ66" s="60"/>
      <c r="CA66" s="60"/>
      <c r="CB66" s="60"/>
    </row>
    <row r="67" spans="1:80" ht="33.75" customHeight="1">
      <c r="A67" s="445"/>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BA67" s="62"/>
      <c r="BB67" s="62"/>
      <c r="BC67" s="60"/>
      <c r="BD67" s="60"/>
      <c r="BE67" s="60"/>
      <c r="BF67" s="60"/>
      <c r="BG67" s="62"/>
      <c r="BH67" s="62"/>
      <c r="BI67" s="60"/>
      <c r="BJ67" s="60"/>
      <c r="BK67" s="54" t="str">
        <f t="shared" si="0"/>
        <v>1東京造形大学</v>
      </c>
      <c r="BL67" s="256" t="s">
        <v>454</v>
      </c>
      <c r="BM67">
        <v>1</v>
      </c>
      <c r="BN67" s="256" t="s">
        <v>454</v>
      </c>
      <c r="BO67" s="290" t="s">
        <v>8399</v>
      </c>
      <c r="BP67" s="60"/>
      <c r="BQ67" s="60"/>
      <c r="BR67" s="175" t="s">
        <v>877</v>
      </c>
      <c r="BS67" s="176" t="s">
        <v>878</v>
      </c>
      <c r="BT67" s="60"/>
      <c r="BU67" s="273" t="s">
        <v>370</v>
      </c>
      <c r="BV67" s="273" t="s">
        <v>2069</v>
      </c>
      <c r="BW67" s="60"/>
      <c r="BX67" s="299" t="s">
        <v>370</v>
      </c>
      <c r="BY67" s="299" t="s">
        <v>5107</v>
      </c>
      <c r="BZ67" s="60"/>
      <c r="CA67" s="60"/>
      <c r="CB67" s="60"/>
    </row>
    <row r="68" spans="1:80" ht="33.75" customHeight="1">
      <c r="A68" s="445"/>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BA68" s="62"/>
      <c r="BB68" s="62"/>
      <c r="BC68" s="60"/>
      <c r="BD68" s="60"/>
      <c r="BE68" s="60"/>
      <c r="BF68" s="60"/>
      <c r="BG68" s="62"/>
      <c r="BH68" s="62"/>
      <c r="BI68" s="60"/>
      <c r="BJ68" s="60"/>
      <c r="BK68" s="54" t="str">
        <f t="shared" ref="BK68:BK131" si="1">BM68&amp;BO68</f>
        <v>1東京電機大学</v>
      </c>
      <c r="BL68" s="256" t="s">
        <v>455</v>
      </c>
      <c r="BM68">
        <v>1</v>
      </c>
      <c r="BN68" s="256" t="s">
        <v>455</v>
      </c>
      <c r="BO68" s="290" t="s">
        <v>8400</v>
      </c>
      <c r="BP68" s="60"/>
      <c r="BQ68" s="60"/>
      <c r="BR68" s="175" t="s">
        <v>879</v>
      </c>
      <c r="BS68" s="176" t="s">
        <v>880</v>
      </c>
      <c r="BT68" s="60"/>
      <c r="BU68" s="273" t="s">
        <v>371</v>
      </c>
      <c r="BV68" s="273" t="s">
        <v>2070</v>
      </c>
      <c r="BW68" s="60"/>
      <c r="BX68" s="299" t="s">
        <v>371</v>
      </c>
      <c r="BY68" s="299" t="s">
        <v>5108</v>
      </c>
      <c r="BZ68" s="60"/>
      <c r="CA68" s="60"/>
      <c r="CB68" s="60"/>
    </row>
    <row r="69" spans="1:80" ht="21" customHeight="1">
      <c r="A69" s="410" t="s">
        <v>8723</v>
      </c>
      <c r="B69" s="410"/>
      <c r="C69" s="410"/>
      <c r="D69" s="410"/>
      <c r="E69" s="410"/>
      <c r="F69" s="410"/>
      <c r="G69" s="891" t="str">
        <f>IF('(1) 一括申請情報入力シート'!$F$2="必要","〇", "×")</f>
        <v>×</v>
      </c>
      <c r="H69" s="891"/>
      <c r="I69" s="891"/>
      <c r="J69" s="891"/>
      <c r="K69" s="159"/>
      <c r="L69" s="159"/>
      <c r="M69" s="412" t="s">
        <v>8724</v>
      </c>
      <c r="N69" s="412"/>
      <c r="O69" s="412"/>
      <c r="P69" s="412"/>
      <c r="Q69" s="412"/>
      <c r="R69" s="892" t="str">
        <f>'(1) 一括申請情報入力シート'!$F$3</f>
        <v/>
      </c>
      <c r="S69" s="892"/>
      <c r="T69" s="892"/>
      <c r="U69" s="892"/>
      <c r="V69" s="892"/>
      <c r="W69" s="892"/>
      <c r="X69" s="892"/>
      <c r="Y69" s="892"/>
      <c r="Z69" s="414" t="s">
        <v>9157</v>
      </c>
      <c r="AA69" s="414"/>
      <c r="AB69" s="414"/>
      <c r="AC69" s="414"/>
      <c r="AD69" s="414"/>
      <c r="AE69" s="414"/>
      <c r="AF69" s="414"/>
      <c r="AG69" s="414"/>
      <c r="AH69" s="414"/>
      <c r="AI69" s="414"/>
      <c r="AJ69" s="414"/>
      <c r="AK69" s="414"/>
      <c r="AL69" s="414"/>
      <c r="AM69" s="414"/>
      <c r="AN69" s="414"/>
      <c r="AO69" s="414"/>
      <c r="AP69" s="414"/>
      <c r="AQ69" s="414"/>
      <c r="AR69" s="414"/>
      <c r="AS69" s="414"/>
      <c r="AT69" s="414"/>
      <c r="AU69" s="414"/>
      <c r="BA69" s="62"/>
      <c r="BB69" s="62"/>
      <c r="BC69" s="60"/>
      <c r="BD69" s="60"/>
      <c r="BE69" s="60"/>
      <c r="BF69" s="60"/>
      <c r="BG69" s="62"/>
      <c r="BH69" s="62"/>
      <c r="BI69" s="60"/>
      <c r="BJ69" s="60"/>
      <c r="BK69" s="54" t="str">
        <f t="shared" si="1"/>
        <v>1東京農業大学</v>
      </c>
      <c r="BL69" s="256" t="s">
        <v>456</v>
      </c>
      <c r="BM69">
        <v>1</v>
      </c>
      <c r="BN69" s="256" t="s">
        <v>456</v>
      </c>
      <c r="BO69" s="290" t="s">
        <v>8401</v>
      </c>
      <c r="BP69" s="60"/>
      <c r="BQ69" s="60"/>
      <c r="BR69" s="175" t="s">
        <v>881</v>
      </c>
      <c r="BS69" s="176" t="s">
        <v>882</v>
      </c>
      <c r="BT69" s="60"/>
      <c r="BU69" s="273" t="s">
        <v>372</v>
      </c>
      <c r="BV69" s="273" t="s">
        <v>2071</v>
      </c>
      <c r="BW69" s="60"/>
      <c r="BX69" s="299" t="s">
        <v>372</v>
      </c>
      <c r="BY69" s="299" t="s">
        <v>5109</v>
      </c>
      <c r="BZ69" s="60"/>
      <c r="CA69" s="60"/>
      <c r="CB69" s="60"/>
    </row>
    <row r="70" spans="1:80" ht="21" customHeight="1">
      <c r="A70" s="159"/>
      <c r="B70" s="159"/>
      <c r="C70" s="415" t="s">
        <v>9005</v>
      </c>
      <c r="D70" s="415"/>
      <c r="E70" s="415"/>
      <c r="F70" s="416"/>
      <c r="G70" s="893">
        <f>'(1) 一括申請情報入力シート'!I17</f>
        <v>0</v>
      </c>
      <c r="H70" s="894"/>
      <c r="I70" s="894"/>
      <c r="J70" s="895"/>
      <c r="K70" s="159"/>
      <c r="L70" s="159"/>
      <c r="M70" s="159"/>
      <c r="N70" s="159"/>
      <c r="O70" s="159"/>
      <c r="P70" s="159"/>
      <c r="Q70" s="159"/>
      <c r="R70" s="420"/>
      <c r="S70" s="420"/>
      <c r="T70" s="420"/>
      <c r="U70" s="420"/>
      <c r="V70" s="420"/>
      <c r="W70" s="420"/>
      <c r="X70" s="420"/>
      <c r="Y70" s="420"/>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BA70" s="62"/>
      <c r="BB70" s="62"/>
      <c r="BC70" s="60"/>
      <c r="BD70" s="60"/>
      <c r="BE70" s="60"/>
      <c r="BF70" s="60"/>
      <c r="BG70" s="62"/>
      <c r="BH70" s="62"/>
      <c r="BI70" s="60"/>
      <c r="BJ70" s="60"/>
      <c r="BK70" s="54" t="str">
        <f t="shared" si="1"/>
        <v>1東京薬科大学</v>
      </c>
      <c r="BL70" s="256" t="s">
        <v>457</v>
      </c>
      <c r="BM70">
        <v>1</v>
      </c>
      <c r="BN70" s="256" t="s">
        <v>457</v>
      </c>
      <c r="BO70" s="290" t="s">
        <v>8402</v>
      </c>
      <c r="BP70" s="60"/>
      <c r="BQ70" s="60"/>
      <c r="BR70" s="175" t="s">
        <v>883</v>
      </c>
      <c r="BS70" s="176" t="s">
        <v>884</v>
      </c>
      <c r="BT70" s="60"/>
      <c r="BU70" s="273" t="s">
        <v>373</v>
      </c>
      <c r="BV70" s="273" t="s">
        <v>2072</v>
      </c>
      <c r="BW70" s="60"/>
      <c r="BX70" s="299" t="s">
        <v>373</v>
      </c>
      <c r="BY70" s="299" t="s">
        <v>5110</v>
      </c>
      <c r="BZ70" s="60"/>
      <c r="CA70" s="60"/>
      <c r="CB70" s="60"/>
    </row>
    <row r="71" spans="1:80" ht="21" customHeight="1">
      <c r="BA71" s="62"/>
      <c r="BB71" s="62"/>
      <c r="BC71" s="60"/>
      <c r="BD71" s="60"/>
      <c r="BE71" s="60"/>
      <c r="BF71" s="60"/>
      <c r="BG71" s="62"/>
      <c r="BH71" s="62"/>
      <c r="BI71" s="60"/>
      <c r="BJ71" s="60"/>
      <c r="BK71" s="54" t="str">
        <f t="shared" si="1"/>
        <v>1東京理科大学</v>
      </c>
      <c r="BL71" s="256" t="s">
        <v>458</v>
      </c>
      <c r="BM71">
        <v>1</v>
      </c>
      <c r="BN71" s="256" t="s">
        <v>458</v>
      </c>
      <c r="BO71" s="290" t="s">
        <v>8403</v>
      </c>
      <c r="BP71" s="60"/>
      <c r="BQ71" s="60"/>
      <c r="BR71" s="175" t="s">
        <v>885</v>
      </c>
      <c r="BS71" s="176" t="s">
        <v>886</v>
      </c>
      <c r="BT71" s="60"/>
      <c r="BU71" s="273" t="s">
        <v>374</v>
      </c>
      <c r="BV71" s="273" t="s">
        <v>2073</v>
      </c>
      <c r="BW71" s="60"/>
      <c r="BX71" s="299" t="s">
        <v>374</v>
      </c>
      <c r="BY71" s="299" t="s">
        <v>5111</v>
      </c>
      <c r="BZ71" s="60"/>
      <c r="CA71" s="60"/>
      <c r="CB71" s="60"/>
    </row>
    <row r="72" spans="1:80" ht="21" customHeight="1">
      <c r="BA72" s="62"/>
      <c r="BB72" s="62"/>
      <c r="BC72" s="60"/>
      <c r="BD72" s="60"/>
      <c r="BE72" s="60"/>
      <c r="BF72" s="60"/>
      <c r="BG72" s="62"/>
      <c r="BH72" s="62"/>
      <c r="BI72" s="60"/>
      <c r="BJ72" s="60"/>
      <c r="BK72" s="54" t="str">
        <f t="shared" si="1"/>
        <v>1東邦大学</v>
      </c>
      <c r="BL72" s="256" t="s">
        <v>4580</v>
      </c>
      <c r="BM72">
        <v>1</v>
      </c>
      <c r="BN72" s="256" t="s">
        <v>4580</v>
      </c>
      <c r="BO72" s="290" t="s">
        <v>8737</v>
      </c>
      <c r="BP72" s="60"/>
      <c r="BQ72" s="60"/>
      <c r="BR72" s="175" t="s">
        <v>887</v>
      </c>
      <c r="BS72" s="176" t="s">
        <v>888</v>
      </c>
      <c r="BT72" s="60"/>
      <c r="BU72" s="273" t="s">
        <v>375</v>
      </c>
      <c r="BV72" s="273" t="s">
        <v>2074</v>
      </c>
      <c r="BW72" s="60"/>
      <c r="BX72" s="299" t="s">
        <v>375</v>
      </c>
      <c r="BY72" s="299" t="s">
        <v>5112</v>
      </c>
      <c r="BZ72" s="60"/>
      <c r="CA72" s="60"/>
      <c r="CB72" s="60"/>
    </row>
    <row r="73" spans="1:80" ht="21" customHeight="1">
      <c r="BA73" s="62"/>
      <c r="BB73" s="62"/>
      <c r="BC73" s="60"/>
      <c r="BD73" s="60"/>
      <c r="BE73" s="60"/>
      <c r="BF73" s="60"/>
      <c r="BG73" s="62"/>
      <c r="BH73" s="62"/>
      <c r="BI73" s="60"/>
      <c r="BJ73" s="60"/>
      <c r="BK73" s="54" t="str">
        <f t="shared" si="1"/>
        <v>1桐朋学園大学</v>
      </c>
      <c r="BL73" s="256" t="s">
        <v>459</v>
      </c>
      <c r="BM73">
        <v>1</v>
      </c>
      <c r="BN73" s="256" t="s">
        <v>459</v>
      </c>
      <c r="BO73" s="290" t="s">
        <v>8404</v>
      </c>
      <c r="BP73" s="60"/>
      <c r="BQ73" s="60"/>
      <c r="BR73" s="175" t="s">
        <v>889</v>
      </c>
      <c r="BS73" s="176" t="s">
        <v>890</v>
      </c>
      <c r="BT73" s="60"/>
      <c r="BU73" s="273" t="s">
        <v>376</v>
      </c>
      <c r="BV73" s="273" t="s">
        <v>2075</v>
      </c>
      <c r="BW73" s="60"/>
      <c r="BX73" s="299" t="s">
        <v>376</v>
      </c>
      <c r="BY73" s="299" t="s">
        <v>5113</v>
      </c>
      <c r="BZ73" s="60"/>
      <c r="CA73" s="60"/>
      <c r="CB73" s="60"/>
    </row>
    <row r="74" spans="1:80" ht="21" customHeight="1">
      <c r="BA74" s="62"/>
      <c r="BB74" s="62"/>
      <c r="BC74" s="60"/>
      <c r="BD74" s="60"/>
      <c r="BE74" s="60"/>
      <c r="BF74" s="60"/>
      <c r="BG74" s="62"/>
      <c r="BH74" s="62"/>
      <c r="BI74" s="60"/>
      <c r="BJ74" s="60"/>
      <c r="BK74" s="54" t="str">
        <f t="shared" si="1"/>
        <v>1東洋大学</v>
      </c>
      <c r="BL74" s="256" t="s">
        <v>460</v>
      </c>
      <c r="BM74">
        <v>1</v>
      </c>
      <c r="BN74" s="256" t="s">
        <v>460</v>
      </c>
      <c r="BO74" s="290" t="s">
        <v>8405</v>
      </c>
      <c r="BP74" s="60"/>
      <c r="BQ74" s="60"/>
      <c r="BR74" s="175" t="s">
        <v>891</v>
      </c>
      <c r="BS74" s="176" t="s">
        <v>892</v>
      </c>
      <c r="BT74" s="60"/>
      <c r="BU74" s="273" t="s">
        <v>377</v>
      </c>
      <c r="BV74" s="273" t="s">
        <v>2076</v>
      </c>
      <c r="BW74" s="60"/>
      <c r="BX74" s="299" t="s">
        <v>377</v>
      </c>
      <c r="BY74" s="299" t="s">
        <v>5114</v>
      </c>
      <c r="BZ74" s="60"/>
      <c r="CA74" s="60"/>
      <c r="CB74" s="60"/>
    </row>
    <row r="75" spans="1:80" ht="21" customHeight="1">
      <c r="BA75" s="60"/>
      <c r="BB75" s="62"/>
      <c r="BC75" s="60"/>
      <c r="BD75" s="60"/>
      <c r="BE75" s="60"/>
      <c r="BF75" s="60"/>
      <c r="BG75" s="62"/>
      <c r="BH75" s="62"/>
      <c r="BI75" s="60"/>
      <c r="BJ75" s="60"/>
      <c r="BK75" s="54" t="str">
        <f t="shared" si="1"/>
        <v>1二松学舎大学</v>
      </c>
      <c r="BL75" s="256" t="s">
        <v>461</v>
      </c>
      <c r="BM75">
        <v>1</v>
      </c>
      <c r="BN75" s="256" t="s">
        <v>461</v>
      </c>
      <c r="BO75" s="290" t="s">
        <v>8406</v>
      </c>
      <c r="BP75" s="60"/>
      <c r="BQ75" s="60"/>
      <c r="BR75" s="175" t="s">
        <v>893</v>
      </c>
      <c r="BS75" s="176" t="s">
        <v>894</v>
      </c>
      <c r="BT75" s="60"/>
      <c r="BU75" s="273" t="s">
        <v>378</v>
      </c>
      <c r="BV75" s="273" t="s">
        <v>2077</v>
      </c>
      <c r="BW75" s="60"/>
      <c r="BX75" s="299" t="s">
        <v>378</v>
      </c>
      <c r="BY75" s="299" t="s">
        <v>5115</v>
      </c>
      <c r="BZ75" s="60"/>
      <c r="CA75" s="60"/>
      <c r="CB75" s="60"/>
    </row>
    <row r="76" spans="1:80" ht="21" customHeight="1">
      <c r="BA76" s="60"/>
      <c r="BB76" s="62"/>
      <c r="BC76" s="60"/>
      <c r="BD76" s="60"/>
      <c r="BE76" s="60"/>
      <c r="BF76" s="60"/>
      <c r="BG76" s="62"/>
      <c r="BH76" s="62"/>
      <c r="BI76" s="60"/>
      <c r="BJ76" s="60"/>
      <c r="BK76" s="54" t="str">
        <f t="shared" si="1"/>
        <v>1日本大学</v>
      </c>
      <c r="BL76" s="256" t="s">
        <v>462</v>
      </c>
      <c r="BM76">
        <v>1</v>
      </c>
      <c r="BN76" s="256" t="s">
        <v>462</v>
      </c>
      <c r="BO76" s="290" t="s">
        <v>8407</v>
      </c>
      <c r="BP76" s="60"/>
      <c r="BQ76" s="60"/>
      <c r="BR76" s="175" t="s">
        <v>895</v>
      </c>
      <c r="BS76" s="176" t="s">
        <v>896</v>
      </c>
      <c r="BT76" s="60"/>
      <c r="BU76" s="273" t="s">
        <v>379</v>
      </c>
      <c r="BV76" s="273" t="s">
        <v>2078</v>
      </c>
      <c r="BW76" s="60"/>
      <c r="BX76" s="299" t="s">
        <v>379</v>
      </c>
      <c r="BY76" s="299" t="s">
        <v>5116</v>
      </c>
      <c r="BZ76" s="60"/>
      <c r="CA76" s="60"/>
      <c r="CB76" s="60"/>
    </row>
    <row r="77" spans="1:80" ht="21" customHeight="1">
      <c r="BA77" s="60"/>
      <c r="BB77" s="62"/>
      <c r="BC77" s="60"/>
      <c r="BD77" s="60"/>
      <c r="BE77" s="60"/>
      <c r="BF77" s="60"/>
      <c r="BG77" s="62"/>
      <c r="BH77" s="62"/>
      <c r="BI77" s="60"/>
      <c r="BJ77" s="60"/>
      <c r="BK77" s="54" t="str">
        <f t="shared" si="1"/>
        <v>1日本社会事業大学</v>
      </c>
      <c r="BL77" s="256" t="s">
        <v>463</v>
      </c>
      <c r="BM77">
        <v>1</v>
      </c>
      <c r="BN77" s="256" t="s">
        <v>463</v>
      </c>
      <c r="BO77" s="290" t="s">
        <v>8408</v>
      </c>
      <c r="BP77" s="60"/>
      <c r="BQ77" s="60"/>
      <c r="BR77" s="175" t="s">
        <v>897</v>
      </c>
      <c r="BS77" s="176" t="s">
        <v>898</v>
      </c>
      <c r="BT77" s="60"/>
      <c r="BU77" s="273" t="s">
        <v>380</v>
      </c>
      <c r="BV77" s="273" t="s">
        <v>2079</v>
      </c>
      <c r="BW77" s="60"/>
      <c r="BX77" s="299" t="s">
        <v>380</v>
      </c>
      <c r="BY77" s="299" t="s">
        <v>5117</v>
      </c>
      <c r="BZ77" s="60"/>
      <c r="CA77" s="60"/>
      <c r="CB77" s="60"/>
    </row>
    <row r="78" spans="1:80" ht="21" customHeight="1">
      <c r="BA78" s="60"/>
      <c r="BB78" s="62"/>
      <c r="BC78" s="60"/>
      <c r="BD78" s="60"/>
      <c r="BE78" s="60"/>
      <c r="BF78" s="60"/>
      <c r="BG78" s="62"/>
      <c r="BH78" s="62"/>
      <c r="BI78" s="60"/>
      <c r="BJ78" s="60"/>
      <c r="BK78" s="54" t="str">
        <f t="shared" si="1"/>
        <v>1日本獣医畜産大学</v>
      </c>
      <c r="BL78" s="256" t="s">
        <v>464</v>
      </c>
      <c r="BM78">
        <v>1</v>
      </c>
      <c r="BN78" s="256" t="s">
        <v>464</v>
      </c>
      <c r="BO78" s="290" t="s">
        <v>8409</v>
      </c>
      <c r="BP78" s="60"/>
      <c r="BQ78" s="60"/>
      <c r="BR78" s="175" t="s">
        <v>899</v>
      </c>
      <c r="BS78" s="176" t="s">
        <v>900</v>
      </c>
      <c r="BT78" s="60"/>
      <c r="BU78" s="273" t="s">
        <v>381</v>
      </c>
      <c r="BV78" s="273" t="s">
        <v>2080</v>
      </c>
      <c r="BW78" s="60"/>
      <c r="BX78" s="299" t="s">
        <v>381</v>
      </c>
      <c r="BY78" s="299" t="s">
        <v>5118</v>
      </c>
      <c r="BZ78" s="60"/>
      <c r="CA78" s="60"/>
      <c r="CB78" s="60"/>
    </row>
    <row r="79" spans="1:80" ht="21" customHeight="1">
      <c r="BA79" s="60"/>
      <c r="BB79" s="62"/>
      <c r="BC79" s="60"/>
      <c r="BD79" s="60"/>
      <c r="BE79" s="60"/>
      <c r="BF79" s="60"/>
      <c r="BG79" s="62"/>
      <c r="BH79" s="62"/>
      <c r="BI79" s="60"/>
      <c r="BJ79" s="60"/>
      <c r="BK79" s="54" t="str">
        <f t="shared" si="1"/>
        <v>1日本女子大学</v>
      </c>
      <c r="BL79" s="256" t="s">
        <v>465</v>
      </c>
      <c r="BM79">
        <v>1</v>
      </c>
      <c r="BN79" s="256" t="s">
        <v>465</v>
      </c>
      <c r="BO79" s="290" t="s">
        <v>8411</v>
      </c>
      <c r="BP79" s="60"/>
      <c r="BQ79" s="60"/>
      <c r="BR79" s="175" t="s">
        <v>901</v>
      </c>
      <c r="BS79" s="176" t="s">
        <v>902</v>
      </c>
      <c r="BT79" s="60"/>
      <c r="BU79" s="273" t="s">
        <v>382</v>
      </c>
      <c r="BV79" s="273" t="s">
        <v>2081</v>
      </c>
      <c r="BW79" s="60"/>
      <c r="BX79" s="299" t="s">
        <v>382</v>
      </c>
      <c r="BY79" s="299" t="s">
        <v>5119</v>
      </c>
      <c r="BZ79" s="60"/>
      <c r="CA79" s="60"/>
      <c r="CB79" s="60"/>
    </row>
    <row r="80" spans="1:80" ht="21" customHeight="1">
      <c r="BA80" s="60"/>
      <c r="BB80" s="62"/>
      <c r="BC80" s="60"/>
      <c r="BD80" s="60"/>
      <c r="BE80" s="60"/>
      <c r="BF80" s="60"/>
      <c r="BG80" s="62"/>
      <c r="BH80" s="62"/>
      <c r="BI80" s="60"/>
      <c r="BJ80" s="60"/>
      <c r="BK80" s="54" t="str">
        <f t="shared" si="1"/>
        <v>1日本女子体育大学</v>
      </c>
      <c r="BL80" s="256" t="s">
        <v>466</v>
      </c>
      <c r="BM80">
        <v>1</v>
      </c>
      <c r="BN80" s="256" t="s">
        <v>466</v>
      </c>
      <c r="BO80" s="290" t="s">
        <v>8412</v>
      </c>
      <c r="BP80" s="60"/>
      <c r="BQ80" s="60"/>
      <c r="BR80" s="175" t="s">
        <v>903</v>
      </c>
      <c r="BS80" s="176" t="s">
        <v>904</v>
      </c>
      <c r="BT80" s="60"/>
      <c r="BU80" s="273" t="s">
        <v>383</v>
      </c>
      <c r="BV80" s="273" t="s">
        <v>2082</v>
      </c>
      <c r="BW80" s="60"/>
      <c r="BX80" s="299" t="s">
        <v>383</v>
      </c>
      <c r="BY80" s="299" t="s">
        <v>5120</v>
      </c>
      <c r="BZ80" s="60"/>
      <c r="CA80" s="60"/>
      <c r="CB80" s="60"/>
    </row>
    <row r="81" spans="53:80" ht="21" customHeight="1">
      <c r="BA81" s="60"/>
      <c r="BB81" s="62"/>
      <c r="BC81" s="60"/>
      <c r="BD81" s="60"/>
      <c r="BE81" s="60"/>
      <c r="BF81" s="60"/>
      <c r="BG81" s="62"/>
      <c r="BH81" s="62"/>
      <c r="BI81" s="60"/>
      <c r="BJ81" s="60"/>
      <c r="BK81" s="54" t="str">
        <f t="shared" si="1"/>
        <v>1日本体育大学</v>
      </c>
      <c r="BL81" s="256" t="s">
        <v>467</v>
      </c>
      <c r="BM81">
        <v>1</v>
      </c>
      <c r="BN81" s="256" t="s">
        <v>467</v>
      </c>
      <c r="BO81" s="290" t="s">
        <v>8413</v>
      </c>
      <c r="BP81" s="60"/>
      <c r="BQ81" s="60"/>
      <c r="BR81" s="175" t="s">
        <v>905</v>
      </c>
      <c r="BS81" s="176" t="s">
        <v>906</v>
      </c>
      <c r="BT81" s="60"/>
      <c r="BU81" s="273" t="s">
        <v>384</v>
      </c>
      <c r="BV81" s="273" t="s">
        <v>2083</v>
      </c>
      <c r="BW81" s="60"/>
      <c r="BX81" s="299" t="s">
        <v>384</v>
      </c>
      <c r="BY81" s="299" t="s">
        <v>5121</v>
      </c>
      <c r="BZ81" s="60"/>
      <c r="CA81" s="60"/>
      <c r="CB81" s="60"/>
    </row>
    <row r="82" spans="53:80" ht="21" customHeight="1">
      <c r="BA82" s="60"/>
      <c r="BB82" s="62"/>
      <c r="BC82" s="60"/>
      <c r="BD82" s="60"/>
      <c r="BE82" s="60"/>
      <c r="BF82" s="60"/>
      <c r="BG82" s="62"/>
      <c r="BH82" s="62"/>
      <c r="BI82" s="60"/>
      <c r="BJ82" s="60"/>
      <c r="BK82" s="54" t="str">
        <f t="shared" si="1"/>
        <v>1文化女子大学</v>
      </c>
      <c r="BL82" s="256" t="s">
        <v>468</v>
      </c>
      <c r="BM82">
        <v>1</v>
      </c>
      <c r="BN82" s="256" t="s">
        <v>468</v>
      </c>
      <c r="BO82" s="290" t="s">
        <v>8414</v>
      </c>
      <c r="BP82" s="60"/>
      <c r="BQ82" s="60"/>
      <c r="BR82" s="175" t="s">
        <v>907</v>
      </c>
      <c r="BS82" s="176" t="s">
        <v>908</v>
      </c>
      <c r="BT82" s="60"/>
      <c r="BU82" s="273" t="s">
        <v>385</v>
      </c>
      <c r="BV82" s="273" t="s">
        <v>2084</v>
      </c>
      <c r="BW82" s="60"/>
      <c r="BX82" s="299" t="s">
        <v>385</v>
      </c>
      <c r="BY82" s="299" t="s">
        <v>5122</v>
      </c>
      <c r="BZ82" s="60"/>
      <c r="CA82" s="60"/>
      <c r="CB82" s="60"/>
    </row>
    <row r="83" spans="53:80" ht="21" customHeight="1">
      <c r="BA83" s="60"/>
      <c r="BB83" s="62"/>
      <c r="BC83" s="60"/>
      <c r="BD83" s="60"/>
      <c r="BE83" s="60"/>
      <c r="BF83" s="60"/>
      <c r="BG83" s="62"/>
      <c r="BH83" s="62"/>
      <c r="BI83" s="60"/>
      <c r="BJ83" s="60"/>
      <c r="BK83" s="54" t="str">
        <f t="shared" si="1"/>
        <v>1法政大学</v>
      </c>
      <c r="BL83" s="256" t="s">
        <v>469</v>
      </c>
      <c r="BM83">
        <v>1</v>
      </c>
      <c r="BN83" s="256" t="s">
        <v>469</v>
      </c>
      <c r="BO83" s="290" t="s">
        <v>8415</v>
      </c>
      <c r="BP83" s="60"/>
      <c r="BQ83" s="60"/>
      <c r="BR83" s="175" t="s">
        <v>909</v>
      </c>
      <c r="BS83" s="176" t="s">
        <v>910</v>
      </c>
      <c r="BT83" s="60"/>
      <c r="BU83" s="273" t="s">
        <v>386</v>
      </c>
      <c r="BV83" s="273" t="s">
        <v>2085</v>
      </c>
      <c r="BW83" s="60"/>
      <c r="BX83" s="299" t="s">
        <v>386</v>
      </c>
      <c r="BY83" s="299" t="s">
        <v>5123</v>
      </c>
      <c r="BZ83" s="60"/>
      <c r="CA83" s="60"/>
      <c r="CB83" s="60"/>
    </row>
    <row r="84" spans="53:80" ht="21" customHeight="1">
      <c r="BA84" s="60"/>
      <c r="BB84" s="62"/>
      <c r="BC84" s="60"/>
      <c r="BD84" s="60"/>
      <c r="BE84" s="60"/>
      <c r="BF84" s="60"/>
      <c r="BG84" s="62"/>
      <c r="BH84" s="62"/>
      <c r="BI84" s="60"/>
      <c r="BJ84" s="60"/>
      <c r="BK84" s="54" t="str">
        <f t="shared" si="1"/>
        <v>1武蔵大学</v>
      </c>
      <c r="BL84" s="256" t="s">
        <v>470</v>
      </c>
      <c r="BM84">
        <v>1</v>
      </c>
      <c r="BN84" s="256" t="s">
        <v>470</v>
      </c>
      <c r="BO84" s="290" t="s">
        <v>8416</v>
      </c>
      <c r="BP84" s="60"/>
      <c r="BQ84" s="60"/>
      <c r="BR84" s="175" t="s">
        <v>911</v>
      </c>
      <c r="BS84" s="176" t="s">
        <v>912</v>
      </c>
      <c r="BT84" s="60"/>
      <c r="BU84" s="273" t="s">
        <v>387</v>
      </c>
      <c r="BV84" s="273" t="s">
        <v>2086</v>
      </c>
      <c r="BW84" s="60"/>
      <c r="BX84" s="299" t="s">
        <v>387</v>
      </c>
      <c r="BY84" s="299" t="s">
        <v>5124</v>
      </c>
      <c r="BZ84" s="60"/>
      <c r="CA84" s="60"/>
      <c r="CB84" s="60"/>
    </row>
    <row r="85" spans="53:80" ht="21" customHeight="1">
      <c r="BA85" s="60"/>
      <c r="BB85" s="62"/>
      <c r="BC85" s="60"/>
      <c r="BD85" s="60"/>
      <c r="BE85" s="60"/>
      <c r="BF85" s="60"/>
      <c r="BG85" s="62"/>
      <c r="BH85" s="62"/>
      <c r="BI85" s="60"/>
      <c r="BJ85" s="60"/>
      <c r="BK85" s="54" t="str">
        <f t="shared" si="1"/>
        <v>1武蔵工業大学</v>
      </c>
      <c r="BL85" s="256" t="s">
        <v>471</v>
      </c>
      <c r="BM85">
        <v>1</v>
      </c>
      <c r="BN85" s="256" t="s">
        <v>471</v>
      </c>
      <c r="BO85" s="290" t="s">
        <v>8417</v>
      </c>
      <c r="BP85" s="60"/>
      <c r="BQ85" s="60"/>
      <c r="BR85" s="175" t="s">
        <v>913</v>
      </c>
      <c r="BS85" s="176" t="s">
        <v>914</v>
      </c>
      <c r="BT85" s="60"/>
      <c r="BU85" s="273" t="s">
        <v>388</v>
      </c>
      <c r="BV85" s="273" t="s">
        <v>2087</v>
      </c>
      <c r="BW85" s="60"/>
      <c r="BX85" s="299" t="s">
        <v>388</v>
      </c>
      <c r="BY85" s="299" t="s">
        <v>5125</v>
      </c>
      <c r="BZ85" s="60"/>
      <c r="CA85" s="60"/>
      <c r="CB85" s="60"/>
    </row>
    <row r="86" spans="53:80" ht="21" customHeight="1">
      <c r="BA86" s="60"/>
      <c r="BB86" s="62"/>
      <c r="BC86" s="60"/>
      <c r="BD86" s="60"/>
      <c r="BE86" s="60"/>
      <c r="BF86" s="60"/>
      <c r="BG86" s="62"/>
      <c r="BH86" s="62"/>
      <c r="BI86" s="60"/>
      <c r="BJ86" s="60"/>
      <c r="BK86" s="54" t="str">
        <f t="shared" si="1"/>
        <v>1武蔵野音楽大学</v>
      </c>
      <c r="BL86" s="256" t="s">
        <v>472</v>
      </c>
      <c r="BM86">
        <v>1</v>
      </c>
      <c r="BN86" s="256" t="s">
        <v>472</v>
      </c>
      <c r="BO86" s="290" t="s">
        <v>8418</v>
      </c>
      <c r="BP86" s="60"/>
      <c r="BQ86" s="60"/>
      <c r="BR86" s="175" t="s">
        <v>915</v>
      </c>
      <c r="BS86" s="176" t="s">
        <v>916</v>
      </c>
      <c r="BT86" s="60"/>
      <c r="BU86" s="273" t="s">
        <v>389</v>
      </c>
      <c r="BV86" s="273" t="s">
        <v>2088</v>
      </c>
      <c r="BW86" s="60"/>
      <c r="BX86" s="299" t="s">
        <v>389</v>
      </c>
      <c r="BY86" s="299" t="s">
        <v>5126</v>
      </c>
      <c r="BZ86" s="60"/>
      <c r="CA86" s="60"/>
      <c r="CB86" s="60"/>
    </row>
    <row r="87" spans="53:80" ht="21" customHeight="1">
      <c r="BA87" s="60"/>
      <c r="BB87" s="62"/>
      <c r="BC87" s="60"/>
      <c r="BD87" s="60"/>
      <c r="BE87" s="60"/>
      <c r="BF87" s="60"/>
      <c r="BG87" s="62"/>
      <c r="BH87" s="62"/>
      <c r="BI87" s="60"/>
      <c r="BJ87" s="60"/>
      <c r="BK87" s="54" t="str">
        <f t="shared" si="1"/>
        <v>1武蔵野女子大学</v>
      </c>
      <c r="BL87" s="256" t="s">
        <v>473</v>
      </c>
      <c r="BM87">
        <v>1</v>
      </c>
      <c r="BN87" s="256" t="s">
        <v>473</v>
      </c>
      <c r="BO87" s="290" t="s">
        <v>8419</v>
      </c>
      <c r="BP87" s="60"/>
      <c r="BQ87" s="60"/>
      <c r="BR87" s="175" t="s">
        <v>917</v>
      </c>
      <c r="BS87" s="176" t="s">
        <v>918</v>
      </c>
      <c r="BT87" s="60"/>
      <c r="BU87" s="273" t="s">
        <v>390</v>
      </c>
      <c r="BV87" s="273" t="s">
        <v>2089</v>
      </c>
      <c r="BW87" s="60"/>
      <c r="BX87" s="299" t="s">
        <v>390</v>
      </c>
      <c r="BY87" s="299" t="s">
        <v>5127</v>
      </c>
      <c r="BZ87" s="60"/>
      <c r="CA87" s="60"/>
      <c r="CB87" s="60"/>
    </row>
    <row r="88" spans="53:80" ht="21" customHeight="1">
      <c r="BA88" s="60"/>
      <c r="BB88" s="62"/>
      <c r="BC88" s="60"/>
      <c r="BD88" s="60"/>
      <c r="BE88" s="60"/>
      <c r="BF88" s="60"/>
      <c r="BG88" s="62"/>
      <c r="BH88" s="62"/>
      <c r="BI88" s="60"/>
      <c r="BJ88" s="60"/>
      <c r="BK88" s="54" t="str">
        <f t="shared" si="1"/>
        <v>1武蔵野美術大学</v>
      </c>
      <c r="BL88" s="256" t="s">
        <v>474</v>
      </c>
      <c r="BM88">
        <v>1</v>
      </c>
      <c r="BN88" s="256" t="s">
        <v>474</v>
      </c>
      <c r="BO88" s="290" t="s">
        <v>8420</v>
      </c>
      <c r="BP88" s="60"/>
      <c r="BQ88" s="60"/>
      <c r="BR88" s="175" t="s">
        <v>919</v>
      </c>
      <c r="BS88" s="176" t="s">
        <v>920</v>
      </c>
      <c r="BT88" s="60"/>
      <c r="BU88" s="273" t="s">
        <v>391</v>
      </c>
      <c r="BV88" s="273" t="s">
        <v>2090</v>
      </c>
      <c r="BW88" s="60"/>
      <c r="BX88" s="299" t="s">
        <v>391</v>
      </c>
      <c r="BY88" s="299" t="s">
        <v>5128</v>
      </c>
      <c r="BZ88" s="60"/>
      <c r="CA88" s="60"/>
      <c r="CB88" s="60"/>
    </row>
    <row r="89" spans="53:80" ht="21" customHeight="1">
      <c r="BA89" s="60"/>
      <c r="BB89" s="62"/>
      <c r="BC89" s="60"/>
      <c r="BD89" s="60"/>
      <c r="BE89" s="60"/>
      <c r="BF89" s="60"/>
      <c r="BG89" s="62"/>
      <c r="BH89" s="62"/>
      <c r="BI89" s="60"/>
      <c r="BJ89" s="60"/>
      <c r="BK89" s="54" t="str">
        <f t="shared" si="1"/>
        <v>1明治大学</v>
      </c>
      <c r="BL89" s="256" t="s">
        <v>475</v>
      </c>
      <c r="BM89">
        <v>1</v>
      </c>
      <c r="BN89" s="256" t="s">
        <v>475</v>
      </c>
      <c r="BO89" s="290" t="s">
        <v>8421</v>
      </c>
      <c r="BP89" s="60"/>
      <c r="BQ89" s="60"/>
      <c r="BR89" s="175" t="s">
        <v>921</v>
      </c>
      <c r="BS89" s="176" t="s">
        <v>922</v>
      </c>
      <c r="BT89" s="60"/>
      <c r="BU89" s="273" t="s">
        <v>392</v>
      </c>
      <c r="BV89" s="273" t="s">
        <v>2091</v>
      </c>
      <c r="BW89" s="60"/>
      <c r="BX89" s="299" t="s">
        <v>392</v>
      </c>
      <c r="BY89" s="299" t="s">
        <v>5129</v>
      </c>
      <c r="BZ89" s="60"/>
      <c r="CA89" s="60"/>
      <c r="CB89" s="60"/>
    </row>
    <row r="90" spans="53:80" ht="21" customHeight="1">
      <c r="BA90" s="60"/>
      <c r="BB90" s="62"/>
      <c r="BC90" s="60"/>
      <c r="BD90" s="60"/>
      <c r="BE90" s="60"/>
      <c r="BF90" s="60"/>
      <c r="BG90" s="62"/>
      <c r="BH90" s="62"/>
      <c r="BI90" s="60"/>
      <c r="BJ90" s="60"/>
      <c r="BK90" s="54" t="str">
        <f t="shared" si="1"/>
        <v>1明治学院大学</v>
      </c>
      <c r="BL90" s="256" t="s">
        <v>476</v>
      </c>
      <c r="BM90">
        <v>1</v>
      </c>
      <c r="BN90" s="256" t="s">
        <v>476</v>
      </c>
      <c r="BO90" s="290" t="s">
        <v>8422</v>
      </c>
      <c r="BP90" s="60"/>
      <c r="BQ90" s="60"/>
      <c r="BR90" s="175" t="s">
        <v>923</v>
      </c>
      <c r="BS90" s="176" t="s">
        <v>924</v>
      </c>
      <c r="BT90" s="60"/>
      <c r="BU90" s="273" t="s">
        <v>393</v>
      </c>
      <c r="BV90" s="273" t="s">
        <v>2092</v>
      </c>
      <c r="BW90" s="60"/>
      <c r="BX90" s="299" t="s">
        <v>393</v>
      </c>
      <c r="BY90" s="299" t="s">
        <v>5130</v>
      </c>
      <c r="BZ90" s="60"/>
      <c r="CA90" s="60"/>
      <c r="CB90" s="60"/>
    </row>
    <row r="91" spans="53:80" ht="21" customHeight="1">
      <c r="BA91" s="60"/>
      <c r="BB91" s="62"/>
      <c r="BC91" s="60"/>
      <c r="BD91" s="60"/>
      <c r="BE91" s="60"/>
      <c r="BF91" s="60"/>
      <c r="BG91" s="62"/>
      <c r="BH91" s="62"/>
      <c r="BI91" s="60"/>
      <c r="BJ91" s="60"/>
      <c r="BK91" s="54" t="str">
        <f t="shared" si="1"/>
        <v>1明星大学</v>
      </c>
      <c r="BL91" s="256" t="s">
        <v>477</v>
      </c>
      <c r="BM91">
        <v>1</v>
      </c>
      <c r="BN91" s="256" t="s">
        <v>477</v>
      </c>
      <c r="BO91" s="290" t="s">
        <v>8423</v>
      </c>
      <c r="BP91" s="60"/>
      <c r="BQ91" s="60"/>
      <c r="BR91" s="175" t="s">
        <v>925</v>
      </c>
      <c r="BS91" s="176" t="s">
        <v>926</v>
      </c>
      <c r="BT91" s="60"/>
      <c r="BU91" s="273" t="s">
        <v>394</v>
      </c>
      <c r="BV91" s="273" t="s">
        <v>2093</v>
      </c>
      <c r="BW91" s="60"/>
      <c r="BX91" s="299" t="s">
        <v>394</v>
      </c>
      <c r="BY91" s="299" t="s">
        <v>5131</v>
      </c>
      <c r="BZ91" s="60"/>
      <c r="CA91" s="60"/>
      <c r="CB91" s="60"/>
    </row>
    <row r="92" spans="53:80" ht="21" customHeight="1">
      <c r="BA92" s="60"/>
      <c r="BB92" s="62"/>
      <c r="BC92" s="60"/>
      <c r="BD92" s="60"/>
      <c r="BE92" s="60"/>
      <c r="BF92" s="60"/>
      <c r="BG92" s="62"/>
      <c r="BH92" s="62"/>
      <c r="BI92" s="60"/>
      <c r="BJ92" s="60"/>
      <c r="BK92" s="54" t="str">
        <f t="shared" si="1"/>
        <v>1立教大学</v>
      </c>
      <c r="BL92" s="256" t="s">
        <v>478</v>
      </c>
      <c r="BM92">
        <v>1</v>
      </c>
      <c r="BN92" s="256" t="s">
        <v>478</v>
      </c>
      <c r="BO92" s="290" t="s">
        <v>8424</v>
      </c>
      <c r="BP92" s="60"/>
      <c r="BQ92" s="60"/>
      <c r="BR92" s="175" t="s">
        <v>927</v>
      </c>
      <c r="BS92" s="176" t="s">
        <v>928</v>
      </c>
      <c r="BT92" s="60"/>
      <c r="BU92" s="273" t="s">
        <v>395</v>
      </c>
      <c r="BV92" s="273" t="s">
        <v>2094</v>
      </c>
      <c r="BW92" s="60"/>
      <c r="BX92" s="299" t="s">
        <v>395</v>
      </c>
      <c r="BY92" s="299" t="s">
        <v>5132</v>
      </c>
      <c r="BZ92" s="60"/>
      <c r="CA92" s="60"/>
      <c r="CB92" s="60"/>
    </row>
    <row r="93" spans="53:80" ht="21" customHeight="1">
      <c r="BA93" s="60"/>
      <c r="BB93" s="62"/>
      <c r="BC93" s="60"/>
      <c r="BD93" s="60"/>
      <c r="BE93" s="60"/>
      <c r="BF93" s="60"/>
      <c r="BG93" s="62"/>
      <c r="BH93" s="62"/>
      <c r="BI93" s="60"/>
      <c r="BJ93" s="60"/>
      <c r="BK93" s="54" t="str">
        <f t="shared" si="1"/>
        <v>1立正大学</v>
      </c>
      <c r="BL93" s="256" t="s">
        <v>479</v>
      </c>
      <c r="BM93">
        <v>1</v>
      </c>
      <c r="BN93" s="256" t="s">
        <v>479</v>
      </c>
      <c r="BO93" s="290" t="s">
        <v>8425</v>
      </c>
      <c r="BP93" s="60"/>
      <c r="BQ93" s="60"/>
      <c r="BR93" s="175" t="s">
        <v>929</v>
      </c>
      <c r="BS93" s="176" t="s">
        <v>930</v>
      </c>
      <c r="BT93" s="60"/>
      <c r="BU93" s="273" t="s">
        <v>396</v>
      </c>
      <c r="BV93" s="273" t="s">
        <v>2095</v>
      </c>
      <c r="BW93" s="60"/>
      <c r="BX93" s="299" t="s">
        <v>396</v>
      </c>
      <c r="BY93" s="299" t="s">
        <v>5133</v>
      </c>
      <c r="BZ93" s="60"/>
      <c r="CA93" s="60"/>
      <c r="CB93" s="60"/>
    </row>
    <row r="94" spans="53:80" ht="21" customHeight="1">
      <c r="BA94" s="60"/>
      <c r="BB94" s="62"/>
      <c r="BC94" s="60"/>
      <c r="BD94" s="60"/>
      <c r="BE94" s="60"/>
      <c r="BF94" s="60"/>
      <c r="BG94" s="62"/>
      <c r="BH94" s="62"/>
      <c r="BI94" s="60"/>
      <c r="BJ94" s="60"/>
      <c r="BK94" s="54" t="str">
        <f t="shared" si="1"/>
        <v>1和光大学</v>
      </c>
      <c r="BL94" s="256" t="s">
        <v>480</v>
      </c>
      <c r="BM94">
        <v>1</v>
      </c>
      <c r="BN94" s="256" t="s">
        <v>480</v>
      </c>
      <c r="BO94" s="290" t="s">
        <v>8426</v>
      </c>
      <c r="BP94" s="60"/>
      <c r="BQ94" s="60"/>
      <c r="BR94" s="175" t="s">
        <v>931</v>
      </c>
      <c r="BS94" s="176" t="s">
        <v>932</v>
      </c>
      <c r="BT94" s="60"/>
      <c r="BU94" s="273" t="s">
        <v>397</v>
      </c>
      <c r="BV94" s="273" t="s">
        <v>2096</v>
      </c>
      <c r="BW94" s="60"/>
      <c r="BX94" s="299" t="s">
        <v>397</v>
      </c>
      <c r="BY94" s="299" t="s">
        <v>5134</v>
      </c>
      <c r="BZ94" s="60"/>
      <c r="CA94" s="60"/>
      <c r="CB94" s="60"/>
    </row>
    <row r="95" spans="53:80" ht="21" customHeight="1">
      <c r="BA95" s="60"/>
      <c r="BB95" s="62"/>
      <c r="BC95" s="60"/>
      <c r="BD95" s="60"/>
      <c r="BE95" s="60"/>
      <c r="BF95" s="60"/>
      <c r="BG95" s="62"/>
      <c r="BH95" s="62"/>
      <c r="BI95" s="60"/>
      <c r="BJ95" s="60"/>
      <c r="BK95" s="54" t="str">
        <f t="shared" si="1"/>
        <v>1早稲田大学</v>
      </c>
      <c r="BL95" s="256" t="s">
        <v>481</v>
      </c>
      <c r="BM95">
        <v>1</v>
      </c>
      <c r="BN95" s="256" t="s">
        <v>481</v>
      </c>
      <c r="BO95" s="290" t="s">
        <v>8427</v>
      </c>
      <c r="BP95" s="60"/>
      <c r="BQ95" s="60"/>
      <c r="BR95" s="175" t="s">
        <v>933</v>
      </c>
      <c r="BS95" s="176" t="s">
        <v>934</v>
      </c>
      <c r="BT95" s="60"/>
      <c r="BU95" s="273" t="s">
        <v>398</v>
      </c>
      <c r="BV95" s="273" t="s">
        <v>2097</v>
      </c>
      <c r="BW95" s="60"/>
      <c r="BX95" s="299" t="s">
        <v>398</v>
      </c>
      <c r="BY95" s="299" t="s">
        <v>5135</v>
      </c>
      <c r="BZ95" s="60"/>
      <c r="CA95" s="60"/>
      <c r="CB95" s="60"/>
    </row>
    <row r="96" spans="53:80" ht="21" customHeight="1">
      <c r="BA96" s="60"/>
      <c r="BB96" s="62"/>
      <c r="BC96" s="60"/>
      <c r="BD96" s="60"/>
      <c r="BE96" s="60"/>
      <c r="BF96" s="60"/>
      <c r="BG96" s="62"/>
      <c r="BH96" s="62"/>
      <c r="BI96" s="60"/>
      <c r="BJ96" s="60"/>
      <c r="BK96" s="54" t="str">
        <f t="shared" si="1"/>
        <v>1日本文化大学</v>
      </c>
      <c r="BL96" s="256" t="s">
        <v>482</v>
      </c>
      <c r="BM96">
        <v>1</v>
      </c>
      <c r="BN96" s="256" t="s">
        <v>482</v>
      </c>
      <c r="BO96" s="290" t="s">
        <v>8428</v>
      </c>
      <c r="BP96" s="60"/>
      <c r="BQ96" s="60"/>
      <c r="BR96" s="175" t="s">
        <v>935</v>
      </c>
      <c r="BS96" s="176" t="s">
        <v>936</v>
      </c>
      <c r="BT96" s="60"/>
      <c r="BU96" s="273" t="s">
        <v>399</v>
      </c>
      <c r="BV96" s="273" t="s">
        <v>2098</v>
      </c>
      <c r="BW96" s="60"/>
      <c r="BX96" s="299" t="s">
        <v>2099</v>
      </c>
      <c r="BY96" s="299" t="s">
        <v>5137</v>
      </c>
      <c r="BZ96" s="60"/>
      <c r="CA96" s="60"/>
      <c r="CB96" s="60"/>
    </row>
    <row r="97" spans="53:80" ht="21" customHeight="1">
      <c r="BA97" s="60"/>
      <c r="BB97" s="62"/>
      <c r="BC97" s="60"/>
      <c r="BD97" s="60"/>
      <c r="BE97" s="60"/>
      <c r="BF97" s="60"/>
      <c r="BG97" s="62"/>
      <c r="BH97" s="62"/>
      <c r="BI97" s="60"/>
      <c r="BJ97" s="60"/>
      <c r="BK97" s="54" t="str">
        <f t="shared" si="1"/>
        <v>1恵泉女学園大学</v>
      </c>
      <c r="BL97" s="256" t="s">
        <v>483</v>
      </c>
      <c r="BM97">
        <v>1</v>
      </c>
      <c r="BN97" s="256" t="s">
        <v>483</v>
      </c>
      <c r="BO97" s="290" t="s">
        <v>8429</v>
      </c>
      <c r="BP97" s="60"/>
      <c r="BQ97" s="60"/>
      <c r="BR97" s="175" t="s">
        <v>937</v>
      </c>
      <c r="BS97" s="176" t="s">
        <v>938</v>
      </c>
      <c r="BT97" s="60"/>
      <c r="BU97" s="273" t="s">
        <v>2099</v>
      </c>
      <c r="BV97" s="273" t="s">
        <v>2100</v>
      </c>
      <c r="BW97" s="60"/>
      <c r="BX97" s="299" t="s">
        <v>2101</v>
      </c>
      <c r="BY97" s="299" t="s">
        <v>5138</v>
      </c>
      <c r="BZ97" s="60"/>
      <c r="CA97" s="60"/>
      <c r="CB97" s="60"/>
    </row>
    <row r="98" spans="53:80" ht="21" customHeight="1">
      <c r="BA98" s="60"/>
      <c r="BB98" s="62"/>
      <c r="BC98" s="60"/>
      <c r="BD98" s="60"/>
      <c r="BE98" s="60"/>
      <c r="BF98" s="60"/>
      <c r="BG98" s="62"/>
      <c r="BH98" s="62"/>
      <c r="BI98" s="60"/>
      <c r="BJ98" s="60"/>
      <c r="BK98" s="54" t="str">
        <f t="shared" si="1"/>
        <v>1東洋学園大学</v>
      </c>
      <c r="BL98" s="256" t="s">
        <v>484</v>
      </c>
      <c r="BM98">
        <v>1</v>
      </c>
      <c r="BN98" s="256" t="s">
        <v>484</v>
      </c>
      <c r="BO98" s="290" t="s">
        <v>8430</v>
      </c>
      <c r="BP98" s="60"/>
      <c r="BQ98" s="60"/>
      <c r="BR98" s="175" t="s">
        <v>939</v>
      </c>
      <c r="BS98" s="176" t="s">
        <v>940</v>
      </c>
      <c r="BT98" s="60"/>
      <c r="BU98" s="273" t="s">
        <v>2101</v>
      </c>
      <c r="BV98" s="273" t="s">
        <v>2102</v>
      </c>
      <c r="BW98" s="60"/>
      <c r="BX98" s="299" t="s">
        <v>2103</v>
      </c>
      <c r="BY98" s="299" t="s">
        <v>5139</v>
      </c>
      <c r="BZ98" s="60"/>
      <c r="CA98" s="60"/>
      <c r="CB98" s="60"/>
    </row>
    <row r="99" spans="53:80" ht="21" customHeight="1">
      <c r="BA99" s="60"/>
      <c r="BB99" s="62"/>
      <c r="BC99" s="60"/>
      <c r="BD99" s="60"/>
      <c r="BE99" s="60"/>
      <c r="BF99" s="60"/>
      <c r="BG99" s="62"/>
      <c r="BH99" s="62"/>
      <c r="BI99" s="60"/>
      <c r="BJ99" s="60"/>
      <c r="BK99" s="54" t="str">
        <f t="shared" si="1"/>
        <v>1東京純心女子大学</v>
      </c>
      <c r="BL99" s="256" t="s">
        <v>485</v>
      </c>
      <c r="BM99">
        <v>1</v>
      </c>
      <c r="BN99" s="256" t="s">
        <v>485</v>
      </c>
      <c r="BO99" s="290" t="s">
        <v>8431</v>
      </c>
      <c r="BP99" s="60"/>
      <c r="BQ99" s="60"/>
      <c r="BR99" s="175" t="s">
        <v>941</v>
      </c>
      <c r="BS99" s="176" t="s">
        <v>942</v>
      </c>
      <c r="BT99" s="60"/>
      <c r="BU99" s="273" t="s">
        <v>2103</v>
      </c>
      <c r="BV99" s="273" t="s">
        <v>2104</v>
      </c>
      <c r="BW99" s="60"/>
      <c r="BX99" s="299" t="s">
        <v>2105</v>
      </c>
      <c r="BY99" s="299" t="s">
        <v>5140</v>
      </c>
      <c r="BZ99" s="60"/>
      <c r="CA99" s="60"/>
      <c r="CB99" s="60"/>
    </row>
    <row r="100" spans="53:80" ht="21" customHeight="1">
      <c r="BA100" s="60"/>
      <c r="BB100" s="62"/>
      <c r="BC100" s="60"/>
      <c r="BD100" s="60"/>
      <c r="BE100" s="60"/>
      <c r="BF100" s="60"/>
      <c r="BG100" s="62"/>
      <c r="BH100" s="62"/>
      <c r="BI100" s="60"/>
      <c r="BJ100" s="60"/>
      <c r="BK100" s="54" t="str">
        <f t="shared" si="1"/>
        <v>1東京成徳大学</v>
      </c>
      <c r="BL100" s="256" t="s">
        <v>486</v>
      </c>
      <c r="BM100">
        <v>1</v>
      </c>
      <c r="BN100" s="256" t="s">
        <v>486</v>
      </c>
      <c r="BO100" s="290" t="s">
        <v>8432</v>
      </c>
      <c r="BP100" s="60"/>
      <c r="BQ100" s="60"/>
      <c r="BR100" s="175" t="s">
        <v>943</v>
      </c>
      <c r="BS100" s="176" t="s">
        <v>944</v>
      </c>
      <c r="BT100" s="60"/>
      <c r="BU100" s="273" t="s">
        <v>2105</v>
      </c>
      <c r="BV100" s="273" t="s">
        <v>2106</v>
      </c>
      <c r="BW100" s="60"/>
      <c r="BX100" s="299" t="s">
        <v>2107</v>
      </c>
      <c r="BY100" s="299" t="s">
        <v>5141</v>
      </c>
      <c r="BZ100" s="60"/>
      <c r="CA100" s="60"/>
      <c r="CB100" s="60"/>
    </row>
    <row r="101" spans="53:80" ht="21" customHeight="1">
      <c r="BA101" s="60"/>
      <c r="BB101" s="62"/>
      <c r="BC101" s="60"/>
      <c r="BD101" s="60"/>
      <c r="BE101" s="60"/>
      <c r="BF101" s="60"/>
      <c r="BG101" s="62"/>
      <c r="BH101" s="62"/>
      <c r="BI101" s="60"/>
      <c r="BJ101" s="60"/>
      <c r="BK101" s="54" t="str">
        <f t="shared" si="1"/>
        <v>1ルーテル学院大学</v>
      </c>
      <c r="BL101" s="256" t="s">
        <v>487</v>
      </c>
      <c r="BM101">
        <v>1</v>
      </c>
      <c r="BN101" s="256" t="s">
        <v>487</v>
      </c>
      <c r="BO101" s="290" t="s">
        <v>8433</v>
      </c>
      <c r="BP101" s="60"/>
      <c r="BQ101" s="60"/>
      <c r="BR101" s="175" t="s">
        <v>945</v>
      </c>
      <c r="BS101" s="176" t="s">
        <v>946</v>
      </c>
      <c r="BT101" s="60"/>
      <c r="BU101" s="273" t="s">
        <v>2107</v>
      </c>
      <c r="BV101" s="273" t="s">
        <v>2108</v>
      </c>
      <c r="BW101" s="60"/>
      <c r="BX101" s="299" t="s">
        <v>2109</v>
      </c>
      <c r="BY101" s="299" t="s">
        <v>4803</v>
      </c>
      <c r="BZ101" s="60"/>
      <c r="CA101" s="60"/>
      <c r="CB101" s="60"/>
    </row>
    <row r="102" spans="53:80" ht="21" customHeight="1">
      <c r="BA102" s="60"/>
      <c r="BB102" s="62"/>
      <c r="BC102" s="60"/>
      <c r="BD102" s="60"/>
      <c r="BE102" s="60"/>
      <c r="BF102" s="60"/>
      <c r="BG102" s="62"/>
      <c r="BH102" s="62"/>
      <c r="BI102" s="60"/>
      <c r="BJ102" s="60"/>
      <c r="BK102" s="54" t="str">
        <f t="shared" si="1"/>
        <v>1帝京平成大学</v>
      </c>
      <c r="BL102" s="256" t="s">
        <v>488</v>
      </c>
      <c r="BM102">
        <v>1</v>
      </c>
      <c r="BN102" s="256" t="s">
        <v>488</v>
      </c>
      <c r="BO102" s="290" t="s">
        <v>8434</v>
      </c>
      <c r="BP102" s="60"/>
      <c r="BQ102" s="60"/>
      <c r="BR102" s="175" t="s">
        <v>947</v>
      </c>
      <c r="BS102" s="176" t="s">
        <v>948</v>
      </c>
      <c r="BT102" s="60"/>
      <c r="BU102" s="273" t="s">
        <v>2109</v>
      </c>
      <c r="BV102" s="273" t="s">
        <v>2110</v>
      </c>
      <c r="BW102" s="60"/>
      <c r="BX102" s="299" t="s">
        <v>404</v>
      </c>
      <c r="BY102" s="299" t="s">
        <v>5142</v>
      </c>
      <c r="BZ102" s="60"/>
      <c r="CA102" s="60"/>
      <c r="CB102" s="60"/>
    </row>
    <row r="103" spans="53:80" ht="21" customHeight="1">
      <c r="BA103" s="60"/>
      <c r="BB103" s="62"/>
      <c r="BC103" s="60"/>
      <c r="BD103" s="60"/>
      <c r="BE103" s="60"/>
      <c r="BF103" s="60"/>
      <c r="BG103" s="62"/>
      <c r="BH103" s="62"/>
      <c r="BI103" s="60"/>
      <c r="BJ103" s="60"/>
      <c r="BK103" s="54" t="str">
        <f t="shared" si="1"/>
        <v>1駒沢女子大学</v>
      </c>
      <c r="BL103" s="256" t="s">
        <v>489</v>
      </c>
      <c r="BM103">
        <v>1</v>
      </c>
      <c r="BN103" s="256" t="s">
        <v>489</v>
      </c>
      <c r="BO103" s="290" t="s">
        <v>8435</v>
      </c>
      <c r="BP103" s="60"/>
      <c r="BQ103" s="60"/>
      <c r="BR103" s="175" t="s">
        <v>949</v>
      </c>
      <c r="BS103" s="176" t="s">
        <v>950</v>
      </c>
      <c r="BT103" s="60"/>
      <c r="BU103" s="273" t="s">
        <v>404</v>
      </c>
      <c r="BV103" s="273" t="s">
        <v>2111</v>
      </c>
      <c r="BW103" s="60"/>
      <c r="BX103" s="299" t="s">
        <v>762</v>
      </c>
      <c r="BY103" s="299" t="s">
        <v>5143</v>
      </c>
      <c r="BZ103" s="60"/>
      <c r="CA103" s="60"/>
      <c r="CB103" s="60"/>
    </row>
    <row r="104" spans="53:80" ht="21" customHeight="1">
      <c r="BA104" s="60"/>
      <c r="BB104" s="62"/>
      <c r="BC104" s="60"/>
      <c r="BD104" s="60"/>
      <c r="BE104" s="60"/>
      <c r="BF104" s="60"/>
      <c r="BG104" s="62"/>
      <c r="BH104" s="62"/>
      <c r="BI104" s="60"/>
      <c r="BJ104" s="60"/>
      <c r="BK104" s="54" t="str">
        <f t="shared" si="1"/>
        <v>1文京女子大学</v>
      </c>
      <c r="BL104" s="256" t="s">
        <v>490</v>
      </c>
      <c r="BM104">
        <v>1</v>
      </c>
      <c r="BN104" s="256" t="s">
        <v>490</v>
      </c>
      <c r="BO104" s="290" t="s">
        <v>8436</v>
      </c>
      <c r="BP104" s="60"/>
      <c r="BQ104" s="60"/>
      <c r="BR104" s="175" t="s">
        <v>951</v>
      </c>
      <c r="BS104" s="176" t="s">
        <v>952</v>
      </c>
      <c r="BT104" s="60"/>
      <c r="BU104" s="273" t="s">
        <v>762</v>
      </c>
      <c r="BV104" s="273" t="s">
        <v>2112</v>
      </c>
      <c r="BW104" s="60"/>
      <c r="BX104" s="299" t="s">
        <v>764</v>
      </c>
      <c r="BY104" s="299" t="s">
        <v>5144</v>
      </c>
      <c r="BZ104" s="60"/>
      <c r="CA104" s="60"/>
      <c r="CB104" s="60"/>
    </row>
    <row r="105" spans="53:80" ht="21" customHeight="1">
      <c r="BA105" s="60"/>
      <c r="BB105" s="62"/>
      <c r="BC105" s="60"/>
      <c r="BD105" s="60"/>
      <c r="BE105" s="60"/>
      <c r="BF105" s="60"/>
      <c r="BG105" s="62"/>
      <c r="BH105" s="62"/>
      <c r="BI105" s="60"/>
      <c r="BJ105" s="60"/>
      <c r="BK105" s="54" t="str">
        <f t="shared" si="1"/>
        <v>1目白大学</v>
      </c>
      <c r="BL105" s="256" t="s">
        <v>491</v>
      </c>
      <c r="BM105">
        <v>1</v>
      </c>
      <c r="BN105" s="256" t="s">
        <v>491</v>
      </c>
      <c r="BO105" s="290" t="s">
        <v>8437</v>
      </c>
      <c r="BP105" s="60"/>
      <c r="BQ105" s="60"/>
      <c r="BR105" s="175" t="s">
        <v>953</v>
      </c>
      <c r="BS105" s="176" t="s">
        <v>954</v>
      </c>
      <c r="BT105" s="60"/>
      <c r="BU105" s="273" t="s">
        <v>764</v>
      </c>
      <c r="BV105" s="273" t="s">
        <v>2113</v>
      </c>
      <c r="BW105" s="60"/>
      <c r="BX105" s="299" t="s">
        <v>766</v>
      </c>
      <c r="BY105" s="299" t="s">
        <v>5145</v>
      </c>
      <c r="BZ105" s="60"/>
      <c r="CA105" s="60"/>
      <c r="CB105" s="60"/>
    </row>
    <row r="106" spans="53:80" ht="21" customHeight="1">
      <c r="BA106" s="60"/>
      <c r="BB106" s="62"/>
      <c r="BC106" s="60"/>
      <c r="BD106" s="60"/>
      <c r="BE106" s="60"/>
      <c r="BF106" s="60"/>
      <c r="BG106" s="62"/>
      <c r="BH106" s="62"/>
      <c r="BI106" s="60"/>
      <c r="BJ106" s="60"/>
      <c r="BK106" s="54" t="str">
        <f t="shared" si="1"/>
        <v>1杉野服飾大学</v>
      </c>
      <c r="BL106" s="256" t="s">
        <v>492</v>
      </c>
      <c r="BM106">
        <v>1</v>
      </c>
      <c r="BN106" s="256" t="s">
        <v>492</v>
      </c>
      <c r="BO106" s="290" t="s">
        <v>8438</v>
      </c>
      <c r="BP106" s="60"/>
      <c r="BQ106" s="60"/>
      <c r="BR106" s="175" t="s">
        <v>955</v>
      </c>
      <c r="BS106" s="176" t="s">
        <v>956</v>
      </c>
      <c r="BT106" s="60"/>
      <c r="BU106" s="273" t="s">
        <v>766</v>
      </c>
      <c r="BV106" s="273" t="s">
        <v>2114</v>
      </c>
      <c r="BW106" s="60"/>
      <c r="BX106" s="299" t="s">
        <v>768</v>
      </c>
      <c r="BY106" s="299" t="s">
        <v>5146</v>
      </c>
      <c r="BZ106" s="60"/>
      <c r="CA106" s="60"/>
      <c r="CB106" s="60"/>
    </row>
    <row r="107" spans="53:80" ht="21" customHeight="1">
      <c r="BA107" s="60"/>
      <c r="BB107" s="62"/>
      <c r="BC107" s="60"/>
      <c r="BD107" s="60"/>
      <c r="BE107" s="60"/>
      <c r="BF107" s="60"/>
      <c r="BG107" s="62"/>
      <c r="BH107" s="62"/>
      <c r="BI107" s="60"/>
      <c r="BJ107" s="60"/>
      <c r="BK107" s="54" t="str">
        <f t="shared" si="1"/>
        <v>1文京学院大学</v>
      </c>
      <c r="BL107" s="256" t="s">
        <v>493</v>
      </c>
      <c r="BM107">
        <v>1</v>
      </c>
      <c r="BN107" s="256" t="s">
        <v>493</v>
      </c>
      <c r="BO107" s="290" t="s">
        <v>8439</v>
      </c>
      <c r="BP107" s="60"/>
      <c r="BQ107" s="60"/>
      <c r="BR107" s="175" t="s">
        <v>957</v>
      </c>
      <c r="BS107" s="176" t="s">
        <v>958</v>
      </c>
      <c r="BT107" s="60"/>
      <c r="BU107" s="273" t="s">
        <v>768</v>
      </c>
      <c r="BV107" s="273" t="s">
        <v>2115</v>
      </c>
      <c r="BW107" s="60"/>
      <c r="BX107" s="299" t="s">
        <v>770</v>
      </c>
      <c r="BY107" s="299" t="s">
        <v>5147</v>
      </c>
      <c r="BZ107" s="60"/>
      <c r="CA107" s="60"/>
      <c r="CB107" s="60"/>
    </row>
    <row r="108" spans="53:80" ht="21" customHeight="1">
      <c r="BA108" s="60"/>
      <c r="BB108" s="62"/>
      <c r="BC108" s="60"/>
      <c r="BD108" s="60"/>
      <c r="BE108" s="60"/>
      <c r="BF108" s="60"/>
      <c r="BG108" s="62"/>
      <c r="BH108" s="62"/>
      <c r="BI108" s="60"/>
      <c r="BJ108" s="60"/>
      <c r="BK108" s="54" t="str">
        <f t="shared" si="1"/>
        <v>1東京福祉大学</v>
      </c>
      <c r="BL108" s="256" t="s">
        <v>7883</v>
      </c>
      <c r="BM108">
        <v>1</v>
      </c>
      <c r="BN108" s="256" t="s">
        <v>7883</v>
      </c>
      <c r="BO108" s="290" t="s">
        <v>8738</v>
      </c>
      <c r="BP108" s="60"/>
      <c r="BQ108" s="60"/>
      <c r="BR108" s="175" t="s">
        <v>959</v>
      </c>
      <c r="BS108" s="176" t="s">
        <v>960</v>
      </c>
      <c r="BT108" s="60"/>
      <c r="BU108" s="273" t="s">
        <v>770</v>
      </c>
      <c r="BV108" s="273" t="s">
        <v>2116</v>
      </c>
      <c r="BW108" s="60"/>
      <c r="BX108" s="299" t="s">
        <v>772</v>
      </c>
      <c r="BY108" s="299" t="s">
        <v>5148</v>
      </c>
      <c r="BZ108" s="60"/>
      <c r="CA108" s="60"/>
      <c r="CB108" s="60"/>
    </row>
    <row r="109" spans="53:80" ht="21" customHeight="1">
      <c r="BA109" s="60"/>
      <c r="BB109" s="62"/>
      <c r="BC109" s="60"/>
      <c r="BD109" s="60"/>
      <c r="BE109" s="60"/>
      <c r="BF109" s="60"/>
      <c r="BG109" s="62"/>
      <c r="BH109" s="62"/>
      <c r="BI109" s="60"/>
      <c r="BJ109" s="60"/>
      <c r="BK109" s="54" t="str">
        <f t="shared" si="1"/>
        <v>1武蔵野大学</v>
      </c>
      <c r="BL109" s="256" t="s">
        <v>494</v>
      </c>
      <c r="BM109">
        <v>1</v>
      </c>
      <c r="BN109" s="256" t="s">
        <v>494</v>
      </c>
      <c r="BO109" s="290" t="s">
        <v>8440</v>
      </c>
      <c r="BP109" s="60"/>
      <c r="BQ109" s="60"/>
      <c r="BR109" s="175" t="s">
        <v>961</v>
      </c>
      <c r="BS109" s="176" t="s">
        <v>962</v>
      </c>
      <c r="BT109" s="60"/>
      <c r="BU109" s="273" t="s">
        <v>772</v>
      </c>
      <c r="BV109" s="273" t="s">
        <v>2117</v>
      </c>
      <c r="BW109" s="60"/>
      <c r="BX109" s="299" t="s">
        <v>774</v>
      </c>
      <c r="BY109" s="299" t="s">
        <v>5149</v>
      </c>
      <c r="BZ109" s="60"/>
      <c r="CA109" s="60"/>
      <c r="CB109" s="60"/>
    </row>
    <row r="110" spans="53:80" ht="21" customHeight="1">
      <c r="BA110" s="60"/>
      <c r="BB110" s="62"/>
      <c r="BC110" s="60"/>
      <c r="BD110" s="60"/>
      <c r="BE110" s="60"/>
      <c r="BF110" s="60"/>
      <c r="BG110" s="62"/>
      <c r="BH110" s="62"/>
      <c r="BI110" s="60"/>
      <c r="BJ110" s="60"/>
      <c r="BK110" s="54" t="str">
        <f t="shared" si="1"/>
        <v>1聖母大学</v>
      </c>
      <c r="BL110" s="256" t="s">
        <v>495</v>
      </c>
      <c r="BM110">
        <v>1</v>
      </c>
      <c r="BN110" s="256" t="s">
        <v>495</v>
      </c>
      <c r="BO110" s="290" t="s">
        <v>8441</v>
      </c>
      <c r="BP110" s="60"/>
      <c r="BQ110" s="60"/>
      <c r="BR110" s="175" t="s">
        <v>963</v>
      </c>
      <c r="BS110" s="176" t="s">
        <v>964</v>
      </c>
      <c r="BT110" s="60"/>
      <c r="BU110" s="273" t="s">
        <v>774</v>
      </c>
      <c r="BV110" s="273" t="s">
        <v>2118</v>
      </c>
      <c r="BW110" s="60"/>
      <c r="BX110" s="299" t="s">
        <v>776</v>
      </c>
      <c r="BY110" s="299" t="s">
        <v>5150</v>
      </c>
      <c r="BZ110" s="60"/>
      <c r="CA110" s="60"/>
      <c r="CB110" s="60"/>
    </row>
    <row r="111" spans="53:80" ht="21" customHeight="1">
      <c r="BA111" s="60"/>
      <c r="BB111" s="62"/>
      <c r="BC111" s="60"/>
      <c r="BD111" s="60"/>
      <c r="BE111" s="60"/>
      <c r="BF111" s="60"/>
      <c r="BG111" s="62"/>
      <c r="BH111" s="62"/>
      <c r="BI111" s="60"/>
      <c r="BJ111" s="60"/>
      <c r="BK111" s="54" t="str">
        <f t="shared" si="1"/>
        <v>1日本獣医生命科学大学</v>
      </c>
      <c r="BL111" s="256" t="s">
        <v>496</v>
      </c>
      <c r="BM111">
        <v>1</v>
      </c>
      <c r="BN111" s="256" t="s">
        <v>496</v>
      </c>
      <c r="BO111" s="290" t="s">
        <v>8410</v>
      </c>
      <c r="BP111" s="60"/>
      <c r="BQ111" s="60"/>
      <c r="BR111" s="175" t="s">
        <v>965</v>
      </c>
      <c r="BS111" s="176" t="s">
        <v>966</v>
      </c>
      <c r="BT111" s="60"/>
      <c r="BU111" s="273" t="s">
        <v>776</v>
      </c>
      <c r="BV111" s="273" t="s">
        <v>2119</v>
      </c>
      <c r="BW111" s="60"/>
      <c r="BX111" s="299" t="s">
        <v>778</v>
      </c>
      <c r="BY111" s="299" t="s">
        <v>5151</v>
      </c>
      <c r="BZ111" s="60"/>
      <c r="CA111" s="60"/>
      <c r="CB111" s="60"/>
    </row>
    <row r="112" spans="53:80" ht="21" customHeight="1">
      <c r="BA112" s="60"/>
      <c r="BB112" s="62"/>
      <c r="BC112" s="60"/>
      <c r="BD112" s="60"/>
      <c r="BE112" s="60"/>
      <c r="BF112" s="60"/>
      <c r="BG112" s="62"/>
      <c r="BH112" s="62"/>
      <c r="BI112" s="60"/>
      <c r="BJ112" s="60"/>
      <c r="BK112" s="54" t="str">
        <f t="shared" si="1"/>
        <v>1白梅学園大学</v>
      </c>
      <c r="BL112" s="256" t="s">
        <v>497</v>
      </c>
      <c r="BM112">
        <v>1</v>
      </c>
      <c r="BN112" s="256" t="s">
        <v>497</v>
      </c>
      <c r="BO112" s="290" t="s">
        <v>8442</v>
      </c>
      <c r="BP112" s="60"/>
      <c r="BQ112" s="60"/>
      <c r="BR112" s="175" t="s">
        <v>967</v>
      </c>
      <c r="BS112" s="176" t="s">
        <v>968</v>
      </c>
      <c r="BT112" s="60"/>
      <c r="BU112" s="273" t="s">
        <v>778</v>
      </c>
      <c r="BV112" s="273" t="s">
        <v>2120</v>
      </c>
      <c r="BW112" s="60"/>
      <c r="BX112" s="299" t="s">
        <v>780</v>
      </c>
      <c r="BY112" s="299" t="s">
        <v>5152</v>
      </c>
      <c r="BZ112" s="60"/>
      <c r="CB112" s="60"/>
    </row>
    <row r="113" spans="53:80" ht="21" customHeight="1">
      <c r="BA113" s="60"/>
      <c r="BB113" s="62"/>
      <c r="BC113" s="60"/>
      <c r="BD113" s="60"/>
      <c r="BE113" s="60"/>
      <c r="BF113" s="60"/>
      <c r="BG113" s="62"/>
      <c r="BH113" s="62"/>
      <c r="BI113" s="60"/>
      <c r="BJ113" s="60"/>
      <c r="BK113" s="54" t="str">
        <f t="shared" si="1"/>
        <v>1東京女学館大学</v>
      </c>
      <c r="BL113" s="256" t="s">
        <v>498</v>
      </c>
      <c r="BM113">
        <v>1</v>
      </c>
      <c r="BN113" s="256" t="s">
        <v>498</v>
      </c>
      <c r="BO113" s="290" t="s">
        <v>8443</v>
      </c>
      <c r="BP113" s="60"/>
      <c r="BQ113" s="60"/>
      <c r="BR113" s="175" t="s">
        <v>969</v>
      </c>
      <c r="BS113" s="176" t="s">
        <v>970</v>
      </c>
      <c r="BT113" s="60"/>
      <c r="BU113" s="273" t="s">
        <v>780</v>
      </c>
      <c r="BV113" s="273" t="s">
        <v>2121</v>
      </c>
      <c r="BW113" s="60"/>
      <c r="BX113" s="299" t="s">
        <v>782</v>
      </c>
      <c r="BY113" s="299" t="s">
        <v>5153</v>
      </c>
      <c r="CB113" s="60"/>
    </row>
    <row r="114" spans="53:80" ht="21" customHeight="1">
      <c r="BB114" s="62"/>
      <c r="BC114" s="60"/>
      <c r="BD114" s="60"/>
      <c r="BE114" s="60"/>
      <c r="BF114" s="60"/>
      <c r="BG114" s="62"/>
      <c r="BH114" s="62"/>
      <c r="BI114" s="60"/>
      <c r="BJ114" s="60"/>
      <c r="BK114" s="54" t="str">
        <f t="shared" si="1"/>
        <v>1東京医療保健大学</v>
      </c>
      <c r="BL114" s="256" t="s">
        <v>499</v>
      </c>
      <c r="BM114">
        <v>1</v>
      </c>
      <c r="BN114" s="256" t="s">
        <v>499</v>
      </c>
      <c r="BO114" s="290" t="s">
        <v>8444</v>
      </c>
      <c r="BP114" s="60"/>
      <c r="BQ114" s="60"/>
      <c r="BR114" s="175" t="s">
        <v>971</v>
      </c>
      <c r="BS114" s="176" t="s">
        <v>972</v>
      </c>
      <c r="BT114" s="60"/>
      <c r="BU114" s="273" t="s">
        <v>782</v>
      </c>
      <c r="BV114" s="273" t="s">
        <v>2122</v>
      </c>
      <c r="BW114" s="60"/>
      <c r="BX114" s="299" t="s">
        <v>784</v>
      </c>
      <c r="BY114" s="299" t="s">
        <v>5154</v>
      </c>
    </row>
    <row r="115" spans="53:80" ht="21" customHeight="1">
      <c r="BB115" s="62"/>
      <c r="BC115" s="60"/>
      <c r="BD115" s="60"/>
      <c r="BE115" s="60"/>
      <c r="BF115" s="60"/>
      <c r="BG115" s="62"/>
      <c r="BH115" s="62"/>
      <c r="BI115" s="60"/>
      <c r="BJ115" s="60"/>
      <c r="BK115" s="54" t="str">
        <f t="shared" si="1"/>
        <v>1東京都市大学</v>
      </c>
      <c r="BL115" s="256" t="s">
        <v>500</v>
      </c>
      <c r="BM115">
        <v>1</v>
      </c>
      <c r="BN115" s="256" t="s">
        <v>500</v>
      </c>
      <c r="BO115" s="290" t="s">
        <v>8445</v>
      </c>
      <c r="BP115" s="60"/>
      <c r="BQ115" s="60"/>
      <c r="BR115" s="175" t="s">
        <v>973</v>
      </c>
      <c r="BS115" s="176" t="s">
        <v>974</v>
      </c>
      <c r="BT115" s="60"/>
      <c r="BU115" s="273" t="s">
        <v>784</v>
      </c>
      <c r="BV115" s="273" t="s">
        <v>2123</v>
      </c>
      <c r="BW115" s="60"/>
      <c r="BX115" s="299" t="s">
        <v>786</v>
      </c>
      <c r="BY115" s="299" t="s">
        <v>5155</v>
      </c>
    </row>
    <row r="116" spans="53:80" ht="21" customHeight="1">
      <c r="BB116" s="62"/>
      <c r="BC116" s="60"/>
      <c r="BK116" s="54" t="str">
        <f t="shared" si="1"/>
        <v>1貞静学園短期大学</v>
      </c>
      <c r="BL116" s="256" t="s">
        <v>501</v>
      </c>
      <c r="BM116">
        <v>1</v>
      </c>
      <c r="BN116" s="256" t="s">
        <v>501</v>
      </c>
      <c r="BO116" s="290" t="s">
        <v>8446</v>
      </c>
      <c r="BR116" s="175" t="s">
        <v>975</v>
      </c>
      <c r="BS116" s="51" t="s">
        <v>976</v>
      </c>
      <c r="BU116" s="273" t="s">
        <v>786</v>
      </c>
      <c r="BV116" s="273" t="s">
        <v>2124</v>
      </c>
      <c r="BX116" s="299" t="s">
        <v>788</v>
      </c>
      <c r="BY116" s="299" t="s">
        <v>5156</v>
      </c>
    </row>
    <row r="117" spans="53:80" ht="21" customHeight="1">
      <c r="BK117" s="54" t="str">
        <f t="shared" si="1"/>
        <v>1東京未来大学</v>
      </c>
      <c r="BL117" s="256" t="s">
        <v>574</v>
      </c>
      <c r="BM117">
        <v>1</v>
      </c>
      <c r="BN117" s="256" t="s">
        <v>574</v>
      </c>
      <c r="BO117" s="290" t="s">
        <v>8739</v>
      </c>
      <c r="BR117" s="175" t="s">
        <v>977</v>
      </c>
      <c r="BS117" s="51" t="s">
        <v>978</v>
      </c>
      <c r="BU117" s="273" t="s">
        <v>788</v>
      </c>
      <c r="BV117" s="273" t="s">
        <v>2125</v>
      </c>
      <c r="BX117" s="299" t="s">
        <v>790</v>
      </c>
      <c r="BY117" s="299" t="s">
        <v>5157</v>
      </c>
    </row>
    <row r="118" spans="53:80" ht="21" customHeight="1">
      <c r="BK118" s="54" t="str">
        <f t="shared" si="1"/>
        <v>1こども教育宝仙大学</v>
      </c>
      <c r="BL118" s="256" t="s">
        <v>575</v>
      </c>
      <c r="BM118">
        <v>1</v>
      </c>
      <c r="BN118" s="256" t="s">
        <v>575</v>
      </c>
      <c r="BO118" s="290" t="s">
        <v>8740</v>
      </c>
      <c r="BR118" s="175" t="s">
        <v>979</v>
      </c>
      <c r="BS118" s="51" t="s">
        <v>980</v>
      </c>
      <c r="BU118" s="273" t="s">
        <v>790</v>
      </c>
      <c r="BV118" s="273" t="s">
        <v>2126</v>
      </c>
      <c r="BX118" s="299" t="s">
        <v>792</v>
      </c>
      <c r="BY118" s="299" t="s">
        <v>5158</v>
      </c>
    </row>
    <row r="119" spans="53:80" ht="21" customHeight="1">
      <c r="BK119" s="54" t="str">
        <f t="shared" si="1"/>
        <v>1女子美術大学</v>
      </c>
      <c r="BL119" s="256" t="s">
        <v>502</v>
      </c>
      <c r="BM119">
        <v>1</v>
      </c>
      <c r="BN119" s="256" t="s">
        <v>502</v>
      </c>
      <c r="BO119" s="290" t="s">
        <v>8736</v>
      </c>
      <c r="BR119" s="175" t="s">
        <v>981</v>
      </c>
      <c r="BS119" s="51" t="s">
        <v>982</v>
      </c>
      <c r="BU119" s="273" t="s">
        <v>792</v>
      </c>
      <c r="BV119" s="273" t="s">
        <v>2127</v>
      </c>
      <c r="BX119" s="299" t="s">
        <v>794</v>
      </c>
      <c r="BY119" s="299" t="s">
        <v>5159</v>
      </c>
    </row>
    <row r="120" spans="53:80" ht="21" customHeight="1">
      <c r="BK120" s="54" t="str">
        <f t="shared" si="1"/>
        <v>1東京女子医科大学</v>
      </c>
      <c r="BL120" s="256" t="s">
        <v>503</v>
      </c>
      <c r="BM120">
        <v>1</v>
      </c>
      <c r="BN120" s="256" t="s">
        <v>503</v>
      </c>
      <c r="BO120" s="290" t="s">
        <v>8741</v>
      </c>
      <c r="BR120" s="175" t="s">
        <v>983</v>
      </c>
      <c r="BS120" s="51" t="s">
        <v>984</v>
      </c>
      <c r="BU120" s="273" t="s">
        <v>794</v>
      </c>
      <c r="BV120" s="273" t="s">
        <v>2128</v>
      </c>
      <c r="BX120" s="299" t="s">
        <v>796</v>
      </c>
      <c r="BY120" s="299" t="s">
        <v>5160</v>
      </c>
    </row>
    <row r="121" spans="53:80" ht="21" customHeight="1">
      <c r="BK121" s="54" t="str">
        <f t="shared" si="1"/>
        <v>1文化学園大学</v>
      </c>
      <c r="BL121" s="256" t="s">
        <v>504</v>
      </c>
      <c r="BM121">
        <v>1</v>
      </c>
      <c r="BN121" s="256" t="s">
        <v>504</v>
      </c>
      <c r="BO121" s="290" t="s">
        <v>8742</v>
      </c>
      <c r="BR121" s="175" t="s">
        <v>985</v>
      </c>
      <c r="BS121" s="51" t="s">
        <v>986</v>
      </c>
      <c r="BU121" s="273" t="s">
        <v>796</v>
      </c>
      <c r="BV121" s="273" t="s">
        <v>2129</v>
      </c>
      <c r="BX121" s="299" t="s">
        <v>798</v>
      </c>
      <c r="BY121" s="299" t="s">
        <v>5161</v>
      </c>
    </row>
    <row r="122" spans="53:80" ht="21" customHeight="1">
      <c r="BK122" s="54" t="str">
        <f t="shared" si="1"/>
        <v>1帝京科学大学</v>
      </c>
      <c r="BL122" s="256" t="s">
        <v>505</v>
      </c>
      <c r="BM122">
        <v>1</v>
      </c>
      <c r="BN122" s="256" t="s">
        <v>505</v>
      </c>
      <c r="BO122" s="290" t="s">
        <v>8743</v>
      </c>
      <c r="BR122" s="175" t="s">
        <v>987</v>
      </c>
      <c r="BS122" s="51" t="s">
        <v>988</v>
      </c>
      <c r="BU122" s="273" t="s">
        <v>798</v>
      </c>
      <c r="BV122" s="273" t="s">
        <v>2130</v>
      </c>
      <c r="BX122" s="299" t="s">
        <v>800</v>
      </c>
      <c r="BY122" s="299" t="s">
        <v>5162</v>
      </c>
    </row>
    <row r="123" spans="53:80" ht="21" customHeight="1">
      <c r="BK123" s="54" t="str">
        <f t="shared" si="1"/>
        <v>1東京都立立川短期大学</v>
      </c>
      <c r="BL123" s="256" t="s">
        <v>8744</v>
      </c>
      <c r="BM123">
        <v>1</v>
      </c>
      <c r="BN123" s="256" t="s">
        <v>8744</v>
      </c>
      <c r="BO123" s="290" t="s">
        <v>8745</v>
      </c>
      <c r="BR123" s="175" t="s">
        <v>989</v>
      </c>
      <c r="BS123" s="51" t="s">
        <v>990</v>
      </c>
      <c r="BU123" s="273" t="s">
        <v>800</v>
      </c>
      <c r="BV123" s="273" t="s">
        <v>2131</v>
      </c>
      <c r="BX123" s="299" t="s">
        <v>802</v>
      </c>
      <c r="BY123" s="299" t="s">
        <v>5163</v>
      </c>
    </row>
    <row r="124" spans="53:80" ht="21" customHeight="1">
      <c r="BK124" s="54" t="str">
        <f t="shared" si="1"/>
        <v>1愛国学園短期大学</v>
      </c>
      <c r="BL124" s="256" t="s">
        <v>506</v>
      </c>
      <c r="BM124">
        <v>1</v>
      </c>
      <c r="BN124" s="256" t="s">
        <v>506</v>
      </c>
      <c r="BO124" s="290" t="s">
        <v>8447</v>
      </c>
      <c r="BR124" s="175" t="s">
        <v>991</v>
      </c>
      <c r="BS124" s="51" t="s">
        <v>992</v>
      </c>
      <c r="BU124" s="273" t="s">
        <v>802</v>
      </c>
      <c r="BV124" s="273" t="s">
        <v>2132</v>
      </c>
      <c r="BX124" s="299" t="s">
        <v>804</v>
      </c>
      <c r="BY124" s="299" t="s">
        <v>3474</v>
      </c>
    </row>
    <row r="125" spans="53:80" ht="21" customHeight="1">
      <c r="BK125" s="54" t="str">
        <f t="shared" si="1"/>
        <v>1青葉学園短期大学</v>
      </c>
      <c r="BL125" s="256" t="s">
        <v>8746</v>
      </c>
      <c r="BM125">
        <v>1</v>
      </c>
      <c r="BN125" s="256" t="s">
        <v>8746</v>
      </c>
      <c r="BO125" s="290" t="s">
        <v>8747</v>
      </c>
      <c r="BR125" s="175" t="s">
        <v>993</v>
      </c>
      <c r="BS125" s="51" t="s">
        <v>994</v>
      </c>
      <c r="BU125" s="273" t="s">
        <v>804</v>
      </c>
      <c r="BV125" s="273" t="s">
        <v>2133</v>
      </c>
      <c r="BX125" s="299" t="s">
        <v>806</v>
      </c>
      <c r="BY125" s="299" t="s">
        <v>5164</v>
      </c>
    </row>
    <row r="126" spans="53:80" ht="21" customHeight="1">
      <c r="BK126" s="54" t="str">
        <f t="shared" si="1"/>
        <v>1青山学院女子短期大学</v>
      </c>
      <c r="BL126" s="256" t="s">
        <v>507</v>
      </c>
      <c r="BM126">
        <v>1</v>
      </c>
      <c r="BN126" s="256" t="s">
        <v>507</v>
      </c>
      <c r="BO126" s="290" t="s">
        <v>8448</v>
      </c>
      <c r="BR126" s="175" t="s">
        <v>995</v>
      </c>
      <c r="BS126" s="51" t="s">
        <v>996</v>
      </c>
      <c r="BU126" s="273" t="s">
        <v>806</v>
      </c>
      <c r="BV126" s="273" t="s">
        <v>2134</v>
      </c>
      <c r="BX126" s="299" t="s">
        <v>808</v>
      </c>
      <c r="BY126" s="299" t="s">
        <v>5165</v>
      </c>
    </row>
    <row r="127" spans="53:80" ht="21" customHeight="1">
      <c r="BK127" s="54" t="str">
        <f t="shared" si="1"/>
        <v>1跡見学園短期大学</v>
      </c>
      <c r="BL127" s="256" t="s">
        <v>8748</v>
      </c>
      <c r="BM127">
        <v>1</v>
      </c>
      <c r="BN127" s="256" t="s">
        <v>8748</v>
      </c>
      <c r="BO127" s="290" t="s">
        <v>8749</v>
      </c>
      <c r="BR127" s="175" t="s">
        <v>997</v>
      </c>
      <c r="BS127" s="51" t="s">
        <v>998</v>
      </c>
      <c r="BU127" s="273" t="s">
        <v>808</v>
      </c>
      <c r="BV127" s="273" t="s">
        <v>2135</v>
      </c>
      <c r="BX127" s="299" t="s">
        <v>810</v>
      </c>
      <c r="BY127" s="299" t="s">
        <v>5166</v>
      </c>
    </row>
    <row r="128" spans="53:80" ht="21" customHeight="1">
      <c r="BK128" s="54" t="str">
        <f t="shared" si="1"/>
        <v>1上野学園大学短期大学部</v>
      </c>
      <c r="BL128" s="256" t="s">
        <v>508</v>
      </c>
      <c r="BM128">
        <v>1</v>
      </c>
      <c r="BN128" s="256" t="s">
        <v>508</v>
      </c>
      <c r="BO128" s="290" t="s">
        <v>8449</v>
      </c>
      <c r="BR128" s="175" t="s">
        <v>999</v>
      </c>
      <c r="BS128" s="51" t="s">
        <v>1000</v>
      </c>
      <c r="BU128" s="273" t="s">
        <v>810</v>
      </c>
      <c r="BV128" s="273" t="s">
        <v>2136</v>
      </c>
      <c r="BX128" s="299" t="s">
        <v>812</v>
      </c>
      <c r="BY128" s="299" t="s">
        <v>5167</v>
      </c>
    </row>
    <row r="129" spans="63:77" ht="21" customHeight="1">
      <c r="BK129" s="54" t="str">
        <f t="shared" si="1"/>
        <v>1大妻女子大学短期大学部</v>
      </c>
      <c r="BL129" s="256" t="s">
        <v>8750</v>
      </c>
      <c r="BM129">
        <v>1</v>
      </c>
      <c r="BN129" s="256" t="s">
        <v>8750</v>
      </c>
      <c r="BO129" s="290" t="s">
        <v>8751</v>
      </c>
      <c r="BR129" s="175" t="s">
        <v>1001</v>
      </c>
      <c r="BS129" s="51" t="s">
        <v>1002</v>
      </c>
      <c r="BU129" s="273" t="s">
        <v>812</v>
      </c>
      <c r="BV129" s="273" t="s">
        <v>2137</v>
      </c>
      <c r="BX129" s="299" t="s">
        <v>814</v>
      </c>
      <c r="BY129" s="299" t="s">
        <v>5168</v>
      </c>
    </row>
    <row r="130" spans="63:77" ht="21" customHeight="1">
      <c r="BK130" s="54" t="str">
        <f t="shared" si="1"/>
        <v>1桜美林短期大学</v>
      </c>
      <c r="BL130" s="256" t="s">
        <v>509</v>
      </c>
      <c r="BM130">
        <v>1</v>
      </c>
      <c r="BN130" s="256" t="s">
        <v>509</v>
      </c>
      <c r="BO130" s="290" t="s">
        <v>8450</v>
      </c>
      <c r="BR130" s="175" t="s">
        <v>1003</v>
      </c>
      <c r="BS130" s="51" t="s">
        <v>1004</v>
      </c>
      <c r="BU130" s="273" t="s">
        <v>814</v>
      </c>
      <c r="BV130" s="273" t="s">
        <v>2138</v>
      </c>
      <c r="BX130" s="299" t="s">
        <v>816</v>
      </c>
      <c r="BY130" s="299" t="s">
        <v>5169</v>
      </c>
    </row>
    <row r="131" spans="63:77" ht="21" customHeight="1">
      <c r="BK131" s="54" t="str">
        <f t="shared" si="1"/>
        <v>1学習院女子短期大学</v>
      </c>
      <c r="BL131" s="256" t="s">
        <v>8752</v>
      </c>
      <c r="BM131">
        <v>1</v>
      </c>
      <c r="BN131" s="256" t="s">
        <v>8752</v>
      </c>
      <c r="BO131" s="290" t="s">
        <v>8753</v>
      </c>
      <c r="BR131" s="175" t="s">
        <v>1005</v>
      </c>
      <c r="BS131" s="51" t="s">
        <v>1006</v>
      </c>
      <c r="BU131" s="273" t="s">
        <v>816</v>
      </c>
      <c r="BV131" s="273" t="s">
        <v>2139</v>
      </c>
      <c r="BX131" s="299" t="s">
        <v>818</v>
      </c>
      <c r="BY131" s="299" t="s">
        <v>5170</v>
      </c>
    </row>
    <row r="132" spans="63:77" ht="21" customHeight="1">
      <c r="BK132" s="54" t="str">
        <f t="shared" ref="BK132:BK195" si="2">BM132&amp;BO132</f>
        <v>1川村短期大学</v>
      </c>
      <c r="BL132" s="256" t="s">
        <v>8754</v>
      </c>
      <c r="BM132">
        <v>1</v>
      </c>
      <c r="BN132" s="256" t="s">
        <v>8754</v>
      </c>
      <c r="BO132" s="290" t="s">
        <v>8755</v>
      </c>
      <c r="BR132" s="175" t="s">
        <v>1007</v>
      </c>
      <c r="BS132" s="51" t="s">
        <v>1008</v>
      </c>
      <c r="BU132" s="273" t="s">
        <v>818</v>
      </c>
      <c r="BV132" s="273" t="s">
        <v>2140</v>
      </c>
      <c r="BX132" s="299" t="s">
        <v>400</v>
      </c>
      <c r="BY132" s="299" t="s">
        <v>5171</v>
      </c>
    </row>
    <row r="133" spans="63:77" ht="21" customHeight="1">
      <c r="BK133" s="54" t="str">
        <f t="shared" si="2"/>
        <v>1共立女子短期大学</v>
      </c>
      <c r="BL133" s="256" t="s">
        <v>8756</v>
      </c>
      <c r="BM133">
        <v>1</v>
      </c>
      <c r="BN133" s="256" t="s">
        <v>8756</v>
      </c>
      <c r="BO133" s="290" t="s">
        <v>8757</v>
      </c>
      <c r="BR133" s="175" t="s">
        <v>1009</v>
      </c>
      <c r="BS133" s="51" t="s">
        <v>1010</v>
      </c>
      <c r="BU133" s="273" t="s">
        <v>400</v>
      </c>
      <c r="BV133" s="273" t="s">
        <v>2141</v>
      </c>
      <c r="BX133" s="299" t="s">
        <v>401</v>
      </c>
      <c r="BY133" s="299" t="s">
        <v>5172</v>
      </c>
    </row>
    <row r="134" spans="63:77" ht="21" customHeight="1">
      <c r="BK134" s="54" t="str">
        <f t="shared" si="2"/>
        <v>1恵泉女学園短期大学</v>
      </c>
      <c r="BL134" s="256" t="s">
        <v>8758</v>
      </c>
      <c r="BM134">
        <v>1</v>
      </c>
      <c r="BN134" s="256" t="s">
        <v>8758</v>
      </c>
      <c r="BO134" s="290" t="s">
        <v>8759</v>
      </c>
      <c r="BR134" s="175" t="s">
        <v>1011</v>
      </c>
      <c r="BS134" s="51" t="s">
        <v>1012</v>
      </c>
      <c r="BU134" s="273" t="s">
        <v>401</v>
      </c>
      <c r="BV134" s="273" t="s">
        <v>2142</v>
      </c>
      <c r="BX134" s="299" t="s">
        <v>402</v>
      </c>
      <c r="BY134" s="299" t="s">
        <v>5173</v>
      </c>
    </row>
    <row r="135" spans="63:77" ht="21" customHeight="1">
      <c r="BK135" s="54" t="str">
        <f t="shared" si="2"/>
        <v>1国際短期大学</v>
      </c>
      <c r="BL135" s="256" t="s">
        <v>8760</v>
      </c>
      <c r="BM135">
        <v>1</v>
      </c>
      <c r="BN135" s="256" t="s">
        <v>8760</v>
      </c>
      <c r="BO135" s="290" t="s">
        <v>8761</v>
      </c>
      <c r="BR135" s="175" t="s">
        <v>1013</v>
      </c>
      <c r="BS135" s="51" t="s">
        <v>1014</v>
      </c>
      <c r="BU135" s="273" t="s">
        <v>402</v>
      </c>
      <c r="BV135" s="273" t="s">
        <v>2143</v>
      </c>
      <c r="BX135" s="299" t="s">
        <v>825</v>
      </c>
      <c r="BY135" s="299" t="s">
        <v>5175</v>
      </c>
    </row>
    <row r="136" spans="63:77" ht="21" customHeight="1">
      <c r="BK136" s="54" t="str">
        <f t="shared" si="2"/>
        <v>1国士舘短期大学</v>
      </c>
      <c r="BL136" s="256" t="s">
        <v>8762</v>
      </c>
      <c r="BM136">
        <v>1</v>
      </c>
      <c r="BN136" s="256" t="s">
        <v>8762</v>
      </c>
      <c r="BO136" s="290" t="s">
        <v>8763</v>
      </c>
      <c r="BR136" s="175" t="s">
        <v>1015</v>
      </c>
      <c r="BS136" s="51" t="s">
        <v>1016</v>
      </c>
      <c r="BU136" s="273" t="s">
        <v>823</v>
      </c>
      <c r="BV136" s="273" t="s">
        <v>2144</v>
      </c>
      <c r="BX136" s="299" t="s">
        <v>827</v>
      </c>
      <c r="BY136" s="299" t="s">
        <v>5176</v>
      </c>
    </row>
    <row r="137" spans="63:77" ht="21" customHeight="1">
      <c r="BK137" s="54" t="str">
        <f t="shared" si="2"/>
        <v>1駒沢女子短期大学</v>
      </c>
      <c r="BL137" s="256" t="s">
        <v>510</v>
      </c>
      <c r="BM137">
        <v>1</v>
      </c>
      <c r="BN137" s="256" t="s">
        <v>510</v>
      </c>
      <c r="BO137" s="290" t="s">
        <v>8451</v>
      </c>
      <c r="BR137" s="175" t="s">
        <v>1017</v>
      </c>
      <c r="BS137" s="51" t="s">
        <v>1018</v>
      </c>
      <c r="BU137" s="273" t="s">
        <v>825</v>
      </c>
      <c r="BV137" s="273" t="s">
        <v>2145</v>
      </c>
      <c r="BX137" s="299" t="s">
        <v>829</v>
      </c>
      <c r="BY137" s="299" t="s">
        <v>5177</v>
      </c>
    </row>
    <row r="138" spans="63:77" ht="21" customHeight="1">
      <c r="BK138" s="54" t="str">
        <f t="shared" si="2"/>
        <v>1駒澤短期大学</v>
      </c>
      <c r="BL138" s="256" t="s">
        <v>511</v>
      </c>
      <c r="BM138">
        <v>1</v>
      </c>
      <c r="BN138" s="256" t="s">
        <v>511</v>
      </c>
      <c r="BO138" s="290" t="s">
        <v>8452</v>
      </c>
      <c r="BR138" s="175" t="s">
        <v>1019</v>
      </c>
      <c r="BS138" s="51" t="s">
        <v>1020</v>
      </c>
      <c r="BU138" s="273" t="s">
        <v>827</v>
      </c>
      <c r="BV138" s="273" t="s">
        <v>2146</v>
      </c>
      <c r="BX138" s="299" t="s">
        <v>830</v>
      </c>
      <c r="BY138" s="299" t="s">
        <v>5178</v>
      </c>
    </row>
    <row r="139" spans="63:77" ht="21" customHeight="1">
      <c r="BK139" s="54" t="str">
        <f t="shared" si="2"/>
        <v>1実践女子短期大学</v>
      </c>
      <c r="BL139" s="256" t="s">
        <v>512</v>
      </c>
      <c r="BM139">
        <v>1</v>
      </c>
      <c r="BN139" s="256" t="s">
        <v>512</v>
      </c>
      <c r="BO139" s="290" t="s">
        <v>8453</v>
      </c>
      <c r="BR139" s="175" t="s">
        <v>1021</v>
      </c>
      <c r="BS139" s="51" t="s">
        <v>1022</v>
      </c>
      <c r="BU139" s="273" t="s">
        <v>829</v>
      </c>
      <c r="BV139" s="273" t="s">
        <v>2147</v>
      </c>
      <c r="BX139" s="299" t="s">
        <v>832</v>
      </c>
      <c r="BY139" s="299" t="s">
        <v>5179</v>
      </c>
    </row>
    <row r="140" spans="63:77" ht="21" customHeight="1">
      <c r="BK140" s="54" t="str">
        <f t="shared" si="2"/>
        <v>1淑徳短期大学</v>
      </c>
      <c r="BL140" s="256" t="s">
        <v>513</v>
      </c>
      <c r="BM140">
        <v>1</v>
      </c>
      <c r="BN140" s="256" t="s">
        <v>513</v>
      </c>
      <c r="BO140" s="290" t="s">
        <v>8454</v>
      </c>
      <c r="BR140" s="175" t="s">
        <v>1023</v>
      </c>
      <c r="BS140" s="51" t="s">
        <v>1024</v>
      </c>
      <c r="BU140" s="273" t="s">
        <v>830</v>
      </c>
      <c r="BV140" s="273" t="s">
        <v>2148</v>
      </c>
      <c r="BX140" s="299" t="s">
        <v>834</v>
      </c>
      <c r="BY140" s="299" t="s">
        <v>5180</v>
      </c>
    </row>
    <row r="141" spans="63:77" ht="21" customHeight="1">
      <c r="BK141" s="54" t="str">
        <f t="shared" si="2"/>
        <v>1昭和女子大学短期大学部</v>
      </c>
      <c r="BL141" s="256" t="s">
        <v>514</v>
      </c>
      <c r="BM141">
        <v>1</v>
      </c>
      <c r="BN141" s="256" t="s">
        <v>514</v>
      </c>
      <c r="BO141" s="290" t="s">
        <v>8455</v>
      </c>
      <c r="BR141" s="175" t="s">
        <v>1025</v>
      </c>
      <c r="BS141" s="51" t="s">
        <v>1026</v>
      </c>
      <c r="BU141" s="273" t="s">
        <v>832</v>
      </c>
      <c r="BV141" s="273" t="s">
        <v>2149</v>
      </c>
      <c r="BX141" s="299" t="s">
        <v>836</v>
      </c>
      <c r="BY141" s="299" t="s">
        <v>5181</v>
      </c>
    </row>
    <row r="142" spans="63:77" ht="21" customHeight="1">
      <c r="BK142" s="54" t="str">
        <f t="shared" si="2"/>
        <v>1女子栄養短期大学</v>
      </c>
      <c r="BL142" s="256" t="s">
        <v>8764</v>
      </c>
      <c r="BM142">
        <v>1</v>
      </c>
      <c r="BN142" s="256" t="s">
        <v>8764</v>
      </c>
      <c r="BO142" s="290" t="s">
        <v>8765</v>
      </c>
      <c r="BR142" s="175" t="s">
        <v>1027</v>
      </c>
      <c r="BS142" s="51" t="s">
        <v>1028</v>
      </c>
      <c r="BU142" s="273" t="s">
        <v>834</v>
      </c>
      <c r="BV142" s="273" t="s">
        <v>2150</v>
      </c>
      <c r="BX142" s="299" t="s">
        <v>838</v>
      </c>
      <c r="BY142" s="299" t="s">
        <v>5182</v>
      </c>
    </row>
    <row r="143" spans="63:77" ht="21" customHeight="1">
      <c r="BK143" s="54" t="str">
        <f t="shared" si="2"/>
        <v>1女子美術短期大学</v>
      </c>
      <c r="BL143" s="256" t="s">
        <v>515</v>
      </c>
      <c r="BM143">
        <v>1</v>
      </c>
      <c r="BN143" s="256" t="s">
        <v>515</v>
      </c>
      <c r="BO143" s="290" t="s">
        <v>8456</v>
      </c>
      <c r="BR143" s="175" t="s">
        <v>1029</v>
      </c>
      <c r="BS143" s="51" t="s">
        <v>1030</v>
      </c>
      <c r="BU143" s="273" t="s">
        <v>836</v>
      </c>
      <c r="BV143" s="273" t="s">
        <v>2151</v>
      </c>
      <c r="BX143" s="299" t="s">
        <v>840</v>
      </c>
      <c r="BY143" s="299" t="s">
        <v>5183</v>
      </c>
    </row>
    <row r="144" spans="63:77" ht="21" customHeight="1">
      <c r="BK144" s="54" t="str">
        <f t="shared" si="2"/>
        <v>1白梅学園短期大学</v>
      </c>
      <c r="BL144" s="256" t="s">
        <v>516</v>
      </c>
      <c r="BM144">
        <v>1</v>
      </c>
      <c r="BN144" s="256" t="s">
        <v>516</v>
      </c>
      <c r="BO144" s="290" t="s">
        <v>8457</v>
      </c>
      <c r="BR144" s="175" t="s">
        <v>1031</v>
      </c>
      <c r="BS144" s="51" t="s">
        <v>1032</v>
      </c>
      <c r="BU144" s="273" t="s">
        <v>838</v>
      </c>
      <c r="BV144" s="273" t="s">
        <v>2152</v>
      </c>
      <c r="BX144" s="299" t="s">
        <v>842</v>
      </c>
      <c r="BY144" s="299" t="s">
        <v>5184</v>
      </c>
    </row>
    <row r="145" spans="63:77" ht="21" customHeight="1">
      <c r="BK145" s="54" t="str">
        <f t="shared" si="2"/>
        <v>1杉野女子大学短期大学部</v>
      </c>
      <c r="BL145" s="256" t="s">
        <v>8766</v>
      </c>
      <c r="BM145">
        <v>1</v>
      </c>
      <c r="BN145" s="256" t="s">
        <v>8766</v>
      </c>
      <c r="BO145" s="290" t="s">
        <v>8767</v>
      </c>
      <c r="BR145" s="175" t="s">
        <v>1033</v>
      </c>
      <c r="BS145" s="51" t="s">
        <v>1034</v>
      </c>
      <c r="BU145" s="273" t="s">
        <v>840</v>
      </c>
      <c r="BV145" s="273" t="s">
        <v>2153</v>
      </c>
      <c r="BX145" s="299" t="s">
        <v>844</v>
      </c>
      <c r="BY145" s="299" t="s">
        <v>5185</v>
      </c>
    </row>
    <row r="146" spans="63:77" ht="21" customHeight="1">
      <c r="BK146" s="54" t="str">
        <f t="shared" si="2"/>
        <v>1成城短期大学</v>
      </c>
      <c r="BL146" s="256" t="s">
        <v>8768</v>
      </c>
      <c r="BM146">
        <v>1</v>
      </c>
      <c r="BN146" s="256" t="s">
        <v>8768</v>
      </c>
      <c r="BO146" s="290" t="s">
        <v>8769</v>
      </c>
      <c r="BR146" s="175" t="s">
        <v>1035</v>
      </c>
      <c r="BS146" s="51" t="s">
        <v>1036</v>
      </c>
      <c r="BU146" s="273" t="s">
        <v>842</v>
      </c>
      <c r="BV146" s="273" t="s">
        <v>2154</v>
      </c>
      <c r="BX146" s="299" t="s">
        <v>846</v>
      </c>
      <c r="BY146" s="299" t="s">
        <v>5186</v>
      </c>
    </row>
    <row r="147" spans="63:77" ht="21" customHeight="1">
      <c r="BK147" s="54" t="str">
        <f t="shared" si="2"/>
        <v>1聖徳栄養短期大学</v>
      </c>
      <c r="BL147" s="256" t="s">
        <v>8770</v>
      </c>
      <c r="BM147">
        <v>1</v>
      </c>
      <c r="BN147" s="256" t="s">
        <v>8770</v>
      </c>
      <c r="BO147" s="290" t="s">
        <v>8771</v>
      </c>
      <c r="BR147" s="175" t="s">
        <v>1037</v>
      </c>
      <c r="BS147" s="51" t="s">
        <v>1038</v>
      </c>
      <c r="BU147" s="273" t="s">
        <v>844</v>
      </c>
      <c r="BV147" s="273" t="s">
        <v>2155</v>
      </c>
      <c r="BX147" s="299" t="s">
        <v>848</v>
      </c>
      <c r="BY147" s="299" t="s">
        <v>5187</v>
      </c>
    </row>
    <row r="148" spans="63:77" ht="21" customHeight="1">
      <c r="BK148" s="54" t="str">
        <f t="shared" si="2"/>
        <v>1星美学園短期大学</v>
      </c>
      <c r="BL148" s="256" t="s">
        <v>517</v>
      </c>
      <c r="BM148">
        <v>1</v>
      </c>
      <c r="BN148" s="256" t="s">
        <v>517</v>
      </c>
      <c r="BO148" s="290" t="s">
        <v>8458</v>
      </c>
      <c r="BR148" s="175" t="s">
        <v>1039</v>
      </c>
      <c r="BS148" s="51" t="s">
        <v>1040</v>
      </c>
      <c r="BU148" s="273" t="s">
        <v>846</v>
      </c>
      <c r="BV148" s="273" t="s">
        <v>2156</v>
      </c>
      <c r="BX148" s="299" t="s">
        <v>850</v>
      </c>
      <c r="BY148" s="299" t="s">
        <v>5188</v>
      </c>
    </row>
    <row r="149" spans="63:77" ht="21" customHeight="1">
      <c r="BK149" s="54" t="str">
        <f t="shared" si="2"/>
        <v>1聖母女子短期大学</v>
      </c>
      <c r="BL149" s="256" t="s">
        <v>518</v>
      </c>
      <c r="BM149">
        <v>1</v>
      </c>
      <c r="BN149" s="256" t="s">
        <v>518</v>
      </c>
      <c r="BO149" s="290" t="s">
        <v>8459</v>
      </c>
      <c r="BR149" s="175" t="s">
        <v>1041</v>
      </c>
      <c r="BS149" s="51" t="s">
        <v>1042</v>
      </c>
      <c r="BU149" s="273" t="s">
        <v>848</v>
      </c>
      <c r="BV149" s="273" t="s">
        <v>2157</v>
      </c>
      <c r="BX149" s="299" t="s">
        <v>852</v>
      </c>
      <c r="BY149" s="299" t="s">
        <v>5189</v>
      </c>
    </row>
    <row r="150" spans="63:77" ht="21" customHeight="1">
      <c r="BK150" s="54" t="str">
        <f t="shared" si="2"/>
        <v>1玉川学園女子短期大学</v>
      </c>
      <c r="BL150" s="256" t="s">
        <v>519</v>
      </c>
      <c r="BM150">
        <v>1</v>
      </c>
      <c r="BN150" s="256" t="s">
        <v>519</v>
      </c>
      <c r="BO150" s="290" t="s">
        <v>8460</v>
      </c>
      <c r="BR150" s="175" t="s">
        <v>1043</v>
      </c>
      <c r="BS150" s="51" t="s">
        <v>1044</v>
      </c>
      <c r="BU150" s="273" t="s">
        <v>850</v>
      </c>
      <c r="BV150" s="273" t="s">
        <v>2158</v>
      </c>
      <c r="BX150" s="299" t="s">
        <v>853</v>
      </c>
      <c r="BY150" s="299" t="s">
        <v>5190</v>
      </c>
    </row>
    <row r="151" spans="63:77" ht="21" customHeight="1">
      <c r="BK151" s="54" t="str">
        <f t="shared" si="2"/>
        <v>1鶴川女子短期大学</v>
      </c>
      <c r="BL151" s="256" t="s">
        <v>520</v>
      </c>
      <c r="BM151">
        <v>1</v>
      </c>
      <c r="BN151" s="256" t="s">
        <v>520</v>
      </c>
      <c r="BO151" s="290" t="s">
        <v>8461</v>
      </c>
      <c r="BR151" s="175" t="s">
        <v>1045</v>
      </c>
      <c r="BS151" s="51" t="s">
        <v>1046</v>
      </c>
      <c r="BU151" s="273" t="s">
        <v>852</v>
      </c>
      <c r="BV151" s="273" t="s">
        <v>2159</v>
      </c>
      <c r="BX151" s="299" t="s">
        <v>854</v>
      </c>
      <c r="BY151" s="299" t="s">
        <v>5191</v>
      </c>
    </row>
    <row r="152" spans="63:77" ht="21" customHeight="1">
      <c r="BK152" s="54" t="str">
        <f t="shared" si="2"/>
        <v>1帝京女子短期大学</v>
      </c>
      <c r="BL152" s="256" t="s">
        <v>8772</v>
      </c>
      <c r="BM152">
        <v>1</v>
      </c>
      <c r="BN152" s="256" t="s">
        <v>8772</v>
      </c>
      <c r="BO152" s="290" t="s">
        <v>8773</v>
      </c>
      <c r="BR152" s="175" t="s">
        <v>1047</v>
      </c>
      <c r="BS152" s="51" t="s">
        <v>1048</v>
      </c>
      <c r="BU152" s="273" t="s">
        <v>853</v>
      </c>
      <c r="BV152" s="273" t="s">
        <v>2160</v>
      </c>
      <c r="BX152" s="299" t="s">
        <v>855</v>
      </c>
      <c r="BY152" s="299" t="s">
        <v>5192</v>
      </c>
    </row>
    <row r="153" spans="63:77" ht="21" customHeight="1">
      <c r="BK153" s="54" t="str">
        <f t="shared" si="2"/>
        <v>1帝京短期大学</v>
      </c>
      <c r="BL153" s="256" t="s">
        <v>521</v>
      </c>
      <c r="BM153">
        <v>1</v>
      </c>
      <c r="BN153" s="256" t="s">
        <v>521</v>
      </c>
      <c r="BO153" s="290" t="s">
        <v>8462</v>
      </c>
      <c r="BR153" s="175" t="s">
        <v>1049</v>
      </c>
      <c r="BS153" s="51" t="s">
        <v>1050</v>
      </c>
      <c r="BU153" s="273" t="s">
        <v>854</v>
      </c>
      <c r="BV153" s="273" t="s">
        <v>2161</v>
      </c>
      <c r="BX153" s="299" t="s">
        <v>857</v>
      </c>
      <c r="BY153" s="299" t="s">
        <v>5193</v>
      </c>
    </row>
    <row r="154" spans="63:77" ht="21" customHeight="1">
      <c r="BK154" s="54" t="str">
        <f t="shared" si="2"/>
        <v>1戸板女子短期大学</v>
      </c>
      <c r="BL154" s="256" t="s">
        <v>8774</v>
      </c>
      <c r="BM154">
        <v>1</v>
      </c>
      <c r="BN154" s="256" t="s">
        <v>8774</v>
      </c>
      <c r="BO154" s="290" t="s">
        <v>8775</v>
      </c>
      <c r="BR154" s="175" t="s">
        <v>1051</v>
      </c>
      <c r="BS154" s="51" t="s">
        <v>1052</v>
      </c>
      <c r="BU154" s="273" t="s">
        <v>855</v>
      </c>
      <c r="BV154" s="273" t="s">
        <v>2162</v>
      </c>
      <c r="BX154" s="299" t="s">
        <v>859</v>
      </c>
      <c r="BY154" s="299" t="s">
        <v>5194</v>
      </c>
    </row>
    <row r="155" spans="63:77" ht="21" customHeight="1">
      <c r="BK155" s="54" t="str">
        <f t="shared" si="2"/>
        <v>1東京家政学院短期大学</v>
      </c>
      <c r="BL155" s="256" t="s">
        <v>522</v>
      </c>
      <c r="BM155">
        <v>1</v>
      </c>
      <c r="BN155" s="256" t="s">
        <v>522</v>
      </c>
      <c r="BO155" s="290" t="s">
        <v>8463</v>
      </c>
      <c r="BR155" s="175" t="s">
        <v>1053</v>
      </c>
      <c r="BS155" s="51" t="s">
        <v>1054</v>
      </c>
      <c r="BU155" s="273" t="s">
        <v>857</v>
      </c>
      <c r="BV155" s="273" t="s">
        <v>2163</v>
      </c>
      <c r="BX155" s="299" t="s">
        <v>860</v>
      </c>
      <c r="BY155" s="299" t="s">
        <v>5195</v>
      </c>
    </row>
    <row r="156" spans="63:77" ht="21" customHeight="1">
      <c r="BK156" s="54" t="str">
        <f t="shared" si="2"/>
        <v>1東京家政大学短期大学部</v>
      </c>
      <c r="BL156" s="256" t="s">
        <v>523</v>
      </c>
      <c r="BM156">
        <v>1</v>
      </c>
      <c r="BN156" s="256" t="s">
        <v>523</v>
      </c>
      <c r="BO156" s="290" t="s">
        <v>8464</v>
      </c>
      <c r="BR156" s="175" t="s">
        <v>1055</v>
      </c>
      <c r="BS156" s="51" t="s">
        <v>1056</v>
      </c>
      <c r="BU156" s="273" t="s">
        <v>859</v>
      </c>
      <c r="BV156" s="273" t="s">
        <v>2164</v>
      </c>
      <c r="BX156" s="299" t="s">
        <v>862</v>
      </c>
      <c r="BY156" s="299" t="s">
        <v>5196</v>
      </c>
    </row>
    <row r="157" spans="63:77" ht="21" customHeight="1">
      <c r="BK157" s="54" t="str">
        <f t="shared" si="2"/>
        <v>1東京経済大学短期大学部</v>
      </c>
      <c r="BL157" s="256" t="s">
        <v>8776</v>
      </c>
      <c r="BM157">
        <v>1</v>
      </c>
      <c r="BN157" s="256" t="s">
        <v>8776</v>
      </c>
      <c r="BO157" s="290" t="s">
        <v>8777</v>
      </c>
      <c r="BR157" s="175" t="s">
        <v>1057</v>
      </c>
      <c r="BS157" s="51" t="s">
        <v>1058</v>
      </c>
      <c r="BU157" s="273" t="s">
        <v>860</v>
      </c>
      <c r="BV157" s="273" t="s">
        <v>2165</v>
      </c>
      <c r="BX157" s="299" t="s">
        <v>864</v>
      </c>
      <c r="BY157" s="299" t="s">
        <v>5197</v>
      </c>
    </row>
    <row r="158" spans="63:77" ht="21" customHeight="1">
      <c r="BK158" s="54" t="str">
        <f t="shared" si="2"/>
        <v>1東京純心女子短期大学</v>
      </c>
      <c r="BL158" s="256" t="s">
        <v>8778</v>
      </c>
      <c r="BM158">
        <v>1</v>
      </c>
      <c r="BN158" s="256" t="s">
        <v>8778</v>
      </c>
      <c r="BO158" s="290" t="s">
        <v>8779</v>
      </c>
      <c r="BR158" s="175" t="s">
        <v>1059</v>
      </c>
      <c r="BS158" s="51" t="s">
        <v>1060</v>
      </c>
      <c r="BU158" s="273" t="s">
        <v>862</v>
      </c>
      <c r="BV158" s="273" t="s">
        <v>2166</v>
      </c>
      <c r="BX158" s="299" t="s">
        <v>865</v>
      </c>
      <c r="BY158" s="299" t="s">
        <v>5198</v>
      </c>
    </row>
    <row r="159" spans="63:77" ht="21" customHeight="1">
      <c r="BK159" s="54" t="str">
        <f t="shared" si="2"/>
        <v>1東京女学館短期大学</v>
      </c>
      <c r="BL159" s="256" t="s">
        <v>8780</v>
      </c>
      <c r="BM159">
        <v>1</v>
      </c>
      <c r="BN159" s="256" t="s">
        <v>8780</v>
      </c>
      <c r="BO159" s="290" t="s">
        <v>8781</v>
      </c>
      <c r="BR159" s="175" t="s">
        <v>1061</v>
      </c>
      <c r="BS159" s="51" t="s">
        <v>1062</v>
      </c>
      <c r="BU159" s="273" t="s">
        <v>864</v>
      </c>
      <c r="BV159" s="273" t="s">
        <v>2167</v>
      </c>
      <c r="BX159" s="299" t="s">
        <v>867</v>
      </c>
      <c r="BY159" s="299" t="s">
        <v>5199</v>
      </c>
    </row>
    <row r="160" spans="63:77" ht="21" customHeight="1">
      <c r="BK160" s="54" t="str">
        <f t="shared" si="2"/>
        <v>1東京女子体育短期大学</v>
      </c>
      <c r="BL160" s="256" t="s">
        <v>524</v>
      </c>
      <c r="BM160">
        <v>1</v>
      </c>
      <c r="BN160" s="256" t="s">
        <v>524</v>
      </c>
      <c r="BO160" s="290" t="s">
        <v>8465</v>
      </c>
      <c r="BR160" s="175" t="s">
        <v>1063</v>
      </c>
      <c r="BS160" s="51" t="s">
        <v>1064</v>
      </c>
      <c r="BU160" s="273" t="s">
        <v>865</v>
      </c>
      <c r="BV160" s="273" t="s">
        <v>2168</v>
      </c>
      <c r="BX160" s="299" t="s">
        <v>869</v>
      </c>
      <c r="BY160" s="299" t="s">
        <v>5200</v>
      </c>
    </row>
    <row r="161" spans="63:77" ht="21" customHeight="1">
      <c r="BK161" s="54" t="str">
        <f t="shared" si="2"/>
        <v>1東京女子大学短期大学部</v>
      </c>
      <c r="BL161" s="256" t="s">
        <v>8782</v>
      </c>
      <c r="BM161">
        <v>1</v>
      </c>
      <c r="BN161" s="256" t="s">
        <v>8782</v>
      </c>
      <c r="BO161" s="290" t="s">
        <v>8783</v>
      </c>
      <c r="BR161" s="175" t="s">
        <v>1065</v>
      </c>
      <c r="BS161" s="51" t="s">
        <v>1066</v>
      </c>
      <c r="BU161" s="273" t="s">
        <v>867</v>
      </c>
      <c r="BV161" s="273" t="s">
        <v>2169</v>
      </c>
      <c r="BX161" s="299" t="s">
        <v>871</v>
      </c>
      <c r="BY161" s="299" t="s">
        <v>5201</v>
      </c>
    </row>
    <row r="162" spans="63:77" ht="21" customHeight="1">
      <c r="BK162" s="54" t="str">
        <f t="shared" si="2"/>
        <v>1東京成徳短期大学</v>
      </c>
      <c r="BL162" s="256" t="s">
        <v>525</v>
      </c>
      <c r="BM162">
        <v>1</v>
      </c>
      <c r="BN162" s="256" t="s">
        <v>525</v>
      </c>
      <c r="BO162" s="290" t="s">
        <v>8466</v>
      </c>
      <c r="BR162" s="175" t="s">
        <v>1067</v>
      </c>
      <c r="BS162" s="51" t="s">
        <v>1068</v>
      </c>
      <c r="BU162" s="273" t="s">
        <v>869</v>
      </c>
      <c r="BV162" s="273" t="s">
        <v>2170</v>
      </c>
      <c r="BX162" s="299" t="s">
        <v>873</v>
      </c>
      <c r="BY162" s="299" t="s">
        <v>5202</v>
      </c>
    </row>
    <row r="163" spans="63:77" ht="21" customHeight="1">
      <c r="BK163" s="54" t="str">
        <f t="shared" si="2"/>
        <v>1東京農業大学短期大学</v>
      </c>
      <c r="BL163" s="256" t="s">
        <v>8784</v>
      </c>
      <c r="BM163">
        <v>1</v>
      </c>
      <c r="BN163" s="256" t="s">
        <v>8784</v>
      </c>
      <c r="BO163" s="290" t="s">
        <v>8785</v>
      </c>
      <c r="BR163" s="175" t="s">
        <v>1069</v>
      </c>
      <c r="BS163" s="51" t="s">
        <v>1070</v>
      </c>
      <c r="BU163" s="273" t="s">
        <v>871</v>
      </c>
      <c r="BV163" s="273" t="s">
        <v>2171</v>
      </c>
      <c r="BX163" s="299" t="s">
        <v>875</v>
      </c>
      <c r="BY163" s="299" t="s">
        <v>5203</v>
      </c>
    </row>
    <row r="164" spans="63:77" ht="21" customHeight="1">
      <c r="BK164" s="54" t="str">
        <f t="shared" si="2"/>
        <v>1東京文化短期大学</v>
      </c>
      <c r="BL164" s="256" t="s">
        <v>526</v>
      </c>
      <c r="BM164">
        <v>1</v>
      </c>
      <c r="BN164" s="256" t="s">
        <v>526</v>
      </c>
      <c r="BO164" s="290" t="s">
        <v>8467</v>
      </c>
      <c r="BR164" s="175" t="s">
        <v>1071</v>
      </c>
      <c r="BS164" s="51" t="s">
        <v>1072</v>
      </c>
      <c r="BU164" s="273" t="s">
        <v>873</v>
      </c>
      <c r="BV164" s="273" t="s">
        <v>2172</v>
      </c>
      <c r="BX164" s="299" t="s">
        <v>877</v>
      </c>
      <c r="BY164" s="299" t="s">
        <v>5204</v>
      </c>
    </row>
    <row r="165" spans="63:77" ht="21" customHeight="1">
      <c r="BK165" s="54" t="str">
        <f t="shared" si="2"/>
        <v>1東京立正女子短期大学</v>
      </c>
      <c r="BL165" s="256" t="s">
        <v>8786</v>
      </c>
      <c r="BM165">
        <v>1</v>
      </c>
      <c r="BN165" s="256" t="s">
        <v>8786</v>
      </c>
      <c r="BO165" s="290" t="s">
        <v>8787</v>
      </c>
      <c r="BR165" s="175" t="s">
        <v>1073</v>
      </c>
      <c r="BS165" s="51" t="s">
        <v>1074</v>
      </c>
      <c r="BU165" s="273" t="s">
        <v>875</v>
      </c>
      <c r="BV165" s="273" t="s">
        <v>2173</v>
      </c>
      <c r="BX165" s="299" t="s">
        <v>879</v>
      </c>
      <c r="BY165" s="299" t="s">
        <v>5205</v>
      </c>
    </row>
    <row r="166" spans="63:77" ht="21" customHeight="1">
      <c r="BK166" s="54" t="str">
        <f t="shared" si="2"/>
        <v>1東邦音楽短期大学</v>
      </c>
      <c r="BL166" s="256" t="s">
        <v>8788</v>
      </c>
      <c r="BM166">
        <v>1</v>
      </c>
      <c r="BN166" s="256" t="s">
        <v>8788</v>
      </c>
      <c r="BO166" s="290" t="s">
        <v>8789</v>
      </c>
      <c r="BR166" s="175" t="s">
        <v>1075</v>
      </c>
      <c r="BS166" s="51" t="s">
        <v>1076</v>
      </c>
      <c r="BU166" s="273" t="s">
        <v>877</v>
      </c>
      <c r="BV166" s="273" t="s">
        <v>2174</v>
      </c>
      <c r="BX166" s="299" t="s">
        <v>881</v>
      </c>
      <c r="BY166" s="299" t="s">
        <v>5206</v>
      </c>
    </row>
    <row r="167" spans="63:77" ht="21" customHeight="1">
      <c r="BK167" s="54" t="str">
        <f t="shared" si="2"/>
        <v>1桐朋学園大学短期大学部</v>
      </c>
      <c r="BL167" s="256" t="s">
        <v>527</v>
      </c>
      <c r="BM167">
        <v>1</v>
      </c>
      <c r="BN167" s="256" t="s">
        <v>527</v>
      </c>
      <c r="BO167" s="290" t="s">
        <v>8468</v>
      </c>
      <c r="BR167" s="175" t="s">
        <v>1077</v>
      </c>
      <c r="BS167" s="51" t="s">
        <v>1078</v>
      </c>
      <c r="BU167" s="273" t="s">
        <v>879</v>
      </c>
      <c r="BV167" s="273" t="s">
        <v>2175</v>
      </c>
      <c r="BX167" s="299" t="s">
        <v>883</v>
      </c>
      <c r="BY167" s="299" t="s">
        <v>5207</v>
      </c>
    </row>
    <row r="168" spans="63:77" ht="21" customHeight="1">
      <c r="BK168" s="54" t="str">
        <f t="shared" si="2"/>
        <v>1東洋女子短期大学</v>
      </c>
      <c r="BL168" s="256" t="s">
        <v>8790</v>
      </c>
      <c r="BM168">
        <v>1</v>
      </c>
      <c r="BN168" s="256" t="s">
        <v>8790</v>
      </c>
      <c r="BO168" s="290" t="s">
        <v>8791</v>
      </c>
      <c r="BR168" s="175" t="s">
        <v>1079</v>
      </c>
      <c r="BS168" s="51" t="s">
        <v>1080</v>
      </c>
      <c r="BU168" s="273" t="s">
        <v>881</v>
      </c>
      <c r="BV168" s="273" t="s">
        <v>2176</v>
      </c>
      <c r="BX168" s="299" t="s">
        <v>885</v>
      </c>
      <c r="BY168" s="299" t="s">
        <v>5208</v>
      </c>
    </row>
    <row r="169" spans="63:77" ht="21" customHeight="1">
      <c r="BK169" s="54" t="str">
        <f t="shared" si="2"/>
        <v>1東洋大学短期大学</v>
      </c>
      <c r="BL169" s="256" t="s">
        <v>528</v>
      </c>
      <c r="BM169">
        <v>1</v>
      </c>
      <c r="BN169" s="256" t="s">
        <v>528</v>
      </c>
      <c r="BO169" s="290" t="s">
        <v>8469</v>
      </c>
      <c r="BR169" s="175" t="s">
        <v>1081</v>
      </c>
      <c r="BS169" s="51" t="s">
        <v>1082</v>
      </c>
      <c r="BU169" s="273" t="s">
        <v>883</v>
      </c>
      <c r="BV169" s="273" t="s">
        <v>2177</v>
      </c>
      <c r="BX169" s="299" t="s">
        <v>887</v>
      </c>
      <c r="BY169" s="299" t="s">
        <v>3490</v>
      </c>
    </row>
    <row r="170" spans="63:77" ht="21" customHeight="1">
      <c r="BK170" s="54" t="str">
        <f t="shared" si="2"/>
        <v>1東横学園女子短期大学</v>
      </c>
      <c r="BL170" s="256" t="s">
        <v>529</v>
      </c>
      <c r="BM170">
        <v>1</v>
      </c>
      <c r="BN170" s="256" t="s">
        <v>529</v>
      </c>
      <c r="BO170" s="290" t="s">
        <v>8470</v>
      </c>
      <c r="BR170" s="175" t="s">
        <v>1083</v>
      </c>
      <c r="BS170" s="51" t="s">
        <v>1084</v>
      </c>
      <c r="BU170" s="273" t="s">
        <v>885</v>
      </c>
      <c r="BV170" s="273" t="s">
        <v>2178</v>
      </c>
      <c r="BX170" s="299" t="s">
        <v>889</v>
      </c>
      <c r="BY170" s="299" t="s">
        <v>5209</v>
      </c>
    </row>
    <row r="171" spans="63:77" ht="21" customHeight="1">
      <c r="BK171" s="54" t="str">
        <f t="shared" si="2"/>
        <v>1日本経済短期大学</v>
      </c>
      <c r="BL171" s="256" t="s">
        <v>8792</v>
      </c>
      <c r="BM171">
        <v>1</v>
      </c>
      <c r="BN171" s="256" t="s">
        <v>8792</v>
      </c>
      <c r="BO171" s="290" t="s">
        <v>8793</v>
      </c>
      <c r="BR171" s="175" t="s">
        <v>1085</v>
      </c>
      <c r="BS171" s="51" t="s">
        <v>1086</v>
      </c>
      <c r="BU171" s="273" t="s">
        <v>887</v>
      </c>
      <c r="BV171" s="273" t="s">
        <v>2179</v>
      </c>
      <c r="BX171" s="299" t="s">
        <v>891</v>
      </c>
      <c r="BY171" s="299" t="s">
        <v>5210</v>
      </c>
    </row>
    <row r="172" spans="63:77" ht="21" customHeight="1">
      <c r="BK172" s="54" t="str">
        <f t="shared" si="2"/>
        <v>1嘉悦女子短期大学</v>
      </c>
      <c r="BL172" s="256" t="s">
        <v>8794</v>
      </c>
      <c r="BM172">
        <v>1</v>
      </c>
      <c r="BN172" s="256" t="s">
        <v>8794</v>
      </c>
      <c r="BO172" s="290" t="s">
        <v>8795</v>
      </c>
      <c r="BR172" s="175" t="s">
        <v>1087</v>
      </c>
      <c r="BS172" s="51" t="s">
        <v>1088</v>
      </c>
      <c r="BU172" s="273" t="s">
        <v>889</v>
      </c>
      <c r="BV172" s="273" t="s">
        <v>2180</v>
      </c>
      <c r="BX172" s="299" t="s">
        <v>893</v>
      </c>
      <c r="BY172" s="299" t="s">
        <v>5211</v>
      </c>
    </row>
    <row r="173" spans="63:77" ht="21" customHeight="1">
      <c r="BK173" s="54" t="str">
        <f t="shared" si="2"/>
        <v>1日本女子体育短期大学</v>
      </c>
      <c r="BL173" s="256" t="s">
        <v>8796</v>
      </c>
      <c r="BM173">
        <v>1</v>
      </c>
      <c r="BN173" s="256" t="s">
        <v>8796</v>
      </c>
      <c r="BO173" s="290" t="s">
        <v>8797</v>
      </c>
      <c r="BR173" s="175" t="s">
        <v>1089</v>
      </c>
      <c r="BS173" s="51" t="s">
        <v>1090</v>
      </c>
      <c r="BU173" s="273" t="s">
        <v>891</v>
      </c>
      <c r="BV173" s="273" t="s">
        <v>2181</v>
      </c>
      <c r="BX173" s="299" t="s">
        <v>895</v>
      </c>
      <c r="BY173" s="299" t="s">
        <v>5212</v>
      </c>
    </row>
    <row r="174" spans="63:77" ht="21" customHeight="1">
      <c r="BK174" s="54" t="str">
        <f t="shared" si="2"/>
        <v>1日本体育大学女子短期大学</v>
      </c>
      <c r="BL174" s="256" t="s">
        <v>530</v>
      </c>
      <c r="BM174">
        <v>1</v>
      </c>
      <c r="BN174" s="256" t="s">
        <v>530</v>
      </c>
      <c r="BO174" s="290" t="s">
        <v>8471</v>
      </c>
      <c r="BR174" s="175" t="s">
        <v>1091</v>
      </c>
      <c r="BS174" s="51" t="s">
        <v>1092</v>
      </c>
      <c r="BU174" s="273" t="s">
        <v>893</v>
      </c>
      <c r="BV174" s="273" t="s">
        <v>2182</v>
      </c>
      <c r="BX174" s="299" t="s">
        <v>897</v>
      </c>
      <c r="BY174" s="299" t="s">
        <v>5213</v>
      </c>
    </row>
    <row r="175" spans="63:77" ht="21" customHeight="1">
      <c r="BK175" s="54" t="str">
        <f t="shared" si="2"/>
        <v>1日本大学短期大学部</v>
      </c>
      <c r="BL175" s="256" t="s">
        <v>8798</v>
      </c>
      <c r="BM175">
        <v>1</v>
      </c>
      <c r="BN175" s="256" t="s">
        <v>8798</v>
      </c>
      <c r="BO175" s="290" t="s">
        <v>8799</v>
      </c>
      <c r="BR175" s="175" t="s">
        <v>1093</v>
      </c>
      <c r="BS175" s="51" t="s">
        <v>1094</v>
      </c>
      <c r="BU175" s="273" t="s">
        <v>895</v>
      </c>
      <c r="BV175" s="273" t="s">
        <v>2183</v>
      </c>
      <c r="BX175" s="299" t="s">
        <v>899</v>
      </c>
      <c r="BY175" s="299" t="s">
        <v>5214</v>
      </c>
    </row>
    <row r="176" spans="63:77" ht="21" customHeight="1">
      <c r="BK176" s="54" t="str">
        <f t="shared" si="2"/>
        <v>1文化女子大学短期大学部</v>
      </c>
      <c r="BL176" s="256" t="s">
        <v>531</v>
      </c>
      <c r="BM176">
        <v>1</v>
      </c>
      <c r="BN176" s="256" t="s">
        <v>531</v>
      </c>
      <c r="BO176" s="290" t="s">
        <v>8472</v>
      </c>
      <c r="BR176" s="175" t="s">
        <v>1095</v>
      </c>
      <c r="BS176" s="51" t="s">
        <v>1096</v>
      </c>
      <c r="BU176" s="273" t="s">
        <v>897</v>
      </c>
      <c r="BV176" s="273" t="s">
        <v>2184</v>
      </c>
      <c r="BX176" s="299" t="s">
        <v>901</v>
      </c>
      <c r="BY176" s="299" t="s">
        <v>5215</v>
      </c>
    </row>
    <row r="177" spans="63:77" ht="21" customHeight="1">
      <c r="BK177" s="54" t="str">
        <f t="shared" si="2"/>
        <v>1文京女子短期大学</v>
      </c>
      <c r="BL177" s="256" t="s">
        <v>8800</v>
      </c>
      <c r="BM177">
        <v>1</v>
      </c>
      <c r="BN177" s="256" t="s">
        <v>8800</v>
      </c>
      <c r="BO177" s="290" t="s">
        <v>8801</v>
      </c>
      <c r="BR177" s="175" t="s">
        <v>1097</v>
      </c>
      <c r="BS177" s="51" t="s">
        <v>1098</v>
      </c>
      <c r="BU177" s="273" t="s">
        <v>899</v>
      </c>
      <c r="BV177" s="273" t="s">
        <v>2185</v>
      </c>
      <c r="BX177" s="299" t="s">
        <v>903</v>
      </c>
      <c r="BY177" s="299" t="s">
        <v>5216</v>
      </c>
    </row>
    <row r="178" spans="63:77" ht="21" customHeight="1">
      <c r="BK178" s="54" t="str">
        <f t="shared" si="2"/>
        <v>1宝仙学園短期大学</v>
      </c>
      <c r="BL178" s="256" t="s">
        <v>532</v>
      </c>
      <c r="BM178">
        <v>1</v>
      </c>
      <c r="BN178" s="256" t="s">
        <v>532</v>
      </c>
      <c r="BO178" s="290" t="s">
        <v>8473</v>
      </c>
      <c r="BR178" s="175" t="s">
        <v>1099</v>
      </c>
      <c r="BS178" s="51" t="s">
        <v>1100</v>
      </c>
      <c r="BU178" s="273" t="s">
        <v>901</v>
      </c>
      <c r="BV178" s="273" t="s">
        <v>2186</v>
      </c>
      <c r="BX178" s="299" t="s">
        <v>905</v>
      </c>
      <c r="BY178" s="299" t="s">
        <v>5217</v>
      </c>
    </row>
    <row r="179" spans="63:77" ht="21" customHeight="1">
      <c r="BK179" s="54" t="str">
        <f t="shared" si="2"/>
        <v>1武蔵野女子大学短期大学部</v>
      </c>
      <c r="BL179" s="256" t="s">
        <v>8802</v>
      </c>
      <c r="BM179">
        <v>1</v>
      </c>
      <c r="BN179" s="256" t="s">
        <v>8802</v>
      </c>
      <c r="BO179" s="290" t="s">
        <v>8803</v>
      </c>
      <c r="BR179" s="175" t="s">
        <v>1101</v>
      </c>
      <c r="BS179" s="51" t="s">
        <v>1102</v>
      </c>
      <c r="BU179" s="273" t="s">
        <v>903</v>
      </c>
      <c r="BV179" s="273" t="s">
        <v>2187</v>
      </c>
      <c r="BX179" s="299" t="s">
        <v>907</v>
      </c>
      <c r="BY179" s="299" t="s">
        <v>5218</v>
      </c>
    </row>
    <row r="180" spans="63:77" ht="21" customHeight="1">
      <c r="BK180" s="54" t="str">
        <f t="shared" si="2"/>
        <v>1武蔵野美術短期大学</v>
      </c>
      <c r="BL180" s="256" t="s">
        <v>8804</v>
      </c>
      <c r="BM180">
        <v>1</v>
      </c>
      <c r="BN180" s="256" t="s">
        <v>8804</v>
      </c>
      <c r="BO180" s="290" t="s">
        <v>8805</v>
      </c>
      <c r="BR180" s="175" t="s">
        <v>1103</v>
      </c>
      <c r="BS180" s="51" t="s">
        <v>1104</v>
      </c>
      <c r="BU180" s="273" t="s">
        <v>905</v>
      </c>
      <c r="BV180" s="273" t="s">
        <v>2188</v>
      </c>
      <c r="BX180" s="299" t="s">
        <v>909</v>
      </c>
      <c r="BY180" s="299" t="s">
        <v>5219</v>
      </c>
    </row>
    <row r="181" spans="63:77" ht="21" customHeight="1">
      <c r="BK181" s="54" t="str">
        <f t="shared" si="2"/>
        <v>1明治大学短期大学</v>
      </c>
      <c r="BL181" s="256" t="s">
        <v>8806</v>
      </c>
      <c r="BM181">
        <v>1</v>
      </c>
      <c r="BN181" s="256" t="s">
        <v>8806</v>
      </c>
      <c r="BO181" s="290" t="s">
        <v>8807</v>
      </c>
      <c r="BR181" s="175" t="s">
        <v>1105</v>
      </c>
      <c r="BS181" s="51" t="s">
        <v>1106</v>
      </c>
      <c r="BU181" s="273" t="s">
        <v>907</v>
      </c>
      <c r="BV181" s="273" t="s">
        <v>2189</v>
      </c>
      <c r="BX181" s="299" t="s">
        <v>911</v>
      </c>
      <c r="BY181" s="299" t="s">
        <v>5220</v>
      </c>
    </row>
    <row r="182" spans="63:77" ht="21" customHeight="1">
      <c r="BK182" s="54" t="str">
        <f t="shared" si="2"/>
        <v>1目白学園女子短期大学</v>
      </c>
      <c r="BL182" s="256" t="s">
        <v>8808</v>
      </c>
      <c r="BM182">
        <v>1</v>
      </c>
      <c r="BN182" s="256" t="s">
        <v>8808</v>
      </c>
      <c r="BO182" s="290" t="s">
        <v>8809</v>
      </c>
      <c r="BR182" s="175" t="s">
        <v>1107</v>
      </c>
      <c r="BS182" s="51" t="s">
        <v>1108</v>
      </c>
      <c r="BU182" s="273" t="s">
        <v>909</v>
      </c>
      <c r="BV182" s="273" t="s">
        <v>2190</v>
      </c>
      <c r="BX182" s="299" t="s">
        <v>913</v>
      </c>
      <c r="BY182" s="299" t="s">
        <v>5221</v>
      </c>
    </row>
    <row r="183" spans="63:77" ht="21" customHeight="1">
      <c r="BK183" s="54" t="str">
        <f t="shared" si="2"/>
        <v>1山脇学園短期大学</v>
      </c>
      <c r="BL183" s="256" t="s">
        <v>533</v>
      </c>
      <c r="BM183">
        <v>1</v>
      </c>
      <c r="BN183" s="256" t="s">
        <v>533</v>
      </c>
      <c r="BO183" s="290" t="s">
        <v>8474</v>
      </c>
      <c r="BR183" s="175" t="s">
        <v>1109</v>
      </c>
      <c r="BS183" s="51" t="s">
        <v>1110</v>
      </c>
      <c r="BU183" s="273" t="s">
        <v>911</v>
      </c>
      <c r="BV183" s="273" t="s">
        <v>2191</v>
      </c>
      <c r="BX183" s="299" t="s">
        <v>915</v>
      </c>
      <c r="BY183" s="299" t="s">
        <v>5222</v>
      </c>
    </row>
    <row r="184" spans="63:77" ht="21" customHeight="1">
      <c r="BK184" s="54" t="str">
        <f t="shared" si="2"/>
        <v>1立教女学院短期大学</v>
      </c>
      <c r="BL184" s="256" t="s">
        <v>534</v>
      </c>
      <c r="BM184">
        <v>1</v>
      </c>
      <c r="BN184" s="256" t="s">
        <v>534</v>
      </c>
      <c r="BO184" s="290" t="s">
        <v>8475</v>
      </c>
      <c r="BR184" s="175" t="s">
        <v>1111</v>
      </c>
      <c r="BS184" s="51" t="s">
        <v>1112</v>
      </c>
      <c r="BU184" s="273" t="s">
        <v>913</v>
      </c>
      <c r="BV184" s="273" t="s">
        <v>2192</v>
      </c>
      <c r="BX184" s="299" t="s">
        <v>917</v>
      </c>
      <c r="BY184" s="299" t="s">
        <v>5223</v>
      </c>
    </row>
    <row r="185" spans="63:77" ht="21" customHeight="1">
      <c r="BK185" s="54" t="str">
        <f t="shared" si="2"/>
        <v>1帝京大学短期大学</v>
      </c>
      <c r="BL185" s="256" t="s">
        <v>535</v>
      </c>
      <c r="BM185">
        <v>1</v>
      </c>
      <c r="BN185" s="256" t="s">
        <v>535</v>
      </c>
      <c r="BO185" s="290" t="s">
        <v>8476</v>
      </c>
      <c r="BR185" s="175" t="s">
        <v>1113</v>
      </c>
      <c r="BS185" s="51" t="s">
        <v>1114</v>
      </c>
      <c r="BU185" s="273" t="s">
        <v>915</v>
      </c>
      <c r="BV185" s="273" t="s">
        <v>2193</v>
      </c>
      <c r="BX185" s="299" t="s">
        <v>919</v>
      </c>
      <c r="BY185" s="299" t="s">
        <v>5224</v>
      </c>
    </row>
    <row r="186" spans="63:77" ht="21" customHeight="1">
      <c r="BK186" s="54" t="str">
        <f t="shared" si="2"/>
        <v>1武蔵野美術大学短期大学部</v>
      </c>
      <c r="BL186" s="256" t="s">
        <v>8810</v>
      </c>
      <c r="BM186">
        <v>1</v>
      </c>
      <c r="BN186" s="256" t="s">
        <v>8810</v>
      </c>
      <c r="BO186" s="290" t="s">
        <v>8811</v>
      </c>
      <c r="BR186" s="175" t="s">
        <v>1115</v>
      </c>
      <c r="BS186" s="51" t="s">
        <v>1116</v>
      </c>
      <c r="BU186" s="273" t="s">
        <v>917</v>
      </c>
      <c r="BV186" s="273" t="s">
        <v>2194</v>
      </c>
      <c r="BX186" s="299" t="s">
        <v>921</v>
      </c>
      <c r="BY186" s="299" t="s">
        <v>5225</v>
      </c>
    </row>
    <row r="187" spans="63:77" ht="21" customHeight="1">
      <c r="BK187" s="54" t="str">
        <f t="shared" si="2"/>
        <v>1女子栄養大学短期大学部</v>
      </c>
      <c r="BL187" s="256" t="s">
        <v>536</v>
      </c>
      <c r="BM187">
        <v>1</v>
      </c>
      <c r="BN187" s="256" t="s">
        <v>536</v>
      </c>
      <c r="BO187" s="290" t="s">
        <v>8477</v>
      </c>
      <c r="BR187" s="175" t="s">
        <v>1117</v>
      </c>
      <c r="BS187" s="51" t="s">
        <v>1118</v>
      </c>
      <c r="BU187" s="273" t="s">
        <v>919</v>
      </c>
      <c r="BV187" s="273" t="s">
        <v>2195</v>
      </c>
      <c r="BX187" s="299" t="s">
        <v>923</v>
      </c>
      <c r="BY187" s="299" t="s">
        <v>5226</v>
      </c>
    </row>
    <row r="188" spans="63:77" ht="21" customHeight="1">
      <c r="BK188" s="54" t="str">
        <f t="shared" si="2"/>
        <v>1桐朋学園芸術短期大学</v>
      </c>
      <c r="BL188" s="256" t="s">
        <v>537</v>
      </c>
      <c r="BM188">
        <v>1</v>
      </c>
      <c r="BN188" s="256" t="s">
        <v>537</v>
      </c>
      <c r="BO188" s="290" t="s">
        <v>8478</v>
      </c>
      <c r="BR188" s="175" t="s">
        <v>1119</v>
      </c>
      <c r="BS188" s="51" t="s">
        <v>1120</v>
      </c>
      <c r="BU188" s="273" t="s">
        <v>921</v>
      </c>
      <c r="BV188" s="273" t="s">
        <v>2196</v>
      </c>
      <c r="BX188" s="299" t="s">
        <v>925</v>
      </c>
      <c r="BY188" s="299" t="s">
        <v>5227</v>
      </c>
    </row>
    <row r="189" spans="63:77" ht="21" customHeight="1">
      <c r="BK189" s="54" t="str">
        <f t="shared" si="2"/>
        <v>1日本体育大学女子短期大学部</v>
      </c>
      <c r="BL189" s="256" t="s">
        <v>538</v>
      </c>
      <c r="BM189">
        <v>1</v>
      </c>
      <c r="BN189" s="256" t="s">
        <v>538</v>
      </c>
      <c r="BO189" s="290" t="s">
        <v>8479</v>
      </c>
      <c r="BR189" s="175" t="s">
        <v>1121</v>
      </c>
      <c r="BS189" s="51" t="s">
        <v>1122</v>
      </c>
      <c r="BU189" s="273" t="s">
        <v>923</v>
      </c>
      <c r="BV189" s="273" t="s">
        <v>2197</v>
      </c>
      <c r="BX189" s="299" t="s">
        <v>927</v>
      </c>
      <c r="BY189" s="299" t="s">
        <v>5228</v>
      </c>
    </row>
    <row r="190" spans="63:77" ht="21" customHeight="1">
      <c r="BK190" s="54" t="str">
        <f t="shared" si="2"/>
        <v>1東京田中短期大学</v>
      </c>
      <c r="BL190" s="256" t="s">
        <v>539</v>
      </c>
      <c r="BM190">
        <v>1</v>
      </c>
      <c r="BN190" s="256" t="s">
        <v>539</v>
      </c>
      <c r="BO190" s="290" t="s">
        <v>8480</v>
      </c>
      <c r="BR190" s="175" t="s">
        <v>1123</v>
      </c>
      <c r="BS190" s="51" t="s">
        <v>1124</v>
      </c>
      <c r="BU190" s="273" t="s">
        <v>925</v>
      </c>
      <c r="BV190" s="273" t="s">
        <v>2198</v>
      </c>
      <c r="BX190" s="299" t="s">
        <v>929</v>
      </c>
      <c r="BY190" s="299" t="s">
        <v>5229</v>
      </c>
    </row>
    <row r="191" spans="63:77" ht="21" customHeight="1">
      <c r="BK191" s="54" t="str">
        <f t="shared" si="2"/>
        <v>1目白大学短期大学部</v>
      </c>
      <c r="BL191" s="256" t="s">
        <v>540</v>
      </c>
      <c r="BM191">
        <v>1</v>
      </c>
      <c r="BN191" s="256" t="s">
        <v>540</v>
      </c>
      <c r="BO191" s="290" t="s">
        <v>8481</v>
      </c>
      <c r="BR191" s="175" t="s">
        <v>1125</v>
      </c>
      <c r="BS191" s="51" t="s">
        <v>1126</v>
      </c>
      <c r="BU191" s="273" t="s">
        <v>927</v>
      </c>
      <c r="BV191" s="273" t="s">
        <v>2199</v>
      </c>
      <c r="BX191" s="299" t="s">
        <v>931</v>
      </c>
      <c r="BY191" s="299" t="s">
        <v>5230</v>
      </c>
    </row>
    <row r="192" spans="63:77" ht="21" customHeight="1">
      <c r="BK192" s="54" t="str">
        <f t="shared" si="2"/>
        <v>1高千穂大学</v>
      </c>
      <c r="BL192" s="256" t="s">
        <v>541</v>
      </c>
      <c r="BM192">
        <v>1</v>
      </c>
      <c r="BN192" s="256" t="s">
        <v>541</v>
      </c>
      <c r="BO192" s="290" t="s">
        <v>8482</v>
      </c>
      <c r="BR192" s="175" t="s">
        <v>1127</v>
      </c>
      <c r="BS192" s="51" t="s">
        <v>1128</v>
      </c>
      <c r="BU192" s="273" t="s">
        <v>929</v>
      </c>
      <c r="BV192" s="273" t="s">
        <v>2200</v>
      </c>
      <c r="BX192" s="299" t="s">
        <v>933</v>
      </c>
      <c r="BY192" s="299" t="s">
        <v>5231</v>
      </c>
    </row>
    <row r="193" spans="63:77" ht="21" customHeight="1">
      <c r="BK193" s="54" t="str">
        <f t="shared" si="2"/>
        <v>1桜美林大学短期大学部</v>
      </c>
      <c r="BL193" s="256" t="s">
        <v>542</v>
      </c>
      <c r="BM193">
        <v>1</v>
      </c>
      <c r="BN193" s="256" t="s">
        <v>542</v>
      </c>
      <c r="BO193" s="290" t="s">
        <v>8483</v>
      </c>
      <c r="BR193" s="175" t="s">
        <v>1129</v>
      </c>
      <c r="BS193" s="51" t="s">
        <v>1130</v>
      </c>
      <c r="BU193" s="273" t="s">
        <v>931</v>
      </c>
      <c r="BV193" s="273" t="s">
        <v>2201</v>
      </c>
      <c r="BX193" s="299" t="s">
        <v>935</v>
      </c>
      <c r="BY193" s="299" t="s">
        <v>5232</v>
      </c>
    </row>
    <row r="194" spans="63:77" ht="21" customHeight="1">
      <c r="BK194" s="54" t="str">
        <f t="shared" si="2"/>
        <v>1有明教育芸術短期大学</v>
      </c>
      <c r="BL194" s="256" t="s">
        <v>543</v>
      </c>
      <c r="BM194">
        <v>1</v>
      </c>
      <c r="BN194" s="256" t="s">
        <v>543</v>
      </c>
      <c r="BO194" s="290" t="s">
        <v>8484</v>
      </c>
      <c r="BR194" s="175" t="s">
        <v>1131</v>
      </c>
      <c r="BS194" s="51" t="s">
        <v>1132</v>
      </c>
      <c r="BU194" s="273" t="s">
        <v>933</v>
      </c>
      <c r="BV194" s="273" t="s">
        <v>2202</v>
      </c>
      <c r="BX194" s="299" t="s">
        <v>937</v>
      </c>
      <c r="BY194" s="299" t="s">
        <v>5233</v>
      </c>
    </row>
    <row r="195" spans="63:77" ht="21" customHeight="1">
      <c r="BK195" s="54" t="str">
        <f t="shared" si="2"/>
        <v>1新渡戸文化短期大学</v>
      </c>
      <c r="BL195" s="256" t="s">
        <v>8812</v>
      </c>
      <c r="BM195">
        <v>1</v>
      </c>
      <c r="BN195" s="256" t="s">
        <v>8812</v>
      </c>
      <c r="BO195" s="290" t="s">
        <v>8813</v>
      </c>
      <c r="BR195" s="175" t="s">
        <v>1133</v>
      </c>
      <c r="BS195" s="51" t="s">
        <v>1134</v>
      </c>
      <c r="BU195" s="273" t="s">
        <v>935</v>
      </c>
      <c r="BV195" s="273" t="s">
        <v>2203</v>
      </c>
      <c r="BX195" s="299" t="s">
        <v>939</v>
      </c>
      <c r="BY195" s="299" t="s">
        <v>5234</v>
      </c>
    </row>
    <row r="196" spans="63:77" ht="21" customHeight="1">
      <c r="BK196" s="54" t="str">
        <f t="shared" ref="BK196:BK259" si="3">BM196&amp;BO196</f>
        <v>1東京立正短期大学</v>
      </c>
      <c r="BL196" s="256" t="s">
        <v>544</v>
      </c>
      <c r="BM196">
        <v>1</v>
      </c>
      <c r="BN196" s="256" t="s">
        <v>544</v>
      </c>
      <c r="BO196" s="290" t="s">
        <v>8485</v>
      </c>
      <c r="BR196" s="175" t="s">
        <v>1135</v>
      </c>
      <c r="BS196" s="51" t="s">
        <v>1136</v>
      </c>
      <c r="BU196" s="273" t="s">
        <v>937</v>
      </c>
      <c r="BV196" s="273" t="s">
        <v>2204</v>
      </c>
      <c r="BX196" s="299" t="s">
        <v>941</v>
      </c>
      <c r="BY196" s="299" t="s">
        <v>5235</v>
      </c>
    </row>
    <row r="197" spans="63:77" ht="21" customHeight="1">
      <c r="BK197" s="54" t="str">
        <f t="shared" si="3"/>
        <v>1国立音楽大学教職特別課程</v>
      </c>
      <c r="BL197" s="256" t="s">
        <v>545</v>
      </c>
      <c r="BM197">
        <v>1</v>
      </c>
      <c r="BN197" s="256" t="s">
        <v>545</v>
      </c>
      <c r="BO197" s="290" t="s">
        <v>8336</v>
      </c>
      <c r="BR197" s="175" t="s">
        <v>1137</v>
      </c>
      <c r="BS197" s="51" t="s">
        <v>1138</v>
      </c>
      <c r="BU197" s="273" t="s">
        <v>939</v>
      </c>
      <c r="BV197" s="273" t="s">
        <v>2205</v>
      </c>
      <c r="BX197" s="299" t="s">
        <v>943</v>
      </c>
      <c r="BY197" s="299" t="s">
        <v>5236</v>
      </c>
    </row>
    <row r="198" spans="63:77" ht="21" customHeight="1">
      <c r="BK198" s="54" t="str">
        <f t="shared" si="3"/>
        <v>1工学院大学教職特別課程</v>
      </c>
      <c r="BL198" s="256" t="s">
        <v>546</v>
      </c>
      <c r="BM198">
        <v>1</v>
      </c>
      <c r="BN198" s="256" t="s">
        <v>546</v>
      </c>
      <c r="BO198" s="290" t="s">
        <v>8337</v>
      </c>
      <c r="BR198" s="175" t="s">
        <v>1139</v>
      </c>
      <c r="BS198" s="51" t="s">
        <v>1140</v>
      </c>
      <c r="BU198" s="273" t="s">
        <v>941</v>
      </c>
      <c r="BV198" s="273" t="s">
        <v>2206</v>
      </c>
      <c r="BX198" s="299" t="s">
        <v>945</v>
      </c>
      <c r="BY198" s="299" t="s">
        <v>5237</v>
      </c>
    </row>
    <row r="199" spans="63:77" ht="21" customHeight="1">
      <c r="BK199" s="54" t="str">
        <f t="shared" si="3"/>
        <v>1慶應義塾大学教職特別課程</v>
      </c>
      <c r="BL199" s="256" t="s">
        <v>547</v>
      </c>
      <c r="BM199">
        <v>1</v>
      </c>
      <c r="BN199" s="256" t="s">
        <v>547</v>
      </c>
      <c r="BO199" s="290" t="s">
        <v>8338</v>
      </c>
      <c r="BR199" s="175" t="s">
        <v>1141</v>
      </c>
      <c r="BS199" s="51" t="s">
        <v>1142</v>
      </c>
      <c r="BU199" s="273" t="s">
        <v>943</v>
      </c>
      <c r="BV199" s="273" t="s">
        <v>2207</v>
      </c>
      <c r="BX199" s="299" t="s">
        <v>947</v>
      </c>
      <c r="BY199" s="299" t="s">
        <v>5238</v>
      </c>
    </row>
    <row r="200" spans="63:77" ht="21" customHeight="1">
      <c r="BK200" s="54" t="str">
        <f t="shared" si="3"/>
        <v>1大正大学教職特別課程</v>
      </c>
      <c r="BL200" s="256" t="s">
        <v>548</v>
      </c>
      <c r="BM200">
        <v>1</v>
      </c>
      <c r="BN200" s="256" t="s">
        <v>548</v>
      </c>
      <c r="BO200" s="290" t="s">
        <v>8486</v>
      </c>
      <c r="BR200" s="175" t="s">
        <v>1143</v>
      </c>
      <c r="BS200" s="51" t="s">
        <v>1144</v>
      </c>
      <c r="BU200" s="273" t="s">
        <v>945</v>
      </c>
      <c r="BV200" s="273" t="s">
        <v>2208</v>
      </c>
      <c r="BX200" s="299" t="s">
        <v>949</v>
      </c>
      <c r="BY200" s="299" t="s">
        <v>5239</v>
      </c>
    </row>
    <row r="201" spans="63:77" ht="21" customHeight="1">
      <c r="BK201" s="54" t="str">
        <f t="shared" si="3"/>
        <v>1愛国学園保育専門学校</v>
      </c>
      <c r="BL201" s="256" t="s">
        <v>549</v>
      </c>
      <c r="BM201">
        <v>1</v>
      </c>
      <c r="BN201" s="256" t="s">
        <v>549</v>
      </c>
      <c r="BO201" s="290" t="s">
        <v>8487</v>
      </c>
      <c r="BR201" s="175" t="s">
        <v>1145</v>
      </c>
      <c r="BS201" s="51" t="s">
        <v>1146</v>
      </c>
      <c r="BU201" s="273" t="s">
        <v>947</v>
      </c>
      <c r="BV201" s="273" t="s">
        <v>2209</v>
      </c>
      <c r="BX201" s="299" t="s">
        <v>951</v>
      </c>
      <c r="BY201" s="299" t="s">
        <v>5240</v>
      </c>
    </row>
    <row r="202" spans="63:77" ht="21" customHeight="1">
      <c r="BK202" s="54" t="str">
        <f t="shared" si="3"/>
        <v>1国際音楽学校</v>
      </c>
      <c r="BL202" s="256" t="s">
        <v>8814</v>
      </c>
      <c r="BM202">
        <v>1</v>
      </c>
      <c r="BN202" s="256" t="s">
        <v>8814</v>
      </c>
      <c r="BO202" s="290" t="s">
        <v>8815</v>
      </c>
      <c r="BR202" s="175" t="s">
        <v>1147</v>
      </c>
      <c r="BS202" s="51" t="s">
        <v>1148</v>
      </c>
      <c r="BU202" s="273" t="s">
        <v>949</v>
      </c>
      <c r="BV202" s="273" t="s">
        <v>2210</v>
      </c>
      <c r="BX202" s="299" t="s">
        <v>953</v>
      </c>
      <c r="BY202" s="299" t="s">
        <v>5241</v>
      </c>
    </row>
    <row r="203" spans="63:77" ht="21" customHeight="1">
      <c r="BK203" s="54" t="str">
        <f t="shared" si="3"/>
        <v>1聖心女子専門学校</v>
      </c>
      <c r="BL203" s="256" t="s">
        <v>550</v>
      </c>
      <c r="BM203">
        <v>1</v>
      </c>
      <c r="BN203" s="256" t="s">
        <v>550</v>
      </c>
      <c r="BO203" s="290" t="s">
        <v>8488</v>
      </c>
      <c r="BR203" s="175" t="s">
        <v>1149</v>
      </c>
      <c r="BS203" s="51" t="s">
        <v>1150</v>
      </c>
      <c r="BU203" s="273" t="s">
        <v>951</v>
      </c>
      <c r="BV203" s="273" t="s">
        <v>2211</v>
      </c>
      <c r="BX203" s="299" t="s">
        <v>955</v>
      </c>
      <c r="BY203" s="299" t="s">
        <v>5242</v>
      </c>
    </row>
    <row r="204" spans="63:77" ht="21" customHeight="1">
      <c r="BK204" s="54" t="str">
        <f t="shared" si="3"/>
        <v>1草苑保育専門学校</v>
      </c>
      <c r="BL204" s="256" t="s">
        <v>551</v>
      </c>
      <c r="BM204">
        <v>1</v>
      </c>
      <c r="BN204" s="256" t="s">
        <v>551</v>
      </c>
      <c r="BO204" s="290" t="s">
        <v>8489</v>
      </c>
      <c r="BR204" s="175" t="s">
        <v>1151</v>
      </c>
      <c r="BS204" s="51" t="s">
        <v>1152</v>
      </c>
      <c r="BU204" s="273" t="s">
        <v>953</v>
      </c>
      <c r="BV204" s="273" t="s">
        <v>2212</v>
      </c>
      <c r="BX204" s="299" t="s">
        <v>957</v>
      </c>
      <c r="BY204" s="299" t="s">
        <v>5243</v>
      </c>
    </row>
    <row r="205" spans="63:77" ht="21" customHeight="1">
      <c r="BK205" s="54" t="str">
        <f t="shared" si="3"/>
        <v>1竹早教員養成所</v>
      </c>
      <c r="BL205" s="256" t="s">
        <v>552</v>
      </c>
      <c r="BM205">
        <v>1</v>
      </c>
      <c r="BN205" s="256" t="s">
        <v>552</v>
      </c>
      <c r="BO205" s="290" t="s">
        <v>8490</v>
      </c>
      <c r="BR205" s="175" t="s">
        <v>1153</v>
      </c>
      <c r="BS205" s="51" t="s">
        <v>1154</v>
      </c>
      <c r="BU205" s="273" t="s">
        <v>955</v>
      </c>
      <c r="BV205" s="273" t="s">
        <v>2213</v>
      </c>
      <c r="BX205" s="299" t="s">
        <v>959</v>
      </c>
      <c r="BY205" s="299" t="s">
        <v>5244</v>
      </c>
    </row>
    <row r="206" spans="63:77" ht="21" customHeight="1">
      <c r="BK206" s="54" t="str">
        <f t="shared" si="3"/>
        <v>1道灌山学園保育専門学校</v>
      </c>
      <c r="BL206" s="256" t="s">
        <v>553</v>
      </c>
      <c r="BM206">
        <v>1</v>
      </c>
      <c r="BN206" s="256" t="s">
        <v>553</v>
      </c>
      <c r="BO206" s="290" t="s">
        <v>8491</v>
      </c>
      <c r="BR206" s="175" t="s">
        <v>1155</v>
      </c>
      <c r="BS206" s="51" t="s">
        <v>1156</v>
      </c>
      <c r="BU206" s="273" t="s">
        <v>957</v>
      </c>
      <c r="BV206" s="273" t="s">
        <v>2214</v>
      </c>
      <c r="BX206" s="299" t="s">
        <v>961</v>
      </c>
      <c r="BY206" s="299" t="s">
        <v>5245</v>
      </c>
    </row>
    <row r="207" spans="63:77" ht="21" customHeight="1">
      <c r="BK207" s="54" t="str">
        <f t="shared" si="3"/>
        <v>1貞静学園保育専門学校</v>
      </c>
      <c r="BL207" s="256" t="s">
        <v>554</v>
      </c>
      <c r="BM207">
        <v>1</v>
      </c>
      <c r="BN207" s="256" t="s">
        <v>554</v>
      </c>
      <c r="BO207" s="290" t="s">
        <v>8492</v>
      </c>
      <c r="BR207" s="175" t="s">
        <v>1157</v>
      </c>
      <c r="BS207" s="51" t="s">
        <v>1158</v>
      </c>
      <c r="BU207" s="273" t="s">
        <v>959</v>
      </c>
      <c r="BV207" s="273" t="s">
        <v>2215</v>
      </c>
      <c r="BX207" s="299" t="s">
        <v>963</v>
      </c>
      <c r="BY207" s="299" t="s">
        <v>5246</v>
      </c>
    </row>
    <row r="208" spans="63:77" ht="21" customHeight="1">
      <c r="BK208" s="54" t="str">
        <f t="shared" si="3"/>
        <v>1東京保育専門学校</v>
      </c>
      <c r="BL208" s="256" t="s">
        <v>555</v>
      </c>
      <c r="BM208">
        <v>1</v>
      </c>
      <c r="BN208" s="256" t="s">
        <v>555</v>
      </c>
      <c r="BO208" s="290" t="s">
        <v>8493</v>
      </c>
      <c r="BR208" s="175" t="s">
        <v>1159</v>
      </c>
      <c r="BS208" s="51" t="s">
        <v>1160</v>
      </c>
      <c r="BU208" s="273" t="s">
        <v>961</v>
      </c>
      <c r="BV208" s="273" t="s">
        <v>2216</v>
      </c>
      <c r="BX208" s="299" t="s">
        <v>965</v>
      </c>
      <c r="BY208" s="299" t="s">
        <v>5247</v>
      </c>
    </row>
    <row r="209" spans="63:77" ht="21" customHeight="1">
      <c r="BK209" s="54" t="str">
        <f t="shared" si="3"/>
        <v>1玉成保育専門学校</v>
      </c>
      <c r="BL209" s="256" t="s">
        <v>556</v>
      </c>
      <c r="BM209">
        <v>1</v>
      </c>
      <c r="BN209" s="256" t="s">
        <v>556</v>
      </c>
      <c r="BO209" s="290" t="s">
        <v>8494</v>
      </c>
      <c r="BR209" s="175" t="s">
        <v>1161</v>
      </c>
      <c r="BS209" s="51" t="s">
        <v>1162</v>
      </c>
      <c r="BU209" s="273" t="s">
        <v>963</v>
      </c>
      <c r="BV209" s="273" t="s">
        <v>2217</v>
      </c>
      <c r="BX209" s="299" t="s">
        <v>967</v>
      </c>
      <c r="BY209" s="299" t="s">
        <v>5248</v>
      </c>
    </row>
    <row r="210" spans="63:77" ht="21" customHeight="1">
      <c r="BK210" s="54" t="str">
        <f t="shared" si="3"/>
        <v>1淑徳保育生活文化専門学校</v>
      </c>
      <c r="BL210" s="256" t="s">
        <v>557</v>
      </c>
      <c r="BM210">
        <v>1</v>
      </c>
      <c r="BN210" s="256" t="s">
        <v>557</v>
      </c>
      <c r="BO210" s="290" t="s">
        <v>8495</v>
      </c>
      <c r="BR210" s="175" t="s">
        <v>1163</v>
      </c>
      <c r="BS210" s="51" t="s">
        <v>1164</v>
      </c>
      <c r="BU210" s="273" t="s">
        <v>965</v>
      </c>
      <c r="BV210" s="273" t="s">
        <v>2218</v>
      </c>
      <c r="BX210" s="299" t="s">
        <v>969</v>
      </c>
      <c r="BY210" s="299" t="s">
        <v>5249</v>
      </c>
    </row>
    <row r="211" spans="63:77" ht="21" customHeight="1">
      <c r="BK211" s="54" t="str">
        <f t="shared" si="3"/>
        <v>1蒲田保育専門学校</v>
      </c>
      <c r="BL211" s="256" t="s">
        <v>558</v>
      </c>
      <c r="BM211">
        <v>1</v>
      </c>
      <c r="BN211" s="256" t="s">
        <v>558</v>
      </c>
      <c r="BO211" s="290" t="s">
        <v>8496</v>
      </c>
      <c r="BR211" s="175" t="s">
        <v>1165</v>
      </c>
      <c r="BS211" s="51" t="s">
        <v>1166</v>
      </c>
      <c r="BU211" s="273" t="s">
        <v>967</v>
      </c>
      <c r="BV211" s="273" t="s">
        <v>2219</v>
      </c>
      <c r="BX211" s="299" t="s">
        <v>971</v>
      </c>
      <c r="BY211" s="299" t="s">
        <v>5250</v>
      </c>
    </row>
    <row r="212" spans="63:77" ht="21" customHeight="1">
      <c r="BK212" s="54" t="str">
        <f t="shared" si="3"/>
        <v>1彰栄保育専門学校</v>
      </c>
      <c r="BL212" s="256" t="s">
        <v>559</v>
      </c>
      <c r="BM212">
        <v>1</v>
      </c>
      <c r="BN212" s="256" t="s">
        <v>559</v>
      </c>
      <c r="BO212" s="290" t="s">
        <v>8497</v>
      </c>
      <c r="BR212" s="175" t="s">
        <v>1167</v>
      </c>
      <c r="BS212" s="51" t="s">
        <v>1168</v>
      </c>
      <c r="BU212" s="273" t="s">
        <v>969</v>
      </c>
      <c r="BV212" s="273" t="s">
        <v>2220</v>
      </c>
      <c r="BX212" s="299" t="s">
        <v>973</v>
      </c>
      <c r="BY212" s="299" t="s">
        <v>5251</v>
      </c>
    </row>
    <row r="213" spans="63:77" ht="21" customHeight="1">
      <c r="BK213" s="54" t="str">
        <f t="shared" si="3"/>
        <v>1東京教育専門学校</v>
      </c>
      <c r="BL213" s="256" t="s">
        <v>560</v>
      </c>
      <c r="BM213">
        <v>1</v>
      </c>
      <c r="BN213" s="256" t="s">
        <v>560</v>
      </c>
      <c r="BO213" s="290" t="s">
        <v>8498</v>
      </c>
      <c r="BR213" s="175" t="s">
        <v>1169</v>
      </c>
      <c r="BS213" s="51" t="s">
        <v>1170</v>
      </c>
      <c r="BU213" s="273" t="s">
        <v>971</v>
      </c>
      <c r="BV213" s="273" t="s">
        <v>2221</v>
      </c>
      <c r="BX213" s="299" t="s">
        <v>975</v>
      </c>
      <c r="BY213" s="299" t="s">
        <v>5252</v>
      </c>
    </row>
    <row r="214" spans="63:77" ht="21" customHeight="1">
      <c r="BK214" s="54" t="str">
        <f t="shared" si="3"/>
        <v>1聖徳学園短期大学附属教員保母養成所</v>
      </c>
      <c r="BL214" s="256" t="s">
        <v>8816</v>
      </c>
      <c r="BM214">
        <v>1</v>
      </c>
      <c r="BN214" s="256" t="s">
        <v>8816</v>
      </c>
      <c r="BO214" s="290" t="s">
        <v>8817</v>
      </c>
      <c r="BR214" s="175" t="s">
        <v>1171</v>
      </c>
      <c r="BS214" s="51" t="s">
        <v>1172</v>
      </c>
      <c r="BU214" s="273" t="s">
        <v>973</v>
      </c>
      <c r="BV214" s="273" t="s">
        <v>2222</v>
      </c>
      <c r="BX214" s="299" t="s">
        <v>977</v>
      </c>
      <c r="BY214" s="299" t="s">
        <v>5253</v>
      </c>
    </row>
    <row r="215" spans="63:77" ht="21" customHeight="1">
      <c r="BK215" s="54" t="str">
        <f t="shared" si="3"/>
        <v>1日本音楽学校</v>
      </c>
      <c r="BL215" s="256" t="s">
        <v>561</v>
      </c>
      <c r="BM215">
        <v>1</v>
      </c>
      <c r="BN215" s="256" t="s">
        <v>561</v>
      </c>
      <c r="BO215" s="290" t="s">
        <v>8499</v>
      </c>
      <c r="BR215" s="175" t="s">
        <v>1173</v>
      </c>
      <c r="BS215" s="51" t="s">
        <v>1174</v>
      </c>
      <c r="BU215" s="273" t="s">
        <v>975</v>
      </c>
      <c r="BV215" s="273" t="s">
        <v>2223</v>
      </c>
      <c r="BX215" s="299" t="s">
        <v>979</v>
      </c>
      <c r="BY215" s="299" t="s">
        <v>5254</v>
      </c>
    </row>
    <row r="216" spans="63:77" ht="21" customHeight="1">
      <c r="BK216" s="54" t="str">
        <f t="shared" si="3"/>
        <v>1東京声専音楽学校</v>
      </c>
      <c r="BL216" s="256" t="s">
        <v>8818</v>
      </c>
      <c r="BM216">
        <v>1</v>
      </c>
      <c r="BN216" s="256" t="s">
        <v>8818</v>
      </c>
      <c r="BO216" s="290" t="s">
        <v>8819</v>
      </c>
      <c r="BR216" s="175" t="s">
        <v>1175</v>
      </c>
      <c r="BS216" s="51" t="s">
        <v>1176</v>
      </c>
      <c r="BU216" s="273" t="s">
        <v>977</v>
      </c>
      <c r="BV216" s="273" t="s">
        <v>2224</v>
      </c>
      <c r="BX216" s="299" t="s">
        <v>981</v>
      </c>
      <c r="BY216" s="299" t="s">
        <v>5255</v>
      </c>
    </row>
    <row r="217" spans="63:77" ht="21" customHeight="1">
      <c r="BK217" s="54" t="str">
        <f t="shared" si="3"/>
        <v>1彰栄保育福祉専門学校</v>
      </c>
      <c r="BL217" s="256" t="s">
        <v>562</v>
      </c>
      <c r="BM217">
        <v>1</v>
      </c>
      <c r="BN217" s="256" t="s">
        <v>562</v>
      </c>
      <c r="BO217" s="290" t="s">
        <v>8500</v>
      </c>
      <c r="BR217" s="175" t="s">
        <v>1177</v>
      </c>
      <c r="BS217" s="51" t="s">
        <v>1178</v>
      </c>
      <c r="BU217" s="273" t="s">
        <v>979</v>
      </c>
      <c r="BV217" s="273" t="s">
        <v>2225</v>
      </c>
      <c r="BX217" s="299" t="s">
        <v>983</v>
      </c>
      <c r="BY217" s="299" t="s">
        <v>5256</v>
      </c>
    </row>
    <row r="218" spans="63:77" ht="21" customHeight="1">
      <c r="BK218" s="54" t="str">
        <f t="shared" si="3"/>
        <v>1國學院大學幼児教育専門学校</v>
      </c>
      <c r="BL218" s="256" t="s">
        <v>8820</v>
      </c>
      <c r="BM218">
        <v>1</v>
      </c>
      <c r="BN218" s="256" t="s">
        <v>8820</v>
      </c>
      <c r="BO218" s="290" t="s">
        <v>8821</v>
      </c>
      <c r="BR218" s="175" t="s">
        <v>1179</v>
      </c>
      <c r="BS218" s="51" t="s">
        <v>1180</v>
      </c>
      <c r="BU218" s="273" t="s">
        <v>981</v>
      </c>
      <c r="BV218" s="273" t="s">
        <v>2226</v>
      </c>
      <c r="BX218" s="299" t="s">
        <v>985</v>
      </c>
      <c r="BY218" s="299" t="s">
        <v>5257</v>
      </c>
    </row>
    <row r="219" spans="63:77" ht="21" customHeight="1">
      <c r="BK219" s="54" t="str">
        <f t="shared" si="3"/>
        <v>1淑徳文化専門学校</v>
      </c>
      <c r="BL219" s="256" t="s">
        <v>563</v>
      </c>
      <c r="BM219">
        <v>1</v>
      </c>
      <c r="BN219" s="256" t="s">
        <v>563</v>
      </c>
      <c r="BO219" s="290" t="s">
        <v>8501</v>
      </c>
      <c r="BR219" s="175" t="s">
        <v>1181</v>
      </c>
      <c r="BS219" s="51" t="s">
        <v>1182</v>
      </c>
      <c r="BU219" s="273" t="s">
        <v>983</v>
      </c>
      <c r="BV219" s="273" t="s">
        <v>2227</v>
      </c>
      <c r="BX219" s="299" t="s">
        <v>987</v>
      </c>
      <c r="BY219" s="299" t="s">
        <v>5258</v>
      </c>
    </row>
    <row r="220" spans="63:77" ht="21" customHeight="1">
      <c r="BK220" s="54" t="str">
        <f t="shared" si="3"/>
        <v>1都立公衆衛生看護専門学校</v>
      </c>
      <c r="BL220" s="256" t="s">
        <v>8822</v>
      </c>
      <c r="BM220">
        <v>1</v>
      </c>
      <c r="BN220" s="256" t="s">
        <v>8822</v>
      </c>
      <c r="BO220" s="290" t="s">
        <v>8823</v>
      </c>
      <c r="BR220" s="175" t="s">
        <v>1183</v>
      </c>
      <c r="BS220" s="51" t="s">
        <v>1184</v>
      </c>
      <c r="BU220" s="273" t="s">
        <v>985</v>
      </c>
      <c r="BV220" s="273" t="s">
        <v>2228</v>
      </c>
      <c r="BX220" s="299" t="s">
        <v>989</v>
      </c>
      <c r="BY220" s="299" t="s">
        <v>5259</v>
      </c>
    </row>
    <row r="221" spans="63:77" ht="21" customHeight="1">
      <c r="BK221" s="54" t="str">
        <f t="shared" si="3"/>
        <v>1筑波大学理療科教員養成施設</v>
      </c>
      <c r="BL221" s="256" t="s">
        <v>564</v>
      </c>
      <c r="BM221">
        <v>1</v>
      </c>
      <c r="BN221" s="256" t="s">
        <v>564</v>
      </c>
      <c r="BO221" s="290" t="s">
        <v>8339</v>
      </c>
      <c r="BR221" s="175" t="s">
        <v>1185</v>
      </c>
      <c r="BS221" s="51" t="s">
        <v>1186</v>
      </c>
      <c r="BU221" s="273" t="s">
        <v>987</v>
      </c>
      <c r="BV221" s="273" t="s">
        <v>2229</v>
      </c>
      <c r="BX221" s="299" t="s">
        <v>991</v>
      </c>
      <c r="BY221" s="299" t="s">
        <v>5260</v>
      </c>
    </row>
    <row r="222" spans="63:77" ht="21" customHeight="1">
      <c r="BK222" s="54" t="str">
        <f t="shared" si="3"/>
        <v>1帝京大学保母・幼稚園教員養成所</v>
      </c>
      <c r="BL222" s="256" t="s">
        <v>8824</v>
      </c>
      <c r="BM222">
        <v>1</v>
      </c>
      <c r="BN222" s="256" t="s">
        <v>8824</v>
      </c>
      <c r="BO222" s="290" t="s">
        <v>8825</v>
      </c>
      <c r="BR222" s="175" t="s">
        <v>1187</v>
      </c>
      <c r="BS222" s="51" t="s">
        <v>1188</v>
      </c>
      <c r="BU222" s="273" t="s">
        <v>989</v>
      </c>
      <c r="BV222" s="273" t="s">
        <v>2230</v>
      </c>
      <c r="BX222" s="299" t="s">
        <v>993</v>
      </c>
      <c r="BY222" s="299" t="s">
        <v>5261</v>
      </c>
    </row>
    <row r="223" spans="63:77" ht="21" customHeight="1">
      <c r="BK223" s="54" t="str">
        <f t="shared" si="3"/>
        <v>1帝京大学福祉・保育専門学校</v>
      </c>
      <c r="BL223" s="256" t="s">
        <v>565</v>
      </c>
      <c r="BM223">
        <v>1</v>
      </c>
      <c r="BN223" s="256" t="s">
        <v>565</v>
      </c>
      <c r="BO223" s="290" t="s">
        <v>8502</v>
      </c>
      <c r="BR223" s="175" t="s">
        <v>1189</v>
      </c>
      <c r="BS223" s="51" t="s">
        <v>1190</v>
      </c>
      <c r="BU223" s="273" t="s">
        <v>991</v>
      </c>
      <c r="BV223" s="273" t="s">
        <v>2231</v>
      </c>
      <c r="BX223" s="299" t="s">
        <v>995</v>
      </c>
      <c r="BY223" s="299" t="s">
        <v>5262</v>
      </c>
    </row>
    <row r="224" spans="63:77" ht="21" customHeight="1">
      <c r="BK224" s="54" t="str">
        <f t="shared" si="3"/>
        <v>1女子美術大学短期大学部</v>
      </c>
      <c r="BL224" s="256" t="s">
        <v>566</v>
      </c>
      <c r="BM224">
        <v>1</v>
      </c>
      <c r="BN224" s="256" t="s">
        <v>566</v>
      </c>
      <c r="BO224" s="290" t="s">
        <v>8503</v>
      </c>
      <c r="BR224" s="175" t="s">
        <v>1191</v>
      </c>
      <c r="BS224" s="51" t="s">
        <v>1192</v>
      </c>
      <c r="BU224" s="273" t="s">
        <v>993</v>
      </c>
      <c r="BV224" s="273" t="s">
        <v>2232</v>
      </c>
      <c r="BX224" s="299" t="s">
        <v>997</v>
      </c>
      <c r="BY224" s="299" t="s">
        <v>5263</v>
      </c>
    </row>
    <row r="225" spans="63:77" ht="21" customHeight="1">
      <c r="BK225" s="54" t="str">
        <f t="shared" si="3"/>
        <v>1聖徳大学幼児教育専門学校</v>
      </c>
      <c r="BL225" s="256" t="s">
        <v>567</v>
      </c>
      <c r="BM225">
        <v>1</v>
      </c>
      <c r="BN225" s="256" t="s">
        <v>567</v>
      </c>
      <c r="BO225" s="290" t="s">
        <v>8504</v>
      </c>
      <c r="BR225" s="175" t="s">
        <v>1193</v>
      </c>
      <c r="BS225" s="51" t="s">
        <v>1194</v>
      </c>
      <c r="BU225" s="273" t="s">
        <v>995</v>
      </c>
      <c r="BV225" s="273" t="s">
        <v>2233</v>
      </c>
      <c r="BX225" s="299" t="s">
        <v>2235</v>
      </c>
      <c r="BY225" s="299" t="s">
        <v>5264</v>
      </c>
    </row>
    <row r="226" spans="63:77" ht="21" customHeight="1">
      <c r="BK226" s="54" t="str">
        <f t="shared" si="3"/>
        <v>1竹早教員保母養成所</v>
      </c>
      <c r="BL226" s="256" t="s">
        <v>568</v>
      </c>
      <c r="BM226">
        <v>1</v>
      </c>
      <c r="BN226" s="256" t="s">
        <v>568</v>
      </c>
      <c r="BO226" s="290" t="s">
        <v>8505</v>
      </c>
      <c r="BR226" s="175" t="s">
        <v>1195</v>
      </c>
      <c r="BS226" s="51" t="s">
        <v>1196</v>
      </c>
      <c r="BU226" s="273" t="s">
        <v>997</v>
      </c>
      <c r="BV226" s="273" t="s">
        <v>2234</v>
      </c>
      <c r="BX226" s="299" t="s">
        <v>999</v>
      </c>
      <c r="BY226" s="299" t="s">
        <v>5265</v>
      </c>
    </row>
    <row r="227" spans="63:77" ht="21" customHeight="1">
      <c r="BK227" s="54" t="str">
        <f t="shared" si="3"/>
        <v>1竹早教員保育士養成所</v>
      </c>
      <c r="BL227" s="256" t="s">
        <v>569</v>
      </c>
      <c r="BM227">
        <v>1</v>
      </c>
      <c r="BN227" s="256" t="s">
        <v>569</v>
      </c>
      <c r="BO227" s="290" t="s">
        <v>8506</v>
      </c>
      <c r="BR227" s="175" t="s">
        <v>1197</v>
      </c>
      <c r="BS227" s="51" t="s">
        <v>1198</v>
      </c>
      <c r="BU227" s="273" t="s">
        <v>2235</v>
      </c>
      <c r="BV227" s="273" t="s">
        <v>2236</v>
      </c>
      <c r="BX227" s="299" t="s">
        <v>1001</v>
      </c>
      <c r="BY227" s="299" t="s">
        <v>5266</v>
      </c>
    </row>
    <row r="228" spans="63:77" ht="21" customHeight="1">
      <c r="BK228" s="54" t="str">
        <f t="shared" si="3"/>
        <v>1貞静学園保育福祉専門学校</v>
      </c>
      <c r="BL228" s="256" t="s">
        <v>570</v>
      </c>
      <c r="BM228">
        <v>1</v>
      </c>
      <c r="BN228" s="256" t="s">
        <v>570</v>
      </c>
      <c r="BO228" s="290" t="s">
        <v>8507</v>
      </c>
      <c r="BR228" s="175" t="s">
        <v>1199</v>
      </c>
      <c r="BS228" s="51" t="s">
        <v>1200</v>
      </c>
      <c r="BU228" s="273" t="s">
        <v>999</v>
      </c>
      <c r="BV228" s="273" t="s">
        <v>2237</v>
      </c>
      <c r="BX228" s="299" t="s">
        <v>1003</v>
      </c>
      <c r="BY228" s="299" t="s">
        <v>5267</v>
      </c>
    </row>
    <row r="229" spans="63:77" ht="21" customHeight="1">
      <c r="BK229" s="54" t="str">
        <f t="shared" si="3"/>
        <v>1道灌山学園保育福祉専門学校</v>
      </c>
      <c r="BL229" s="256" t="s">
        <v>571</v>
      </c>
      <c r="BM229">
        <v>1</v>
      </c>
      <c r="BN229" s="256" t="s">
        <v>571</v>
      </c>
      <c r="BO229" s="290" t="s">
        <v>8508</v>
      </c>
      <c r="BR229" s="175" t="s">
        <v>1201</v>
      </c>
      <c r="BS229" s="51" t="s">
        <v>1202</v>
      </c>
      <c r="BU229" s="273" t="s">
        <v>1001</v>
      </c>
      <c r="BV229" s="273" t="s">
        <v>2238</v>
      </c>
      <c r="BX229" s="299" t="s">
        <v>1005</v>
      </c>
      <c r="BY229" s="299" t="s">
        <v>5268</v>
      </c>
    </row>
    <row r="230" spans="63:77" ht="21" customHeight="1">
      <c r="BK230" s="54" t="str">
        <f t="shared" si="3"/>
        <v>1淑徳幼児教育専門学校</v>
      </c>
      <c r="BL230" s="256" t="s">
        <v>572</v>
      </c>
      <c r="BM230">
        <v>1</v>
      </c>
      <c r="BN230" s="256" t="s">
        <v>572</v>
      </c>
      <c r="BO230" s="290" t="s">
        <v>8509</v>
      </c>
      <c r="BR230" s="175" t="s">
        <v>1203</v>
      </c>
      <c r="BS230" s="51" t="s">
        <v>1204</v>
      </c>
      <c r="BU230" s="273" t="s">
        <v>1003</v>
      </c>
      <c r="BV230" s="273" t="s">
        <v>2239</v>
      </c>
      <c r="BX230" s="299" t="s">
        <v>1007</v>
      </c>
      <c r="BY230" s="299" t="s">
        <v>5269</v>
      </c>
    </row>
    <row r="231" spans="63:77" ht="21" customHeight="1">
      <c r="BK231" s="54" t="str">
        <f t="shared" si="3"/>
        <v>1東京栄養食糧専門学校</v>
      </c>
      <c r="BL231" s="256" t="s">
        <v>573</v>
      </c>
      <c r="BM231">
        <v>1</v>
      </c>
      <c r="BN231" s="256" t="s">
        <v>573</v>
      </c>
      <c r="BO231" s="290" t="s">
        <v>8510</v>
      </c>
      <c r="BR231" s="175" t="s">
        <v>1205</v>
      </c>
      <c r="BS231" s="51" t="s">
        <v>1206</v>
      </c>
      <c r="BU231" s="273" t="s">
        <v>1005</v>
      </c>
      <c r="BV231" s="273" t="s">
        <v>2240</v>
      </c>
      <c r="BX231" s="299" t="s">
        <v>1009</v>
      </c>
      <c r="BY231" s="299" t="s">
        <v>5270</v>
      </c>
    </row>
    <row r="232" spans="63:77" ht="21" customHeight="1">
      <c r="BK232" s="54" t="str">
        <f t="shared" si="3"/>
        <v>1二葉栄養専門学校</v>
      </c>
      <c r="BL232" s="259" t="s">
        <v>9637</v>
      </c>
      <c r="BM232">
        <v>1</v>
      </c>
      <c r="BN232" s="254" t="s">
        <v>9637</v>
      </c>
      <c r="BO232" s="290" t="s">
        <v>8826</v>
      </c>
      <c r="BR232" s="175" t="s">
        <v>1207</v>
      </c>
      <c r="BS232" s="51" t="s">
        <v>1208</v>
      </c>
      <c r="BU232" s="273" t="s">
        <v>1007</v>
      </c>
      <c r="BV232" s="273" t="s">
        <v>2241</v>
      </c>
      <c r="BX232" s="299" t="s">
        <v>1011</v>
      </c>
      <c r="BY232" s="299" t="s">
        <v>5271</v>
      </c>
    </row>
    <row r="233" spans="63:77" ht="21" customHeight="1">
      <c r="BK233" s="54" t="str">
        <f t="shared" si="3"/>
        <v>1聖路加国際大学</v>
      </c>
      <c r="BL233" s="292" t="s">
        <v>9635</v>
      </c>
      <c r="BM233">
        <v>1</v>
      </c>
      <c r="BN233" s="292" t="s">
        <v>9635</v>
      </c>
      <c r="BO233" s="296" t="s">
        <v>8827</v>
      </c>
      <c r="BR233" s="175" t="s">
        <v>1209</v>
      </c>
      <c r="BS233" s="51" t="s">
        <v>1210</v>
      </c>
      <c r="BU233" s="273" t="s">
        <v>1009</v>
      </c>
      <c r="BV233" s="273" t="s">
        <v>2242</v>
      </c>
      <c r="BX233" s="299" t="s">
        <v>1013</v>
      </c>
      <c r="BY233" s="299" t="s">
        <v>5272</v>
      </c>
    </row>
    <row r="234" spans="63:77" ht="21" customHeight="1">
      <c r="BK234" s="54" t="str">
        <f t="shared" si="3"/>
        <v>1淑徳大学短期大学部</v>
      </c>
      <c r="BL234" s="292" t="s">
        <v>9636</v>
      </c>
      <c r="BM234">
        <v>1</v>
      </c>
      <c r="BN234" s="292" t="s">
        <v>9636</v>
      </c>
      <c r="BO234" s="296" t="s">
        <v>8828</v>
      </c>
      <c r="BR234" s="175" t="s">
        <v>1211</v>
      </c>
      <c r="BS234" s="51" t="s">
        <v>1212</v>
      </c>
      <c r="BU234" s="273" t="s">
        <v>1011</v>
      </c>
      <c r="BV234" s="273" t="s">
        <v>2243</v>
      </c>
      <c r="BX234" s="299" t="s">
        <v>1015</v>
      </c>
      <c r="BY234" s="299" t="s">
        <v>5273</v>
      </c>
    </row>
    <row r="235" spans="63:77" ht="21" customHeight="1">
      <c r="BK235" s="54" t="str">
        <f t="shared" si="3"/>
        <v>1淑徳大学</v>
      </c>
      <c r="BL235" s="292" t="s">
        <v>9638</v>
      </c>
      <c r="BM235">
        <v>1</v>
      </c>
      <c r="BN235" s="292" t="s">
        <v>9638</v>
      </c>
      <c r="BO235" s="294" t="s">
        <v>8829</v>
      </c>
      <c r="BP235" s="196"/>
      <c r="BQ235" s="196"/>
      <c r="BR235" s="175" t="s">
        <v>1213</v>
      </c>
      <c r="BS235" s="51" t="s">
        <v>1214</v>
      </c>
      <c r="BU235" s="273" t="s">
        <v>1013</v>
      </c>
      <c r="BV235" s="273" t="s">
        <v>2244</v>
      </c>
      <c r="BX235" s="299" t="s">
        <v>1017</v>
      </c>
      <c r="BY235" s="299" t="s">
        <v>5274</v>
      </c>
    </row>
    <row r="236" spans="63:77" ht="21" customHeight="1">
      <c r="BK236" s="54" t="str">
        <f t="shared" si="3"/>
        <v>1東京純心大学</v>
      </c>
      <c r="BL236" s="292" t="s">
        <v>9639</v>
      </c>
      <c r="BM236">
        <v>1</v>
      </c>
      <c r="BN236" s="292" t="s">
        <v>9639</v>
      </c>
      <c r="BO236" s="297" t="s">
        <v>8830</v>
      </c>
      <c r="BP236" s="196"/>
      <c r="BQ236" s="196"/>
      <c r="BR236" s="175" t="s">
        <v>1215</v>
      </c>
      <c r="BS236" s="51" t="s">
        <v>1216</v>
      </c>
      <c r="BU236" s="273" t="s">
        <v>1015</v>
      </c>
      <c r="BV236" s="273" t="s">
        <v>2245</v>
      </c>
      <c r="BX236" s="299" t="s">
        <v>1019</v>
      </c>
      <c r="BY236" s="299" t="s">
        <v>5275</v>
      </c>
    </row>
    <row r="237" spans="63:77" ht="21" customHeight="1">
      <c r="BK237" s="54" t="str">
        <f t="shared" si="3"/>
        <v>1多摩大学</v>
      </c>
      <c r="BL237" s="292" t="s">
        <v>9640</v>
      </c>
      <c r="BM237">
        <v>1</v>
      </c>
      <c r="BN237" s="292" t="s">
        <v>9640</v>
      </c>
      <c r="BO237" s="297" t="s">
        <v>8831</v>
      </c>
      <c r="BR237" s="175" t="s">
        <v>1217</v>
      </c>
      <c r="BS237" s="51" t="s">
        <v>1218</v>
      </c>
      <c r="BU237" s="273" t="s">
        <v>1017</v>
      </c>
      <c r="BV237" s="273" t="s">
        <v>2246</v>
      </c>
      <c r="BX237" s="299" t="s">
        <v>1021</v>
      </c>
      <c r="BY237" s="299" t="s">
        <v>5276</v>
      </c>
    </row>
    <row r="238" spans="63:77" ht="21" customHeight="1">
      <c r="BK238" s="54" t="str">
        <f t="shared" si="3"/>
        <v>1城西大学</v>
      </c>
      <c r="BL238" s="292" t="s">
        <v>9641</v>
      </c>
      <c r="BM238">
        <v>1</v>
      </c>
      <c r="BN238" s="292" t="s">
        <v>9641</v>
      </c>
      <c r="BO238" s="297" t="s">
        <v>8832</v>
      </c>
      <c r="BR238" s="175" t="s">
        <v>1219</v>
      </c>
      <c r="BS238" s="51" t="s">
        <v>1220</v>
      </c>
      <c r="BU238" s="273" t="s">
        <v>1019</v>
      </c>
      <c r="BV238" s="273" t="s">
        <v>2247</v>
      </c>
      <c r="BX238" s="299" t="s">
        <v>1023</v>
      </c>
      <c r="BY238" s="299" t="s">
        <v>5277</v>
      </c>
    </row>
    <row r="239" spans="63:77" ht="21" customHeight="1">
      <c r="BK239" s="54" t="str">
        <f t="shared" si="3"/>
        <v>1東京聖栄大学</v>
      </c>
      <c r="BL239" s="292" t="s">
        <v>9642</v>
      </c>
      <c r="BM239">
        <v>1</v>
      </c>
      <c r="BN239" s="292" t="s">
        <v>9642</v>
      </c>
      <c r="BO239" s="297" t="s">
        <v>8833</v>
      </c>
      <c r="BR239" s="175" t="s">
        <v>1221</v>
      </c>
      <c r="BS239" s="51" t="s">
        <v>1222</v>
      </c>
      <c r="BU239" s="273" t="s">
        <v>1021</v>
      </c>
      <c r="BV239" s="273" t="s">
        <v>2248</v>
      </c>
      <c r="BX239" s="299" t="s">
        <v>1025</v>
      </c>
      <c r="BY239" s="299" t="s">
        <v>5278</v>
      </c>
    </row>
    <row r="240" spans="63:77" ht="21" customHeight="1">
      <c r="BK240" s="54" t="str">
        <f t="shared" si="3"/>
        <v>1川村学園女子大学</v>
      </c>
      <c r="BL240" s="292" t="s">
        <v>9643</v>
      </c>
      <c r="BM240">
        <v>1</v>
      </c>
      <c r="BN240" s="292" t="s">
        <v>9643</v>
      </c>
      <c r="BO240" s="293" t="s">
        <v>9021</v>
      </c>
      <c r="BR240" s="175" t="s">
        <v>1223</v>
      </c>
      <c r="BS240" s="51" t="s">
        <v>1224</v>
      </c>
      <c r="BU240" s="273" t="s">
        <v>1023</v>
      </c>
      <c r="BV240" s="273" t="s">
        <v>2249</v>
      </c>
      <c r="BX240" s="299" t="s">
        <v>1027</v>
      </c>
      <c r="BY240" s="299" t="s">
        <v>5279</v>
      </c>
    </row>
    <row r="241" spans="63:77" ht="21" customHeight="1">
      <c r="BK241" s="54" t="str">
        <f t="shared" si="3"/>
        <v>1日本経済大学</v>
      </c>
      <c r="BL241" s="292" t="s">
        <v>9644</v>
      </c>
      <c r="BM241">
        <v>1</v>
      </c>
      <c r="BN241" s="292" t="s">
        <v>9644</v>
      </c>
      <c r="BO241" s="293" t="s">
        <v>9022</v>
      </c>
      <c r="BR241" s="175" t="s">
        <v>1225</v>
      </c>
      <c r="BS241" s="51" t="s">
        <v>1226</v>
      </c>
      <c r="BU241" s="273" t="s">
        <v>1025</v>
      </c>
      <c r="BV241" s="273" t="s">
        <v>2250</v>
      </c>
      <c r="BX241" s="299" t="s">
        <v>1029</v>
      </c>
      <c r="BY241" s="299" t="s">
        <v>5280</v>
      </c>
    </row>
    <row r="242" spans="63:77" ht="21" customHeight="1">
      <c r="BK242" s="54" t="str">
        <f t="shared" si="3"/>
        <v>1東京工芸大学</v>
      </c>
      <c r="BL242" s="292" t="s">
        <v>9645</v>
      </c>
      <c r="BM242">
        <v>1</v>
      </c>
      <c r="BN242" s="292" t="s">
        <v>9645</v>
      </c>
      <c r="BO242" s="293" t="s">
        <v>9023</v>
      </c>
      <c r="BR242" s="175" t="s">
        <v>1227</v>
      </c>
      <c r="BS242" s="51" t="s">
        <v>1228</v>
      </c>
      <c r="BU242" s="273" t="s">
        <v>1027</v>
      </c>
      <c r="BV242" s="273" t="s">
        <v>2251</v>
      </c>
      <c r="BX242" s="299" t="s">
        <v>1031</v>
      </c>
      <c r="BY242" s="299" t="s">
        <v>5281</v>
      </c>
    </row>
    <row r="243" spans="63:77" ht="21" customHeight="1">
      <c r="BK243" s="54" t="str">
        <f t="shared" si="3"/>
        <v>1フェリシアこども短期大学</v>
      </c>
      <c r="BL243" s="292" t="s">
        <v>9646</v>
      </c>
      <c r="BM243">
        <v>1</v>
      </c>
      <c r="BN243" s="292" t="s">
        <v>9646</v>
      </c>
      <c r="BO243" s="293" t="s">
        <v>9024</v>
      </c>
      <c r="BR243" s="175" t="s">
        <v>1229</v>
      </c>
      <c r="BS243" s="51" t="s">
        <v>1230</v>
      </c>
      <c r="BU243" s="273" t="s">
        <v>1029</v>
      </c>
      <c r="BV243" s="273" t="s">
        <v>2252</v>
      </c>
      <c r="BX243" s="299" t="s">
        <v>1033</v>
      </c>
      <c r="BY243" s="299" t="s">
        <v>5282</v>
      </c>
    </row>
    <row r="244" spans="63:77" ht="21" customHeight="1">
      <c r="BK244" s="54" t="str">
        <f t="shared" si="3"/>
        <v>1学習院女子大学</v>
      </c>
      <c r="BL244" s="292" t="s">
        <v>9647</v>
      </c>
      <c r="BM244">
        <v>1</v>
      </c>
      <c r="BN244" s="292" t="s">
        <v>9647</v>
      </c>
      <c r="BO244" s="296" t="s">
        <v>9025</v>
      </c>
      <c r="BR244" s="175" t="s">
        <v>1231</v>
      </c>
      <c r="BS244" s="51" t="s">
        <v>1232</v>
      </c>
      <c r="BU244" s="273" t="s">
        <v>1031</v>
      </c>
      <c r="BV244" s="273" t="s">
        <v>2253</v>
      </c>
      <c r="BX244" s="299" t="s">
        <v>1035</v>
      </c>
      <c r="BY244" s="299" t="s">
        <v>5283</v>
      </c>
    </row>
    <row r="245" spans="63:77" ht="21" customHeight="1">
      <c r="BK245" s="54" t="str">
        <f t="shared" si="3"/>
        <v>1文教大学</v>
      </c>
      <c r="BL245" s="292" t="s">
        <v>9648</v>
      </c>
      <c r="BM245">
        <v>1</v>
      </c>
      <c r="BN245" s="292" t="s">
        <v>9648</v>
      </c>
      <c r="BO245" s="296" t="s">
        <v>9026</v>
      </c>
      <c r="BR245" s="175" t="s">
        <v>1233</v>
      </c>
      <c r="BS245" s="51" t="s">
        <v>1234</v>
      </c>
      <c r="BU245" s="273" t="s">
        <v>1033</v>
      </c>
      <c r="BV245" s="273" t="s">
        <v>2254</v>
      </c>
      <c r="BX245" s="299" t="s">
        <v>1037</v>
      </c>
      <c r="BY245" s="299" t="s">
        <v>5284</v>
      </c>
    </row>
    <row r="246" spans="63:77" ht="21" customHeight="1">
      <c r="BK246" s="54" t="str">
        <f t="shared" si="3"/>
        <v>2東京大学大学院</v>
      </c>
      <c r="BL246" s="256" t="s">
        <v>576</v>
      </c>
      <c r="BM246">
        <v>2</v>
      </c>
      <c r="BN246" s="256" t="s">
        <v>576</v>
      </c>
      <c r="BO246" s="290" t="s">
        <v>577</v>
      </c>
      <c r="BR246" s="175" t="s">
        <v>1235</v>
      </c>
      <c r="BS246" s="51" t="s">
        <v>1236</v>
      </c>
      <c r="BU246" s="273" t="s">
        <v>1035</v>
      </c>
      <c r="BV246" s="273" t="s">
        <v>2255</v>
      </c>
      <c r="BX246" s="299" t="s">
        <v>2257</v>
      </c>
      <c r="BY246" s="299" t="s">
        <v>5285</v>
      </c>
    </row>
    <row r="247" spans="63:77" ht="21" customHeight="1">
      <c r="BK247" s="54" t="str">
        <f t="shared" si="3"/>
        <v>2東京外国語大学大学院</v>
      </c>
      <c r="BL247" s="256" t="s">
        <v>578</v>
      </c>
      <c r="BM247">
        <v>2</v>
      </c>
      <c r="BN247" s="256" t="s">
        <v>578</v>
      </c>
      <c r="BO247" s="290" t="s">
        <v>579</v>
      </c>
      <c r="BR247" s="175" t="s">
        <v>1237</v>
      </c>
      <c r="BS247" s="51" t="s">
        <v>1238</v>
      </c>
      <c r="BU247" s="273" t="s">
        <v>1037</v>
      </c>
      <c r="BV247" s="273" t="s">
        <v>2256</v>
      </c>
      <c r="BX247" s="299" t="s">
        <v>1039</v>
      </c>
      <c r="BY247" s="299" t="s">
        <v>5286</v>
      </c>
    </row>
    <row r="248" spans="63:77" ht="21" customHeight="1">
      <c r="BK248" s="54" t="str">
        <f t="shared" si="3"/>
        <v>2東京学芸大学大学院</v>
      </c>
      <c r="BL248" s="256" t="s">
        <v>580</v>
      </c>
      <c r="BM248">
        <v>2</v>
      </c>
      <c r="BN248" s="256" t="s">
        <v>580</v>
      </c>
      <c r="BO248" s="290" t="s">
        <v>581</v>
      </c>
      <c r="BR248" s="175" t="s">
        <v>1239</v>
      </c>
      <c r="BS248" s="51" t="s">
        <v>1240</v>
      </c>
      <c r="BU248" s="273" t="s">
        <v>2257</v>
      </c>
      <c r="BV248" s="273" t="s">
        <v>2258</v>
      </c>
      <c r="BX248" s="299" t="s">
        <v>1041</v>
      </c>
      <c r="BY248" s="299" t="s">
        <v>5287</v>
      </c>
    </row>
    <row r="249" spans="63:77" ht="21" customHeight="1">
      <c r="BK249" s="54" t="str">
        <f t="shared" si="3"/>
        <v>2東京農工大学大学院</v>
      </c>
      <c r="BL249" s="256" t="s">
        <v>582</v>
      </c>
      <c r="BM249">
        <v>2</v>
      </c>
      <c r="BN249" s="256" t="s">
        <v>582</v>
      </c>
      <c r="BO249" s="290" t="s">
        <v>583</v>
      </c>
      <c r="BR249" s="175" t="s">
        <v>1241</v>
      </c>
      <c r="BS249" s="51" t="s">
        <v>1242</v>
      </c>
      <c r="BU249" s="273" t="s">
        <v>1039</v>
      </c>
      <c r="BV249" s="273" t="s">
        <v>2259</v>
      </c>
      <c r="BX249" s="299" t="s">
        <v>1043</v>
      </c>
      <c r="BY249" s="299" t="s">
        <v>5288</v>
      </c>
    </row>
    <row r="250" spans="63:77" ht="21" customHeight="1">
      <c r="BK250" s="54" t="str">
        <f t="shared" si="3"/>
        <v>2東京芸術大学大学院</v>
      </c>
      <c r="BL250" s="256" t="s">
        <v>584</v>
      </c>
      <c r="BM250">
        <v>2</v>
      </c>
      <c r="BN250" s="256" t="s">
        <v>584</v>
      </c>
      <c r="BO250" s="290" t="s">
        <v>585</v>
      </c>
      <c r="BR250" s="175" t="s">
        <v>1243</v>
      </c>
      <c r="BS250" s="51" t="s">
        <v>1244</v>
      </c>
      <c r="BU250" s="273" t="s">
        <v>1041</v>
      </c>
      <c r="BV250" s="273" t="s">
        <v>2260</v>
      </c>
      <c r="BX250" s="299" t="s">
        <v>1045</v>
      </c>
      <c r="BY250" s="299" t="s">
        <v>5289</v>
      </c>
    </row>
    <row r="251" spans="63:77" ht="21" customHeight="1">
      <c r="BK251" s="54" t="str">
        <f t="shared" si="3"/>
        <v>2東京工業大学大学院</v>
      </c>
      <c r="BL251" s="256" t="s">
        <v>586</v>
      </c>
      <c r="BM251">
        <v>2</v>
      </c>
      <c r="BN251" s="256" t="s">
        <v>586</v>
      </c>
      <c r="BO251" s="290" t="s">
        <v>587</v>
      </c>
      <c r="BR251" s="175" t="s">
        <v>1245</v>
      </c>
      <c r="BS251" s="51" t="s">
        <v>1246</v>
      </c>
      <c r="BU251" s="273" t="s">
        <v>1043</v>
      </c>
      <c r="BV251" s="273" t="s">
        <v>2261</v>
      </c>
      <c r="BX251" s="299" t="s">
        <v>1047</v>
      </c>
      <c r="BY251" s="299" t="s">
        <v>5290</v>
      </c>
    </row>
    <row r="252" spans="63:77" ht="21" customHeight="1">
      <c r="BK252" s="54" t="str">
        <f t="shared" si="3"/>
        <v>2東京商船大学大学院</v>
      </c>
      <c r="BL252" s="256" t="s">
        <v>588</v>
      </c>
      <c r="BM252">
        <v>2</v>
      </c>
      <c r="BN252" s="256" t="s">
        <v>588</v>
      </c>
      <c r="BO252" s="290" t="s">
        <v>589</v>
      </c>
      <c r="BR252" s="175" t="s">
        <v>1247</v>
      </c>
      <c r="BS252" s="51" t="s">
        <v>1248</v>
      </c>
      <c r="BU252" s="273" t="s">
        <v>1045</v>
      </c>
      <c r="BV252" s="273" t="s">
        <v>2262</v>
      </c>
      <c r="BX252" s="299" t="s">
        <v>1049</v>
      </c>
      <c r="BY252" s="299" t="s">
        <v>5291</v>
      </c>
    </row>
    <row r="253" spans="63:77" ht="21" customHeight="1">
      <c r="BK253" s="54" t="str">
        <f t="shared" si="3"/>
        <v>2東京水産大学大学院</v>
      </c>
      <c r="BL253" s="256" t="s">
        <v>590</v>
      </c>
      <c r="BM253">
        <v>2</v>
      </c>
      <c r="BN253" s="256" t="s">
        <v>590</v>
      </c>
      <c r="BO253" s="290" t="s">
        <v>591</v>
      </c>
      <c r="BR253" s="175" t="s">
        <v>1249</v>
      </c>
      <c r="BS253" s="51" t="s">
        <v>1250</v>
      </c>
      <c r="BU253" s="273" t="s">
        <v>1047</v>
      </c>
      <c r="BV253" s="273" t="s">
        <v>2263</v>
      </c>
      <c r="BX253" s="299" t="s">
        <v>1051</v>
      </c>
      <c r="BY253" s="299" t="s">
        <v>5292</v>
      </c>
    </row>
    <row r="254" spans="63:77" ht="21" customHeight="1">
      <c r="BK254" s="54" t="str">
        <f t="shared" si="3"/>
        <v>2お茶の水女子大学大学院</v>
      </c>
      <c r="BL254" s="256" t="s">
        <v>592</v>
      </c>
      <c r="BM254">
        <v>2</v>
      </c>
      <c r="BN254" s="256" t="s">
        <v>592</v>
      </c>
      <c r="BO254" s="290" t="s">
        <v>593</v>
      </c>
      <c r="BR254" s="175" t="s">
        <v>1251</v>
      </c>
      <c r="BS254" s="51" t="s">
        <v>1252</v>
      </c>
      <c r="BU254" s="273" t="s">
        <v>1049</v>
      </c>
      <c r="BV254" s="273" t="s">
        <v>2264</v>
      </c>
      <c r="BX254" s="299" t="s">
        <v>1053</v>
      </c>
      <c r="BY254" s="299" t="s">
        <v>5293</v>
      </c>
    </row>
    <row r="255" spans="63:77" ht="21" customHeight="1">
      <c r="BK255" s="54" t="str">
        <f t="shared" si="3"/>
        <v>2電気通信大学大学院</v>
      </c>
      <c r="BL255" s="256" t="s">
        <v>594</v>
      </c>
      <c r="BM255">
        <v>2</v>
      </c>
      <c r="BN255" s="256" t="s">
        <v>594</v>
      </c>
      <c r="BO255" s="290" t="s">
        <v>595</v>
      </c>
      <c r="BR255" s="175" t="s">
        <v>1253</v>
      </c>
      <c r="BS255" s="51" t="s">
        <v>1254</v>
      </c>
      <c r="BU255" s="273" t="s">
        <v>1051</v>
      </c>
      <c r="BV255" s="273" t="s">
        <v>2265</v>
      </c>
      <c r="BX255" s="299" t="s">
        <v>1055</v>
      </c>
      <c r="BY255" s="299" t="s">
        <v>5294</v>
      </c>
    </row>
    <row r="256" spans="63:77" ht="21" customHeight="1">
      <c r="BK256" s="54" t="str">
        <f t="shared" si="3"/>
        <v>2一橋大学大学院</v>
      </c>
      <c r="BL256" s="256" t="s">
        <v>596</v>
      </c>
      <c r="BM256">
        <v>2</v>
      </c>
      <c r="BN256" s="256" t="s">
        <v>596</v>
      </c>
      <c r="BO256" s="290" t="s">
        <v>597</v>
      </c>
      <c r="BR256" s="175" t="s">
        <v>1255</v>
      </c>
      <c r="BS256" s="51" t="s">
        <v>1256</v>
      </c>
      <c r="BU256" s="273" t="s">
        <v>1053</v>
      </c>
      <c r="BV256" s="273" t="s">
        <v>2266</v>
      </c>
      <c r="BX256" s="299" t="s">
        <v>1057</v>
      </c>
      <c r="BY256" s="299" t="s">
        <v>5295</v>
      </c>
    </row>
    <row r="257" spans="63:77" ht="21" customHeight="1">
      <c r="BK257" s="54" t="str">
        <f t="shared" si="3"/>
        <v>2東京海洋大学大学院</v>
      </c>
      <c r="BL257" s="256" t="s">
        <v>598</v>
      </c>
      <c r="BM257">
        <v>2</v>
      </c>
      <c r="BN257" s="256" t="s">
        <v>598</v>
      </c>
      <c r="BO257" s="290" t="s">
        <v>599</v>
      </c>
      <c r="BR257" s="175" t="s">
        <v>1257</v>
      </c>
      <c r="BS257" s="51" t="s">
        <v>1258</v>
      </c>
      <c r="BU257" s="273" t="s">
        <v>1055</v>
      </c>
      <c r="BV257" s="273" t="s">
        <v>2267</v>
      </c>
      <c r="BX257" s="299" t="s">
        <v>1059</v>
      </c>
      <c r="BY257" s="299" t="s">
        <v>5296</v>
      </c>
    </row>
    <row r="258" spans="63:77" ht="21" customHeight="1">
      <c r="BK258" s="54" t="str">
        <f t="shared" si="3"/>
        <v>2東京都立大学大学院</v>
      </c>
      <c r="BL258" s="256" t="s">
        <v>600</v>
      </c>
      <c r="BM258">
        <v>2</v>
      </c>
      <c r="BN258" s="256" t="s">
        <v>600</v>
      </c>
      <c r="BO258" s="290" t="s">
        <v>601</v>
      </c>
      <c r="BR258" s="175" t="s">
        <v>1259</v>
      </c>
      <c r="BS258" s="51" t="s">
        <v>1260</v>
      </c>
      <c r="BU258" s="273" t="s">
        <v>1057</v>
      </c>
      <c r="BV258" s="273" t="s">
        <v>2268</v>
      </c>
      <c r="BX258" s="299" t="s">
        <v>1061</v>
      </c>
      <c r="BY258" s="299" t="s">
        <v>5297</v>
      </c>
    </row>
    <row r="259" spans="63:77" ht="21" customHeight="1">
      <c r="BK259" s="54" t="str">
        <f t="shared" si="3"/>
        <v>2首都大学東京大学院</v>
      </c>
      <c r="BL259" s="256" t="s">
        <v>602</v>
      </c>
      <c r="BM259">
        <v>2</v>
      </c>
      <c r="BN259" s="256" t="s">
        <v>602</v>
      </c>
      <c r="BO259" s="290" t="s">
        <v>603</v>
      </c>
      <c r="BR259" s="175" t="s">
        <v>1261</v>
      </c>
      <c r="BS259" s="51" t="s">
        <v>1262</v>
      </c>
      <c r="BU259" s="273" t="s">
        <v>1059</v>
      </c>
      <c r="BV259" s="273" t="s">
        <v>2269</v>
      </c>
      <c r="BX259" s="299" t="s">
        <v>1063</v>
      </c>
      <c r="BY259" s="299" t="s">
        <v>5298</v>
      </c>
    </row>
    <row r="260" spans="63:77" ht="21" customHeight="1">
      <c r="BK260" s="54" t="str">
        <f t="shared" ref="BK260:BK323" si="4">BM260&amp;BO260</f>
        <v>2青山学院大学大学院</v>
      </c>
      <c r="BL260" s="256" t="s">
        <v>604</v>
      </c>
      <c r="BM260">
        <v>2</v>
      </c>
      <c r="BN260" s="256" t="s">
        <v>604</v>
      </c>
      <c r="BO260" s="290" t="s">
        <v>605</v>
      </c>
      <c r="BR260" s="175" t="s">
        <v>1263</v>
      </c>
      <c r="BS260" s="51" t="s">
        <v>1264</v>
      </c>
      <c r="BU260" s="273" t="s">
        <v>1061</v>
      </c>
      <c r="BV260" s="273" t="s">
        <v>2270</v>
      </c>
      <c r="BX260" s="299" t="s">
        <v>1065</v>
      </c>
      <c r="BY260" s="299" t="s">
        <v>5299</v>
      </c>
    </row>
    <row r="261" spans="63:77" ht="21" customHeight="1">
      <c r="BK261" s="54" t="str">
        <f t="shared" si="4"/>
        <v>2亜細亜大学大学院</v>
      </c>
      <c r="BL261" s="256" t="s">
        <v>606</v>
      </c>
      <c r="BM261">
        <v>2</v>
      </c>
      <c r="BN261" s="256" t="s">
        <v>606</v>
      </c>
      <c r="BO261" s="290" t="s">
        <v>607</v>
      </c>
      <c r="BR261" s="175" t="s">
        <v>1265</v>
      </c>
      <c r="BS261" s="51" t="s">
        <v>1266</v>
      </c>
      <c r="BU261" s="273" t="s">
        <v>1063</v>
      </c>
      <c r="BV261" s="273" t="s">
        <v>2271</v>
      </c>
      <c r="BX261" s="299" t="s">
        <v>1067</v>
      </c>
      <c r="BY261" s="299" t="s">
        <v>5300</v>
      </c>
    </row>
    <row r="262" spans="63:77" ht="21" customHeight="1">
      <c r="BK262" s="54" t="str">
        <f t="shared" si="4"/>
        <v>2大妻女子大学大学院</v>
      </c>
      <c r="BL262" s="256" t="s">
        <v>608</v>
      </c>
      <c r="BM262">
        <v>2</v>
      </c>
      <c r="BN262" s="256" t="s">
        <v>608</v>
      </c>
      <c r="BO262" s="290" t="s">
        <v>609</v>
      </c>
      <c r="BR262" s="175" t="s">
        <v>1267</v>
      </c>
      <c r="BS262" s="51" t="s">
        <v>1268</v>
      </c>
      <c r="BU262" s="273" t="s">
        <v>1065</v>
      </c>
      <c r="BV262" s="273" t="s">
        <v>2272</v>
      </c>
      <c r="BX262" s="299" t="s">
        <v>1069</v>
      </c>
      <c r="BY262" s="299" t="s">
        <v>3488</v>
      </c>
    </row>
    <row r="263" spans="63:77" ht="21" customHeight="1">
      <c r="BK263" s="54" t="str">
        <f t="shared" si="4"/>
        <v>2桜美林大学大学院</v>
      </c>
      <c r="BL263" s="256" t="s">
        <v>610</v>
      </c>
      <c r="BM263">
        <v>2</v>
      </c>
      <c r="BN263" s="256" t="s">
        <v>610</v>
      </c>
      <c r="BO263" s="290" t="s">
        <v>611</v>
      </c>
      <c r="BR263" s="175" t="s">
        <v>1269</v>
      </c>
      <c r="BS263" s="51" t="s">
        <v>1270</v>
      </c>
      <c r="BU263" s="273" t="s">
        <v>1067</v>
      </c>
      <c r="BV263" s="273" t="s">
        <v>2273</v>
      </c>
      <c r="BX263" s="299" t="s">
        <v>1071</v>
      </c>
      <c r="BY263" s="299" t="s">
        <v>5301</v>
      </c>
    </row>
    <row r="264" spans="63:77" ht="21" customHeight="1">
      <c r="BK264" s="54" t="str">
        <f t="shared" si="4"/>
        <v>2学習院大学大学院</v>
      </c>
      <c r="BL264" s="256" t="s">
        <v>612</v>
      </c>
      <c r="BM264">
        <v>2</v>
      </c>
      <c r="BN264" s="256" t="s">
        <v>612</v>
      </c>
      <c r="BO264" s="290" t="s">
        <v>613</v>
      </c>
      <c r="BR264" s="175" t="s">
        <v>1271</v>
      </c>
      <c r="BS264" s="51" t="s">
        <v>1272</v>
      </c>
      <c r="BU264" s="273" t="s">
        <v>1069</v>
      </c>
      <c r="BV264" s="273" t="s">
        <v>2274</v>
      </c>
      <c r="BX264" s="299" t="s">
        <v>2276</v>
      </c>
      <c r="BY264" s="299" t="s">
        <v>5302</v>
      </c>
    </row>
    <row r="265" spans="63:77" ht="21" customHeight="1">
      <c r="BK265" s="54" t="str">
        <f t="shared" si="4"/>
        <v>2北里大学大学院</v>
      </c>
      <c r="BL265" s="256" t="s">
        <v>614</v>
      </c>
      <c r="BM265">
        <v>2</v>
      </c>
      <c r="BN265" s="256" t="s">
        <v>614</v>
      </c>
      <c r="BO265" s="290" t="s">
        <v>615</v>
      </c>
      <c r="BR265" s="175" t="s">
        <v>1273</v>
      </c>
      <c r="BS265" s="51" t="s">
        <v>1274</v>
      </c>
      <c r="BU265" s="273" t="s">
        <v>1071</v>
      </c>
      <c r="BV265" s="273" t="s">
        <v>2275</v>
      </c>
      <c r="BX265" s="299" t="s">
        <v>2278</v>
      </c>
      <c r="BY265" s="299" t="s">
        <v>5303</v>
      </c>
    </row>
    <row r="266" spans="63:77" ht="21" customHeight="1">
      <c r="BK266" s="54" t="str">
        <f t="shared" si="4"/>
        <v>2共立女子大学大学院</v>
      </c>
      <c r="BL266" s="256" t="s">
        <v>616</v>
      </c>
      <c r="BM266">
        <v>2</v>
      </c>
      <c r="BN266" s="256" t="s">
        <v>616</v>
      </c>
      <c r="BO266" s="290" t="s">
        <v>617</v>
      </c>
      <c r="BR266" s="175" t="s">
        <v>1275</v>
      </c>
      <c r="BS266" s="51" t="s">
        <v>1276</v>
      </c>
      <c r="BU266" s="273" t="s">
        <v>2276</v>
      </c>
      <c r="BV266" s="273" t="s">
        <v>2277</v>
      </c>
      <c r="BX266" s="299" t="s">
        <v>2280</v>
      </c>
      <c r="BY266" s="299" t="s">
        <v>5304</v>
      </c>
    </row>
    <row r="267" spans="63:77" ht="21" customHeight="1">
      <c r="BK267" s="54" t="str">
        <f t="shared" si="4"/>
        <v>2杏林大学大学院</v>
      </c>
      <c r="BL267" s="256" t="s">
        <v>618</v>
      </c>
      <c r="BM267">
        <v>2</v>
      </c>
      <c r="BN267" s="256" t="s">
        <v>618</v>
      </c>
      <c r="BO267" s="290" t="s">
        <v>619</v>
      </c>
      <c r="BR267" s="175" t="s">
        <v>1277</v>
      </c>
      <c r="BS267" s="51" t="s">
        <v>1278</v>
      </c>
      <c r="BU267" s="273" t="s">
        <v>2278</v>
      </c>
      <c r="BV267" s="273" t="s">
        <v>2279</v>
      </c>
      <c r="BX267" s="299" t="s">
        <v>2282</v>
      </c>
      <c r="BY267" s="299" t="s">
        <v>5305</v>
      </c>
    </row>
    <row r="268" spans="63:77" ht="21" customHeight="1">
      <c r="BK268" s="54" t="str">
        <f t="shared" si="4"/>
        <v>2国立音楽大学大学院</v>
      </c>
      <c r="BL268" s="256" t="s">
        <v>620</v>
      </c>
      <c r="BM268">
        <v>2</v>
      </c>
      <c r="BN268" s="256" t="s">
        <v>620</v>
      </c>
      <c r="BO268" s="290" t="s">
        <v>621</v>
      </c>
      <c r="BR268" s="175" t="s">
        <v>1279</v>
      </c>
      <c r="BS268" s="51" t="s">
        <v>1280</v>
      </c>
      <c r="BU268" s="273" t="s">
        <v>2280</v>
      </c>
      <c r="BV268" s="273" t="s">
        <v>2281</v>
      </c>
      <c r="BX268" s="299" t="s">
        <v>2284</v>
      </c>
      <c r="BY268" s="299" t="s">
        <v>5306</v>
      </c>
    </row>
    <row r="269" spans="63:77" ht="21" customHeight="1">
      <c r="BK269" s="54" t="str">
        <f t="shared" si="4"/>
        <v>2慶應義塾大学大学院</v>
      </c>
      <c r="BL269" s="256" t="s">
        <v>622</v>
      </c>
      <c r="BM269">
        <v>2</v>
      </c>
      <c r="BN269" s="256" t="s">
        <v>622</v>
      </c>
      <c r="BO269" s="290" t="s">
        <v>623</v>
      </c>
      <c r="BR269" s="175" t="s">
        <v>1281</v>
      </c>
      <c r="BS269" s="51" t="s">
        <v>1282</v>
      </c>
      <c r="BU269" s="273" t="s">
        <v>2282</v>
      </c>
      <c r="BV269" s="273" t="s">
        <v>2283</v>
      </c>
      <c r="BX269" s="299" t="s">
        <v>2286</v>
      </c>
      <c r="BY269" s="299" t="s">
        <v>5307</v>
      </c>
    </row>
    <row r="270" spans="63:77" ht="21" customHeight="1">
      <c r="BK270" s="54" t="str">
        <f t="shared" si="4"/>
        <v>2工学院大学大学院</v>
      </c>
      <c r="BL270" s="256" t="s">
        <v>624</v>
      </c>
      <c r="BM270">
        <v>2</v>
      </c>
      <c r="BN270" s="256" t="s">
        <v>624</v>
      </c>
      <c r="BO270" s="290" t="s">
        <v>625</v>
      </c>
      <c r="BR270" s="175" t="s">
        <v>1283</v>
      </c>
      <c r="BS270" s="51" t="s">
        <v>1284</v>
      </c>
      <c r="BU270" s="273" t="s">
        <v>2284</v>
      </c>
      <c r="BV270" s="273" t="s">
        <v>2285</v>
      </c>
      <c r="BX270" s="299" t="s">
        <v>2288</v>
      </c>
      <c r="BY270" s="299" t="s">
        <v>5308</v>
      </c>
    </row>
    <row r="271" spans="63:77" ht="21" customHeight="1">
      <c r="BK271" s="54" t="str">
        <f t="shared" si="4"/>
        <v>2國學院大學大学院</v>
      </c>
      <c r="BL271" s="256" t="s">
        <v>626</v>
      </c>
      <c r="BM271">
        <v>2</v>
      </c>
      <c r="BN271" s="256" t="s">
        <v>626</v>
      </c>
      <c r="BO271" s="290" t="s">
        <v>627</v>
      </c>
      <c r="BR271" s="175" t="s">
        <v>1285</v>
      </c>
      <c r="BS271" s="51" t="s">
        <v>1286</v>
      </c>
      <c r="BU271" s="273" t="s">
        <v>2286</v>
      </c>
      <c r="BV271" s="273" t="s">
        <v>2287</v>
      </c>
      <c r="BX271" s="299" t="s">
        <v>2290</v>
      </c>
      <c r="BY271" s="299" t="s">
        <v>5309</v>
      </c>
    </row>
    <row r="272" spans="63:77" ht="21" customHeight="1">
      <c r="BK272" s="54" t="str">
        <f t="shared" si="4"/>
        <v>2国際基督教大学大学院</v>
      </c>
      <c r="BL272" s="256" t="s">
        <v>628</v>
      </c>
      <c r="BM272">
        <v>2</v>
      </c>
      <c r="BN272" s="256" t="s">
        <v>628</v>
      </c>
      <c r="BO272" s="290" t="s">
        <v>629</v>
      </c>
      <c r="BR272" s="175" t="s">
        <v>1287</v>
      </c>
      <c r="BS272" s="51" t="s">
        <v>1288</v>
      </c>
      <c r="BU272" s="273" t="s">
        <v>2288</v>
      </c>
      <c r="BV272" s="273" t="s">
        <v>2289</v>
      </c>
      <c r="BX272" s="299" t="s">
        <v>2292</v>
      </c>
      <c r="BY272" s="299" t="s">
        <v>5310</v>
      </c>
    </row>
    <row r="273" spans="63:77" ht="21" customHeight="1">
      <c r="BK273" s="54" t="str">
        <f t="shared" si="4"/>
        <v>2国士舘大学大学院</v>
      </c>
      <c r="BL273" s="256" t="s">
        <v>630</v>
      </c>
      <c r="BM273">
        <v>2</v>
      </c>
      <c r="BN273" s="256" t="s">
        <v>630</v>
      </c>
      <c r="BO273" s="290" t="s">
        <v>631</v>
      </c>
      <c r="BR273" s="175" t="s">
        <v>1289</v>
      </c>
      <c r="BS273" s="51" t="s">
        <v>1290</v>
      </c>
      <c r="BU273" s="273" t="s">
        <v>2290</v>
      </c>
      <c r="BV273" s="273" t="s">
        <v>2291</v>
      </c>
      <c r="BX273" s="299" t="s">
        <v>1073</v>
      </c>
      <c r="BY273" s="299" t="s">
        <v>5311</v>
      </c>
    </row>
    <row r="274" spans="63:77" ht="21" customHeight="1">
      <c r="BK274" s="54" t="str">
        <f t="shared" si="4"/>
        <v>2駒澤大学大学院</v>
      </c>
      <c r="BL274" s="256" t="s">
        <v>632</v>
      </c>
      <c r="BM274">
        <v>2</v>
      </c>
      <c r="BN274" s="256" t="s">
        <v>632</v>
      </c>
      <c r="BO274" s="290" t="s">
        <v>633</v>
      </c>
      <c r="BR274" s="175" t="s">
        <v>1291</v>
      </c>
      <c r="BS274" s="51" t="s">
        <v>1292</v>
      </c>
      <c r="BU274" s="273" t="s">
        <v>2292</v>
      </c>
      <c r="BV274" s="273" t="s">
        <v>2293</v>
      </c>
      <c r="BX274" s="299" t="s">
        <v>1075</v>
      </c>
      <c r="BY274" s="299" t="s">
        <v>5312</v>
      </c>
    </row>
    <row r="275" spans="63:77" ht="21" customHeight="1">
      <c r="BK275" s="54" t="str">
        <f t="shared" si="4"/>
        <v>2実践女子大学大学院</v>
      </c>
      <c r="BL275" s="256" t="s">
        <v>634</v>
      </c>
      <c r="BM275">
        <v>2</v>
      </c>
      <c r="BN275" s="256" t="s">
        <v>634</v>
      </c>
      <c r="BO275" s="290" t="s">
        <v>635</v>
      </c>
      <c r="BR275" s="175" t="s">
        <v>1293</v>
      </c>
      <c r="BS275" s="51" t="s">
        <v>1294</v>
      </c>
      <c r="BU275" s="273" t="s">
        <v>1073</v>
      </c>
      <c r="BV275" s="273" t="s">
        <v>2294</v>
      </c>
      <c r="BX275" s="299" t="s">
        <v>1077</v>
      </c>
      <c r="BY275" s="299" t="s">
        <v>5313</v>
      </c>
    </row>
    <row r="276" spans="63:77" ht="21" customHeight="1">
      <c r="BK276" s="54" t="str">
        <f t="shared" si="4"/>
        <v>2上智大学大学院</v>
      </c>
      <c r="BL276" s="256" t="s">
        <v>636</v>
      </c>
      <c r="BM276">
        <v>2</v>
      </c>
      <c r="BN276" s="256" t="s">
        <v>636</v>
      </c>
      <c r="BO276" s="290" t="s">
        <v>637</v>
      </c>
      <c r="BR276" s="175" t="s">
        <v>1295</v>
      </c>
      <c r="BS276" s="51" t="s">
        <v>1296</v>
      </c>
      <c r="BU276" s="273" t="s">
        <v>1075</v>
      </c>
      <c r="BV276" s="273" t="s">
        <v>2295</v>
      </c>
      <c r="BX276" s="299" t="s">
        <v>1079</v>
      </c>
      <c r="BY276" s="299" t="s">
        <v>5314</v>
      </c>
    </row>
    <row r="277" spans="63:77" ht="21" customHeight="1">
      <c r="BK277" s="54" t="str">
        <f t="shared" si="4"/>
        <v>2昭和女子大学大学院</v>
      </c>
      <c r="BL277" s="256" t="s">
        <v>638</v>
      </c>
      <c r="BM277">
        <v>2</v>
      </c>
      <c r="BN277" s="256" t="s">
        <v>638</v>
      </c>
      <c r="BO277" s="290" t="s">
        <v>639</v>
      </c>
      <c r="BR277" s="175" t="s">
        <v>1297</v>
      </c>
      <c r="BS277" s="51" t="s">
        <v>1298</v>
      </c>
      <c r="BU277" s="273" t="s">
        <v>1077</v>
      </c>
      <c r="BV277" s="273" t="s">
        <v>2296</v>
      </c>
      <c r="BX277" s="299" t="s">
        <v>1081</v>
      </c>
      <c r="BY277" s="299" t="s">
        <v>5315</v>
      </c>
    </row>
    <row r="278" spans="63:77" ht="21" customHeight="1">
      <c r="BK278" s="54" t="str">
        <f t="shared" si="4"/>
        <v>2女子栄養大学大学院</v>
      </c>
      <c r="BL278" s="256" t="s">
        <v>640</v>
      </c>
      <c r="BM278">
        <v>2</v>
      </c>
      <c r="BN278" s="256" t="s">
        <v>640</v>
      </c>
      <c r="BO278" s="290" t="s">
        <v>641</v>
      </c>
      <c r="BR278" s="175" t="s">
        <v>1299</v>
      </c>
      <c r="BS278" s="51" t="s">
        <v>1300</v>
      </c>
      <c r="BU278" s="273" t="s">
        <v>1079</v>
      </c>
      <c r="BV278" s="273" t="s">
        <v>2297</v>
      </c>
      <c r="BX278" s="299" t="s">
        <v>1083</v>
      </c>
      <c r="BY278" s="299" t="s">
        <v>5316</v>
      </c>
    </row>
    <row r="279" spans="63:77" ht="21" customHeight="1">
      <c r="BK279" s="54" t="str">
        <f t="shared" si="4"/>
        <v>2白百合女子大学大学院</v>
      </c>
      <c r="BL279" s="256" t="s">
        <v>642</v>
      </c>
      <c r="BM279">
        <v>2</v>
      </c>
      <c r="BN279" s="256" t="s">
        <v>642</v>
      </c>
      <c r="BO279" s="290" t="s">
        <v>643</v>
      </c>
      <c r="BR279" s="175" t="s">
        <v>1301</v>
      </c>
      <c r="BS279" s="51" t="s">
        <v>1302</v>
      </c>
      <c r="BU279" s="273" t="s">
        <v>1081</v>
      </c>
      <c r="BV279" s="273" t="s">
        <v>2298</v>
      </c>
      <c r="BX279" s="299" t="s">
        <v>1085</v>
      </c>
      <c r="BY279" s="299" t="s">
        <v>5317</v>
      </c>
    </row>
    <row r="280" spans="63:77" ht="21" customHeight="1">
      <c r="BK280" s="54" t="str">
        <f t="shared" si="4"/>
        <v>2成蹊大学大学院</v>
      </c>
      <c r="BL280" s="256" t="s">
        <v>644</v>
      </c>
      <c r="BM280">
        <v>2</v>
      </c>
      <c r="BN280" s="256" t="s">
        <v>644</v>
      </c>
      <c r="BO280" s="290" t="s">
        <v>645</v>
      </c>
      <c r="BR280" s="175" t="s">
        <v>1303</v>
      </c>
      <c r="BS280" s="51" t="s">
        <v>1304</v>
      </c>
      <c r="BU280" s="273" t="s">
        <v>1083</v>
      </c>
      <c r="BV280" s="273" t="s">
        <v>2299</v>
      </c>
      <c r="BX280" s="299" t="s">
        <v>1087</v>
      </c>
      <c r="BY280" s="299" t="s">
        <v>5318</v>
      </c>
    </row>
    <row r="281" spans="63:77" ht="21" customHeight="1">
      <c r="BK281" s="54" t="str">
        <f t="shared" si="4"/>
        <v>2成城大学大学院</v>
      </c>
      <c r="BL281" s="256" t="s">
        <v>646</v>
      </c>
      <c r="BM281">
        <v>2</v>
      </c>
      <c r="BN281" s="256" t="s">
        <v>646</v>
      </c>
      <c r="BO281" s="290" t="s">
        <v>647</v>
      </c>
      <c r="BR281" s="175" t="s">
        <v>1305</v>
      </c>
      <c r="BS281" s="51" t="s">
        <v>1306</v>
      </c>
      <c r="BU281" s="273" t="s">
        <v>1085</v>
      </c>
      <c r="BV281" s="273" t="s">
        <v>2300</v>
      </c>
      <c r="BX281" s="299" t="s">
        <v>1089</v>
      </c>
      <c r="BY281" s="299" t="s">
        <v>5319</v>
      </c>
    </row>
    <row r="282" spans="63:77" ht="21" customHeight="1">
      <c r="BK282" s="54" t="str">
        <f t="shared" si="4"/>
        <v>2聖心女子大学大学院</v>
      </c>
      <c r="BL282" s="256" t="s">
        <v>648</v>
      </c>
      <c r="BM282">
        <v>2</v>
      </c>
      <c r="BN282" s="256" t="s">
        <v>648</v>
      </c>
      <c r="BO282" s="290" t="s">
        <v>649</v>
      </c>
      <c r="BR282" s="175" t="s">
        <v>1307</v>
      </c>
      <c r="BS282" s="51" t="s">
        <v>1308</v>
      </c>
      <c r="BU282" s="273" t="s">
        <v>1087</v>
      </c>
      <c r="BV282" s="273" t="s">
        <v>2301</v>
      </c>
      <c r="BX282" s="299" t="s">
        <v>1091</v>
      </c>
      <c r="BY282" s="299" t="s">
        <v>5320</v>
      </c>
    </row>
    <row r="283" spans="63:77" ht="21" customHeight="1">
      <c r="BK283" s="54" t="str">
        <f t="shared" si="4"/>
        <v>2清泉女子大学大学院</v>
      </c>
      <c r="BL283" s="256" t="s">
        <v>650</v>
      </c>
      <c r="BM283">
        <v>2</v>
      </c>
      <c r="BN283" s="256" t="s">
        <v>650</v>
      </c>
      <c r="BO283" s="290" t="s">
        <v>651</v>
      </c>
      <c r="BR283" s="175" t="s">
        <v>1309</v>
      </c>
      <c r="BS283" s="51" t="s">
        <v>1310</v>
      </c>
      <c r="BU283" s="273" t="s">
        <v>1089</v>
      </c>
      <c r="BV283" s="273" t="s">
        <v>2302</v>
      </c>
      <c r="BX283" s="299" t="s">
        <v>1093</v>
      </c>
      <c r="BY283" s="299" t="s">
        <v>5321</v>
      </c>
    </row>
    <row r="284" spans="63:77" ht="21" customHeight="1">
      <c r="BK284" s="54" t="str">
        <f t="shared" si="4"/>
        <v>2専修大学大学院</v>
      </c>
      <c r="BL284" s="256" t="s">
        <v>652</v>
      </c>
      <c r="BM284">
        <v>2</v>
      </c>
      <c r="BN284" s="256" t="s">
        <v>652</v>
      </c>
      <c r="BO284" s="290" t="s">
        <v>653</v>
      </c>
      <c r="BR284" s="175" t="s">
        <v>1312</v>
      </c>
      <c r="BS284" s="51" t="s">
        <v>1313</v>
      </c>
      <c r="BU284" s="273" t="s">
        <v>1091</v>
      </c>
      <c r="BV284" s="273" t="s">
        <v>2303</v>
      </c>
      <c r="BX284" s="299" t="s">
        <v>1095</v>
      </c>
      <c r="BY284" s="299" t="s">
        <v>5322</v>
      </c>
    </row>
    <row r="285" spans="63:77" ht="21" customHeight="1">
      <c r="BK285" s="54" t="str">
        <f t="shared" si="4"/>
        <v>2創価大学大学院</v>
      </c>
      <c r="BL285" s="256" t="s">
        <v>654</v>
      </c>
      <c r="BM285">
        <v>2</v>
      </c>
      <c r="BN285" s="256" t="s">
        <v>654</v>
      </c>
      <c r="BO285" s="290" t="s">
        <v>655</v>
      </c>
      <c r="BR285" s="175" t="s">
        <v>1314</v>
      </c>
      <c r="BS285" s="51" t="s">
        <v>1315</v>
      </c>
      <c r="BU285" s="273" t="s">
        <v>1093</v>
      </c>
      <c r="BV285" s="273" t="s">
        <v>2304</v>
      </c>
      <c r="BX285" s="299" t="s">
        <v>1097</v>
      </c>
      <c r="BY285" s="299" t="s">
        <v>5323</v>
      </c>
    </row>
    <row r="286" spans="63:77" ht="21" customHeight="1">
      <c r="BK286" s="54" t="str">
        <f t="shared" si="4"/>
        <v>2大正大学大学院</v>
      </c>
      <c r="BL286" s="256" t="s">
        <v>656</v>
      </c>
      <c r="BM286">
        <v>2</v>
      </c>
      <c r="BN286" s="256" t="s">
        <v>656</v>
      </c>
      <c r="BO286" s="290" t="s">
        <v>657</v>
      </c>
      <c r="BR286" s="175" t="s">
        <v>1316</v>
      </c>
      <c r="BS286" s="51" t="s">
        <v>1317</v>
      </c>
      <c r="BU286" s="273" t="s">
        <v>1095</v>
      </c>
      <c r="BV286" s="273" t="s">
        <v>2305</v>
      </c>
      <c r="BX286" s="299" t="s">
        <v>1099</v>
      </c>
      <c r="BY286" s="299" t="s">
        <v>5324</v>
      </c>
    </row>
    <row r="287" spans="63:77" ht="21" customHeight="1">
      <c r="BK287" s="54" t="str">
        <f t="shared" si="4"/>
        <v>2大東文化大学大学院</v>
      </c>
      <c r="BL287" s="256" t="s">
        <v>658</v>
      </c>
      <c r="BM287">
        <v>2</v>
      </c>
      <c r="BN287" s="256" t="s">
        <v>658</v>
      </c>
      <c r="BO287" s="290" t="s">
        <v>659</v>
      </c>
      <c r="BR287" s="175" t="s">
        <v>1318</v>
      </c>
      <c r="BS287" s="51" t="s">
        <v>1319</v>
      </c>
      <c r="BU287" s="273" t="s">
        <v>1097</v>
      </c>
      <c r="BV287" s="273" t="s">
        <v>2306</v>
      </c>
      <c r="BX287" s="299" t="s">
        <v>1101</v>
      </c>
      <c r="BY287" s="299" t="s">
        <v>5325</v>
      </c>
    </row>
    <row r="288" spans="63:77" ht="21" customHeight="1">
      <c r="BK288" s="54" t="str">
        <f t="shared" si="4"/>
        <v>2高千穂商科大学大学院</v>
      </c>
      <c r="BL288" s="256" t="s">
        <v>660</v>
      </c>
      <c r="BM288">
        <v>2</v>
      </c>
      <c r="BN288" s="256" t="s">
        <v>660</v>
      </c>
      <c r="BO288" s="290" t="s">
        <v>661</v>
      </c>
      <c r="BR288" s="175" t="s">
        <v>1320</v>
      </c>
      <c r="BS288" s="51" t="s">
        <v>1321</v>
      </c>
      <c r="BU288" s="273" t="s">
        <v>1099</v>
      </c>
      <c r="BV288" s="273" t="s">
        <v>2307</v>
      </c>
      <c r="BX288" s="299" t="s">
        <v>1103</v>
      </c>
      <c r="BY288" s="299" t="s">
        <v>5326</v>
      </c>
    </row>
    <row r="289" spans="63:77" ht="21" customHeight="1">
      <c r="BK289" s="54" t="str">
        <f t="shared" si="4"/>
        <v>2拓殖大学大学院</v>
      </c>
      <c r="BL289" s="256" t="s">
        <v>662</v>
      </c>
      <c r="BM289">
        <v>2</v>
      </c>
      <c r="BN289" s="256" t="s">
        <v>662</v>
      </c>
      <c r="BO289" s="290" t="s">
        <v>663</v>
      </c>
      <c r="BR289" s="175" t="s">
        <v>1322</v>
      </c>
      <c r="BS289" s="51" t="s">
        <v>1323</v>
      </c>
      <c r="BU289" s="273" t="s">
        <v>1101</v>
      </c>
      <c r="BV289" s="273" t="s">
        <v>2308</v>
      </c>
      <c r="BX289" s="299" t="s">
        <v>1105</v>
      </c>
      <c r="BY289" s="299" t="s">
        <v>5327</v>
      </c>
    </row>
    <row r="290" spans="63:77" ht="21" customHeight="1">
      <c r="BK290" s="54" t="str">
        <f t="shared" si="4"/>
        <v>2玉川大学大学院</v>
      </c>
      <c r="BL290" s="256" t="s">
        <v>664</v>
      </c>
      <c r="BM290">
        <v>2</v>
      </c>
      <c r="BN290" s="256" t="s">
        <v>664</v>
      </c>
      <c r="BO290" s="290" t="s">
        <v>665</v>
      </c>
      <c r="BR290" s="175" t="s">
        <v>1324</v>
      </c>
      <c r="BS290" s="51" t="s">
        <v>1325</v>
      </c>
      <c r="BU290" s="273" t="s">
        <v>1103</v>
      </c>
      <c r="BV290" s="273" t="s">
        <v>2309</v>
      </c>
      <c r="BX290" s="299" t="s">
        <v>1107</v>
      </c>
      <c r="BY290" s="299" t="s">
        <v>4027</v>
      </c>
    </row>
    <row r="291" spans="63:77" ht="21" customHeight="1">
      <c r="BK291" s="54" t="str">
        <f t="shared" si="4"/>
        <v>2多摩美術大学大学院</v>
      </c>
      <c r="BL291" s="256" t="s">
        <v>666</v>
      </c>
      <c r="BM291">
        <v>2</v>
      </c>
      <c r="BN291" s="256" t="s">
        <v>666</v>
      </c>
      <c r="BO291" s="290" t="s">
        <v>667</v>
      </c>
      <c r="BR291" s="175" t="s">
        <v>1326</v>
      </c>
      <c r="BS291" s="51" t="s">
        <v>1327</v>
      </c>
      <c r="BU291" s="273" t="s">
        <v>1105</v>
      </c>
      <c r="BV291" s="273" t="s">
        <v>2310</v>
      </c>
      <c r="BX291" s="299" t="s">
        <v>1109</v>
      </c>
      <c r="BY291" s="299" t="s">
        <v>5328</v>
      </c>
    </row>
    <row r="292" spans="63:77" ht="21" customHeight="1">
      <c r="BK292" s="54" t="str">
        <f t="shared" si="4"/>
        <v>2中央大学大学院</v>
      </c>
      <c r="BL292" s="256" t="s">
        <v>668</v>
      </c>
      <c r="BM292">
        <v>2</v>
      </c>
      <c r="BN292" s="256" t="s">
        <v>668</v>
      </c>
      <c r="BO292" s="290" t="s">
        <v>669</v>
      </c>
      <c r="BR292" s="175" t="s">
        <v>1328</v>
      </c>
      <c r="BS292" s="51" t="s">
        <v>1329</v>
      </c>
      <c r="BU292" s="273" t="s">
        <v>1107</v>
      </c>
      <c r="BV292" s="273" t="s">
        <v>2311</v>
      </c>
      <c r="BX292" s="299" t="s">
        <v>1111</v>
      </c>
      <c r="BY292" s="299" t="s">
        <v>5329</v>
      </c>
    </row>
    <row r="293" spans="63:77" ht="21" customHeight="1">
      <c r="BK293" s="54" t="str">
        <f t="shared" si="4"/>
        <v>2津田塾大学大学院</v>
      </c>
      <c r="BL293" s="256" t="s">
        <v>670</v>
      </c>
      <c r="BM293">
        <v>2</v>
      </c>
      <c r="BN293" s="256" t="s">
        <v>670</v>
      </c>
      <c r="BO293" s="290" t="s">
        <v>671</v>
      </c>
      <c r="BR293" s="175" t="s">
        <v>1330</v>
      </c>
      <c r="BS293" s="51" t="s">
        <v>1331</v>
      </c>
      <c r="BU293" s="273" t="s">
        <v>1109</v>
      </c>
      <c r="BV293" s="273" t="s">
        <v>2312</v>
      </c>
      <c r="BX293" s="299" t="s">
        <v>1113</v>
      </c>
      <c r="BY293" s="299" t="s">
        <v>5330</v>
      </c>
    </row>
    <row r="294" spans="63:77" ht="21" customHeight="1">
      <c r="BK294" s="54" t="str">
        <f t="shared" si="4"/>
        <v>2帝京大学大学院</v>
      </c>
      <c r="BL294" s="256" t="s">
        <v>672</v>
      </c>
      <c r="BM294">
        <v>2</v>
      </c>
      <c r="BN294" s="256" t="s">
        <v>672</v>
      </c>
      <c r="BO294" s="290" t="s">
        <v>673</v>
      </c>
      <c r="BR294" s="175" t="s">
        <v>1332</v>
      </c>
      <c r="BS294" s="51" t="s">
        <v>1333</v>
      </c>
      <c r="BU294" s="273" t="s">
        <v>1111</v>
      </c>
      <c r="BV294" s="273" t="s">
        <v>2313</v>
      </c>
      <c r="BX294" s="299" t="s">
        <v>1115</v>
      </c>
      <c r="BY294" s="299" t="s">
        <v>5331</v>
      </c>
    </row>
    <row r="295" spans="63:77" ht="21" customHeight="1">
      <c r="BK295" s="54" t="str">
        <f t="shared" si="4"/>
        <v>2東海大学大学院</v>
      </c>
      <c r="BL295" s="256" t="s">
        <v>674</v>
      </c>
      <c r="BM295">
        <v>2</v>
      </c>
      <c r="BN295" s="256" t="s">
        <v>674</v>
      </c>
      <c r="BO295" s="290" t="s">
        <v>675</v>
      </c>
      <c r="BR295" s="175" t="s">
        <v>1334</v>
      </c>
      <c r="BS295" s="51" t="s">
        <v>1335</v>
      </c>
      <c r="BU295" s="273" t="s">
        <v>1113</v>
      </c>
      <c r="BV295" s="273" t="s">
        <v>2314</v>
      </c>
      <c r="BX295" s="299" t="s">
        <v>1117</v>
      </c>
      <c r="BY295" s="299" t="s">
        <v>5332</v>
      </c>
    </row>
    <row r="296" spans="63:77" ht="21" customHeight="1">
      <c r="BK296" s="54" t="str">
        <f t="shared" si="4"/>
        <v>2東京音楽大学大学院</v>
      </c>
      <c r="BL296" s="256" t="s">
        <v>676</v>
      </c>
      <c r="BM296">
        <v>2</v>
      </c>
      <c r="BN296" s="256" t="s">
        <v>676</v>
      </c>
      <c r="BO296" s="290" t="s">
        <v>677</v>
      </c>
      <c r="BR296" s="175" t="s">
        <v>1336</v>
      </c>
      <c r="BS296" s="51" t="s">
        <v>1337</v>
      </c>
      <c r="BU296" s="273" t="s">
        <v>1115</v>
      </c>
      <c r="BV296" s="273" t="s">
        <v>2315</v>
      </c>
      <c r="BX296" s="299" t="s">
        <v>1119</v>
      </c>
      <c r="BY296" s="299" t="s">
        <v>5333</v>
      </c>
    </row>
    <row r="297" spans="63:77" ht="21" customHeight="1">
      <c r="BK297" s="54" t="str">
        <f t="shared" si="4"/>
        <v>2東京家政大学大学院</v>
      </c>
      <c r="BL297" s="256" t="s">
        <v>678</v>
      </c>
      <c r="BM297">
        <v>2</v>
      </c>
      <c r="BN297" s="256" t="s">
        <v>678</v>
      </c>
      <c r="BO297" s="290" t="s">
        <v>679</v>
      </c>
      <c r="BR297" s="175" t="s">
        <v>1338</v>
      </c>
      <c r="BS297" s="51" t="s">
        <v>1339</v>
      </c>
      <c r="BU297" s="273" t="s">
        <v>1117</v>
      </c>
      <c r="BV297" s="273" t="s">
        <v>2316</v>
      </c>
      <c r="BX297" s="299" t="s">
        <v>1121</v>
      </c>
      <c r="BY297" s="299" t="s">
        <v>5334</v>
      </c>
    </row>
    <row r="298" spans="63:77" ht="21" customHeight="1">
      <c r="BK298" s="54" t="str">
        <f t="shared" si="4"/>
        <v>2東京家政学院大学大学院</v>
      </c>
      <c r="BL298" s="256" t="s">
        <v>680</v>
      </c>
      <c r="BM298">
        <v>2</v>
      </c>
      <c r="BN298" s="256" t="s">
        <v>680</v>
      </c>
      <c r="BO298" s="290" t="s">
        <v>681</v>
      </c>
      <c r="BR298" s="175" t="s">
        <v>1340</v>
      </c>
      <c r="BS298" s="51" t="s">
        <v>1341</v>
      </c>
      <c r="BU298" s="273" t="s">
        <v>1119</v>
      </c>
      <c r="BV298" s="273" t="s">
        <v>2317</v>
      </c>
      <c r="BX298" s="299" t="s">
        <v>1123</v>
      </c>
      <c r="BY298" s="299" t="s">
        <v>5335</v>
      </c>
    </row>
    <row r="299" spans="63:77" ht="21" customHeight="1">
      <c r="BK299" s="54" t="str">
        <f t="shared" si="4"/>
        <v>2東京経済大学大学院</v>
      </c>
      <c r="BL299" s="256" t="s">
        <v>682</v>
      </c>
      <c r="BM299">
        <v>2</v>
      </c>
      <c r="BN299" s="256" t="s">
        <v>682</v>
      </c>
      <c r="BO299" s="290" t="s">
        <v>683</v>
      </c>
      <c r="BR299" s="175" t="s">
        <v>1343</v>
      </c>
      <c r="BS299" s="51" t="s">
        <v>1344</v>
      </c>
      <c r="BU299" s="273" t="s">
        <v>1121</v>
      </c>
      <c r="BV299" s="273" t="s">
        <v>2318</v>
      </c>
      <c r="BX299" s="299" t="s">
        <v>2320</v>
      </c>
      <c r="BY299" s="299" t="s">
        <v>5336</v>
      </c>
    </row>
    <row r="300" spans="63:77" ht="21" customHeight="1">
      <c r="BK300" s="54" t="str">
        <f t="shared" si="4"/>
        <v>2東京女子大学大学院</v>
      </c>
      <c r="BL300" s="256" t="s">
        <v>684</v>
      </c>
      <c r="BM300">
        <v>2</v>
      </c>
      <c r="BN300" s="256" t="s">
        <v>684</v>
      </c>
      <c r="BO300" s="290" t="s">
        <v>685</v>
      </c>
      <c r="BR300" s="175" t="s">
        <v>1345</v>
      </c>
      <c r="BS300" s="51" t="s">
        <v>1346</v>
      </c>
      <c r="BU300" s="273" t="s">
        <v>1123</v>
      </c>
      <c r="BV300" s="273" t="s">
        <v>2319</v>
      </c>
      <c r="BX300" s="299" t="s">
        <v>2322</v>
      </c>
      <c r="BY300" s="299" t="s">
        <v>5337</v>
      </c>
    </row>
    <row r="301" spans="63:77" ht="21" customHeight="1">
      <c r="BK301" s="54" t="str">
        <f t="shared" si="4"/>
        <v>2東京神学大学大学院</v>
      </c>
      <c r="BL301" s="256" t="s">
        <v>686</v>
      </c>
      <c r="BM301">
        <v>2</v>
      </c>
      <c r="BN301" s="256" t="s">
        <v>686</v>
      </c>
      <c r="BO301" s="290" t="s">
        <v>687</v>
      </c>
      <c r="BR301" s="175" t="s">
        <v>1347</v>
      </c>
      <c r="BS301" s="51" t="s">
        <v>1348</v>
      </c>
      <c r="BU301" s="273" t="s">
        <v>2320</v>
      </c>
      <c r="BV301" s="273" t="s">
        <v>2321</v>
      </c>
      <c r="BX301" s="299" t="s">
        <v>1125</v>
      </c>
      <c r="BY301" s="299" t="s">
        <v>5338</v>
      </c>
    </row>
    <row r="302" spans="63:77" ht="21" customHeight="1">
      <c r="BK302" s="54" t="str">
        <f t="shared" si="4"/>
        <v>2東京造形大学大学院</v>
      </c>
      <c r="BL302" s="256" t="s">
        <v>688</v>
      </c>
      <c r="BM302">
        <v>2</v>
      </c>
      <c r="BN302" s="256" t="s">
        <v>688</v>
      </c>
      <c r="BO302" s="290" t="s">
        <v>689</v>
      </c>
      <c r="BR302" s="175" t="s">
        <v>1349</v>
      </c>
      <c r="BS302" s="51" t="s">
        <v>1350</v>
      </c>
      <c r="BU302" s="273" t="s">
        <v>2322</v>
      </c>
      <c r="BV302" s="273" t="s">
        <v>2323</v>
      </c>
      <c r="BX302" s="299" t="s">
        <v>1127</v>
      </c>
      <c r="BY302" s="299" t="s">
        <v>5339</v>
      </c>
    </row>
    <row r="303" spans="63:77" ht="21" customHeight="1">
      <c r="BK303" s="54" t="str">
        <f t="shared" si="4"/>
        <v>2東京電機大学大学院</v>
      </c>
      <c r="BL303" s="256" t="s">
        <v>690</v>
      </c>
      <c r="BM303">
        <v>2</v>
      </c>
      <c r="BN303" s="256" t="s">
        <v>690</v>
      </c>
      <c r="BO303" s="290" t="s">
        <v>691</v>
      </c>
      <c r="BR303" s="175" t="s">
        <v>1351</v>
      </c>
      <c r="BS303" s="51" t="s">
        <v>1352</v>
      </c>
      <c r="BU303" s="273" t="s">
        <v>1125</v>
      </c>
      <c r="BV303" s="273" t="s">
        <v>2324</v>
      </c>
      <c r="BX303" s="299" t="s">
        <v>1129</v>
      </c>
      <c r="BY303" s="299" t="s">
        <v>5340</v>
      </c>
    </row>
    <row r="304" spans="63:77" ht="21" customHeight="1">
      <c r="BK304" s="54" t="str">
        <f t="shared" si="4"/>
        <v>2東京農業大学大学院</v>
      </c>
      <c r="BL304" s="256" t="s">
        <v>692</v>
      </c>
      <c r="BM304">
        <v>2</v>
      </c>
      <c r="BN304" s="256" t="s">
        <v>692</v>
      </c>
      <c r="BO304" s="290" t="s">
        <v>693</v>
      </c>
      <c r="BR304" s="175" t="s">
        <v>1353</v>
      </c>
      <c r="BS304" s="51" t="s">
        <v>1354</v>
      </c>
      <c r="BU304" s="273" t="s">
        <v>1127</v>
      </c>
      <c r="BV304" s="273" t="s">
        <v>2325</v>
      </c>
      <c r="BX304" s="299" t="s">
        <v>1131</v>
      </c>
      <c r="BY304" s="299" t="s">
        <v>5341</v>
      </c>
    </row>
    <row r="305" spans="63:77" ht="21" customHeight="1">
      <c r="BK305" s="54" t="str">
        <f t="shared" si="4"/>
        <v>2東京薬科大学大学院</v>
      </c>
      <c r="BL305" s="256" t="s">
        <v>694</v>
      </c>
      <c r="BM305">
        <v>2</v>
      </c>
      <c r="BN305" s="256" t="s">
        <v>694</v>
      </c>
      <c r="BO305" s="290" t="s">
        <v>695</v>
      </c>
      <c r="BR305" s="175" t="s">
        <v>1355</v>
      </c>
      <c r="BS305" s="51" t="s">
        <v>1356</v>
      </c>
      <c r="BU305" s="273" t="s">
        <v>1129</v>
      </c>
      <c r="BV305" s="273" t="s">
        <v>2326</v>
      </c>
      <c r="BX305" s="299" t="s">
        <v>1133</v>
      </c>
      <c r="BY305" s="299" t="s">
        <v>5342</v>
      </c>
    </row>
    <row r="306" spans="63:77" ht="21" customHeight="1">
      <c r="BK306" s="54" t="str">
        <f t="shared" si="4"/>
        <v>2東京理科大学大学院</v>
      </c>
      <c r="BL306" s="256" t="s">
        <v>696</v>
      </c>
      <c r="BM306">
        <v>2</v>
      </c>
      <c r="BN306" s="256" t="s">
        <v>696</v>
      </c>
      <c r="BO306" s="290" t="s">
        <v>697</v>
      </c>
      <c r="BR306" s="175" t="s">
        <v>1357</v>
      </c>
      <c r="BS306" s="51" t="s">
        <v>1358</v>
      </c>
      <c r="BU306" s="273" t="s">
        <v>1131</v>
      </c>
      <c r="BV306" s="273" t="s">
        <v>2327</v>
      </c>
      <c r="BX306" s="299" t="s">
        <v>1135</v>
      </c>
      <c r="BY306" s="299" t="s">
        <v>5343</v>
      </c>
    </row>
    <row r="307" spans="63:77" ht="21" customHeight="1">
      <c r="BK307" s="54" t="str">
        <f t="shared" si="4"/>
        <v>2東洋大学大学院</v>
      </c>
      <c r="BL307" s="256" t="s">
        <v>698</v>
      </c>
      <c r="BM307">
        <v>2</v>
      </c>
      <c r="BN307" s="256" t="s">
        <v>698</v>
      </c>
      <c r="BO307" s="290" t="s">
        <v>699</v>
      </c>
      <c r="BR307" s="175" t="s">
        <v>1359</v>
      </c>
      <c r="BS307" s="51" t="s">
        <v>1360</v>
      </c>
      <c r="BU307" s="273" t="s">
        <v>1133</v>
      </c>
      <c r="BV307" s="273" t="s">
        <v>2328</v>
      </c>
      <c r="BX307" s="299" t="s">
        <v>1137</v>
      </c>
      <c r="BY307" s="299" t="s">
        <v>5344</v>
      </c>
    </row>
    <row r="308" spans="63:77" ht="21" customHeight="1">
      <c r="BK308" s="54" t="str">
        <f t="shared" si="4"/>
        <v>2二松学舎大学大学院</v>
      </c>
      <c r="BL308" s="256" t="s">
        <v>700</v>
      </c>
      <c r="BM308">
        <v>2</v>
      </c>
      <c r="BN308" s="256" t="s">
        <v>700</v>
      </c>
      <c r="BO308" s="290" t="s">
        <v>701</v>
      </c>
      <c r="BR308" s="175" t="s">
        <v>1361</v>
      </c>
      <c r="BS308" s="51" t="s">
        <v>1362</v>
      </c>
      <c r="BU308" s="273" t="s">
        <v>1135</v>
      </c>
      <c r="BV308" s="273" t="s">
        <v>2329</v>
      </c>
      <c r="BX308" s="299" t="s">
        <v>1139</v>
      </c>
      <c r="BY308" s="299" t="s">
        <v>5345</v>
      </c>
    </row>
    <row r="309" spans="63:77" ht="21" customHeight="1">
      <c r="BK309" s="54" t="str">
        <f t="shared" si="4"/>
        <v>2日本大学大学院</v>
      </c>
      <c r="BL309" s="256" t="s">
        <v>702</v>
      </c>
      <c r="BM309">
        <v>2</v>
      </c>
      <c r="BN309" s="256" t="s">
        <v>702</v>
      </c>
      <c r="BO309" s="290" t="s">
        <v>703</v>
      </c>
      <c r="BR309" s="175" t="s">
        <v>1363</v>
      </c>
      <c r="BS309" s="51" t="s">
        <v>1364</v>
      </c>
      <c r="BU309" s="273" t="s">
        <v>1137</v>
      </c>
      <c r="BV309" s="273" t="s">
        <v>2330</v>
      </c>
      <c r="BX309" s="299" t="s">
        <v>1141</v>
      </c>
      <c r="BY309" s="299" t="s">
        <v>5346</v>
      </c>
    </row>
    <row r="310" spans="63:77" ht="21" customHeight="1">
      <c r="BK310" s="54" t="str">
        <f t="shared" si="4"/>
        <v>2日本女子大学大学院</v>
      </c>
      <c r="BL310" s="256" t="s">
        <v>704</v>
      </c>
      <c r="BM310">
        <v>2</v>
      </c>
      <c r="BN310" s="256" t="s">
        <v>704</v>
      </c>
      <c r="BO310" s="290" t="s">
        <v>705</v>
      </c>
      <c r="BR310" s="175" t="s">
        <v>1365</v>
      </c>
      <c r="BS310" s="51" t="s">
        <v>1366</v>
      </c>
      <c r="BU310" s="273" t="s">
        <v>1139</v>
      </c>
      <c r="BV310" s="273" t="s">
        <v>2331</v>
      </c>
      <c r="BX310" s="299" t="s">
        <v>1143</v>
      </c>
      <c r="BY310" s="299" t="s">
        <v>5347</v>
      </c>
    </row>
    <row r="311" spans="63:77" ht="21" customHeight="1">
      <c r="BK311" s="54" t="str">
        <f t="shared" si="4"/>
        <v>2日本女子体育大学大学院</v>
      </c>
      <c r="BL311" s="256" t="s">
        <v>706</v>
      </c>
      <c r="BM311">
        <v>2</v>
      </c>
      <c r="BN311" s="256" t="s">
        <v>706</v>
      </c>
      <c r="BO311" s="290" t="s">
        <v>707</v>
      </c>
      <c r="BR311" s="175" t="s">
        <v>1367</v>
      </c>
      <c r="BS311" s="51" t="s">
        <v>1368</v>
      </c>
      <c r="BU311" s="273" t="s">
        <v>1141</v>
      </c>
      <c r="BV311" s="273" t="s">
        <v>2332</v>
      </c>
      <c r="BX311" s="299" t="s">
        <v>1145</v>
      </c>
      <c r="BY311" s="299" t="s">
        <v>5348</v>
      </c>
    </row>
    <row r="312" spans="63:77" ht="21" customHeight="1">
      <c r="BK312" s="54" t="str">
        <f t="shared" si="4"/>
        <v>2日本体育大学大学院</v>
      </c>
      <c r="BL312" s="256" t="s">
        <v>708</v>
      </c>
      <c r="BM312">
        <v>2</v>
      </c>
      <c r="BN312" s="256" t="s">
        <v>708</v>
      </c>
      <c r="BO312" s="290" t="s">
        <v>709</v>
      </c>
      <c r="BR312" s="175" t="s">
        <v>1369</v>
      </c>
      <c r="BS312" s="51" t="s">
        <v>1370</v>
      </c>
      <c r="BU312" s="273" t="s">
        <v>1143</v>
      </c>
      <c r="BV312" s="273" t="s">
        <v>2333</v>
      </c>
      <c r="BX312" s="299" t="s">
        <v>1147</v>
      </c>
      <c r="BY312" s="299" t="s">
        <v>5349</v>
      </c>
    </row>
    <row r="313" spans="63:77" ht="21" customHeight="1">
      <c r="BK313" s="54" t="str">
        <f t="shared" si="4"/>
        <v>2文化女子大学大学院</v>
      </c>
      <c r="BL313" s="256" t="s">
        <v>710</v>
      </c>
      <c r="BM313">
        <v>2</v>
      </c>
      <c r="BN313" s="256" t="s">
        <v>710</v>
      </c>
      <c r="BO313" s="290" t="s">
        <v>711</v>
      </c>
      <c r="BR313" s="175" t="s">
        <v>1371</v>
      </c>
      <c r="BS313" s="51" t="s">
        <v>1372</v>
      </c>
      <c r="BU313" s="273" t="s">
        <v>1145</v>
      </c>
      <c r="BV313" s="273" t="s">
        <v>2334</v>
      </c>
      <c r="BX313" s="299" t="s">
        <v>1149</v>
      </c>
      <c r="BY313" s="299" t="s">
        <v>5350</v>
      </c>
    </row>
    <row r="314" spans="63:77" ht="21" customHeight="1">
      <c r="BK314" s="54" t="str">
        <f t="shared" si="4"/>
        <v>2法政大学大学院</v>
      </c>
      <c r="BL314" s="256" t="s">
        <v>712</v>
      </c>
      <c r="BM314">
        <v>2</v>
      </c>
      <c r="BN314" s="256" t="s">
        <v>712</v>
      </c>
      <c r="BO314" s="290" t="s">
        <v>713</v>
      </c>
      <c r="BR314" s="175" t="s">
        <v>1373</v>
      </c>
      <c r="BS314" s="51" t="s">
        <v>1374</v>
      </c>
      <c r="BU314" s="273" t="s">
        <v>1147</v>
      </c>
      <c r="BV314" s="273" t="s">
        <v>2335</v>
      </c>
      <c r="BX314" s="299" t="s">
        <v>1151</v>
      </c>
      <c r="BY314" s="299" t="s">
        <v>5351</v>
      </c>
    </row>
    <row r="315" spans="63:77" ht="21" customHeight="1">
      <c r="BK315" s="54" t="str">
        <f t="shared" si="4"/>
        <v>2武蔵大学大学院</v>
      </c>
      <c r="BL315" s="256" t="s">
        <v>714</v>
      </c>
      <c r="BM315">
        <v>2</v>
      </c>
      <c r="BN315" s="256" t="s">
        <v>714</v>
      </c>
      <c r="BO315" s="290" t="s">
        <v>715</v>
      </c>
      <c r="BR315" s="175" t="s">
        <v>1375</v>
      </c>
      <c r="BS315" s="51" t="s">
        <v>1376</v>
      </c>
      <c r="BU315" s="273" t="s">
        <v>1149</v>
      </c>
      <c r="BV315" s="273" t="s">
        <v>2336</v>
      </c>
      <c r="BX315" s="299" t="s">
        <v>1153</v>
      </c>
      <c r="BY315" s="299" t="s">
        <v>5352</v>
      </c>
    </row>
    <row r="316" spans="63:77" ht="21" customHeight="1">
      <c r="BK316" s="54" t="str">
        <f t="shared" si="4"/>
        <v>2武蔵工業大学大学院</v>
      </c>
      <c r="BL316" s="256" t="s">
        <v>716</v>
      </c>
      <c r="BM316">
        <v>2</v>
      </c>
      <c r="BN316" s="256" t="s">
        <v>716</v>
      </c>
      <c r="BO316" s="290" t="s">
        <v>717</v>
      </c>
      <c r="BR316" s="175" t="s">
        <v>1377</v>
      </c>
      <c r="BS316" s="51" t="s">
        <v>1378</v>
      </c>
      <c r="BU316" s="273" t="s">
        <v>1151</v>
      </c>
      <c r="BV316" s="273" t="s">
        <v>2337</v>
      </c>
      <c r="BX316" s="299" t="s">
        <v>1155</v>
      </c>
      <c r="BY316" s="299" t="s">
        <v>5353</v>
      </c>
    </row>
    <row r="317" spans="63:77" ht="21" customHeight="1">
      <c r="BK317" s="54" t="str">
        <f t="shared" si="4"/>
        <v>2武蔵野音楽大学大学院</v>
      </c>
      <c r="BL317" s="256" t="s">
        <v>718</v>
      </c>
      <c r="BM317">
        <v>2</v>
      </c>
      <c r="BN317" s="256" t="s">
        <v>718</v>
      </c>
      <c r="BO317" s="290" t="s">
        <v>719</v>
      </c>
      <c r="BR317" s="175" t="s">
        <v>1379</v>
      </c>
      <c r="BS317" s="51" t="s">
        <v>1380</v>
      </c>
      <c r="BU317" s="273" t="s">
        <v>1153</v>
      </c>
      <c r="BV317" s="273" t="s">
        <v>2338</v>
      </c>
      <c r="BX317" s="299" t="s">
        <v>1157</v>
      </c>
      <c r="BY317" s="299" t="s">
        <v>5354</v>
      </c>
    </row>
    <row r="318" spans="63:77" ht="21" customHeight="1">
      <c r="BK318" s="54" t="str">
        <f t="shared" si="4"/>
        <v>2武蔵野女子大学大学院</v>
      </c>
      <c r="BL318" s="256" t="s">
        <v>720</v>
      </c>
      <c r="BM318">
        <v>2</v>
      </c>
      <c r="BN318" s="256" t="s">
        <v>720</v>
      </c>
      <c r="BO318" s="290" t="s">
        <v>721</v>
      </c>
      <c r="BR318" s="175" t="s">
        <v>1381</v>
      </c>
      <c r="BS318" s="51" t="s">
        <v>1382</v>
      </c>
      <c r="BU318" s="273" t="s">
        <v>1155</v>
      </c>
      <c r="BV318" s="273" t="s">
        <v>2339</v>
      </c>
      <c r="BX318" s="299" t="s">
        <v>1159</v>
      </c>
      <c r="BY318" s="299" t="s">
        <v>5355</v>
      </c>
    </row>
    <row r="319" spans="63:77" ht="21" customHeight="1">
      <c r="BK319" s="54" t="str">
        <f t="shared" si="4"/>
        <v>2武蔵野美術大学大学院</v>
      </c>
      <c r="BL319" s="256" t="s">
        <v>722</v>
      </c>
      <c r="BM319">
        <v>2</v>
      </c>
      <c r="BN319" s="256" t="s">
        <v>722</v>
      </c>
      <c r="BO319" s="290" t="s">
        <v>723</v>
      </c>
      <c r="BR319" s="175" t="s">
        <v>1383</v>
      </c>
      <c r="BS319" s="51" t="s">
        <v>1384</v>
      </c>
      <c r="BU319" s="273" t="s">
        <v>1157</v>
      </c>
      <c r="BV319" s="273" t="s">
        <v>2340</v>
      </c>
      <c r="BX319" s="299" t="s">
        <v>1161</v>
      </c>
      <c r="BY319" s="299" t="s">
        <v>5356</v>
      </c>
    </row>
    <row r="320" spans="63:77" ht="21" customHeight="1">
      <c r="BK320" s="54" t="str">
        <f t="shared" si="4"/>
        <v>2明治大学大学院</v>
      </c>
      <c r="BL320" s="256" t="s">
        <v>724</v>
      </c>
      <c r="BM320">
        <v>2</v>
      </c>
      <c r="BN320" s="256" t="s">
        <v>724</v>
      </c>
      <c r="BO320" s="290" t="s">
        <v>725</v>
      </c>
      <c r="BR320" s="175" t="s">
        <v>1385</v>
      </c>
      <c r="BS320" s="51" t="s">
        <v>1386</v>
      </c>
      <c r="BU320" s="273" t="s">
        <v>1159</v>
      </c>
      <c r="BV320" s="273" t="s">
        <v>2341</v>
      </c>
      <c r="BX320" s="299" t="s">
        <v>1163</v>
      </c>
      <c r="BY320" s="299" t="s">
        <v>5357</v>
      </c>
    </row>
    <row r="321" spans="63:77" ht="21" customHeight="1">
      <c r="BK321" s="54" t="str">
        <f t="shared" si="4"/>
        <v>2明治学院大学大学院</v>
      </c>
      <c r="BL321" s="256" t="s">
        <v>726</v>
      </c>
      <c r="BM321">
        <v>2</v>
      </c>
      <c r="BN321" s="256" t="s">
        <v>726</v>
      </c>
      <c r="BO321" s="290" t="s">
        <v>727</v>
      </c>
      <c r="BR321" s="175" t="s">
        <v>1387</v>
      </c>
      <c r="BS321" s="51" t="s">
        <v>1388</v>
      </c>
      <c r="BU321" s="273" t="s">
        <v>1161</v>
      </c>
      <c r="BV321" s="273" t="s">
        <v>2342</v>
      </c>
      <c r="BX321" s="299" t="s">
        <v>1165</v>
      </c>
      <c r="BY321" s="299" t="s">
        <v>5358</v>
      </c>
    </row>
    <row r="322" spans="63:77" ht="21" customHeight="1">
      <c r="BK322" s="54" t="str">
        <f t="shared" si="4"/>
        <v>2明星大学大学院</v>
      </c>
      <c r="BL322" s="256" t="s">
        <v>728</v>
      </c>
      <c r="BM322">
        <v>2</v>
      </c>
      <c r="BN322" s="256" t="s">
        <v>728</v>
      </c>
      <c r="BO322" s="290" t="s">
        <v>729</v>
      </c>
      <c r="BR322" s="175" t="s">
        <v>1389</v>
      </c>
      <c r="BS322" s="51" t="s">
        <v>1390</v>
      </c>
      <c r="BU322" s="273" t="s">
        <v>1163</v>
      </c>
      <c r="BV322" s="273" t="s">
        <v>2343</v>
      </c>
      <c r="BX322" s="299" t="s">
        <v>1167</v>
      </c>
      <c r="BY322" s="299" t="s">
        <v>5359</v>
      </c>
    </row>
    <row r="323" spans="63:77" ht="21" customHeight="1">
      <c r="BK323" s="54" t="str">
        <f t="shared" si="4"/>
        <v>2立教大学大学院</v>
      </c>
      <c r="BL323" s="256" t="s">
        <v>730</v>
      </c>
      <c r="BM323">
        <v>2</v>
      </c>
      <c r="BN323" s="256" t="s">
        <v>730</v>
      </c>
      <c r="BO323" s="290" t="s">
        <v>731</v>
      </c>
      <c r="BR323" s="175" t="s">
        <v>1391</v>
      </c>
      <c r="BS323" s="51" t="s">
        <v>1392</v>
      </c>
      <c r="BU323" s="273" t="s">
        <v>1165</v>
      </c>
      <c r="BV323" s="273" t="s">
        <v>2344</v>
      </c>
      <c r="BX323" s="299" t="s">
        <v>1169</v>
      </c>
      <c r="BY323" s="299" t="s">
        <v>5360</v>
      </c>
    </row>
    <row r="324" spans="63:77" ht="21" customHeight="1">
      <c r="BK324" s="54" t="str">
        <f t="shared" ref="BK324:BK343" si="5">BM324&amp;BO324</f>
        <v>2立正大学大学院</v>
      </c>
      <c r="BL324" s="256" t="s">
        <v>732</v>
      </c>
      <c r="BM324">
        <v>2</v>
      </c>
      <c r="BN324" s="256" t="s">
        <v>732</v>
      </c>
      <c r="BO324" s="290" t="s">
        <v>733</v>
      </c>
      <c r="BR324" s="175" t="s">
        <v>1393</v>
      </c>
      <c r="BS324" s="51" t="s">
        <v>1394</v>
      </c>
      <c r="BU324" s="273" t="s">
        <v>1167</v>
      </c>
      <c r="BV324" s="273" t="s">
        <v>2345</v>
      </c>
      <c r="BX324" s="299" t="s">
        <v>1171</v>
      </c>
      <c r="BY324" s="299" t="s">
        <v>5361</v>
      </c>
    </row>
    <row r="325" spans="63:77" ht="21" customHeight="1">
      <c r="BK325" s="54" t="str">
        <f t="shared" si="5"/>
        <v>2和光大学大学院</v>
      </c>
      <c r="BL325" s="256" t="s">
        <v>734</v>
      </c>
      <c r="BM325">
        <v>2</v>
      </c>
      <c r="BN325" s="256" t="s">
        <v>734</v>
      </c>
      <c r="BO325" s="290" t="s">
        <v>735</v>
      </c>
      <c r="BP325" s="60"/>
      <c r="BQ325" s="60"/>
      <c r="BR325" s="175" t="s">
        <v>1395</v>
      </c>
      <c r="BS325" s="51" t="s">
        <v>1396</v>
      </c>
      <c r="BU325" s="273" t="s">
        <v>1169</v>
      </c>
      <c r="BV325" s="273" t="s">
        <v>2346</v>
      </c>
      <c r="BX325" s="299" t="s">
        <v>1173</v>
      </c>
      <c r="BY325" s="299" t="s">
        <v>3472</v>
      </c>
    </row>
    <row r="326" spans="63:77" ht="21" customHeight="1">
      <c r="BK326" s="54" t="str">
        <f t="shared" si="5"/>
        <v>2早稲田大学大学院</v>
      </c>
      <c r="BL326" s="256" t="s">
        <v>736</v>
      </c>
      <c r="BM326">
        <v>2</v>
      </c>
      <c r="BN326" s="256" t="s">
        <v>736</v>
      </c>
      <c r="BO326" s="290" t="s">
        <v>737</v>
      </c>
      <c r="BP326" s="60"/>
      <c r="BQ326" s="60"/>
      <c r="BR326" s="175" t="s">
        <v>1397</v>
      </c>
      <c r="BS326" s="51" t="s">
        <v>1398</v>
      </c>
      <c r="BU326" s="273" t="s">
        <v>1171</v>
      </c>
      <c r="BV326" s="273" t="s">
        <v>2347</v>
      </c>
      <c r="BX326" s="299" t="s">
        <v>1175</v>
      </c>
      <c r="BY326" s="299" t="s">
        <v>5362</v>
      </c>
    </row>
    <row r="327" spans="63:77" ht="21" customHeight="1">
      <c r="BK327" s="54" t="str">
        <f t="shared" si="5"/>
        <v>2東京成徳大学大学院</v>
      </c>
      <c r="BL327" s="256" t="s">
        <v>738</v>
      </c>
      <c r="BM327">
        <v>2</v>
      </c>
      <c r="BN327" s="256" t="s">
        <v>738</v>
      </c>
      <c r="BO327" s="290" t="s">
        <v>739</v>
      </c>
      <c r="BP327" s="60"/>
      <c r="BQ327" s="60"/>
      <c r="BR327" s="175" t="s">
        <v>1399</v>
      </c>
      <c r="BS327" s="51" t="s">
        <v>1400</v>
      </c>
      <c r="BU327" s="273" t="s">
        <v>1173</v>
      </c>
      <c r="BV327" s="273" t="s">
        <v>2348</v>
      </c>
      <c r="BX327" s="299" t="s">
        <v>1177</v>
      </c>
      <c r="BY327" s="299" t="s">
        <v>5363</v>
      </c>
    </row>
    <row r="328" spans="63:77" ht="21" customHeight="1">
      <c r="BK328" s="54" t="str">
        <f t="shared" si="5"/>
        <v>2文京女子大学大学院</v>
      </c>
      <c r="BL328" s="256" t="s">
        <v>740</v>
      </c>
      <c r="BM328">
        <v>2</v>
      </c>
      <c r="BN328" s="256" t="s">
        <v>740</v>
      </c>
      <c r="BO328" s="290" t="s">
        <v>741</v>
      </c>
      <c r="BP328" s="60"/>
      <c r="BQ328" s="60"/>
      <c r="BR328" s="175" t="s">
        <v>1401</v>
      </c>
      <c r="BS328" s="51" t="s">
        <v>1402</v>
      </c>
      <c r="BU328" s="273" t="s">
        <v>1175</v>
      </c>
      <c r="BV328" s="273" t="s">
        <v>2349</v>
      </c>
      <c r="BX328" s="299" t="s">
        <v>1179</v>
      </c>
      <c r="BY328" s="299" t="s">
        <v>5364</v>
      </c>
    </row>
    <row r="329" spans="63:77" ht="21" customHeight="1">
      <c r="BK329" s="54" t="str">
        <f t="shared" si="5"/>
        <v>2目白大学大学院</v>
      </c>
      <c r="BL329" s="256" t="s">
        <v>742</v>
      </c>
      <c r="BM329">
        <v>2</v>
      </c>
      <c r="BN329" s="256" t="s">
        <v>742</v>
      </c>
      <c r="BO329" s="290" t="s">
        <v>743</v>
      </c>
      <c r="BP329" s="60"/>
      <c r="BQ329" s="60"/>
      <c r="BR329" s="175" t="s">
        <v>1403</v>
      </c>
      <c r="BS329" s="51" t="s">
        <v>1404</v>
      </c>
      <c r="BU329" s="273" t="s">
        <v>1177</v>
      </c>
      <c r="BV329" s="273" t="s">
        <v>2350</v>
      </c>
      <c r="BX329" s="299" t="s">
        <v>1181</v>
      </c>
      <c r="BY329" s="299" t="s">
        <v>5365</v>
      </c>
    </row>
    <row r="330" spans="63:77" ht="21" customHeight="1">
      <c r="BK330" s="54" t="str">
        <f t="shared" si="5"/>
        <v>2文京学院大学大学院</v>
      </c>
      <c r="BL330" s="256" t="s">
        <v>744</v>
      </c>
      <c r="BM330">
        <v>2</v>
      </c>
      <c r="BN330" s="256" t="s">
        <v>744</v>
      </c>
      <c r="BO330" s="290" t="s">
        <v>745</v>
      </c>
      <c r="BP330" s="60"/>
      <c r="BQ330" s="60"/>
      <c r="BR330" s="175" t="s">
        <v>1405</v>
      </c>
      <c r="BS330" s="51" t="s">
        <v>1406</v>
      </c>
      <c r="BU330" s="273" t="s">
        <v>1179</v>
      </c>
      <c r="BV330" s="273" t="s">
        <v>2351</v>
      </c>
      <c r="BX330" s="299" t="s">
        <v>1183</v>
      </c>
      <c r="BY330" s="299" t="s">
        <v>5366</v>
      </c>
    </row>
    <row r="331" spans="63:77" ht="21" customHeight="1">
      <c r="BK331" s="54" t="str">
        <f t="shared" si="5"/>
        <v>2武蔵野大学大学院</v>
      </c>
      <c r="BL331" s="256" t="s">
        <v>746</v>
      </c>
      <c r="BM331">
        <v>2</v>
      </c>
      <c r="BN331" s="256" t="s">
        <v>746</v>
      </c>
      <c r="BO331" s="290" t="s">
        <v>747</v>
      </c>
      <c r="BP331" s="60"/>
      <c r="BQ331" s="60"/>
      <c r="BR331" s="175" t="s">
        <v>1407</v>
      </c>
      <c r="BS331" s="51" t="s">
        <v>1408</v>
      </c>
      <c r="BU331" s="273" t="s">
        <v>1181</v>
      </c>
      <c r="BV331" s="273" t="s">
        <v>2352</v>
      </c>
      <c r="BX331" s="299" t="s">
        <v>1185</v>
      </c>
      <c r="BY331" s="299" t="s">
        <v>5367</v>
      </c>
    </row>
    <row r="332" spans="63:77" ht="21" customHeight="1">
      <c r="BK332" s="54" t="str">
        <f t="shared" si="5"/>
        <v>2高千穂大学大学院</v>
      </c>
      <c r="BL332" s="256" t="s">
        <v>748</v>
      </c>
      <c r="BM332">
        <v>2</v>
      </c>
      <c r="BN332" s="256" t="s">
        <v>748</v>
      </c>
      <c r="BO332" s="290" t="s">
        <v>749</v>
      </c>
      <c r="BP332" s="60"/>
      <c r="BQ332" s="60"/>
      <c r="BR332" s="175" t="s">
        <v>1409</v>
      </c>
      <c r="BS332" s="51" t="s">
        <v>1410</v>
      </c>
      <c r="BU332" s="273" t="s">
        <v>1183</v>
      </c>
      <c r="BV332" s="273" t="s">
        <v>2353</v>
      </c>
      <c r="BX332" s="299" t="s">
        <v>1187</v>
      </c>
      <c r="BY332" s="299" t="s">
        <v>5368</v>
      </c>
    </row>
    <row r="333" spans="63:77" ht="21" customHeight="1">
      <c r="BK333" s="54" t="str">
        <f t="shared" si="5"/>
        <v>2日本教育大学院大学大学院</v>
      </c>
      <c r="BL333" s="256" t="s">
        <v>750</v>
      </c>
      <c r="BM333">
        <v>2</v>
      </c>
      <c r="BN333" s="256" t="s">
        <v>750</v>
      </c>
      <c r="BO333" s="290" t="s">
        <v>751</v>
      </c>
      <c r="BP333" s="60"/>
      <c r="BQ333" s="60"/>
      <c r="BR333" s="175" t="s">
        <v>1411</v>
      </c>
      <c r="BS333" s="51" t="s">
        <v>1412</v>
      </c>
      <c r="BU333" s="273" t="s">
        <v>1185</v>
      </c>
      <c r="BV333" s="273" t="s">
        <v>2354</v>
      </c>
      <c r="BX333" s="299" t="s">
        <v>1189</v>
      </c>
      <c r="BY333" s="299" t="s">
        <v>5369</v>
      </c>
    </row>
    <row r="334" spans="63:77" ht="21" customHeight="1">
      <c r="BK334" s="54" t="str">
        <f t="shared" si="5"/>
        <v>2順天堂大学大学院</v>
      </c>
      <c r="BL334" s="256" t="s">
        <v>5035</v>
      </c>
      <c r="BM334">
        <v>2</v>
      </c>
      <c r="BN334" s="256" t="s">
        <v>5035</v>
      </c>
      <c r="BO334" s="290" t="s">
        <v>8885</v>
      </c>
      <c r="BP334" s="60"/>
      <c r="BQ334" s="60"/>
      <c r="BR334" s="175" t="s">
        <v>1413</v>
      </c>
      <c r="BS334" s="51" t="s">
        <v>1414</v>
      </c>
      <c r="BU334" s="273" t="s">
        <v>1187</v>
      </c>
      <c r="BV334" s="273" t="s">
        <v>2355</v>
      </c>
      <c r="BX334" s="299" t="s">
        <v>1191</v>
      </c>
      <c r="BY334" s="299" t="s">
        <v>5370</v>
      </c>
    </row>
    <row r="335" spans="63:77" ht="21" customHeight="1">
      <c r="BK335" s="54" t="str">
        <f t="shared" si="5"/>
        <v>2東京都市大学大学院</v>
      </c>
      <c r="BL335" s="256" t="s">
        <v>752</v>
      </c>
      <c r="BM335">
        <v>2</v>
      </c>
      <c r="BN335" s="256" t="s">
        <v>752</v>
      </c>
      <c r="BO335" s="290" t="s">
        <v>753</v>
      </c>
      <c r="BP335" s="60"/>
      <c r="BQ335" s="60"/>
      <c r="BR335" s="175" t="s">
        <v>1415</v>
      </c>
      <c r="BS335" s="51" t="s">
        <v>1416</v>
      </c>
      <c r="BU335" s="273" t="s">
        <v>1189</v>
      </c>
      <c r="BV335" s="273" t="s">
        <v>2356</v>
      </c>
      <c r="BX335" s="299" t="s">
        <v>1193</v>
      </c>
      <c r="BY335" s="299" t="s">
        <v>5371</v>
      </c>
    </row>
    <row r="336" spans="63:77" ht="21" customHeight="1">
      <c r="BK336" s="54" t="str">
        <f t="shared" si="5"/>
        <v>2帝京平成大学大学院</v>
      </c>
      <c r="BL336" s="256" t="s">
        <v>5038</v>
      </c>
      <c r="BM336">
        <v>2</v>
      </c>
      <c r="BN336" s="256" t="s">
        <v>5038</v>
      </c>
      <c r="BO336" s="290" t="s">
        <v>8886</v>
      </c>
      <c r="BP336" s="60"/>
      <c r="BQ336" s="60"/>
      <c r="BR336" s="175" t="s">
        <v>1417</v>
      </c>
      <c r="BS336" s="51" t="s">
        <v>1418</v>
      </c>
      <c r="BU336" s="273" t="s">
        <v>1191</v>
      </c>
      <c r="BV336" s="273" t="s">
        <v>2357</v>
      </c>
      <c r="BX336" s="299" t="s">
        <v>1195</v>
      </c>
      <c r="BY336" s="299" t="s">
        <v>5372</v>
      </c>
    </row>
    <row r="337" spans="63:77" ht="21" customHeight="1">
      <c r="BK337" s="54" t="str">
        <f t="shared" si="5"/>
        <v>2東邦大学大学院</v>
      </c>
      <c r="BL337" s="260" t="s">
        <v>754</v>
      </c>
      <c r="BM337">
        <v>2</v>
      </c>
      <c r="BN337" s="260" t="s">
        <v>754</v>
      </c>
      <c r="BO337" s="291" t="s">
        <v>8887</v>
      </c>
      <c r="BP337" s="60"/>
      <c r="BQ337" s="60"/>
      <c r="BR337" s="175" t="s">
        <v>1419</v>
      </c>
      <c r="BS337" s="51" t="s">
        <v>1420</v>
      </c>
      <c r="BU337" s="273" t="s">
        <v>1193</v>
      </c>
      <c r="BV337" s="273" t="s">
        <v>2358</v>
      </c>
      <c r="BX337" s="299" t="s">
        <v>1197</v>
      </c>
      <c r="BY337" s="299" t="s">
        <v>5373</v>
      </c>
    </row>
    <row r="338" spans="63:77" ht="21" customHeight="1">
      <c r="BK338" s="54" t="str">
        <f t="shared" si="5"/>
        <v>2芝浦工業大学大学院</v>
      </c>
      <c r="BL338" s="260" t="s">
        <v>755</v>
      </c>
      <c r="BM338">
        <v>2</v>
      </c>
      <c r="BN338" s="260" t="s">
        <v>755</v>
      </c>
      <c r="BO338" s="291" t="s">
        <v>8888</v>
      </c>
      <c r="BP338" s="60"/>
      <c r="BQ338" s="60"/>
      <c r="BR338" s="175" t="s">
        <v>1421</v>
      </c>
      <c r="BS338" s="51" t="s">
        <v>1422</v>
      </c>
      <c r="BU338" s="273" t="s">
        <v>1195</v>
      </c>
      <c r="BV338" s="273" t="s">
        <v>2359</v>
      </c>
      <c r="BX338" s="299" t="s">
        <v>1199</v>
      </c>
      <c r="BY338" s="299" t="s">
        <v>5374</v>
      </c>
    </row>
    <row r="339" spans="63:77" ht="21" customHeight="1">
      <c r="BK339" s="54" t="str">
        <f t="shared" si="5"/>
        <v>2文化学園大学大学院</v>
      </c>
      <c r="BL339" s="260" t="s">
        <v>756</v>
      </c>
      <c r="BM339">
        <v>2</v>
      </c>
      <c r="BN339" s="260" t="s">
        <v>756</v>
      </c>
      <c r="BO339" s="291" t="s">
        <v>757</v>
      </c>
      <c r="BP339" s="60"/>
      <c r="BQ339" s="60"/>
      <c r="BR339" s="175" t="s">
        <v>1423</v>
      </c>
      <c r="BS339" s="51" t="s">
        <v>1424</v>
      </c>
      <c r="BU339" s="273" t="s">
        <v>1197</v>
      </c>
      <c r="BV339" s="273" t="s">
        <v>2360</v>
      </c>
      <c r="BX339" s="299" t="s">
        <v>1201</v>
      </c>
      <c r="BY339" s="299" t="s">
        <v>5375</v>
      </c>
    </row>
    <row r="340" spans="63:77" ht="21" customHeight="1">
      <c r="BK340" s="54" t="str">
        <f t="shared" si="5"/>
        <v>2白梅学園大学大学院</v>
      </c>
      <c r="BL340" s="260" t="s">
        <v>758</v>
      </c>
      <c r="BM340">
        <v>2</v>
      </c>
      <c r="BN340" s="260" t="s">
        <v>758</v>
      </c>
      <c r="BO340" s="291" t="s">
        <v>759</v>
      </c>
      <c r="BP340" s="60"/>
      <c r="BQ340" s="60"/>
      <c r="BR340" s="175" t="s">
        <v>1425</v>
      </c>
      <c r="BS340" s="51" t="s">
        <v>1426</v>
      </c>
      <c r="BU340" s="273" t="s">
        <v>1199</v>
      </c>
      <c r="BV340" s="273" t="s">
        <v>2361</v>
      </c>
      <c r="BX340" s="299" t="s">
        <v>1203</v>
      </c>
      <c r="BY340" s="299" t="s">
        <v>5376</v>
      </c>
    </row>
    <row r="341" spans="63:77" ht="21" customHeight="1">
      <c r="BK341" s="54" t="str">
        <f t="shared" si="5"/>
        <v>2女子美術大学大学院</v>
      </c>
      <c r="BL341" s="289" t="s">
        <v>9019</v>
      </c>
      <c r="BM341">
        <v>2</v>
      </c>
      <c r="BN341" s="289" t="s">
        <v>9019</v>
      </c>
      <c r="BO341" s="291" t="s">
        <v>8889</v>
      </c>
      <c r="BP341" s="60"/>
      <c r="BQ341" s="60"/>
      <c r="BR341" s="175" t="s">
        <v>1427</v>
      </c>
      <c r="BS341" s="51" t="s">
        <v>1428</v>
      </c>
      <c r="BU341" s="273" t="s">
        <v>1201</v>
      </c>
      <c r="BV341" s="273" t="s">
        <v>2362</v>
      </c>
      <c r="BX341" s="299" t="s">
        <v>1205</v>
      </c>
      <c r="BY341" s="299" t="s">
        <v>5377</v>
      </c>
    </row>
    <row r="342" spans="63:77" ht="21" customHeight="1">
      <c r="BK342" s="54" t="str">
        <f t="shared" si="5"/>
        <v>2恵泉女学園大学大学院</v>
      </c>
      <c r="BL342" s="289" t="s">
        <v>9020</v>
      </c>
      <c r="BM342">
        <v>2</v>
      </c>
      <c r="BN342" s="289" t="s">
        <v>9020</v>
      </c>
      <c r="BO342" s="291" t="s">
        <v>8890</v>
      </c>
      <c r="BP342" s="60"/>
      <c r="BQ342" s="60"/>
      <c r="BR342" s="175" t="s">
        <v>1429</v>
      </c>
      <c r="BS342" s="51" t="s">
        <v>1430</v>
      </c>
      <c r="BU342" s="273" t="s">
        <v>1203</v>
      </c>
      <c r="BV342" s="273" t="s">
        <v>2363</v>
      </c>
      <c r="BX342" s="299" t="s">
        <v>1207</v>
      </c>
      <c r="BY342" s="299" t="s">
        <v>5378</v>
      </c>
    </row>
    <row r="343" spans="63:77" ht="21" customHeight="1">
      <c r="BK343" s="54" t="str">
        <f t="shared" si="5"/>
        <v>2桐朋学園大学大学院</v>
      </c>
      <c r="BL343" s="289" t="s">
        <v>8892</v>
      </c>
      <c r="BM343">
        <v>2</v>
      </c>
      <c r="BN343" s="289" t="s">
        <v>8892</v>
      </c>
      <c r="BO343" s="291" t="s">
        <v>8891</v>
      </c>
      <c r="BP343" s="60"/>
      <c r="BQ343" s="60"/>
      <c r="BR343" s="175" t="s">
        <v>1431</v>
      </c>
      <c r="BS343" s="51" t="s">
        <v>1432</v>
      </c>
      <c r="BU343" s="273" t="s">
        <v>1205</v>
      </c>
      <c r="BV343" s="273" t="s">
        <v>2364</v>
      </c>
      <c r="BX343" s="299" t="s">
        <v>1209</v>
      </c>
      <c r="BY343" s="299" t="s">
        <v>5379</v>
      </c>
    </row>
    <row r="344" spans="63:77" ht="21" customHeight="1">
      <c r="BK344" s="166"/>
      <c r="BL344" s="200"/>
      <c r="BM344"/>
      <c r="BN344" s="167"/>
      <c r="BO344" s="167"/>
      <c r="BP344" s="168"/>
      <c r="BQ344" s="60"/>
      <c r="BR344" s="175" t="s">
        <v>1433</v>
      </c>
      <c r="BS344" s="51" t="s">
        <v>1434</v>
      </c>
      <c r="BU344" s="273" t="s">
        <v>1207</v>
      </c>
      <c r="BV344" s="273" t="s">
        <v>2365</v>
      </c>
      <c r="BX344" s="299" t="s">
        <v>1211</v>
      </c>
      <c r="BY344" s="299" t="s">
        <v>5380</v>
      </c>
    </row>
    <row r="345" spans="63:77" ht="21" customHeight="1">
      <c r="BL345" s="201"/>
      <c r="BM345"/>
      <c r="BN345" s="169"/>
      <c r="BO345" s="169"/>
      <c r="BP345" s="60"/>
      <c r="BQ345" s="60"/>
      <c r="BR345" s="175" t="s">
        <v>1435</v>
      </c>
      <c r="BS345" s="51" t="s">
        <v>1436</v>
      </c>
      <c r="BU345" s="273" t="s">
        <v>1209</v>
      </c>
      <c r="BV345" s="273" t="s">
        <v>2366</v>
      </c>
      <c r="BX345" s="299" t="s">
        <v>1213</v>
      </c>
      <c r="BY345" s="299" t="s">
        <v>5381</v>
      </c>
    </row>
    <row r="346" spans="63:77" ht="21" customHeight="1">
      <c r="BL346" s="201"/>
      <c r="BM346"/>
      <c r="BN346" s="169"/>
      <c r="BO346" s="169"/>
      <c r="BP346" s="60"/>
      <c r="BQ346" s="60"/>
      <c r="BR346" s="175" t="s">
        <v>1437</v>
      </c>
      <c r="BS346" s="51" t="s">
        <v>1438</v>
      </c>
      <c r="BU346" s="273" t="s">
        <v>1211</v>
      </c>
      <c r="BV346" s="273" t="s">
        <v>2367</v>
      </c>
      <c r="BX346" s="299" t="s">
        <v>1215</v>
      </c>
      <c r="BY346" s="299" t="s">
        <v>5382</v>
      </c>
    </row>
    <row r="347" spans="63:77" ht="21" customHeight="1">
      <c r="BL347" s="201"/>
      <c r="BM347"/>
      <c r="BN347" s="169"/>
      <c r="BO347" s="169"/>
      <c r="BP347" s="60"/>
      <c r="BQ347" s="60"/>
      <c r="BR347" s="175" t="s">
        <v>1439</v>
      </c>
      <c r="BS347" s="51" t="s">
        <v>1440</v>
      </c>
      <c r="BU347" s="273" t="s">
        <v>1213</v>
      </c>
      <c r="BV347" s="273" t="s">
        <v>2368</v>
      </c>
      <c r="BX347" s="299" t="s">
        <v>1217</v>
      </c>
      <c r="BY347" s="299" t="s">
        <v>5383</v>
      </c>
    </row>
    <row r="348" spans="63:77" ht="21" customHeight="1">
      <c r="BL348" s="201"/>
      <c r="BM348"/>
      <c r="BN348" s="169"/>
      <c r="BO348" s="169"/>
      <c r="BP348" s="60"/>
      <c r="BQ348" s="60"/>
      <c r="BR348" s="175" t="s">
        <v>1441</v>
      </c>
      <c r="BS348" s="51" t="s">
        <v>1442</v>
      </c>
      <c r="BU348" s="273" t="s">
        <v>1215</v>
      </c>
      <c r="BV348" s="273" t="s">
        <v>2369</v>
      </c>
      <c r="BX348" s="299" t="s">
        <v>1219</v>
      </c>
      <c r="BY348" s="299" t="s">
        <v>5384</v>
      </c>
    </row>
    <row r="349" spans="63:77" ht="21" customHeight="1">
      <c r="BL349" s="201"/>
      <c r="BM349"/>
      <c r="BN349" s="169"/>
      <c r="BO349" s="169"/>
      <c r="BP349" s="60"/>
      <c r="BQ349" s="60"/>
      <c r="BR349" s="175" t="s">
        <v>1443</v>
      </c>
      <c r="BS349" s="51" t="s">
        <v>1444</v>
      </c>
      <c r="BU349" s="273" t="s">
        <v>1217</v>
      </c>
      <c r="BV349" s="273" t="s">
        <v>2370</v>
      </c>
      <c r="BX349" s="299" t="s">
        <v>1221</v>
      </c>
      <c r="BY349" s="299" t="s">
        <v>5385</v>
      </c>
    </row>
    <row r="350" spans="63:77" ht="21" customHeight="1">
      <c r="BL350" s="201"/>
      <c r="BM350"/>
      <c r="BN350" s="169"/>
      <c r="BO350" s="169"/>
      <c r="BP350" s="60"/>
      <c r="BQ350" s="60"/>
      <c r="BR350" s="175" t="s">
        <v>1445</v>
      </c>
      <c r="BS350" s="51" t="s">
        <v>1446</v>
      </c>
      <c r="BU350" s="273" t="s">
        <v>1219</v>
      </c>
      <c r="BV350" s="273" t="s">
        <v>2371</v>
      </c>
      <c r="BX350" s="299" t="s">
        <v>1223</v>
      </c>
      <c r="BY350" s="299" t="s">
        <v>5386</v>
      </c>
    </row>
    <row r="351" spans="63:77" ht="21" customHeight="1">
      <c r="BL351" s="201"/>
      <c r="BM351"/>
      <c r="BN351" s="169"/>
      <c r="BO351" s="169"/>
      <c r="BP351" s="60"/>
      <c r="BQ351" s="60"/>
      <c r="BR351" s="175" t="s">
        <v>1447</v>
      </c>
      <c r="BS351" s="51" t="s">
        <v>1448</v>
      </c>
      <c r="BU351" s="273" t="s">
        <v>1221</v>
      </c>
      <c r="BV351" s="273" t="s">
        <v>2372</v>
      </c>
      <c r="BX351" s="299" t="s">
        <v>1225</v>
      </c>
      <c r="BY351" s="299" t="s">
        <v>5387</v>
      </c>
    </row>
    <row r="352" spans="63:77" ht="21" customHeight="1">
      <c r="BL352" s="201"/>
      <c r="BM352"/>
      <c r="BN352" s="169"/>
      <c r="BO352" s="169"/>
      <c r="BP352" s="60"/>
      <c r="BQ352" s="60"/>
      <c r="BR352" s="175" t="s">
        <v>1449</v>
      </c>
      <c r="BS352" s="51" t="s">
        <v>1450</v>
      </c>
      <c r="BU352" s="273" t="s">
        <v>1223</v>
      </c>
      <c r="BV352" s="273" t="s">
        <v>2373</v>
      </c>
      <c r="BX352" s="299" t="s">
        <v>1227</v>
      </c>
      <c r="BY352" s="299" t="s">
        <v>5388</v>
      </c>
    </row>
    <row r="353" spans="64:77" ht="21" customHeight="1">
      <c r="BL353" s="201"/>
      <c r="BM353"/>
      <c r="BN353" s="169"/>
      <c r="BO353" s="169"/>
      <c r="BP353" s="60"/>
      <c r="BQ353" s="60"/>
      <c r="BR353" s="175" t="s">
        <v>1451</v>
      </c>
      <c r="BS353" s="51" t="s">
        <v>1452</v>
      </c>
      <c r="BU353" s="273" t="s">
        <v>1225</v>
      </c>
      <c r="BV353" s="273" t="s">
        <v>2374</v>
      </c>
      <c r="BX353" s="299" t="s">
        <v>1229</v>
      </c>
      <c r="BY353" s="299" t="s">
        <v>5389</v>
      </c>
    </row>
    <row r="354" spans="64:77" ht="21" customHeight="1">
      <c r="BM354"/>
      <c r="BN354" s="169"/>
      <c r="BO354" s="169"/>
      <c r="BP354" s="60"/>
      <c r="BQ354" s="60"/>
      <c r="BR354" s="175" t="s">
        <v>1453</v>
      </c>
      <c r="BS354" s="51" t="s">
        <v>1454</v>
      </c>
      <c r="BU354" s="273" t="s">
        <v>1227</v>
      </c>
      <c r="BV354" s="273" t="s">
        <v>2375</v>
      </c>
      <c r="BX354" s="299" t="s">
        <v>1231</v>
      </c>
      <c r="BY354" s="299" t="s">
        <v>5390</v>
      </c>
    </row>
    <row r="355" spans="64:77" ht="21" customHeight="1">
      <c r="BM355"/>
      <c r="BN355" s="169"/>
      <c r="BO355" s="169"/>
      <c r="BP355" s="60"/>
      <c r="BQ355" s="60"/>
      <c r="BR355" s="175" t="s">
        <v>1455</v>
      </c>
      <c r="BS355" s="51" t="s">
        <v>1456</v>
      </c>
      <c r="BU355" s="273" t="s">
        <v>1229</v>
      </c>
      <c r="BV355" s="273" t="s">
        <v>2376</v>
      </c>
      <c r="BX355" s="299" t="s">
        <v>1233</v>
      </c>
      <c r="BY355" s="299" t="s">
        <v>5391</v>
      </c>
    </row>
    <row r="356" spans="64:77" ht="21" customHeight="1">
      <c r="BM356"/>
      <c r="BN356" s="169"/>
      <c r="BO356" s="169"/>
      <c r="BP356" s="60"/>
      <c r="BQ356" s="60"/>
      <c r="BR356" s="175" t="s">
        <v>1457</v>
      </c>
      <c r="BS356" s="51" t="s">
        <v>1458</v>
      </c>
      <c r="BU356" s="273" t="s">
        <v>1231</v>
      </c>
      <c r="BV356" s="273" t="s">
        <v>2377</v>
      </c>
      <c r="BX356" s="299" t="s">
        <v>1235</v>
      </c>
      <c r="BY356" s="299" t="s">
        <v>5392</v>
      </c>
    </row>
    <row r="357" spans="64:77" ht="21" customHeight="1">
      <c r="BM357"/>
      <c r="BN357" s="169"/>
      <c r="BO357" s="169"/>
      <c r="BP357" s="60"/>
      <c r="BQ357" s="60"/>
      <c r="BR357" s="175" t="s">
        <v>1459</v>
      </c>
      <c r="BS357" s="51" t="s">
        <v>1460</v>
      </c>
      <c r="BU357" s="273" t="s">
        <v>1233</v>
      </c>
      <c r="BV357" s="273" t="s">
        <v>2378</v>
      </c>
      <c r="BX357" s="299" t="s">
        <v>1237</v>
      </c>
      <c r="BY357" s="299" t="s">
        <v>5393</v>
      </c>
    </row>
    <row r="358" spans="64:77" ht="21" customHeight="1">
      <c r="BM358"/>
      <c r="BN358" s="169"/>
      <c r="BO358" s="169"/>
      <c r="BP358" s="60"/>
      <c r="BQ358" s="60"/>
      <c r="BR358" s="175" t="s">
        <v>1461</v>
      </c>
      <c r="BS358" s="51" t="s">
        <v>1462</v>
      </c>
      <c r="BU358" s="273" t="s">
        <v>1235</v>
      </c>
      <c r="BV358" s="273" t="s">
        <v>2379</v>
      </c>
      <c r="BX358" s="299" t="s">
        <v>1239</v>
      </c>
      <c r="BY358" s="299" t="s">
        <v>5394</v>
      </c>
    </row>
    <row r="359" spans="64:77" ht="21" customHeight="1">
      <c r="BM359"/>
      <c r="BN359" s="169"/>
      <c r="BO359" s="169"/>
      <c r="BQ359" s="60"/>
      <c r="BR359" s="175" t="s">
        <v>1463</v>
      </c>
      <c r="BS359" s="51" t="s">
        <v>8834</v>
      </c>
      <c r="BU359" s="273" t="s">
        <v>1237</v>
      </c>
      <c r="BV359" s="273" t="s">
        <v>2380</v>
      </c>
      <c r="BX359" s="299" t="s">
        <v>1241</v>
      </c>
      <c r="BY359" s="299" t="s">
        <v>5395</v>
      </c>
    </row>
    <row r="360" spans="64:77" ht="21" customHeight="1">
      <c r="BM360"/>
      <c r="BN360" s="169"/>
      <c r="BO360" s="169"/>
      <c r="BQ360" s="60"/>
      <c r="BR360" s="175" t="s">
        <v>1464</v>
      </c>
      <c r="BS360" s="51" t="s">
        <v>8835</v>
      </c>
      <c r="BU360" s="273" t="s">
        <v>1239</v>
      </c>
      <c r="BV360" s="273" t="s">
        <v>2381</v>
      </c>
      <c r="BX360" s="299" t="s">
        <v>1243</v>
      </c>
      <c r="BY360" s="299" t="s">
        <v>5396</v>
      </c>
    </row>
    <row r="361" spans="64:77" ht="21" customHeight="1">
      <c r="BM361"/>
      <c r="BN361" s="169"/>
      <c r="BO361" s="169"/>
      <c r="BQ361" s="60"/>
      <c r="BR361" s="175" t="s">
        <v>1465</v>
      </c>
      <c r="BS361" s="51" t="s">
        <v>8836</v>
      </c>
      <c r="BU361" s="273" t="s">
        <v>1241</v>
      </c>
      <c r="BV361" s="273" t="s">
        <v>2382</v>
      </c>
      <c r="BX361" s="299" t="s">
        <v>1245</v>
      </c>
      <c r="BY361" s="299" t="s">
        <v>5397</v>
      </c>
    </row>
    <row r="362" spans="64:77" ht="21" customHeight="1">
      <c r="BM362"/>
      <c r="BN362" s="169"/>
      <c r="BO362" s="169"/>
      <c r="BQ362" s="60"/>
      <c r="BR362" s="175" t="s">
        <v>1466</v>
      </c>
      <c r="BS362" s="51" t="s">
        <v>1467</v>
      </c>
      <c r="BU362" s="273" t="s">
        <v>1243</v>
      </c>
      <c r="BV362" s="273" t="s">
        <v>2383</v>
      </c>
      <c r="BX362" s="299" t="s">
        <v>1247</v>
      </c>
      <c r="BY362" s="299" t="s">
        <v>2560</v>
      </c>
    </row>
    <row r="363" spans="64:77" ht="21" customHeight="1">
      <c r="BM363"/>
      <c r="BN363" s="169"/>
      <c r="BO363" s="169"/>
      <c r="BQ363" s="60"/>
      <c r="BR363" s="175" t="s">
        <v>1468</v>
      </c>
      <c r="BS363" s="51" t="s">
        <v>1469</v>
      </c>
      <c r="BU363" s="273" t="s">
        <v>1245</v>
      </c>
      <c r="BV363" s="273" t="s">
        <v>2384</v>
      </c>
      <c r="BX363" s="299" t="s">
        <v>1249</v>
      </c>
      <c r="BY363" s="299" t="s">
        <v>5398</v>
      </c>
    </row>
    <row r="364" spans="64:77" ht="21" customHeight="1">
      <c r="BM364"/>
      <c r="BN364" s="169"/>
      <c r="BO364" s="169"/>
      <c r="BQ364" s="60"/>
      <c r="BR364" s="175" t="s">
        <v>1470</v>
      </c>
      <c r="BS364" s="51" t="s">
        <v>1471</v>
      </c>
      <c r="BU364" s="273" t="s">
        <v>1247</v>
      </c>
      <c r="BV364" s="273" t="s">
        <v>2385</v>
      </c>
      <c r="BX364" s="299" t="s">
        <v>1251</v>
      </c>
      <c r="BY364" s="299" t="s">
        <v>5399</v>
      </c>
    </row>
    <row r="365" spans="64:77" ht="21" customHeight="1">
      <c r="BM365"/>
      <c r="BN365" s="169"/>
      <c r="BO365" s="169"/>
      <c r="BQ365" s="60"/>
      <c r="BR365" s="175" t="s">
        <v>1472</v>
      </c>
      <c r="BS365" s="51" t="s">
        <v>1473</v>
      </c>
      <c r="BU365" s="273" t="s">
        <v>1249</v>
      </c>
      <c r="BV365" s="273" t="s">
        <v>2386</v>
      </c>
      <c r="BX365" s="299" t="s">
        <v>1253</v>
      </c>
      <c r="BY365" s="299" t="s">
        <v>5400</v>
      </c>
    </row>
    <row r="366" spans="64:77" ht="21" customHeight="1">
      <c r="BM366"/>
      <c r="BN366" s="169"/>
      <c r="BO366" s="169"/>
      <c r="BQ366" s="60"/>
      <c r="BR366" s="175" t="s">
        <v>1474</v>
      </c>
      <c r="BS366" s="51" t="s">
        <v>1475</v>
      </c>
      <c r="BU366" s="273" t="s">
        <v>1251</v>
      </c>
      <c r="BV366" s="273" t="s">
        <v>2387</v>
      </c>
      <c r="BX366" s="299" t="s">
        <v>1255</v>
      </c>
      <c r="BY366" s="299" t="s">
        <v>5401</v>
      </c>
    </row>
    <row r="367" spans="64:77" ht="21" customHeight="1">
      <c r="BM367"/>
      <c r="BN367" s="169"/>
      <c r="BO367" s="169"/>
      <c r="BQ367" s="60"/>
      <c r="BR367" s="175" t="s">
        <v>1476</v>
      </c>
      <c r="BS367" s="51" t="s">
        <v>8837</v>
      </c>
      <c r="BU367" s="273" t="s">
        <v>1253</v>
      </c>
      <c r="BV367" s="273" t="s">
        <v>2388</v>
      </c>
      <c r="BX367" s="299" t="s">
        <v>1257</v>
      </c>
      <c r="BY367" s="299" t="s">
        <v>5402</v>
      </c>
    </row>
    <row r="368" spans="64:77" ht="21" customHeight="1">
      <c r="BM368"/>
      <c r="BN368" s="169"/>
      <c r="BO368" s="169"/>
      <c r="BQ368" s="60"/>
      <c r="BR368" s="175" t="s">
        <v>1477</v>
      </c>
      <c r="BS368" s="51" t="s">
        <v>1478</v>
      </c>
      <c r="BU368" s="273" t="s">
        <v>1255</v>
      </c>
      <c r="BV368" s="273" t="s">
        <v>2389</v>
      </c>
      <c r="BX368" s="299" t="s">
        <v>1259</v>
      </c>
      <c r="BY368" s="299" t="s">
        <v>5403</v>
      </c>
    </row>
    <row r="369" spans="65:77" ht="21" customHeight="1">
      <c r="BM369"/>
      <c r="BN369" s="169"/>
      <c r="BO369" s="169"/>
      <c r="BQ369" s="60"/>
      <c r="BR369" s="175" t="s">
        <v>1479</v>
      </c>
      <c r="BS369" s="51" t="s">
        <v>1480</v>
      </c>
      <c r="BU369" s="273" t="s">
        <v>1257</v>
      </c>
      <c r="BV369" s="273" t="s">
        <v>2390</v>
      </c>
      <c r="BX369" s="299" t="s">
        <v>2392</v>
      </c>
      <c r="BY369" s="299" t="s">
        <v>5404</v>
      </c>
    </row>
    <row r="370" spans="65:77" ht="21" customHeight="1">
      <c r="BM370"/>
      <c r="BN370" s="169"/>
      <c r="BO370" s="169"/>
      <c r="BQ370" s="60"/>
      <c r="BR370" s="175" t="s">
        <v>1482</v>
      </c>
      <c r="BS370" s="51" t="s">
        <v>1483</v>
      </c>
      <c r="BU370" s="273" t="s">
        <v>1259</v>
      </c>
      <c r="BV370" s="273" t="s">
        <v>2391</v>
      </c>
      <c r="BX370" s="299" t="s">
        <v>1261</v>
      </c>
      <c r="BY370" s="299" t="s">
        <v>5405</v>
      </c>
    </row>
    <row r="371" spans="65:77" ht="21" customHeight="1">
      <c r="BM371"/>
      <c r="BN371" s="169"/>
      <c r="BO371" s="169"/>
      <c r="BQ371" s="60"/>
      <c r="BR371" s="175" t="s">
        <v>1484</v>
      </c>
      <c r="BS371" s="51" t="s">
        <v>1485</v>
      </c>
      <c r="BU371" s="273" t="s">
        <v>2392</v>
      </c>
      <c r="BV371" s="273" t="s">
        <v>2393</v>
      </c>
      <c r="BX371" s="299" t="s">
        <v>2395</v>
      </c>
      <c r="BY371" s="299" t="s">
        <v>5406</v>
      </c>
    </row>
    <row r="372" spans="65:77" ht="21" customHeight="1">
      <c r="BM372"/>
      <c r="BN372" s="169"/>
      <c r="BO372" s="169"/>
      <c r="BQ372" s="60"/>
      <c r="BR372" s="175" t="s">
        <v>1486</v>
      </c>
      <c r="BS372" s="51" t="s">
        <v>1487</v>
      </c>
      <c r="BU372" s="273" t="s">
        <v>1261</v>
      </c>
      <c r="BV372" s="273" t="s">
        <v>2394</v>
      </c>
      <c r="BX372" s="299" t="s">
        <v>1263</v>
      </c>
      <c r="BY372" s="299" t="s">
        <v>5407</v>
      </c>
    </row>
    <row r="373" spans="65:77" ht="21" customHeight="1">
      <c r="BM373"/>
      <c r="BN373" s="169"/>
      <c r="BO373" s="169"/>
      <c r="BQ373" s="60"/>
      <c r="BR373" s="175" t="s">
        <v>1488</v>
      </c>
      <c r="BS373" s="51" t="s">
        <v>1489</v>
      </c>
      <c r="BU373" s="273" t="s">
        <v>2395</v>
      </c>
      <c r="BV373" s="273" t="s">
        <v>2396</v>
      </c>
      <c r="BX373" s="299" t="s">
        <v>1265</v>
      </c>
      <c r="BY373" s="299" t="s">
        <v>5408</v>
      </c>
    </row>
    <row r="374" spans="65:77" ht="21" customHeight="1">
      <c r="BM374"/>
      <c r="BN374" s="169"/>
      <c r="BO374" s="169"/>
      <c r="BQ374" s="60"/>
      <c r="BR374" s="175" t="s">
        <v>1490</v>
      </c>
      <c r="BS374" s="51" t="s">
        <v>1491</v>
      </c>
      <c r="BU374" s="273" t="s">
        <v>1263</v>
      </c>
      <c r="BV374" s="273" t="s">
        <v>2397</v>
      </c>
      <c r="BX374" s="299" t="s">
        <v>1267</v>
      </c>
      <c r="BY374" s="299" t="s">
        <v>5409</v>
      </c>
    </row>
    <row r="375" spans="65:77" ht="21" customHeight="1">
      <c r="BM375"/>
      <c r="BN375" s="169"/>
      <c r="BO375" s="169"/>
      <c r="BQ375" s="60"/>
      <c r="BR375" s="175" t="s">
        <v>1492</v>
      </c>
      <c r="BS375" s="51" t="s">
        <v>1493</v>
      </c>
      <c r="BU375" s="273" t="s">
        <v>1265</v>
      </c>
      <c r="BV375" s="273" t="s">
        <v>2398</v>
      </c>
      <c r="BX375" s="299" t="s">
        <v>1269</v>
      </c>
      <c r="BY375" s="299" t="s">
        <v>5410</v>
      </c>
    </row>
    <row r="376" spans="65:77" ht="21" customHeight="1">
      <c r="BM376"/>
      <c r="BN376" s="169"/>
      <c r="BO376" s="169"/>
      <c r="BQ376" s="60"/>
      <c r="BR376" s="175" t="s">
        <v>1494</v>
      </c>
      <c r="BS376" s="51" t="s">
        <v>1495</v>
      </c>
      <c r="BU376" s="273" t="s">
        <v>1267</v>
      </c>
      <c r="BV376" s="273" t="s">
        <v>2399</v>
      </c>
      <c r="BX376" s="299" t="s">
        <v>2401</v>
      </c>
      <c r="BY376" s="299" t="s">
        <v>5411</v>
      </c>
    </row>
    <row r="377" spans="65:77" ht="21" customHeight="1">
      <c r="BM377"/>
      <c r="BN377" s="169"/>
      <c r="BO377" s="169"/>
      <c r="BQ377" s="60"/>
      <c r="BR377" s="175" t="s">
        <v>1496</v>
      </c>
      <c r="BS377" s="51" t="s">
        <v>1497</v>
      </c>
      <c r="BU377" s="273" t="s">
        <v>1269</v>
      </c>
      <c r="BV377" s="273" t="s">
        <v>2400</v>
      </c>
      <c r="BX377" s="299" t="s">
        <v>2403</v>
      </c>
      <c r="BY377" s="299" t="s">
        <v>5412</v>
      </c>
    </row>
    <row r="378" spans="65:77" ht="21" customHeight="1">
      <c r="BM378"/>
      <c r="BN378" s="169"/>
      <c r="BO378" s="169"/>
      <c r="BQ378" s="60"/>
      <c r="BR378" s="175" t="s">
        <v>1498</v>
      </c>
      <c r="BS378" s="51" t="s">
        <v>1499</v>
      </c>
      <c r="BU378" s="273" t="s">
        <v>2401</v>
      </c>
      <c r="BV378" s="273" t="s">
        <v>2402</v>
      </c>
      <c r="BX378" s="299" t="s">
        <v>2405</v>
      </c>
      <c r="BY378" s="299" t="s">
        <v>5413</v>
      </c>
    </row>
    <row r="379" spans="65:77" ht="21" customHeight="1">
      <c r="BM379"/>
      <c r="BN379" s="169"/>
      <c r="BO379" s="169"/>
      <c r="BQ379" s="60"/>
      <c r="BR379" s="175" t="s">
        <v>1500</v>
      </c>
      <c r="BS379" s="51" t="s">
        <v>1501</v>
      </c>
      <c r="BU379" s="273" t="s">
        <v>2403</v>
      </c>
      <c r="BV379" s="273" t="s">
        <v>2404</v>
      </c>
      <c r="BX379" s="299" t="s">
        <v>1271</v>
      </c>
      <c r="BY379" s="299" t="s">
        <v>5414</v>
      </c>
    </row>
    <row r="380" spans="65:77" ht="21" customHeight="1">
      <c r="BM380"/>
      <c r="BN380" s="169"/>
      <c r="BO380" s="169"/>
      <c r="BQ380" s="60"/>
      <c r="BR380" s="175" t="s">
        <v>1502</v>
      </c>
      <c r="BS380" s="51" t="s">
        <v>1503</v>
      </c>
      <c r="BU380" s="273" t="s">
        <v>2405</v>
      </c>
      <c r="BV380" s="273" t="s">
        <v>2406</v>
      </c>
      <c r="BX380" s="299" t="s">
        <v>2408</v>
      </c>
      <c r="BY380" s="299" t="s">
        <v>5415</v>
      </c>
    </row>
    <row r="381" spans="65:77" ht="21" customHeight="1">
      <c r="BM381"/>
      <c r="BN381" s="169"/>
      <c r="BO381" s="169"/>
      <c r="BQ381" s="168"/>
      <c r="BR381" s="175" t="s">
        <v>1504</v>
      </c>
      <c r="BS381" s="51" t="s">
        <v>1505</v>
      </c>
      <c r="BU381" s="273" t="s">
        <v>1271</v>
      </c>
      <c r="BV381" s="273" t="s">
        <v>2407</v>
      </c>
      <c r="BX381" s="299" t="s">
        <v>2410</v>
      </c>
      <c r="BY381" s="299" t="s">
        <v>5416</v>
      </c>
    </row>
    <row r="382" spans="65:77" ht="21" customHeight="1">
      <c r="BM382"/>
      <c r="BN382" s="169"/>
      <c r="BO382" s="169"/>
      <c r="BQ382" s="60"/>
      <c r="BR382" s="175" t="s">
        <v>1506</v>
      </c>
      <c r="BS382" s="51" t="s">
        <v>1507</v>
      </c>
      <c r="BU382" s="273" t="s">
        <v>2408</v>
      </c>
      <c r="BV382" s="273" t="s">
        <v>2409</v>
      </c>
      <c r="BX382" s="299" t="s">
        <v>2412</v>
      </c>
      <c r="BY382" s="299" t="s">
        <v>5417</v>
      </c>
    </row>
    <row r="383" spans="65:77" ht="21" customHeight="1">
      <c r="BM383"/>
      <c r="BN383" s="169"/>
      <c r="BO383" s="169"/>
      <c r="BQ383" s="60"/>
      <c r="BR383" s="175" t="s">
        <v>1508</v>
      </c>
      <c r="BS383" s="51" t="s">
        <v>1509</v>
      </c>
      <c r="BU383" s="273" t="s">
        <v>2410</v>
      </c>
      <c r="BV383" s="273" t="s">
        <v>2411</v>
      </c>
      <c r="BX383" s="299" t="s">
        <v>1273</v>
      </c>
      <c r="BY383" s="299" t="s">
        <v>5418</v>
      </c>
    </row>
    <row r="384" spans="65:77" ht="21" customHeight="1">
      <c r="BM384"/>
      <c r="BN384" s="169"/>
      <c r="BO384" s="169"/>
      <c r="BQ384" s="60"/>
      <c r="BR384" s="175" t="s">
        <v>1510</v>
      </c>
      <c r="BS384" s="51" t="s">
        <v>1511</v>
      </c>
      <c r="BU384" s="273" t="s">
        <v>2412</v>
      </c>
      <c r="BV384" s="273" t="s">
        <v>2413</v>
      </c>
      <c r="BX384" s="299" t="s">
        <v>1275</v>
      </c>
      <c r="BY384" s="299" t="s">
        <v>5419</v>
      </c>
    </row>
    <row r="385" spans="65:77" ht="21" customHeight="1">
      <c r="BM385"/>
      <c r="BN385" s="169"/>
      <c r="BO385" s="169"/>
      <c r="BQ385" s="60"/>
      <c r="BR385" s="175" t="s">
        <v>1512</v>
      </c>
      <c r="BS385" s="51" t="s">
        <v>1513</v>
      </c>
      <c r="BU385" s="273" t="s">
        <v>1273</v>
      </c>
      <c r="BV385" s="273" t="s">
        <v>2414</v>
      </c>
      <c r="BX385" s="299" t="s">
        <v>1277</v>
      </c>
      <c r="BY385" s="299" t="s">
        <v>5420</v>
      </c>
    </row>
    <row r="386" spans="65:77" ht="21" customHeight="1">
      <c r="BM386"/>
      <c r="BN386" s="169"/>
      <c r="BO386" s="169"/>
      <c r="BQ386" s="60"/>
      <c r="BR386" s="175" t="s">
        <v>1514</v>
      </c>
      <c r="BS386" s="51" t="s">
        <v>1515</v>
      </c>
      <c r="BU386" s="273" t="s">
        <v>1275</v>
      </c>
      <c r="BV386" s="273" t="s">
        <v>2415</v>
      </c>
      <c r="BX386" s="299" t="s">
        <v>1279</v>
      </c>
      <c r="BY386" s="299" t="s">
        <v>5421</v>
      </c>
    </row>
    <row r="387" spans="65:77" ht="21" customHeight="1">
      <c r="BM387"/>
      <c r="BN387" s="169"/>
      <c r="BO387" s="169"/>
      <c r="BQ387" s="60"/>
      <c r="BR387" s="175" t="s">
        <v>1516</v>
      </c>
      <c r="BS387" s="51" t="s">
        <v>1517</v>
      </c>
      <c r="BU387" s="273" t="s">
        <v>1277</v>
      </c>
      <c r="BV387" s="273" t="s">
        <v>2416</v>
      </c>
      <c r="BX387" s="299" t="s">
        <v>1281</v>
      </c>
      <c r="BY387" s="299" t="s">
        <v>5422</v>
      </c>
    </row>
    <row r="388" spans="65:77" ht="21" customHeight="1">
      <c r="BM388"/>
      <c r="BN388" s="169"/>
      <c r="BO388" s="169"/>
      <c r="BQ388" s="60"/>
      <c r="BR388" s="175" t="s">
        <v>1518</v>
      </c>
      <c r="BS388" s="51" t="s">
        <v>1519</v>
      </c>
      <c r="BU388" s="273" t="s">
        <v>1279</v>
      </c>
      <c r="BV388" s="273" t="s">
        <v>2417</v>
      </c>
      <c r="BX388" s="299" t="s">
        <v>1283</v>
      </c>
      <c r="BY388" s="299" t="s">
        <v>5423</v>
      </c>
    </row>
    <row r="389" spans="65:77" ht="21" customHeight="1">
      <c r="BM389"/>
      <c r="BN389" s="169"/>
      <c r="BO389" s="169"/>
      <c r="BQ389" s="60"/>
      <c r="BR389" s="175" t="s">
        <v>1520</v>
      </c>
      <c r="BS389" s="51" t="s">
        <v>1521</v>
      </c>
      <c r="BU389" s="273" t="s">
        <v>1281</v>
      </c>
      <c r="BV389" s="273" t="s">
        <v>2418</v>
      </c>
      <c r="BX389" s="299" t="s">
        <v>1285</v>
      </c>
      <c r="BY389" s="299" t="s">
        <v>5424</v>
      </c>
    </row>
    <row r="390" spans="65:77" ht="21" customHeight="1">
      <c r="BM390"/>
      <c r="BN390" s="169"/>
      <c r="BO390" s="169"/>
      <c r="BQ390" s="60"/>
      <c r="BR390" s="175" t="s">
        <v>1522</v>
      </c>
      <c r="BS390" s="51" t="s">
        <v>1523</v>
      </c>
      <c r="BU390" s="273" t="s">
        <v>1283</v>
      </c>
      <c r="BV390" s="273" t="s">
        <v>2419</v>
      </c>
      <c r="BX390" s="299" t="s">
        <v>1287</v>
      </c>
      <c r="BY390" s="299" t="s">
        <v>5425</v>
      </c>
    </row>
    <row r="391" spans="65:77" ht="21" customHeight="1">
      <c r="BM391"/>
      <c r="BN391" s="169"/>
      <c r="BO391" s="169"/>
      <c r="BQ391" s="60"/>
      <c r="BR391" s="175" t="s">
        <v>1524</v>
      </c>
      <c r="BS391" s="51" t="s">
        <v>1525</v>
      </c>
      <c r="BU391" s="273" t="s">
        <v>1285</v>
      </c>
      <c r="BV391" s="273" t="s">
        <v>2420</v>
      </c>
      <c r="BX391" s="299" t="s">
        <v>1289</v>
      </c>
      <c r="BY391" s="299" t="s">
        <v>5426</v>
      </c>
    </row>
    <row r="392" spans="65:77" ht="21" customHeight="1">
      <c r="BM392"/>
      <c r="BN392" s="169"/>
      <c r="BO392" s="169"/>
      <c r="BQ392" s="60"/>
      <c r="BR392" s="175" t="s">
        <v>1526</v>
      </c>
      <c r="BS392" s="51" t="s">
        <v>1527</v>
      </c>
      <c r="BU392" s="273" t="s">
        <v>1287</v>
      </c>
      <c r="BV392" s="273" t="s">
        <v>2421</v>
      </c>
      <c r="BX392" s="299" t="s">
        <v>1291</v>
      </c>
      <c r="BY392" s="299" t="s">
        <v>5427</v>
      </c>
    </row>
    <row r="393" spans="65:77" ht="21" customHeight="1">
      <c r="BM393"/>
      <c r="BN393" s="169"/>
      <c r="BO393" s="169"/>
      <c r="BQ393" s="60"/>
      <c r="BR393" s="175" t="s">
        <v>1528</v>
      </c>
      <c r="BS393" s="51" t="s">
        <v>1529</v>
      </c>
      <c r="BU393" s="273" t="s">
        <v>1289</v>
      </c>
      <c r="BV393" s="273" t="s">
        <v>2422</v>
      </c>
      <c r="BX393" s="299" t="s">
        <v>1293</v>
      </c>
      <c r="BY393" s="299" t="s">
        <v>5428</v>
      </c>
    </row>
    <row r="394" spans="65:77" ht="21" customHeight="1">
      <c r="BM394"/>
      <c r="BN394" s="169"/>
      <c r="BO394" s="169"/>
      <c r="BQ394" s="60"/>
      <c r="BR394" s="175" t="s">
        <v>1530</v>
      </c>
      <c r="BS394" s="51" t="s">
        <v>1531</v>
      </c>
      <c r="BU394" s="273" t="s">
        <v>1291</v>
      </c>
      <c r="BV394" s="273" t="s">
        <v>2423</v>
      </c>
      <c r="BX394" s="299" t="s">
        <v>1295</v>
      </c>
      <c r="BY394" s="299" t="s">
        <v>5429</v>
      </c>
    </row>
    <row r="395" spans="65:77" ht="21" customHeight="1">
      <c r="BM395"/>
      <c r="BN395" s="169"/>
      <c r="BO395" s="169"/>
      <c r="BQ395" s="60"/>
      <c r="BR395" s="175" t="s">
        <v>1532</v>
      </c>
      <c r="BS395" s="51" t="s">
        <v>1533</v>
      </c>
      <c r="BU395" s="273" t="s">
        <v>1293</v>
      </c>
      <c r="BV395" s="273" t="s">
        <v>2424</v>
      </c>
      <c r="BX395" s="299" t="s">
        <v>1297</v>
      </c>
      <c r="BY395" s="299" t="s">
        <v>5430</v>
      </c>
    </row>
    <row r="396" spans="65:77" ht="21" customHeight="1">
      <c r="BM396"/>
      <c r="BN396" s="169"/>
      <c r="BO396" s="169"/>
      <c r="BR396" s="175" t="s">
        <v>1534</v>
      </c>
      <c r="BS396" s="51" t="s">
        <v>1535</v>
      </c>
      <c r="BU396" s="273" t="s">
        <v>1295</v>
      </c>
      <c r="BV396" s="273" t="s">
        <v>2425</v>
      </c>
      <c r="BX396" s="299" t="s">
        <v>1299</v>
      </c>
      <c r="BY396" s="299" t="s">
        <v>5431</v>
      </c>
    </row>
    <row r="397" spans="65:77" ht="21" customHeight="1">
      <c r="BM397"/>
      <c r="BN397" s="169"/>
      <c r="BO397" s="169"/>
      <c r="BR397" s="175" t="s">
        <v>1536</v>
      </c>
      <c r="BS397" s="51" t="s">
        <v>1537</v>
      </c>
      <c r="BU397" s="273" t="s">
        <v>1297</v>
      </c>
      <c r="BV397" s="273" t="s">
        <v>2426</v>
      </c>
      <c r="BX397" s="299" t="s">
        <v>1301</v>
      </c>
      <c r="BY397" s="299" t="s">
        <v>5432</v>
      </c>
    </row>
    <row r="398" spans="65:77" ht="21" customHeight="1">
      <c r="BM398"/>
      <c r="BN398" s="169"/>
      <c r="BO398" s="169"/>
      <c r="BR398" s="175" t="s">
        <v>1538</v>
      </c>
      <c r="BS398" s="51" t="s">
        <v>1539</v>
      </c>
      <c r="BU398" s="273" t="s">
        <v>1299</v>
      </c>
      <c r="BV398" s="273" t="s">
        <v>2427</v>
      </c>
      <c r="BX398" s="299" t="s">
        <v>1303</v>
      </c>
      <c r="BY398" s="299" t="s">
        <v>5433</v>
      </c>
    </row>
    <row r="399" spans="65:77" ht="21" customHeight="1">
      <c r="BM399"/>
      <c r="BN399" s="169"/>
      <c r="BO399" s="169"/>
      <c r="BR399" s="175" t="s">
        <v>1540</v>
      </c>
      <c r="BS399" s="51" t="s">
        <v>1541</v>
      </c>
      <c r="BU399" s="273" t="s">
        <v>1301</v>
      </c>
      <c r="BV399" s="273" t="s">
        <v>2428</v>
      </c>
      <c r="BX399" s="299" t="s">
        <v>1305</v>
      </c>
      <c r="BY399" s="299" t="s">
        <v>1499</v>
      </c>
    </row>
    <row r="400" spans="65:77" ht="21" customHeight="1">
      <c r="BM400"/>
      <c r="BN400" s="169"/>
      <c r="BO400" s="169"/>
      <c r="BR400" s="175" t="s">
        <v>1542</v>
      </c>
      <c r="BS400" s="51" t="s">
        <v>1543</v>
      </c>
      <c r="BU400" s="273" t="s">
        <v>1303</v>
      </c>
      <c r="BV400" s="273" t="s">
        <v>2429</v>
      </c>
      <c r="BX400" s="299" t="s">
        <v>1307</v>
      </c>
      <c r="BY400" s="299" t="s">
        <v>5434</v>
      </c>
    </row>
    <row r="401" spans="65:77" ht="21" customHeight="1">
      <c r="BM401"/>
      <c r="BN401" s="169"/>
      <c r="BO401" s="169"/>
      <c r="BR401" s="175" t="s">
        <v>1544</v>
      </c>
      <c r="BS401" s="51" t="s">
        <v>1545</v>
      </c>
      <c r="BU401" s="273" t="s">
        <v>1305</v>
      </c>
      <c r="BV401" s="273" t="s">
        <v>2430</v>
      </c>
      <c r="BX401" s="299" t="s">
        <v>1309</v>
      </c>
      <c r="BY401" s="299" t="s">
        <v>5435</v>
      </c>
    </row>
    <row r="402" spans="65:77" ht="21" customHeight="1">
      <c r="BM402"/>
      <c r="BN402" s="169"/>
      <c r="BO402" s="169"/>
      <c r="BR402" s="175" t="s">
        <v>1546</v>
      </c>
      <c r="BS402" s="51" t="s">
        <v>1547</v>
      </c>
      <c r="BU402" s="273" t="s">
        <v>1307</v>
      </c>
      <c r="BV402" s="273" t="s">
        <v>2431</v>
      </c>
      <c r="BX402" s="299" t="s">
        <v>1311</v>
      </c>
      <c r="BY402" s="299" t="s">
        <v>5436</v>
      </c>
    </row>
    <row r="403" spans="65:77" ht="21" customHeight="1">
      <c r="BM403"/>
      <c r="BN403" s="169"/>
      <c r="BO403" s="169"/>
      <c r="BR403" s="175" t="s">
        <v>1548</v>
      </c>
      <c r="BS403" s="51" t="s">
        <v>1549</v>
      </c>
      <c r="BU403" s="273" t="s">
        <v>1309</v>
      </c>
      <c r="BV403" s="273" t="s">
        <v>2432</v>
      </c>
      <c r="BX403" s="299" t="s">
        <v>1312</v>
      </c>
      <c r="BY403" s="299" t="s">
        <v>5437</v>
      </c>
    </row>
    <row r="404" spans="65:77" ht="21" customHeight="1">
      <c r="BM404"/>
      <c r="BN404" s="169"/>
      <c r="BO404" s="169"/>
      <c r="BR404" s="175" t="s">
        <v>1550</v>
      </c>
      <c r="BS404" s="51" t="s">
        <v>1551</v>
      </c>
      <c r="BU404" s="273" t="s">
        <v>1311</v>
      </c>
      <c r="BV404" s="273" t="s">
        <v>2433</v>
      </c>
      <c r="BX404" s="299" t="s">
        <v>1314</v>
      </c>
      <c r="BY404" s="299" t="s">
        <v>5438</v>
      </c>
    </row>
    <row r="405" spans="65:77" ht="21" customHeight="1">
      <c r="BM405"/>
      <c r="BN405" s="169"/>
      <c r="BO405" s="169"/>
      <c r="BR405" s="175" t="s">
        <v>1552</v>
      </c>
      <c r="BS405" s="51" t="s">
        <v>1553</v>
      </c>
      <c r="BU405" s="273" t="s">
        <v>1312</v>
      </c>
      <c r="BV405" s="273" t="s">
        <v>2434</v>
      </c>
      <c r="BX405" s="299" t="s">
        <v>1316</v>
      </c>
      <c r="BY405" s="299" t="s">
        <v>5439</v>
      </c>
    </row>
    <row r="406" spans="65:77" ht="21" customHeight="1">
      <c r="BM406"/>
      <c r="BN406" s="169"/>
      <c r="BO406" s="169"/>
      <c r="BR406" s="175" t="s">
        <v>1554</v>
      </c>
      <c r="BS406" s="51" t="s">
        <v>1555</v>
      </c>
      <c r="BU406" s="273" t="s">
        <v>1314</v>
      </c>
      <c r="BV406" s="273" t="s">
        <v>2435</v>
      </c>
      <c r="BX406" s="299" t="s">
        <v>1318</v>
      </c>
      <c r="BY406" s="299" t="s">
        <v>5440</v>
      </c>
    </row>
    <row r="407" spans="65:77" ht="21" customHeight="1">
      <c r="BM407"/>
      <c r="BN407" s="169"/>
      <c r="BO407" s="169"/>
      <c r="BR407" s="175" t="s">
        <v>1556</v>
      </c>
      <c r="BS407" s="51" t="s">
        <v>1557</v>
      </c>
      <c r="BU407" s="273" t="s">
        <v>1316</v>
      </c>
      <c r="BV407" s="273" t="s">
        <v>2436</v>
      </c>
      <c r="BX407" s="299" t="s">
        <v>1320</v>
      </c>
      <c r="BY407" s="299" t="s">
        <v>5441</v>
      </c>
    </row>
    <row r="408" spans="65:77" ht="21" customHeight="1">
      <c r="BM408"/>
      <c r="BN408" s="169"/>
      <c r="BO408" s="169"/>
      <c r="BR408" s="175" t="s">
        <v>1558</v>
      </c>
      <c r="BS408" s="51" t="s">
        <v>1559</v>
      </c>
      <c r="BU408" s="273" t="s">
        <v>1318</v>
      </c>
      <c r="BV408" s="273" t="s">
        <v>2437</v>
      </c>
      <c r="BX408" s="299" t="s">
        <v>2439</v>
      </c>
      <c r="BY408" s="299" t="s">
        <v>5442</v>
      </c>
    </row>
    <row r="409" spans="65:77" ht="21" customHeight="1">
      <c r="BM409"/>
      <c r="BN409" s="169"/>
      <c r="BO409" s="169"/>
      <c r="BR409" s="175" t="s">
        <v>1560</v>
      </c>
      <c r="BS409" s="51" t="s">
        <v>1561</v>
      </c>
      <c r="BU409" s="273" t="s">
        <v>1320</v>
      </c>
      <c r="BV409" s="273" t="s">
        <v>2438</v>
      </c>
      <c r="BX409" s="299" t="s">
        <v>1322</v>
      </c>
      <c r="BY409" s="299" t="s">
        <v>5443</v>
      </c>
    </row>
    <row r="410" spans="65:77" ht="21" customHeight="1">
      <c r="BM410"/>
      <c r="BN410" s="169"/>
      <c r="BO410" s="169"/>
      <c r="BR410" s="175" t="s">
        <v>1562</v>
      </c>
      <c r="BS410" s="51" t="s">
        <v>1563</v>
      </c>
      <c r="BU410" s="273" t="s">
        <v>2439</v>
      </c>
      <c r="BV410" s="273" t="s">
        <v>2440</v>
      </c>
      <c r="BX410" s="299" t="s">
        <v>1324</v>
      </c>
      <c r="BY410" s="299" t="s">
        <v>5444</v>
      </c>
    </row>
    <row r="411" spans="65:77" ht="21" customHeight="1">
      <c r="BM411"/>
      <c r="BN411" s="169"/>
      <c r="BO411" s="169"/>
      <c r="BR411" s="175" t="s">
        <v>1564</v>
      </c>
      <c r="BS411" s="51" t="s">
        <v>1565</v>
      </c>
      <c r="BU411" s="273" t="s">
        <v>1322</v>
      </c>
      <c r="BV411" s="273" t="s">
        <v>2441</v>
      </c>
      <c r="BX411" s="299" t="s">
        <v>1326</v>
      </c>
      <c r="BY411" s="299" t="s">
        <v>5445</v>
      </c>
    </row>
    <row r="412" spans="65:77" ht="21" customHeight="1">
      <c r="BM412"/>
      <c r="BN412" s="169"/>
      <c r="BO412" s="169"/>
      <c r="BR412" s="175" t="s">
        <v>1566</v>
      </c>
      <c r="BS412" s="51" t="s">
        <v>1567</v>
      </c>
      <c r="BU412" s="273" t="s">
        <v>1324</v>
      </c>
      <c r="BV412" s="273" t="s">
        <v>2442</v>
      </c>
      <c r="BX412" s="299" t="s">
        <v>1328</v>
      </c>
      <c r="BY412" s="299" t="s">
        <v>5446</v>
      </c>
    </row>
    <row r="413" spans="65:77" ht="21" customHeight="1">
      <c r="BM413"/>
      <c r="BN413" s="169"/>
      <c r="BO413" s="169"/>
      <c r="BR413" s="175" t="s">
        <v>1568</v>
      </c>
      <c r="BS413" s="51" t="s">
        <v>1569</v>
      </c>
      <c r="BU413" s="273" t="s">
        <v>1326</v>
      </c>
      <c r="BV413" s="273" t="s">
        <v>2443</v>
      </c>
      <c r="BX413" s="299" t="s">
        <v>1330</v>
      </c>
      <c r="BY413" s="299" t="s">
        <v>5447</v>
      </c>
    </row>
    <row r="414" spans="65:77" ht="21" customHeight="1">
      <c r="BM414"/>
      <c r="BN414" s="169"/>
      <c r="BO414" s="169"/>
      <c r="BR414" s="175" t="s">
        <v>1570</v>
      </c>
      <c r="BS414" s="51" t="s">
        <v>1571</v>
      </c>
      <c r="BU414" s="273" t="s">
        <v>1328</v>
      </c>
      <c r="BV414" s="273" t="s">
        <v>2444</v>
      </c>
      <c r="BX414" s="299" t="s">
        <v>1332</v>
      </c>
      <c r="BY414" s="299" t="s">
        <v>5448</v>
      </c>
    </row>
    <row r="415" spans="65:77" ht="21" customHeight="1">
      <c r="BM415"/>
      <c r="BN415" s="169"/>
      <c r="BO415" s="169"/>
      <c r="BR415" s="175" t="s">
        <v>1572</v>
      </c>
      <c r="BS415" s="51" t="s">
        <v>1573</v>
      </c>
      <c r="BU415" s="273" t="s">
        <v>1330</v>
      </c>
      <c r="BV415" s="273" t="s">
        <v>2445</v>
      </c>
      <c r="BX415" s="299" t="s">
        <v>1334</v>
      </c>
      <c r="BY415" s="299" t="s">
        <v>5449</v>
      </c>
    </row>
    <row r="416" spans="65:77" ht="21" customHeight="1">
      <c r="BM416"/>
      <c r="BN416" s="169"/>
      <c r="BO416" s="169"/>
      <c r="BR416" s="175" t="s">
        <v>1574</v>
      </c>
      <c r="BS416" s="51" t="s">
        <v>1575</v>
      </c>
      <c r="BU416" s="273" t="s">
        <v>1332</v>
      </c>
      <c r="BV416" s="273" t="s">
        <v>2446</v>
      </c>
      <c r="BX416" s="299" t="s">
        <v>1336</v>
      </c>
      <c r="BY416" s="299" t="s">
        <v>5450</v>
      </c>
    </row>
    <row r="417" spans="65:77" ht="21" customHeight="1">
      <c r="BM417"/>
      <c r="BN417" s="169"/>
      <c r="BO417" s="169"/>
      <c r="BR417" s="175" t="s">
        <v>1576</v>
      </c>
      <c r="BS417" s="51" t="s">
        <v>1577</v>
      </c>
      <c r="BU417" s="273" t="s">
        <v>1334</v>
      </c>
      <c r="BV417" s="273" t="s">
        <v>2447</v>
      </c>
      <c r="BX417" s="299" t="s">
        <v>1338</v>
      </c>
      <c r="BY417" s="299" t="s">
        <v>5451</v>
      </c>
    </row>
    <row r="418" spans="65:77" ht="21" customHeight="1">
      <c r="BM418"/>
      <c r="BN418" s="169"/>
      <c r="BO418" s="169"/>
      <c r="BR418" s="175" t="s">
        <v>1578</v>
      </c>
      <c r="BS418" s="51" t="s">
        <v>1579</v>
      </c>
      <c r="BU418" s="273" t="s">
        <v>1336</v>
      </c>
      <c r="BV418" s="273" t="s">
        <v>2448</v>
      </c>
      <c r="BX418" s="299" t="s">
        <v>1340</v>
      </c>
      <c r="BY418" s="299" t="s">
        <v>5452</v>
      </c>
    </row>
    <row r="419" spans="65:77" ht="21" customHeight="1">
      <c r="BM419"/>
      <c r="BN419" s="169"/>
      <c r="BO419" s="169"/>
      <c r="BR419" s="175" t="s">
        <v>1580</v>
      </c>
      <c r="BS419" s="51" t="s">
        <v>1581</v>
      </c>
      <c r="BU419" s="273" t="s">
        <v>1338</v>
      </c>
      <c r="BV419" s="273" t="s">
        <v>2449</v>
      </c>
      <c r="BX419" s="299" t="s">
        <v>1342</v>
      </c>
      <c r="BY419" s="299" t="s">
        <v>5453</v>
      </c>
    </row>
    <row r="420" spans="65:77" ht="21" customHeight="1">
      <c r="BM420"/>
      <c r="BN420" s="169"/>
      <c r="BO420" s="169"/>
      <c r="BR420" s="175" t="s">
        <v>1582</v>
      </c>
      <c r="BS420" s="51" t="s">
        <v>1583</v>
      </c>
      <c r="BU420" s="273" t="s">
        <v>1340</v>
      </c>
      <c r="BV420" s="273" t="s">
        <v>2450</v>
      </c>
      <c r="BX420" s="299" t="s">
        <v>1343</v>
      </c>
      <c r="BY420" s="299" t="s">
        <v>5454</v>
      </c>
    </row>
    <row r="421" spans="65:77" ht="21" customHeight="1">
      <c r="BM421"/>
      <c r="BN421" s="169"/>
      <c r="BO421" s="169"/>
      <c r="BR421" s="175" t="s">
        <v>1584</v>
      </c>
      <c r="BS421" s="51" t="s">
        <v>1585</v>
      </c>
      <c r="BU421" s="273" t="s">
        <v>1342</v>
      </c>
      <c r="BV421" s="273" t="s">
        <v>2451</v>
      </c>
      <c r="BX421" s="299" t="s">
        <v>1345</v>
      </c>
      <c r="BY421" s="299" t="s">
        <v>5455</v>
      </c>
    </row>
    <row r="422" spans="65:77" ht="21" customHeight="1">
      <c r="BM422"/>
      <c r="BN422" s="169"/>
      <c r="BO422" s="169"/>
      <c r="BR422" s="175" t="s">
        <v>1586</v>
      </c>
      <c r="BS422" s="51" t="s">
        <v>1587</v>
      </c>
      <c r="BU422" s="273" t="s">
        <v>1343</v>
      </c>
      <c r="BV422" s="273" t="s">
        <v>2452</v>
      </c>
      <c r="BX422" s="299" t="s">
        <v>1347</v>
      </c>
      <c r="BY422" s="299" t="s">
        <v>5456</v>
      </c>
    </row>
    <row r="423" spans="65:77" ht="21" customHeight="1">
      <c r="BM423"/>
      <c r="BN423" s="169"/>
      <c r="BO423" s="169"/>
      <c r="BR423" s="175" t="s">
        <v>1588</v>
      </c>
      <c r="BS423" s="51" t="s">
        <v>1589</v>
      </c>
      <c r="BU423" s="273" t="s">
        <v>1345</v>
      </c>
      <c r="BV423" s="273" t="s">
        <v>2453</v>
      </c>
      <c r="BX423" s="299" t="s">
        <v>1349</v>
      </c>
      <c r="BY423" s="299" t="s">
        <v>5457</v>
      </c>
    </row>
    <row r="424" spans="65:77" ht="21" customHeight="1">
      <c r="BM424"/>
      <c r="BN424" s="169"/>
      <c r="BO424" s="169"/>
      <c r="BR424" s="175" t="s">
        <v>1590</v>
      </c>
      <c r="BS424" s="51" t="s">
        <v>1591</v>
      </c>
      <c r="BU424" s="273" t="s">
        <v>1347</v>
      </c>
      <c r="BV424" s="273" t="s">
        <v>2454</v>
      </c>
      <c r="BX424" s="299" t="s">
        <v>1351</v>
      </c>
      <c r="BY424" s="299" t="s">
        <v>5458</v>
      </c>
    </row>
    <row r="425" spans="65:77" ht="21" customHeight="1">
      <c r="BM425"/>
      <c r="BN425" s="169"/>
      <c r="BO425" s="169"/>
      <c r="BR425" s="175" t="s">
        <v>1592</v>
      </c>
      <c r="BS425" s="51" t="s">
        <v>1593</v>
      </c>
      <c r="BU425" s="273" t="s">
        <v>1349</v>
      </c>
      <c r="BV425" s="273" t="s">
        <v>2455</v>
      </c>
      <c r="BX425" s="299" t="s">
        <v>1353</v>
      </c>
      <c r="BY425" s="299" t="s">
        <v>5459</v>
      </c>
    </row>
    <row r="426" spans="65:77" ht="21" customHeight="1">
      <c r="BM426"/>
      <c r="BN426" s="169"/>
      <c r="BO426" s="169"/>
      <c r="BR426" s="175" t="s">
        <v>1594</v>
      </c>
      <c r="BS426" s="51" t="s">
        <v>1595</v>
      </c>
      <c r="BU426" s="273" t="s">
        <v>1351</v>
      </c>
      <c r="BV426" s="273" t="s">
        <v>2456</v>
      </c>
      <c r="BX426" s="299" t="s">
        <v>1355</v>
      </c>
      <c r="BY426" s="299" t="s">
        <v>5460</v>
      </c>
    </row>
    <row r="427" spans="65:77" ht="21" customHeight="1">
      <c r="BM427"/>
      <c r="BN427" s="169"/>
      <c r="BO427" s="169"/>
      <c r="BR427" s="175" t="s">
        <v>1596</v>
      </c>
      <c r="BS427" s="51" t="s">
        <v>1597</v>
      </c>
      <c r="BU427" s="273" t="s">
        <v>1353</v>
      </c>
      <c r="BV427" s="273" t="s">
        <v>2457</v>
      </c>
      <c r="BX427" s="299" t="s">
        <v>1357</v>
      </c>
      <c r="BY427" s="299" t="s">
        <v>5461</v>
      </c>
    </row>
    <row r="428" spans="65:77" ht="21" customHeight="1">
      <c r="BM428"/>
      <c r="BN428" s="169"/>
      <c r="BO428" s="169"/>
      <c r="BR428" s="175" t="s">
        <v>1598</v>
      </c>
      <c r="BS428" s="51" t="s">
        <v>1599</v>
      </c>
      <c r="BU428" s="273" t="s">
        <v>1355</v>
      </c>
      <c r="BV428" s="273" t="s">
        <v>2458</v>
      </c>
      <c r="BX428" s="299" t="s">
        <v>1359</v>
      </c>
      <c r="BY428" s="299" t="s">
        <v>5462</v>
      </c>
    </row>
    <row r="429" spans="65:77" ht="21" customHeight="1">
      <c r="BM429"/>
      <c r="BN429" s="169"/>
      <c r="BO429" s="169"/>
      <c r="BR429" s="175" t="s">
        <v>1600</v>
      </c>
      <c r="BS429" s="51" t="s">
        <v>1601</v>
      </c>
      <c r="BU429" s="273" t="s">
        <v>1357</v>
      </c>
      <c r="BV429" s="273" t="s">
        <v>2459</v>
      </c>
      <c r="BX429" s="299" t="s">
        <v>1361</v>
      </c>
      <c r="BY429" s="299" t="s">
        <v>5463</v>
      </c>
    </row>
    <row r="430" spans="65:77" ht="21" customHeight="1">
      <c r="BM430"/>
      <c r="BN430" s="169"/>
      <c r="BO430" s="169"/>
      <c r="BR430" s="175" t="s">
        <v>1602</v>
      </c>
      <c r="BS430" s="51" t="s">
        <v>1603</v>
      </c>
      <c r="BU430" s="273" t="s">
        <v>1359</v>
      </c>
      <c r="BV430" s="273" t="s">
        <v>2460</v>
      </c>
      <c r="BX430" s="299" t="s">
        <v>1363</v>
      </c>
      <c r="BY430" s="299" t="s">
        <v>5464</v>
      </c>
    </row>
    <row r="431" spans="65:77" ht="21" customHeight="1">
      <c r="BM431"/>
      <c r="BN431" s="169"/>
      <c r="BO431" s="169"/>
      <c r="BR431" s="175" t="s">
        <v>1604</v>
      </c>
      <c r="BS431" s="51" t="s">
        <v>1605</v>
      </c>
      <c r="BU431" s="273" t="s">
        <v>1361</v>
      </c>
      <c r="BV431" s="273" t="s">
        <v>2461</v>
      </c>
      <c r="BX431" s="299" t="s">
        <v>1365</v>
      </c>
      <c r="BY431" s="299" t="s">
        <v>5465</v>
      </c>
    </row>
    <row r="432" spans="65:77" ht="21" customHeight="1">
      <c r="BM432"/>
      <c r="BN432" s="169"/>
      <c r="BO432" s="169"/>
      <c r="BR432" s="175" t="s">
        <v>1606</v>
      </c>
      <c r="BS432" s="51" t="s">
        <v>1607</v>
      </c>
      <c r="BU432" s="273" t="s">
        <v>1363</v>
      </c>
      <c r="BV432" s="273" t="s">
        <v>2462</v>
      </c>
      <c r="BX432" s="299" t="s">
        <v>1367</v>
      </c>
      <c r="BY432" s="299" t="s">
        <v>5466</v>
      </c>
    </row>
    <row r="433" spans="65:77" ht="21" customHeight="1">
      <c r="BM433"/>
      <c r="BN433" s="169"/>
      <c r="BO433" s="169"/>
      <c r="BR433" s="175" t="s">
        <v>1608</v>
      </c>
      <c r="BS433" s="51" t="s">
        <v>1609</v>
      </c>
      <c r="BU433" s="273" t="s">
        <v>1365</v>
      </c>
      <c r="BV433" s="273" t="s">
        <v>2463</v>
      </c>
      <c r="BX433" s="299" t="s">
        <v>1369</v>
      </c>
      <c r="BY433" s="299" t="s">
        <v>5467</v>
      </c>
    </row>
    <row r="434" spans="65:77" ht="21" customHeight="1">
      <c r="BM434"/>
      <c r="BN434" s="169"/>
      <c r="BO434" s="169"/>
      <c r="BR434" s="175" t="s">
        <v>1610</v>
      </c>
      <c r="BS434" s="51" t="s">
        <v>1611</v>
      </c>
      <c r="BU434" s="273" t="s">
        <v>1367</v>
      </c>
      <c r="BV434" s="273" t="s">
        <v>2464</v>
      </c>
      <c r="BX434" s="299" t="s">
        <v>1371</v>
      </c>
      <c r="BY434" s="299" t="s">
        <v>5468</v>
      </c>
    </row>
    <row r="435" spans="65:77" ht="21" customHeight="1">
      <c r="BM435"/>
      <c r="BN435" s="169"/>
      <c r="BO435" s="169"/>
      <c r="BR435" s="175" t="s">
        <v>1612</v>
      </c>
      <c r="BS435" s="51" t="s">
        <v>1613</v>
      </c>
      <c r="BU435" s="273" t="s">
        <v>1369</v>
      </c>
      <c r="BV435" s="273" t="s">
        <v>2465</v>
      </c>
      <c r="BX435" s="299" t="s">
        <v>1373</v>
      </c>
      <c r="BY435" s="299" t="s">
        <v>5469</v>
      </c>
    </row>
    <row r="436" spans="65:77" ht="21" customHeight="1">
      <c r="BM436"/>
      <c r="BN436" s="169"/>
      <c r="BO436" s="169"/>
      <c r="BR436" s="175" t="s">
        <v>1614</v>
      </c>
      <c r="BS436" s="51" t="s">
        <v>1615</v>
      </c>
      <c r="BU436" s="273" t="s">
        <v>1371</v>
      </c>
      <c r="BV436" s="273" t="s">
        <v>2466</v>
      </c>
      <c r="BX436" s="299" t="s">
        <v>1375</v>
      </c>
      <c r="BY436" s="299" t="s">
        <v>5470</v>
      </c>
    </row>
    <row r="437" spans="65:77" ht="21" customHeight="1">
      <c r="BM437"/>
      <c r="BN437" s="169"/>
      <c r="BO437" s="169"/>
      <c r="BR437" s="175" t="s">
        <v>1616</v>
      </c>
      <c r="BS437" s="51" t="s">
        <v>1617</v>
      </c>
      <c r="BU437" s="273" t="s">
        <v>1373</v>
      </c>
      <c r="BV437" s="273" t="s">
        <v>2467</v>
      </c>
      <c r="BX437" s="299" t="s">
        <v>1377</v>
      </c>
      <c r="BY437" s="299" t="s">
        <v>5471</v>
      </c>
    </row>
    <row r="438" spans="65:77" ht="21" customHeight="1">
      <c r="BM438"/>
      <c r="BN438" s="169"/>
      <c r="BO438" s="169"/>
      <c r="BR438" s="175" t="s">
        <v>1618</v>
      </c>
      <c r="BS438" s="51" t="s">
        <v>1619</v>
      </c>
      <c r="BU438" s="273" t="s">
        <v>1375</v>
      </c>
      <c r="BV438" s="273" t="s">
        <v>2468</v>
      </c>
      <c r="BX438" s="299" t="s">
        <v>1379</v>
      </c>
      <c r="BY438" s="299" t="s">
        <v>5472</v>
      </c>
    </row>
    <row r="439" spans="65:77" ht="21" customHeight="1">
      <c r="BM439"/>
      <c r="BN439" s="169"/>
      <c r="BO439" s="169"/>
      <c r="BR439" s="175" t="s">
        <v>1620</v>
      </c>
      <c r="BS439" s="51" t="s">
        <v>1621</v>
      </c>
      <c r="BU439" s="273" t="s">
        <v>1377</v>
      </c>
      <c r="BV439" s="273" t="s">
        <v>2469</v>
      </c>
      <c r="BX439" s="299" t="s">
        <v>1381</v>
      </c>
      <c r="BY439" s="299" t="s">
        <v>5473</v>
      </c>
    </row>
    <row r="440" spans="65:77" ht="21" customHeight="1">
      <c r="BM440"/>
      <c r="BN440" s="169"/>
      <c r="BO440" s="169"/>
      <c r="BR440" s="175" t="s">
        <v>1622</v>
      </c>
      <c r="BS440" s="51" t="s">
        <v>1623</v>
      </c>
      <c r="BU440" s="273" t="s">
        <v>1379</v>
      </c>
      <c r="BV440" s="273" t="s">
        <v>2470</v>
      </c>
      <c r="BX440" s="299" t="s">
        <v>1383</v>
      </c>
      <c r="BY440" s="299" t="s">
        <v>5474</v>
      </c>
    </row>
    <row r="441" spans="65:77" ht="21" customHeight="1">
      <c r="BM441"/>
      <c r="BN441" s="169"/>
      <c r="BO441" s="169"/>
      <c r="BR441" s="175" t="s">
        <v>1624</v>
      </c>
      <c r="BS441" s="51" t="s">
        <v>1625</v>
      </c>
      <c r="BU441" s="273" t="s">
        <v>1381</v>
      </c>
      <c r="BV441" s="273" t="s">
        <v>2471</v>
      </c>
      <c r="BX441" s="299" t="s">
        <v>1385</v>
      </c>
      <c r="BY441" s="299" t="s">
        <v>5475</v>
      </c>
    </row>
    <row r="442" spans="65:77" ht="21" customHeight="1">
      <c r="BM442"/>
      <c r="BN442" s="169"/>
      <c r="BO442" s="169"/>
      <c r="BR442" s="175" t="s">
        <v>1626</v>
      </c>
      <c r="BS442" s="51" t="s">
        <v>8838</v>
      </c>
      <c r="BU442" s="273" t="s">
        <v>1383</v>
      </c>
      <c r="BV442" s="273" t="s">
        <v>2472</v>
      </c>
      <c r="BX442" s="299" t="s">
        <v>1387</v>
      </c>
      <c r="BY442" s="299" t="s">
        <v>5476</v>
      </c>
    </row>
    <row r="443" spans="65:77" ht="21" customHeight="1">
      <c r="BM443"/>
      <c r="BN443" s="169"/>
      <c r="BO443" s="169"/>
      <c r="BR443" s="175" t="s">
        <v>1627</v>
      </c>
      <c r="BS443" s="51" t="s">
        <v>1628</v>
      </c>
      <c r="BU443" s="273" t="s">
        <v>1385</v>
      </c>
      <c r="BV443" s="273" t="s">
        <v>2473</v>
      </c>
      <c r="BX443" s="299" t="s">
        <v>1389</v>
      </c>
      <c r="BY443" s="299" t="s">
        <v>5477</v>
      </c>
    </row>
    <row r="444" spans="65:77" ht="21" customHeight="1">
      <c r="BM444"/>
      <c r="BN444" s="169"/>
      <c r="BO444" s="169"/>
      <c r="BR444" s="175" t="s">
        <v>1629</v>
      </c>
      <c r="BS444" s="51" t="s">
        <v>1630</v>
      </c>
      <c r="BU444" s="273" t="s">
        <v>1387</v>
      </c>
      <c r="BV444" s="273" t="s">
        <v>2474</v>
      </c>
      <c r="BX444" s="299" t="s">
        <v>1391</v>
      </c>
      <c r="BY444" s="299" t="s">
        <v>5478</v>
      </c>
    </row>
    <row r="445" spans="65:77" ht="21" customHeight="1">
      <c r="BM445"/>
      <c r="BN445" s="169"/>
      <c r="BO445" s="169"/>
      <c r="BR445" s="175" t="s">
        <v>1631</v>
      </c>
      <c r="BS445" s="51" t="s">
        <v>1632</v>
      </c>
      <c r="BU445" s="273" t="s">
        <v>1389</v>
      </c>
      <c r="BV445" s="273" t="s">
        <v>2475</v>
      </c>
      <c r="BX445" s="299" t="s">
        <v>1393</v>
      </c>
      <c r="BY445" s="299" t="s">
        <v>5479</v>
      </c>
    </row>
    <row r="446" spans="65:77" ht="21" customHeight="1">
      <c r="BM446"/>
      <c r="BN446" s="169"/>
      <c r="BO446" s="169"/>
      <c r="BR446" s="175" t="s">
        <v>1633</v>
      </c>
      <c r="BS446" s="51" t="s">
        <v>1634</v>
      </c>
      <c r="BU446" s="273" t="s">
        <v>1391</v>
      </c>
      <c r="BV446" s="273" t="s">
        <v>2476</v>
      </c>
      <c r="BX446" s="299" t="s">
        <v>1395</v>
      </c>
      <c r="BY446" s="299" t="s">
        <v>5480</v>
      </c>
    </row>
    <row r="447" spans="65:77" ht="21" customHeight="1">
      <c r="BM447"/>
      <c r="BN447" s="169"/>
      <c r="BO447" s="169"/>
      <c r="BR447" s="175" t="s">
        <v>1635</v>
      </c>
      <c r="BS447" s="51" t="s">
        <v>1636</v>
      </c>
      <c r="BU447" s="273" t="s">
        <v>1393</v>
      </c>
      <c r="BV447" s="273" t="s">
        <v>2477</v>
      </c>
      <c r="BX447" s="299" t="s">
        <v>1397</v>
      </c>
      <c r="BY447" s="299" t="s">
        <v>5481</v>
      </c>
    </row>
    <row r="448" spans="65:77" ht="21" customHeight="1">
      <c r="BM448"/>
      <c r="BN448" s="169"/>
      <c r="BO448" s="169"/>
      <c r="BR448" s="175" t="s">
        <v>1637</v>
      </c>
      <c r="BS448" s="51" t="s">
        <v>1638</v>
      </c>
      <c r="BU448" s="273" t="s">
        <v>1395</v>
      </c>
      <c r="BV448" s="273" t="s">
        <v>2478</v>
      </c>
      <c r="BX448" s="299" t="s">
        <v>1399</v>
      </c>
      <c r="BY448" s="299" t="s">
        <v>5482</v>
      </c>
    </row>
    <row r="449" spans="65:77" ht="21" customHeight="1">
      <c r="BM449"/>
      <c r="BN449" s="169"/>
      <c r="BO449" s="169"/>
      <c r="BR449" s="175" t="s">
        <v>1639</v>
      </c>
      <c r="BS449" s="51" t="s">
        <v>1640</v>
      </c>
      <c r="BU449" s="273" t="s">
        <v>1397</v>
      </c>
      <c r="BV449" s="273" t="s">
        <v>2479</v>
      </c>
      <c r="BX449" s="299" t="s">
        <v>1401</v>
      </c>
      <c r="BY449" s="299" t="s">
        <v>5483</v>
      </c>
    </row>
    <row r="450" spans="65:77" ht="21" customHeight="1">
      <c r="BM450"/>
      <c r="BN450" s="169"/>
      <c r="BO450" s="169"/>
      <c r="BR450" s="175" t="s">
        <v>1641</v>
      </c>
      <c r="BS450" s="51" t="s">
        <v>1642</v>
      </c>
      <c r="BU450" s="273" t="s">
        <v>1399</v>
      </c>
      <c r="BV450" s="273" t="s">
        <v>2480</v>
      </c>
      <c r="BX450" s="299" t="s">
        <v>1403</v>
      </c>
      <c r="BY450" s="299" t="s">
        <v>5484</v>
      </c>
    </row>
    <row r="451" spans="65:77" ht="21" customHeight="1">
      <c r="BM451"/>
      <c r="BN451" s="169"/>
      <c r="BO451" s="169"/>
      <c r="BR451" s="175" t="s">
        <v>1643</v>
      </c>
      <c r="BS451" s="51" t="s">
        <v>1644</v>
      </c>
      <c r="BU451" s="273" t="s">
        <v>1401</v>
      </c>
      <c r="BV451" s="273" t="s">
        <v>2481</v>
      </c>
      <c r="BX451" s="299" t="s">
        <v>1405</v>
      </c>
      <c r="BY451" s="299" t="s">
        <v>2621</v>
      </c>
    </row>
    <row r="452" spans="65:77" ht="21" customHeight="1">
      <c r="BM452"/>
      <c r="BN452" s="169"/>
      <c r="BO452" s="169"/>
      <c r="BR452" s="175" t="s">
        <v>1645</v>
      </c>
      <c r="BS452" s="51" t="s">
        <v>1646</v>
      </c>
      <c r="BU452" s="273" t="s">
        <v>1403</v>
      </c>
      <c r="BV452" s="273" t="s">
        <v>2482</v>
      </c>
      <c r="BX452" s="299" t="s">
        <v>1407</v>
      </c>
      <c r="BY452" s="299" t="s">
        <v>2481</v>
      </c>
    </row>
    <row r="453" spans="65:77" ht="21" customHeight="1">
      <c r="BM453"/>
      <c r="BN453" s="169"/>
      <c r="BO453" s="169"/>
      <c r="BR453" s="175" t="s">
        <v>1647</v>
      </c>
      <c r="BS453" s="51" t="s">
        <v>1648</v>
      </c>
      <c r="BU453" s="273" t="s">
        <v>1405</v>
      </c>
      <c r="BV453" s="273" t="s">
        <v>2483</v>
      </c>
      <c r="BX453" s="299" t="s">
        <v>1409</v>
      </c>
      <c r="BY453" s="299" t="s">
        <v>5485</v>
      </c>
    </row>
    <row r="454" spans="65:77" ht="21" customHeight="1">
      <c r="BM454"/>
      <c r="BN454" s="169"/>
      <c r="BO454" s="169"/>
      <c r="BR454" s="175" t="s">
        <v>1649</v>
      </c>
      <c r="BS454" s="51" t="s">
        <v>1650</v>
      </c>
      <c r="BU454" s="273" t="s">
        <v>1407</v>
      </c>
      <c r="BV454" s="273" t="s">
        <v>2484</v>
      </c>
      <c r="BX454" s="299" t="s">
        <v>1411</v>
      </c>
      <c r="BY454" s="299" t="s">
        <v>2188</v>
      </c>
    </row>
    <row r="455" spans="65:77" ht="21" customHeight="1">
      <c r="BM455"/>
      <c r="BN455" s="169"/>
      <c r="BO455" s="169"/>
      <c r="BR455" s="175" t="s">
        <v>1651</v>
      </c>
      <c r="BS455" s="51" t="s">
        <v>1652</v>
      </c>
      <c r="BU455" s="273" t="s">
        <v>1409</v>
      </c>
      <c r="BV455" s="273" t="s">
        <v>2485</v>
      </c>
      <c r="BX455" s="299" t="s">
        <v>1413</v>
      </c>
      <c r="BY455" s="299" t="s">
        <v>5486</v>
      </c>
    </row>
    <row r="456" spans="65:77" ht="21" customHeight="1">
      <c r="BM456"/>
      <c r="BN456" s="169"/>
      <c r="BO456" s="169"/>
      <c r="BR456" s="175" t="s">
        <v>1653</v>
      </c>
      <c r="BS456" s="51" t="s">
        <v>1654</v>
      </c>
      <c r="BU456" s="273" t="s">
        <v>1411</v>
      </c>
      <c r="BV456" s="273" t="s">
        <v>2486</v>
      </c>
      <c r="BX456" s="299" t="s">
        <v>1415</v>
      </c>
      <c r="BY456" s="299" t="s">
        <v>5487</v>
      </c>
    </row>
    <row r="457" spans="65:77" ht="21" customHeight="1">
      <c r="BM457"/>
      <c r="BN457" s="169"/>
      <c r="BO457" s="169"/>
      <c r="BR457" s="175" t="s">
        <v>1655</v>
      </c>
      <c r="BS457" s="51" t="s">
        <v>1656</v>
      </c>
      <c r="BU457" s="273" t="s">
        <v>1413</v>
      </c>
      <c r="BV457" s="273" t="s">
        <v>2487</v>
      </c>
      <c r="BX457" s="299" t="s">
        <v>1417</v>
      </c>
      <c r="BY457" s="299" t="s">
        <v>5488</v>
      </c>
    </row>
    <row r="458" spans="65:77" ht="21" customHeight="1">
      <c r="BM458"/>
      <c r="BN458" s="169"/>
      <c r="BO458" s="169"/>
      <c r="BR458" s="175" t="s">
        <v>1657</v>
      </c>
      <c r="BS458" s="51" t="s">
        <v>1658</v>
      </c>
      <c r="BU458" s="273" t="s">
        <v>1415</v>
      </c>
      <c r="BV458" s="273" t="s">
        <v>2488</v>
      </c>
      <c r="BX458" s="299" t="s">
        <v>1419</v>
      </c>
      <c r="BY458" s="299" t="s">
        <v>5489</v>
      </c>
    </row>
    <row r="459" spans="65:77" ht="21" customHeight="1">
      <c r="BM459"/>
      <c r="BN459" s="169"/>
      <c r="BO459" s="169"/>
      <c r="BR459" s="175" t="s">
        <v>1659</v>
      </c>
      <c r="BS459" s="51" t="s">
        <v>1660</v>
      </c>
      <c r="BU459" s="273" t="s">
        <v>1417</v>
      </c>
      <c r="BV459" s="273" t="s">
        <v>2489</v>
      </c>
      <c r="BX459" s="299" t="s">
        <v>1421</v>
      </c>
      <c r="BY459" s="299" t="s">
        <v>5490</v>
      </c>
    </row>
    <row r="460" spans="65:77" ht="21" customHeight="1">
      <c r="BM460"/>
      <c r="BN460" s="169"/>
      <c r="BO460" s="169"/>
      <c r="BR460" s="175" t="s">
        <v>1661</v>
      </c>
      <c r="BS460" s="51" t="s">
        <v>1662</v>
      </c>
      <c r="BU460" s="273" t="s">
        <v>1419</v>
      </c>
      <c r="BV460" s="273" t="s">
        <v>2490</v>
      </c>
      <c r="BX460" s="299" t="s">
        <v>1423</v>
      </c>
      <c r="BY460" s="299" t="s">
        <v>5491</v>
      </c>
    </row>
    <row r="461" spans="65:77" ht="21" customHeight="1">
      <c r="BM461"/>
      <c r="BN461" s="169"/>
      <c r="BO461" s="169"/>
      <c r="BR461" s="175" t="s">
        <v>1663</v>
      </c>
      <c r="BS461" s="51" t="s">
        <v>1664</v>
      </c>
      <c r="BU461" s="273" t="s">
        <v>1421</v>
      </c>
      <c r="BV461" s="273" t="s">
        <v>2491</v>
      </c>
      <c r="BX461" s="299" t="s">
        <v>1425</v>
      </c>
      <c r="BY461" s="299" t="s">
        <v>5492</v>
      </c>
    </row>
    <row r="462" spans="65:77" ht="21" customHeight="1">
      <c r="BM462"/>
      <c r="BN462" s="169"/>
      <c r="BO462" s="169"/>
      <c r="BR462" s="175" t="s">
        <v>1665</v>
      </c>
      <c r="BS462" s="51" t="s">
        <v>1666</v>
      </c>
      <c r="BU462" s="273" t="s">
        <v>1423</v>
      </c>
      <c r="BV462" s="273" t="s">
        <v>2492</v>
      </c>
      <c r="BX462" s="299" t="s">
        <v>1427</v>
      </c>
      <c r="BY462" s="299" t="s">
        <v>5493</v>
      </c>
    </row>
    <row r="463" spans="65:77" ht="21" customHeight="1">
      <c r="BM463"/>
      <c r="BN463" s="169"/>
      <c r="BO463" s="169"/>
      <c r="BR463" s="175" t="s">
        <v>1667</v>
      </c>
      <c r="BS463" s="51" t="s">
        <v>1668</v>
      </c>
      <c r="BU463" s="273" t="s">
        <v>1425</v>
      </c>
      <c r="BV463" s="273" t="s">
        <v>2493</v>
      </c>
      <c r="BX463" s="299" t="s">
        <v>1429</v>
      </c>
      <c r="BY463" s="299" t="s">
        <v>5494</v>
      </c>
    </row>
    <row r="464" spans="65:77" ht="21" customHeight="1">
      <c r="BM464"/>
      <c r="BN464" s="169"/>
      <c r="BO464" s="169"/>
      <c r="BR464" s="175" t="s">
        <v>1669</v>
      </c>
      <c r="BS464" s="51" t="s">
        <v>1670</v>
      </c>
      <c r="BU464" s="273" t="s">
        <v>1427</v>
      </c>
      <c r="BV464" s="273" t="s">
        <v>2494</v>
      </c>
      <c r="BX464" s="299" t="s">
        <v>1431</v>
      </c>
      <c r="BY464" s="299" t="s">
        <v>5495</v>
      </c>
    </row>
    <row r="465" spans="65:77" ht="21" customHeight="1">
      <c r="BM465"/>
      <c r="BN465" s="169"/>
      <c r="BO465" s="169"/>
      <c r="BR465" s="175" t="s">
        <v>1671</v>
      </c>
      <c r="BS465" s="51" t="s">
        <v>1672</v>
      </c>
      <c r="BU465" s="273" t="s">
        <v>1429</v>
      </c>
      <c r="BV465" s="273" t="s">
        <v>2495</v>
      </c>
      <c r="BX465" s="299" t="s">
        <v>1433</v>
      </c>
      <c r="BY465" s="299" t="s">
        <v>5496</v>
      </c>
    </row>
    <row r="466" spans="65:77" ht="21" customHeight="1">
      <c r="BM466"/>
      <c r="BN466" s="169"/>
      <c r="BO466" s="169"/>
      <c r="BR466" s="175" t="s">
        <v>1673</v>
      </c>
      <c r="BS466" s="51" t="s">
        <v>1674</v>
      </c>
      <c r="BU466" s="273" t="s">
        <v>1431</v>
      </c>
      <c r="BV466" s="273" t="s">
        <v>2496</v>
      </c>
      <c r="BX466" s="299" t="s">
        <v>2497</v>
      </c>
      <c r="BY466" s="299" t="s">
        <v>5497</v>
      </c>
    </row>
    <row r="467" spans="65:77" ht="21" customHeight="1">
      <c r="BM467"/>
      <c r="BN467" s="169"/>
      <c r="BO467" s="169"/>
      <c r="BR467" s="175" t="s">
        <v>1675</v>
      </c>
      <c r="BS467" s="51" t="s">
        <v>1676</v>
      </c>
      <c r="BU467" s="273" t="s">
        <v>2497</v>
      </c>
      <c r="BV467" s="273" t="s">
        <v>2498</v>
      </c>
      <c r="BX467" s="299" t="s">
        <v>1435</v>
      </c>
      <c r="BY467" s="299" t="s">
        <v>5498</v>
      </c>
    </row>
    <row r="468" spans="65:77" ht="21" customHeight="1">
      <c r="BM468"/>
      <c r="BN468" s="169"/>
      <c r="BO468" s="169"/>
      <c r="BR468" s="175" t="s">
        <v>1677</v>
      </c>
      <c r="BS468" s="51" t="s">
        <v>1678</v>
      </c>
      <c r="BU468" s="273" t="s">
        <v>1435</v>
      </c>
      <c r="BV468" s="273" t="s">
        <v>2499</v>
      </c>
      <c r="BX468" s="299" t="s">
        <v>1437</v>
      </c>
      <c r="BY468" s="299" t="s">
        <v>5499</v>
      </c>
    </row>
    <row r="469" spans="65:77" ht="21" customHeight="1">
      <c r="BM469"/>
      <c r="BN469" s="169"/>
      <c r="BO469" s="169"/>
      <c r="BR469" s="175" t="s">
        <v>1679</v>
      </c>
      <c r="BS469" s="51" t="s">
        <v>1680</v>
      </c>
      <c r="BU469" s="273" t="s">
        <v>1437</v>
      </c>
      <c r="BV469" s="273" t="s">
        <v>2500</v>
      </c>
      <c r="BX469" s="299" t="s">
        <v>1439</v>
      </c>
      <c r="BY469" s="299" t="s">
        <v>5500</v>
      </c>
    </row>
    <row r="470" spans="65:77" ht="21" customHeight="1">
      <c r="BM470"/>
      <c r="BN470" s="169"/>
      <c r="BO470" s="169"/>
      <c r="BR470" s="175" t="s">
        <v>1681</v>
      </c>
      <c r="BS470" s="51" t="s">
        <v>1682</v>
      </c>
      <c r="BU470" s="273" t="s">
        <v>1439</v>
      </c>
      <c r="BV470" s="273" t="s">
        <v>2501</v>
      </c>
      <c r="BX470" s="299" t="s">
        <v>1441</v>
      </c>
      <c r="BY470" s="299" t="s">
        <v>5501</v>
      </c>
    </row>
    <row r="471" spans="65:77" ht="21" customHeight="1">
      <c r="BM471"/>
      <c r="BN471" s="169"/>
      <c r="BO471" s="169"/>
      <c r="BR471" s="175" t="s">
        <v>1683</v>
      </c>
      <c r="BS471" s="51" t="s">
        <v>1684</v>
      </c>
      <c r="BU471" s="273" t="s">
        <v>1441</v>
      </c>
      <c r="BV471" s="273" t="s">
        <v>2502</v>
      </c>
      <c r="BX471" s="299" t="s">
        <v>1443</v>
      </c>
      <c r="BY471" s="299" t="s">
        <v>5502</v>
      </c>
    </row>
    <row r="472" spans="65:77" ht="21" customHeight="1">
      <c r="BM472"/>
      <c r="BN472" s="169"/>
      <c r="BO472" s="169"/>
      <c r="BR472" s="175" t="s">
        <v>1685</v>
      </c>
      <c r="BS472" s="51" t="s">
        <v>1686</v>
      </c>
      <c r="BU472" s="273" t="s">
        <v>1443</v>
      </c>
      <c r="BV472" s="273" t="s">
        <v>2503</v>
      </c>
      <c r="BX472" s="299" t="s">
        <v>1445</v>
      </c>
      <c r="BY472" s="299" t="s">
        <v>5503</v>
      </c>
    </row>
    <row r="473" spans="65:77" ht="21" customHeight="1">
      <c r="BM473"/>
      <c r="BN473" s="169"/>
      <c r="BO473" s="169"/>
      <c r="BR473" s="175" t="s">
        <v>1687</v>
      </c>
      <c r="BS473" s="51" t="s">
        <v>1688</v>
      </c>
      <c r="BU473" s="273" t="s">
        <v>1447</v>
      </c>
      <c r="BV473" s="273" t="s">
        <v>2504</v>
      </c>
      <c r="BX473" s="299" t="s">
        <v>1447</v>
      </c>
      <c r="BY473" s="299" t="s">
        <v>5504</v>
      </c>
    </row>
    <row r="474" spans="65:77" ht="21" customHeight="1">
      <c r="BM474"/>
      <c r="BN474" s="169"/>
      <c r="BO474" s="169"/>
      <c r="BR474" s="175" t="s">
        <v>1689</v>
      </c>
      <c r="BS474" s="51" t="s">
        <v>1690</v>
      </c>
      <c r="BU474" s="273" t="s">
        <v>1449</v>
      </c>
      <c r="BV474" s="273" t="s">
        <v>2505</v>
      </c>
      <c r="BX474" s="299" t="s">
        <v>1449</v>
      </c>
      <c r="BY474" s="299" t="s">
        <v>5505</v>
      </c>
    </row>
    <row r="475" spans="65:77" ht="21" customHeight="1">
      <c r="BM475"/>
      <c r="BN475" s="170"/>
      <c r="BO475" s="170"/>
      <c r="BR475" s="175" t="s">
        <v>1692</v>
      </c>
      <c r="BS475" s="51" t="s">
        <v>1693</v>
      </c>
      <c r="BU475" s="273" t="s">
        <v>1451</v>
      </c>
      <c r="BV475" s="273" t="s">
        <v>2506</v>
      </c>
      <c r="BX475" s="299" t="s">
        <v>1451</v>
      </c>
      <c r="BY475" s="299" t="s">
        <v>5506</v>
      </c>
    </row>
    <row r="476" spans="65:77" ht="21" customHeight="1">
      <c r="BM476"/>
      <c r="BN476" s="171"/>
      <c r="BO476" s="170"/>
      <c r="BR476" s="175" t="s">
        <v>1694</v>
      </c>
      <c r="BS476" s="51" t="s">
        <v>1695</v>
      </c>
      <c r="BU476" s="273" t="s">
        <v>1453</v>
      </c>
      <c r="BV476" s="273" t="s">
        <v>819</v>
      </c>
      <c r="BX476" s="299" t="s">
        <v>1453</v>
      </c>
      <c r="BY476" s="299" t="s">
        <v>5507</v>
      </c>
    </row>
    <row r="477" spans="65:77" ht="21" customHeight="1">
      <c r="BM477"/>
      <c r="BN477" s="170"/>
      <c r="BO477" s="170"/>
      <c r="BR477" s="175" t="s">
        <v>1697</v>
      </c>
      <c r="BS477" s="51" t="s">
        <v>1698</v>
      </c>
      <c r="BU477" s="273" t="s">
        <v>1455</v>
      </c>
      <c r="BV477" s="273" t="s">
        <v>2507</v>
      </c>
      <c r="BX477" s="299" t="s">
        <v>1455</v>
      </c>
      <c r="BY477" s="299" t="s">
        <v>5508</v>
      </c>
    </row>
    <row r="478" spans="65:77" ht="21" customHeight="1">
      <c r="BM478"/>
      <c r="BN478" s="172"/>
      <c r="BO478" s="229"/>
      <c r="BP478" s="229"/>
      <c r="BR478" s="175" t="s">
        <v>1699</v>
      </c>
      <c r="BS478" s="51" t="s">
        <v>1700</v>
      </c>
      <c r="BU478" s="273" t="s">
        <v>1457</v>
      </c>
      <c r="BV478" s="273" t="s">
        <v>2508</v>
      </c>
      <c r="BX478" s="299" t="s">
        <v>1457</v>
      </c>
      <c r="BY478" s="299" t="s">
        <v>5509</v>
      </c>
    </row>
    <row r="479" spans="65:77" ht="21" customHeight="1">
      <c r="BM479"/>
      <c r="BN479" s="172"/>
      <c r="BO479" s="229"/>
      <c r="BP479" s="229"/>
      <c r="BR479" s="175" t="s">
        <v>1701</v>
      </c>
      <c r="BS479" s="51" t="s">
        <v>1702</v>
      </c>
      <c r="BU479" s="273" t="s">
        <v>1461</v>
      </c>
      <c r="BV479" s="273" t="s">
        <v>2509</v>
      </c>
      <c r="BX479" s="299" t="s">
        <v>1459</v>
      </c>
      <c r="BY479" s="299" t="s">
        <v>5510</v>
      </c>
    </row>
    <row r="480" spans="65:77" ht="21" customHeight="1">
      <c r="BM480"/>
      <c r="BN480" s="172"/>
      <c r="BO480" s="171"/>
      <c r="BR480" s="175" t="s">
        <v>1703</v>
      </c>
      <c r="BS480" s="51" t="s">
        <v>1704</v>
      </c>
      <c r="BU480" s="273" t="s">
        <v>1463</v>
      </c>
      <c r="BV480" s="273" t="s">
        <v>2510</v>
      </c>
      <c r="BX480" s="299" t="s">
        <v>1461</v>
      </c>
      <c r="BY480" s="299" t="s">
        <v>5511</v>
      </c>
    </row>
    <row r="481" spans="65:77" ht="21" customHeight="1">
      <c r="BM481"/>
      <c r="BN481" s="172"/>
      <c r="BO481" s="173"/>
      <c r="BR481" s="175" t="s">
        <v>1705</v>
      </c>
      <c r="BS481" s="51" t="s">
        <v>1706</v>
      </c>
      <c r="BU481" s="273" t="s">
        <v>1465</v>
      </c>
      <c r="BV481" s="273" t="s">
        <v>2511</v>
      </c>
      <c r="BX481" s="299" t="s">
        <v>1463</v>
      </c>
      <c r="BY481" s="299" t="s">
        <v>5512</v>
      </c>
    </row>
    <row r="482" spans="65:77" ht="21" customHeight="1">
      <c r="BM482"/>
      <c r="BN482" s="172"/>
      <c r="BO482" s="173"/>
      <c r="BR482" s="175" t="s">
        <v>1707</v>
      </c>
      <c r="BS482" s="51" t="s">
        <v>1708</v>
      </c>
      <c r="BU482" s="273" t="s">
        <v>1466</v>
      </c>
      <c r="BV482" s="273" t="s">
        <v>2512</v>
      </c>
      <c r="BX482" s="299" t="s">
        <v>1464</v>
      </c>
      <c r="BY482" s="299" t="s">
        <v>5513</v>
      </c>
    </row>
    <row r="483" spans="65:77" ht="21" customHeight="1">
      <c r="BM483"/>
      <c r="BN483" s="161"/>
      <c r="BO483" s="174"/>
      <c r="BR483" s="175" t="s">
        <v>1709</v>
      </c>
      <c r="BS483" s="51" t="s">
        <v>1710</v>
      </c>
      <c r="BU483" s="273" t="s">
        <v>1468</v>
      </c>
      <c r="BV483" s="273" t="s">
        <v>2513</v>
      </c>
      <c r="BX483" s="299" t="s">
        <v>1465</v>
      </c>
      <c r="BY483" s="299" t="s">
        <v>5514</v>
      </c>
    </row>
    <row r="484" spans="65:77" ht="21" customHeight="1">
      <c r="BM484"/>
      <c r="BN484" s="161"/>
      <c r="BO484"/>
      <c r="BR484" s="175" t="s">
        <v>1711</v>
      </c>
      <c r="BS484" s="51" t="s">
        <v>1712</v>
      </c>
      <c r="BU484" s="273" t="s">
        <v>1470</v>
      </c>
      <c r="BV484" s="273" t="s">
        <v>2514</v>
      </c>
      <c r="BX484" s="299" t="s">
        <v>1466</v>
      </c>
      <c r="BY484" s="299" t="s">
        <v>5515</v>
      </c>
    </row>
    <row r="485" spans="65:77" ht="21" customHeight="1">
      <c r="BM485"/>
      <c r="BN485" s="87"/>
      <c r="BO485" s="87"/>
      <c r="BR485" s="175" t="s">
        <v>1713</v>
      </c>
      <c r="BS485" s="51" t="s">
        <v>1714</v>
      </c>
      <c r="BU485" s="273" t="s">
        <v>1472</v>
      </c>
      <c r="BV485" s="273" t="s">
        <v>2515</v>
      </c>
      <c r="BX485" s="299" t="s">
        <v>1468</v>
      </c>
      <c r="BY485" s="299" t="s">
        <v>5516</v>
      </c>
    </row>
    <row r="486" spans="65:77" ht="21" customHeight="1">
      <c r="BM486"/>
      <c r="BN486" s="87"/>
      <c r="BO486" s="87"/>
      <c r="BR486" s="175" t="s">
        <v>1715</v>
      </c>
      <c r="BS486" s="51" t="s">
        <v>1716</v>
      </c>
      <c r="BU486" s="273" t="s">
        <v>1476</v>
      </c>
      <c r="BV486" s="273" t="s">
        <v>2516</v>
      </c>
      <c r="BX486" s="299" t="s">
        <v>1470</v>
      </c>
      <c r="BY486" s="299" t="s">
        <v>5517</v>
      </c>
    </row>
    <row r="487" spans="65:77" ht="21" customHeight="1">
      <c r="BM487"/>
      <c r="BN487" s="87"/>
      <c r="BO487" s="87"/>
      <c r="BR487" s="175" t="s">
        <v>1717</v>
      </c>
      <c r="BS487" s="51" t="s">
        <v>1718</v>
      </c>
      <c r="BU487" s="273" t="s">
        <v>2517</v>
      </c>
      <c r="BV487" s="273" t="s">
        <v>2518</v>
      </c>
      <c r="BX487" s="299" t="s">
        <v>1472</v>
      </c>
      <c r="BY487" s="299" t="s">
        <v>5518</v>
      </c>
    </row>
    <row r="488" spans="65:77" ht="21" customHeight="1">
      <c r="BM488"/>
      <c r="BN488" s="87"/>
      <c r="BO488" s="87"/>
      <c r="BR488" s="175" t="s">
        <v>1719</v>
      </c>
      <c r="BS488" s="51" t="s">
        <v>1720</v>
      </c>
      <c r="BU488" s="273" t="s">
        <v>2519</v>
      </c>
      <c r="BV488" s="273" t="s">
        <v>2520</v>
      </c>
      <c r="BX488" s="299" t="s">
        <v>1474</v>
      </c>
      <c r="BY488" s="299" t="s">
        <v>5519</v>
      </c>
    </row>
    <row r="489" spans="65:77" ht="21" customHeight="1">
      <c r="BM489"/>
      <c r="BN489" s="87"/>
      <c r="BO489" s="87"/>
      <c r="BR489" s="175" t="s">
        <v>1721</v>
      </c>
      <c r="BS489" s="51" t="s">
        <v>1722</v>
      </c>
      <c r="BU489" s="273" t="s">
        <v>2521</v>
      </c>
      <c r="BV489" s="273" t="s">
        <v>2522</v>
      </c>
      <c r="BX489" s="299" t="s">
        <v>1476</v>
      </c>
      <c r="BY489" s="299" t="s">
        <v>5520</v>
      </c>
    </row>
    <row r="490" spans="65:77" ht="21" customHeight="1">
      <c r="BM490"/>
      <c r="BN490" s="87"/>
      <c r="BO490" s="87"/>
      <c r="BR490" s="175" t="s">
        <v>1723</v>
      </c>
      <c r="BS490" s="51" t="s">
        <v>1724</v>
      </c>
      <c r="BU490" s="273" t="s">
        <v>2523</v>
      </c>
      <c r="BV490" s="273" t="s">
        <v>323</v>
      </c>
      <c r="BX490" s="299" t="s">
        <v>2517</v>
      </c>
      <c r="BY490" s="299" t="s">
        <v>5521</v>
      </c>
    </row>
    <row r="491" spans="65:77" ht="21" customHeight="1">
      <c r="BM491"/>
      <c r="BN491" s="87"/>
      <c r="BO491" s="87"/>
      <c r="BR491" s="175" t="s">
        <v>1725</v>
      </c>
      <c r="BS491" s="51" t="s">
        <v>1726</v>
      </c>
      <c r="BU491" s="273" t="s">
        <v>2524</v>
      </c>
      <c r="BV491" s="273" t="s">
        <v>2525</v>
      </c>
      <c r="BX491" s="299" t="s">
        <v>2519</v>
      </c>
      <c r="BY491" s="299" t="s">
        <v>5522</v>
      </c>
    </row>
    <row r="492" spans="65:77" ht="21" customHeight="1">
      <c r="BM492"/>
      <c r="BN492" s="87"/>
      <c r="BO492" s="87"/>
      <c r="BR492" s="175" t="s">
        <v>1727</v>
      </c>
      <c r="BS492" s="51" t="s">
        <v>1728</v>
      </c>
      <c r="BU492" s="273" t="s">
        <v>2526</v>
      </c>
      <c r="BV492" s="273" t="s">
        <v>2527</v>
      </c>
      <c r="BX492" s="299" t="s">
        <v>2521</v>
      </c>
      <c r="BY492" s="299" t="s">
        <v>5523</v>
      </c>
    </row>
    <row r="493" spans="65:77" ht="21" customHeight="1">
      <c r="BM493"/>
      <c r="BN493" s="87"/>
      <c r="BO493" s="87"/>
      <c r="BR493" s="175" t="s">
        <v>1730</v>
      </c>
      <c r="BS493" s="51" t="s">
        <v>1731</v>
      </c>
      <c r="BU493" s="273" t="s">
        <v>2528</v>
      </c>
      <c r="BV493" s="273" t="s">
        <v>2529</v>
      </c>
      <c r="BX493" s="299" t="s">
        <v>2523</v>
      </c>
      <c r="BY493" s="299" t="s">
        <v>5524</v>
      </c>
    </row>
    <row r="494" spans="65:77" ht="21" customHeight="1">
      <c r="BM494"/>
      <c r="BN494" s="87"/>
      <c r="BO494" s="87"/>
      <c r="BR494" s="175" t="s">
        <v>1732</v>
      </c>
      <c r="BS494" s="51" t="s">
        <v>1733</v>
      </c>
      <c r="BU494" s="273" t="s">
        <v>2530</v>
      </c>
      <c r="BV494" s="273" t="s">
        <v>2531</v>
      </c>
      <c r="BX494" s="299" t="s">
        <v>2524</v>
      </c>
      <c r="BY494" s="299" t="s">
        <v>5525</v>
      </c>
    </row>
    <row r="495" spans="65:77" ht="21" customHeight="1">
      <c r="BM495"/>
      <c r="BN495" s="87"/>
      <c r="BO495" s="87"/>
      <c r="BR495" s="175" t="s">
        <v>1734</v>
      </c>
      <c r="BS495" s="51" t="s">
        <v>1735</v>
      </c>
      <c r="BU495" s="273" t="s">
        <v>2532</v>
      </c>
      <c r="BV495" s="273" t="s">
        <v>2533</v>
      </c>
      <c r="BX495" s="299" t="s">
        <v>2526</v>
      </c>
      <c r="BY495" s="299" t="s">
        <v>5526</v>
      </c>
    </row>
    <row r="496" spans="65:77" ht="21" customHeight="1">
      <c r="BM496"/>
      <c r="BN496" s="87"/>
      <c r="BO496" s="87"/>
      <c r="BR496" s="175" t="s">
        <v>1736</v>
      </c>
      <c r="BS496" s="51" t="s">
        <v>1737</v>
      </c>
      <c r="BU496" s="273" t="s">
        <v>2534</v>
      </c>
      <c r="BV496" s="273" t="s">
        <v>2535</v>
      </c>
      <c r="BX496" s="299" t="s">
        <v>2528</v>
      </c>
      <c r="BY496" s="299" t="s">
        <v>5527</v>
      </c>
    </row>
    <row r="497" spans="65:77" ht="21" customHeight="1">
      <c r="BM497"/>
      <c r="BN497" s="87"/>
      <c r="BO497" s="87"/>
      <c r="BR497" s="175" t="s">
        <v>1739</v>
      </c>
      <c r="BS497" s="51" t="s">
        <v>1740</v>
      </c>
      <c r="BU497" s="273" t="s">
        <v>1477</v>
      </c>
      <c r="BV497" s="273" t="s">
        <v>2536</v>
      </c>
      <c r="BX497" s="299" t="s">
        <v>2530</v>
      </c>
      <c r="BY497" s="299" t="s">
        <v>5528</v>
      </c>
    </row>
    <row r="498" spans="65:77" ht="21" customHeight="1">
      <c r="BM498"/>
      <c r="BN498" s="87"/>
      <c r="BO498" s="87"/>
      <c r="BR498" s="175" t="s">
        <v>1741</v>
      </c>
      <c r="BS498" s="51" t="s">
        <v>1742</v>
      </c>
      <c r="BU498" s="273" t="s">
        <v>1479</v>
      </c>
      <c r="BV498" s="273" t="s">
        <v>2537</v>
      </c>
      <c r="BX498" s="299" t="s">
        <v>5529</v>
      </c>
      <c r="BY498" s="299" t="s">
        <v>5530</v>
      </c>
    </row>
    <row r="499" spans="65:77" ht="21" customHeight="1">
      <c r="BM499"/>
      <c r="BN499" s="87"/>
      <c r="BO499" s="87"/>
      <c r="BR499" s="175" t="s">
        <v>1743</v>
      </c>
      <c r="BS499" s="51" t="s">
        <v>1744</v>
      </c>
      <c r="BU499" s="273" t="s">
        <v>1481</v>
      </c>
      <c r="BV499" s="273" t="s">
        <v>2538</v>
      </c>
      <c r="BX499" s="299" t="s">
        <v>2532</v>
      </c>
      <c r="BY499" s="299" t="s">
        <v>5531</v>
      </c>
    </row>
    <row r="500" spans="65:77" ht="21" customHeight="1">
      <c r="BM500"/>
      <c r="BN500" s="87"/>
      <c r="BO500" s="87"/>
      <c r="BR500" s="175" t="s">
        <v>1745</v>
      </c>
      <c r="BS500" s="51" t="s">
        <v>1746</v>
      </c>
      <c r="BU500" s="273" t="s">
        <v>1482</v>
      </c>
      <c r="BV500" s="273" t="s">
        <v>2539</v>
      </c>
      <c r="BX500" s="299" t="s">
        <v>2534</v>
      </c>
      <c r="BY500" s="299" t="s">
        <v>5532</v>
      </c>
    </row>
    <row r="501" spans="65:77" ht="21" customHeight="1">
      <c r="BM501"/>
      <c r="BN501" s="87"/>
      <c r="BO501" s="87"/>
      <c r="BR501" s="175" t="s">
        <v>1747</v>
      </c>
      <c r="BS501" s="51" t="s">
        <v>1748</v>
      </c>
      <c r="BU501" s="273" t="s">
        <v>1484</v>
      </c>
      <c r="BV501" s="273" t="s">
        <v>2540</v>
      </c>
      <c r="BX501" s="299" t="s">
        <v>1477</v>
      </c>
      <c r="BY501" s="299" t="s">
        <v>5533</v>
      </c>
    </row>
    <row r="502" spans="65:77" ht="21" customHeight="1">
      <c r="BM502"/>
      <c r="BN502" s="87"/>
      <c r="BO502" s="87"/>
      <c r="BR502" s="175" t="s">
        <v>1749</v>
      </c>
      <c r="BS502" s="51" t="s">
        <v>1750</v>
      </c>
      <c r="BU502" s="273" t="s">
        <v>1486</v>
      </c>
      <c r="BV502" s="273" t="s">
        <v>2541</v>
      </c>
      <c r="BX502" s="299" t="s">
        <v>1479</v>
      </c>
      <c r="BY502" s="299" t="s">
        <v>5534</v>
      </c>
    </row>
    <row r="503" spans="65:77" ht="21" customHeight="1">
      <c r="BM503"/>
      <c r="BN503" s="87"/>
      <c r="BO503" s="87"/>
      <c r="BR503" s="175" t="s">
        <v>1751</v>
      </c>
      <c r="BS503" s="51" t="s">
        <v>1752</v>
      </c>
      <c r="BU503" s="273" t="s">
        <v>1488</v>
      </c>
      <c r="BV503" s="273" t="s">
        <v>2542</v>
      </c>
      <c r="BX503" s="299" t="s">
        <v>1481</v>
      </c>
      <c r="BY503" s="299" t="s">
        <v>5535</v>
      </c>
    </row>
    <row r="504" spans="65:77" ht="21" customHeight="1">
      <c r="BM504"/>
      <c r="BN504" s="87"/>
      <c r="BO504" s="87"/>
      <c r="BR504" s="175" t="s">
        <v>1753</v>
      </c>
      <c r="BS504" s="51" t="s">
        <v>1754</v>
      </c>
      <c r="BU504" s="273" t="s">
        <v>1490</v>
      </c>
      <c r="BV504" s="273" t="s">
        <v>2543</v>
      </c>
      <c r="BX504" s="299" t="s">
        <v>1482</v>
      </c>
      <c r="BY504" s="299" t="s">
        <v>5536</v>
      </c>
    </row>
    <row r="505" spans="65:77" ht="21" customHeight="1">
      <c r="BM505"/>
      <c r="BN505" s="87"/>
      <c r="BO505" s="87"/>
      <c r="BR505" s="175" t="s">
        <v>1755</v>
      </c>
      <c r="BS505" s="51" t="s">
        <v>1756</v>
      </c>
      <c r="BU505" s="273" t="s">
        <v>1492</v>
      </c>
      <c r="BV505" s="273" t="s">
        <v>2544</v>
      </c>
      <c r="BX505" s="299" t="s">
        <v>1484</v>
      </c>
      <c r="BY505" s="299" t="s">
        <v>5537</v>
      </c>
    </row>
    <row r="506" spans="65:77" ht="21" customHeight="1">
      <c r="BM506"/>
      <c r="BN506" s="87"/>
      <c r="BO506" s="87"/>
      <c r="BR506" s="175" t="s">
        <v>1757</v>
      </c>
      <c r="BS506" s="51" t="s">
        <v>1758</v>
      </c>
      <c r="BU506" s="273" t="s">
        <v>1494</v>
      </c>
      <c r="BV506" s="273" t="s">
        <v>2545</v>
      </c>
      <c r="BX506" s="299" t="s">
        <v>1486</v>
      </c>
      <c r="BY506" s="299" t="s">
        <v>5538</v>
      </c>
    </row>
    <row r="507" spans="65:77" ht="21" customHeight="1">
      <c r="BM507"/>
      <c r="BN507" s="87"/>
      <c r="BO507" s="87"/>
      <c r="BR507" s="175" t="s">
        <v>1759</v>
      </c>
      <c r="BS507" s="51" t="s">
        <v>1760</v>
      </c>
      <c r="BU507" s="273" t="s">
        <v>1496</v>
      </c>
      <c r="BV507" s="273" t="s">
        <v>2546</v>
      </c>
      <c r="BX507" s="299" t="s">
        <v>1488</v>
      </c>
      <c r="BY507" s="299" t="s">
        <v>5539</v>
      </c>
    </row>
    <row r="508" spans="65:77" ht="21" customHeight="1">
      <c r="BM508"/>
      <c r="BN508" s="87"/>
      <c r="BO508" s="87"/>
      <c r="BR508" s="175" t="s">
        <v>1761</v>
      </c>
      <c r="BS508" s="51" t="s">
        <v>1762</v>
      </c>
      <c r="BU508" s="273" t="s">
        <v>1498</v>
      </c>
      <c r="BV508" s="273" t="s">
        <v>2547</v>
      </c>
      <c r="BX508" s="299" t="s">
        <v>1490</v>
      </c>
      <c r="BY508" s="299" t="s">
        <v>5540</v>
      </c>
    </row>
    <row r="509" spans="65:77" ht="21" customHeight="1">
      <c r="BM509"/>
      <c r="BN509" s="87"/>
      <c r="BO509" s="87"/>
      <c r="BR509" s="175" t="s">
        <v>1763</v>
      </c>
      <c r="BS509" s="51" t="s">
        <v>1764</v>
      </c>
      <c r="BU509" s="273" t="s">
        <v>1500</v>
      </c>
      <c r="BV509" s="273" t="s">
        <v>2548</v>
      </c>
      <c r="BX509" s="299" t="s">
        <v>1492</v>
      </c>
      <c r="BY509" s="299" t="s">
        <v>5541</v>
      </c>
    </row>
    <row r="510" spans="65:77" ht="21" customHeight="1">
      <c r="BM510"/>
      <c r="BN510" s="87"/>
      <c r="BO510" s="87"/>
      <c r="BR510" s="175" t="s">
        <v>1765</v>
      </c>
      <c r="BS510" s="51" t="s">
        <v>1766</v>
      </c>
      <c r="BU510" s="273" t="s">
        <v>1502</v>
      </c>
      <c r="BV510" s="273" t="s">
        <v>2549</v>
      </c>
      <c r="BX510" s="299" t="s">
        <v>1494</v>
      </c>
      <c r="BY510" s="299" t="s">
        <v>5542</v>
      </c>
    </row>
    <row r="511" spans="65:77" ht="21" customHeight="1">
      <c r="BM511"/>
      <c r="BN511" s="87"/>
      <c r="BO511" s="87"/>
      <c r="BR511" s="175" t="s">
        <v>1767</v>
      </c>
      <c r="BS511" s="51" t="s">
        <v>1768</v>
      </c>
      <c r="BU511" s="273" t="s">
        <v>1504</v>
      </c>
      <c r="BV511" s="273" t="s">
        <v>2550</v>
      </c>
      <c r="BX511" s="299" t="s">
        <v>1496</v>
      </c>
      <c r="BY511" s="299" t="s">
        <v>5543</v>
      </c>
    </row>
    <row r="512" spans="65:77" ht="21" customHeight="1">
      <c r="BM512"/>
      <c r="BN512" s="87"/>
      <c r="BO512" s="87"/>
      <c r="BR512" s="175" t="s">
        <v>1769</v>
      </c>
      <c r="BS512" s="51" t="s">
        <v>8839</v>
      </c>
      <c r="BU512" s="273" t="s">
        <v>1506</v>
      </c>
      <c r="BV512" s="273" t="s">
        <v>1480</v>
      </c>
      <c r="BX512" s="299" t="s">
        <v>1498</v>
      </c>
      <c r="BY512" s="299" t="s">
        <v>5544</v>
      </c>
    </row>
    <row r="513" spans="65:77" ht="21" customHeight="1">
      <c r="BM513"/>
      <c r="BN513" s="87"/>
      <c r="BO513" s="87"/>
      <c r="BR513" s="175" t="s">
        <v>1770</v>
      </c>
      <c r="BS513" s="51" t="s">
        <v>1771</v>
      </c>
      <c r="BU513" s="273" t="s">
        <v>1508</v>
      </c>
      <c r="BV513" s="273" t="s">
        <v>2551</v>
      </c>
      <c r="BX513" s="299" t="s">
        <v>1500</v>
      </c>
      <c r="BY513" s="299" t="s">
        <v>5545</v>
      </c>
    </row>
    <row r="514" spans="65:77" ht="21" customHeight="1">
      <c r="BM514"/>
      <c r="BN514" s="87"/>
      <c r="BO514" s="87"/>
      <c r="BR514" s="175" t="s">
        <v>1772</v>
      </c>
      <c r="BS514" s="51" t="s">
        <v>8840</v>
      </c>
      <c r="BU514" s="273" t="s">
        <v>1510</v>
      </c>
      <c r="BV514" s="273" t="s">
        <v>2552</v>
      </c>
      <c r="BX514" s="299" t="s">
        <v>1502</v>
      </c>
      <c r="BY514" s="299" t="s">
        <v>5546</v>
      </c>
    </row>
    <row r="515" spans="65:77" ht="21" customHeight="1">
      <c r="BM515"/>
      <c r="BN515" s="87"/>
      <c r="BO515" s="87"/>
      <c r="BQ515" s="229"/>
      <c r="BR515" s="175" t="s">
        <v>1773</v>
      </c>
      <c r="BS515" s="51" t="s">
        <v>8841</v>
      </c>
      <c r="BU515" s="273" t="s">
        <v>2553</v>
      </c>
      <c r="BV515" s="273" t="s">
        <v>2554</v>
      </c>
      <c r="BX515" s="299" t="s">
        <v>1504</v>
      </c>
      <c r="BY515" s="299" t="s">
        <v>2438</v>
      </c>
    </row>
    <row r="516" spans="65:77" ht="21" customHeight="1">
      <c r="BM516"/>
      <c r="BN516" s="87"/>
      <c r="BO516" s="87"/>
      <c r="BQ516" s="229"/>
      <c r="BR516" s="175" t="s">
        <v>1774</v>
      </c>
      <c r="BS516" s="51" t="s">
        <v>1775</v>
      </c>
      <c r="BU516" s="273" t="s">
        <v>1512</v>
      </c>
      <c r="BV516" s="273" t="s">
        <v>2555</v>
      </c>
      <c r="BX516" s="299" t="s">
        <v>1506</v>
      </c>
      <c r="BY516" s="299" t="s">
        <v>5547</v>
      </c>
    </row>
    <row r="517" spans="65:77" ht="21" customHeight="1">
      <c r="BM517"/>
      <c r="BN517" s="87"/>
      <c r="BO517" s="87"/>
      <c r="BR517" s="175" t="s">
        <v>1776</v>
      </c>
      <c r="BS517" s="51" t="s">
        <v>8842</v>
      </c>
      <c r="BU517" s="273" t="s">
        <v>1514</v>
      </c>
      <c r="BV517" s="273" t="s">
        <v>2556</v>
      </c>
      <c r="BX517" s="299" t="s">
        <v>1508</v>
      </c>
      <c r="BY517" s="299" t="s">
        <v>5548</v>
      </c>
    </row>
    <row r="518" spans="65:77" ht="21" customHeight="1">
      <c r="BM518"/>
      <c r="BN518" s="87"/>
      <c r="BO518" s="87"/>
      <c r="BR518" s="175" t="s">
        <v>1777</v>
      </c>
      <c r="BS518" s="51" t="s">
        <v>8843</v>
      </c>
      <c r="BU518" s="273" t="s">
        <v>2557</v>
      </c>
      <c r="BV518" s="273" t="s">
        <v>2558</v>
      </c>
      <c r="BX518" s="299" t="s">
        <v>1510</v>
      </c>
      <c r="BY518" s="299" t="s">
        <v>5549</v>
      </c>
    </row>
    <row r="519" spans="65:77" ht="21" customHeight="1">
      <c r="BM519"/>
      <c r="BN519" s="87"/>
      <c r="BO519" s="87"/>
      <c r="BR519" s="175" t="s">
        <v>1778</v>
      </c>
      <c r="BS519" s="51" t="s">
        <v>9028</v>
      </c>
      <c r="BU519" s="273" t="s">
        <v>1516</v>
      </c>
      <c r="BV519" s="273" t="s">
        <v>2559</v>
      </c>
      <c r="BX519" s="299" t="s">
        <v>2553</v>
      </c>
      <c r="BY519" s="299" t="s">
        <v>5550</v>
      </c>
    </row>
    <row r="520" spans="65:77" ht="21" customHeight="1">
      <c r="BM520"/>
      <c r="BN520" s="87"/>
      <c r="BO520" s="87"/>
      <c r="BR520" s="175" t="s">
        <v>1779</v>
      </c>
      <c r="BS520" s="51" t="s">
        <v>8844</v>
      </c>
      <c r="BU520" s="273" t="s">
        <v>1518</v>
      </c>
      <c r="BV520" s="273" t="s">
        <v>2560</v>
      </c>
      <c r="BX520" s="299" t="s">
        <v>1512</v>
      </c>
      <c r="BY520" s="299" t="s">
        <v>5551</v>
      </c>
    </row>
    <row r="521" spans="65:77" ht="21" customHeight="1">
      <c r="BM521"/>
      <c r="BN521" s="87"/>
      <c r="BO521" s="87"/>
      <c r="BR521" s="175" t="s">
        <v>1780</v>
      </c>
      <c r="BS521" s="51" t="s">
        <v>8845</v>
      </c>
      <c r="BU521" s="273" t="s">
        <v>1520</v>
      </c>
      <c r="BV521" s="273" t="s">
        <v>2561</v>
      </c>
      <c r="BX521" s="299" t="s">
        <v>1514</v>
      </c>
      <c r="BY521" s="299" t="s">
        <v>5552</v>
      </c>
    </row>
    <row r="522" spans="65:77" ht="21" customHeight="1">
      <c r="BM522"/>
      <c r="BN522" s="87"/>
      <c r="BO522" s="87"/>
      <c r="BR522" s="175" t="s">
        <v>1781</v>
      </c>
      <c r="BS522" s="51" t="s">
        <v>8846</v>
      </c>
      <c r="BU522" s="273" t="s">
        <v>1522</v>
      </c>
      <c r="BV522" s="273" t="s">
        <v>2562</v>
      </c>
      <c r="BX522" s="299" t="s">
        <v>2557</v>
      </c>
      <c r="BY522" s="299" t="s">
        <v>5553</v>
      </c>
    </row>
    <row r="523" spans="65:77" ht="21" customHeight="1">
      <c r="BM523"/>
      <c r="BN523" s="87"/>
      <c r="BO523" s="87"/>
      <c r="BR523" s="175" t="s">
        <v>1782</v>
      </c>
      <c r="BS523" s="51" t="s">
        <v>8847</v>
      </c>
      <c r="BU523" s="273" t="s">
        <v>1524</v>
      </c>
      <c r="BV523" s="273" t="s">
        <v>2563</v>
      </c>
      <c r="BX523" s="299" t="s">
        <v>1516</v>
      </c>
      <c r="BY523" s="299" t="s">
        <v>5554</v>
      </c>
    </row>
    <row r="524" spans="65:77" ht="21" customHeight="1">
      <c r="BM524"/>
      <c r="BN524" s="87"/>
      <c r="BO524" s="87"/>
      <c r="BR524" s="175" t="s">
        <v>1783</v>
      </c>
      <c r="BS524" s="51" t="s">
        <v>1784</v>
      </c>
      <c r="BU524" s="273" t="s">
        <v>2564</v>
      </c>
      <c r="BV524" s="273" t="s">
        <v>2565</v>
      </c>
      <c r="BX524" s="299" t="s">
        <v>1518</v>
      </c>
      <c r="BY524" s="299" t="s">
        <v>5555</v>
      </c>
    </row>
    <row r="525" spans="65:77" ht="21" customHeight="1">
      <c r="BM525"/>
      <c r="BN525" s="87"/>
      <c r="BO525" s="87"/>
      <c r="BR525" s="175" t="s">
        <v>1785</v>
      </c>
      <c r="BS525" s="51" t="s">
        <v>1786</v>
      </c>
      <c r="BU525" s="273" t="s">
        <v>1528</v>
      </c>
      <c r="BV525" s="273" t="s">
        <v>2566</v>
      </c>
      <c r="BX525" s="299" t="s">
        <v>1520</v>
      </c>
      <c r="BY525" s="299" t="s">
        <v>5556</v>
      </c>
    </row>
    <row r="526" spans="65:77" ht="21" customHeight="1">
      <c r="BM526"/>
      <c r="BN526" s="87"/>
      <c r="BO526" s="87"/>
      <c r="BR526" s="175" t="s">
        <v>1787</v>
      </c>
      <c r="BS526" s="51" t="s">
        <v>1788</v>
      </c>
      <c r="BU526" s="273" t="s">
        <v>1530</v>
      </c>
      <c r="BV526" s="273" t="s">
        <v>2567</v>
      </c>
      <c r="BX526" s="299" t="s">
        <v>1522</v>
      </c>
      <c r="BY526" s="299" t="s">
        <v>5557</v>
      </c>
    </row>
    <row r="527" spans="65:77" ht="21" customHeight="1">
      <c r="BM527"/>
      <c r="BR527" s="175" t="s">
        <v>1789</v>
      </c>
      <c r="BS527" s="51" t="s">
        <v>1790</v>
      </c>
      <c r="BU527" s="273" t="s">
        <v>1532</v>
      </c>
      <c r="BV527" s="273" t="s">
        <v>2568</v>
      </c>
      <c r="BX527" s="299" t="s">
        <v>1524</v>
      </c>
      <c r="BY527" s="299" t="s">
        <v>5558</v>
      </c>
    </row>
    <row r="528" spans="65:77" ht="21" customHeight="1">
      <c r="BM528"/>
      <c r="BR528" s="175" t="s">
        <v>1791</v>
      </c>
      <c r="BS528" s="51" t="s">
        <v>1792</v>
      </c>
      <c r="BU528" s="273" t="s">
        <v>1534</v>
      </c>
      <c r="BV528" s="273" t="s">
        <v>2569</v>
      </c>
      <c r="BX528" s="299" t="s">
        <v>2564</v>
      </c>
      <c r="BY528" s="299" t="s">
        <v>5559</v>
      </c>
    </row>
    <row r="529" spans="65:77" ht="21" customHeight="1">
      <c r="BM529"/>
      <c r="BR529" s="175" t="s">
        <v>1793</v>
      </c>
      <c r="BS529" s="51" t="s">
        <v>1794</v>
      </c>
      <c r="BU529" s="273" t="s">
        <v>1536</v>
      </c>
      <c r="BV529" s="273" t="s">
        <v>2570</v>
      </c>
      <c r="BX529" s="299" t="s">
        <v>1526</v>
      </c>
      <c r="BY529" s="299" t="s">
        <v>5560</v>
      </c>
    </row>
    <row r="530" spans="65:77" ht="21" customHeight="1">
      <c r="BM530"/>
      <c r="BR530" s="175" t="s">
        <v>1795</v>
      </c>
      <c r="BS530" s="51" t="s">
        <v>1796</v>
      </c>
      <c r="BU530" s="273" t="s">
        <v>1538</v>
      </c>
      <c r="BV530" s="273" t="s">
        <v>2571</v>
      </c>
      <c r="BX530" s="299" t="s">
        <v>1528</v>
      </c>
      <c r="BY530" s="299" t="s">
        <v>5561</v>
      </c>
    </row>
    <row r="531" spans="65:77" ht="21" customHeight="1">
      <c r="BM531"/>
      <c r="BR531" s="175" t="s">
        <v>1797</v>
      </c>
      <c r="BS531" s="51" t="s">
        <v>1798</v>
      </c>
      <c r="BU531" s="273" t="s">
        <v>1540</v>
      </c>
      <c r="BV531" s="273" t="s">
        <v>2572</v>
      </c>
      <c r="BX531" s="299" t="s">
        <v>1530</v>
      </c>
      <c r="BY531" s="299" t="s">
        <v>5562</v>
      </c>
    </row>
    <row r="532" spans="65:77" ht="21" customHeight="1">
      <c r="BM532"/>
      <c r="BR532" s="175" t="s">
        <v>1799</v>
      </c>
      <c r="BS532" s="51" t="s">
        <v>1800</v>
      </c>
      <c r="BU532" s="273" t="s">
        <v>1542</v>
      </c>
      <c r="BV532" s="273" t="s">
        <v>2573</v>
      </c>
      <c r="BX532" s="299" t="s">
        <v>1532</v>
      </c>
      <c r="BY532" s="299" t="s">
        <v>5563</v>
      </c>
    </row>
    <row r="533" spans="65:77" ht="21" customHeight="1">
      <c r="BM533"/>
      <c r="BR533" s="175" t="s">
        <v>1801</v>
      </c>
      <c r="BS533" s="51" t="s">
        <v>1802</v>
      </c>
      <c r="BU533" s="273" t="s">
        <v>1544</v>
      </c>
      <c r="BV533" s="273" t="s">
        <v>2574</v>
      </c>
      <c r="BX533" s="299" t="s">
        <v>1534</v>
      </c>
      <c r="BY533" s="299" t="s">
        <v>5564</v>
      </c>
    </row>
    <row r="534" spans="65:77" ht="21" customHeight="1">
      <c r="BM534"/>
      <c r="BR534" s="175" t="s">
        <v>1803</v>
      </c>
      <c r="BS534" s="51" t="s">
        <v>1804</v>
      </c>
      <c r="BU534" s="273" t="s">
        <v>1546</v>
      </c>
      <c r="BV534" s="273" t="s">
        <v>2575</v>
      </c>
      <c r="BX534" s="299" t="s">
        <v>1536</v>
      </c>
      <c r="BY534" s="299" t="s">
        <v>5565</v>
      </c>
    </row>
    <row r="535" spans="65:77" ht="21" customHeight="1">
      <c r="BM535"/>
      <c r="BR535" s="175" t="s">
        <v>1805</v>
      </c>
      <c r="BS535" s="51" t="s">
        <v>1806</v>
      </c>
      <c r="BU535" s="273" t="s">
        <v>1548</v>
      </c>
      <c r="BV535" s="273" t="s">
        <v>2576</v>
      </c>
      <c r="BX535" s="299" t="s">
        <v>1538</v>
      </c>
      <c r="BY535" s="299" t="s">
        <v>5566</v>
      </c>
    </row>
    <row r="536" spans="65:77" ht="21" customHeight="1">
      <c r="BM536"/>
      <c r="BR536" s="175" t="s">
        <v>1807</v>
      </c>
      <c r="BS536" s="51" t="s">
        <v>1808</v>
      </c>
      <c r="BU536" s="273" t="s">
        <v>1550</v>
      </c>
      <c r="BV536" s="273" t="s">
        <v>2577</v>
      </c>
      <c r="BX536" s="299" t="s">
        <v>1540</v>
      </c>
      <c r="BY536" s="299" t="s">
        <v>5567</v>
      </c>
    </row>
    <row r="537" spans="65:77" ht="21" customHeight="1">
      <c r="BM537"/>
      <c r="BR537" s="175" t="s">
        <v>1809</v>
      </c>
      <c r="BS537" s="51" t="s">
        <v>1810</v>
      </c>
      <c r="BU537" s="273" t="s">
        <v>1552</v>
      </c>
      <c r="BV537" s="273" t="s">
        <v>2578</v>
      </c>
      <c r="BX537" s="299" t="s">
        <v>1542</v>
      </c>
      <c r="BY537" s="299" t="s">
        <v>5568</v>
      </c>
    </row>
    <row r="538" spans="65:77" ht="21" customHeight="1">
      <c r="BM538"/>
      <c r="BR538" s="175" t="s">
        <v>1811</v>
      </c>
      <c r="BS538" s="51" t="s">
        <v>1812</v>
      </c>
      <c r="BU538" s="273" t="s">
        <v>1554</v>
      </c>
      <c r="BV538" s="273" t="s">
        <v>2579</v>
      </c>
      <c r="BX538" s="299" t="s">
        <v>1544</v>
      </c>
      <c r="BY538" s="299" t="s">
        <v>5569</v>
      </c>
    </row>
    <row r="539" spans="65:77" ht="21" customHeight="1">
      <c r="BM539"/>
      <c r="BR539" s="175" t="s">
        <v>1813</v>
      </c>
      <c r="BS539" s="51" t="s">
        <v>1814</v>
      </c>
      <c r="BU539" s="273" t="s">
        <v>1556</v>
      </c>
      <c r="BV539" s="273" t="s">
        <v>2580</v>
      </c>
      <c r="BX539" s="299" t="s">
        <v>1546</v>
      </c>
      <c r="BY539" s="299" t="s">
        <v>5570</v>
      </c>
    </row>
    <row r="540" spans="65:77" ht="21" customHeight="1">
      <c r="BM540"/>
      <c r="BR540" s="175" t="s">
        <v>1815</v>
      </c>
      <c r="BS540" s="51" t="s">
        <v>1816</v>
      </c>
      <c r="BU540" s="273" t="s">
        <v>1558</v>
      </c>
      <c r="BV540" s="273" t="s">
        <v>2581</v>
      </c>
      <c r="BX540" s="299" t="s">
        <v>1548</v>
      </c>
      <c r="BY540" s="299" t="s">
        <v>5571</v>
      </c>
    </row>
    <row r="541" spans="65:77" ht="21" customHeight="1">
      <c r="BM541"/>
      <c r="BR541" s="175" t="s">
        <v>1817</v>
      </c>
      <c r="BS541" s="51" t="s">
        <v>1818</v>
      </c>
      <c r="BU541" s="273" t="s">
        <v>1560</v>
      </c>
      <c r="BV541" s="273" t="s">
        <v>2582</v>
      </c>
      <c r="BX541" s="299" t="s">
        <v>1550</v>
      </c>
      <c r="BY541" s="299" t="s">
        <v>5572</v>
      </c>
    </row>
    <row r="542" spans="65:77" ht="21" customHeight="1">
      <c r="BM542"/>
      <c r="BR542" s="175" t="s">
        <v>1819</v>
      </c>
      <c r="BS542" s="51" t="s">
        <v>1820</v>
      </c>
      <c r="BU542" s="273" t="s">
        <v>1562</v>
      </c>
      <c r="BV542" s="273" t="s">
        <v>2583</v>
      </c>
      <c r="BX542" s="299" t="s">
        <v>1552</v>
      </c>
      <c r="BY542" s="299" t="s">
        <v>5573</v>
      </c>
    </row>
    <row r="543" spans="65:77" ht="21" customHeight="1">
      <c r="BM543"/>
      <c r="BR543" s="175" t="s">
        <v>1821</v>
      </c>
      <c r="BS543" s="51" t="s">
        <v>1822</v>
      </c>
      <c r="BU543" s="273" t="s">
        <v>1564</v>
      </c>
      <c r="BV543" s="273" t="s">
        <v>2584</v>
      </c>
      <c r="BX543" s="299" t="s">
        <v>1554</v>
      </c>
      <c r="BY543" s="299" t="s">
        <v>5574</v>
      </c>
    </row>
    <row r="544" spans="65:77" ht="21" customHeight="1">
      <c r="BM544"/>
      <c r="BR544" s="175" t="s">
        <v>1823</v>
      </c>
      <c r="BS544" s="51" t="s">
        <v>1824</v>
      </c>
      <c r="BU544" s="273" t="s">
        <v>1566</v>
      </c>
      <c r="BV544" s="273" t="s">
        <v>2585</v>
      </c>
      <c r="BX544" s="299" t="s">
        <v>1556</v>
      </c>
      <c r="BY544" s="299" t="s">
        <v>5575</v>
      </c>
    </row>
    <row r="545" spans="65:77" ht="21" customHeight="1">
      <c r="BM545"/>
      <c r="BR545" s="175" t="s">
        <v>1825</v>
      </c>
      <c r="BS545" s="51" t="s">
        <v>1826</v>
      </c>
      <c r="BU545" s="273" t="s">
        <v>1568</v>
      </c>
      <c r="BV545" s="273" t="s">
        <v>2586</v>
      </c>
      <c r="BX545" s="299" t="s">
        <v>1558</v>
      </c>
      <c r="BY545" s="299" t="s">
        <v>5576</v>
      </c>
    </row>
    <row r="546" spans="65:77" ht="21" customHeight="1">
      <c r="BM546"/>
      <c r="BR546" s="175" t="s">
        <v>1827</v>
      </c>
      <c r="BS546" s="51" t="s">
        <v>1828</v>
      </c>
      <c r="BU546" s="273" t="s">
        <v>1570</v>
      </c>
      <c r="BV546" s="273" t="s">
        <v>2587</v>
      </c>
      <c r="BX546" s="299" t="s">
        <v>1560</v>
      </c>
      <c r="BY546" s="299" t="s">
        <v>2434</v>
      </c>
    </row>
    <row r="547" spans="65:77" ht="21" customHeight="1">
      <c r="BM547"/>
      <c r="BR547" s="175" t="s">
        <v>1829</v>
      </c>
      <c r="BS547" s="51" t="s">
        <v>1830</v>
      </c>
      <c r="BU547" s="273" t="s">
        <v>1572</v>
      </c>
      <c r="BV547" s="273" t="s">
        <v>2588</v>
      </c>
      <c r="BX547" s="299" t="s">
        <v>1562</v>
      </c>
      <c r="BY547" s="299" t="s">
        <v>5577</v>
      </c>
    </row>
    <row r="548" spans="65:77" ht="21" customHeight="1">
      <c r="BM548"/>
      <c r="BR548" s="175" t="s">
        <v>1831</v>
      </c>
      <c r="BS548" s="51" t="s">
        <v>1832</v>
      </c>
      <c r="BU548" s="273" t="s">
        <v>1574</v>
      </c>
      <c r="BV548" s="273" t="s">
        <v>2589</v>
      </c>
      <c r="BX548" s="299" t="s">
        <v>1564</v>
      </c>
      <c r="BY548" s="299" t="s">
        <v>2441</v>
      </c>
    </row>
    <row r="549" spans="65:77" ht="21" customHeight="1">
      <c r="BM549"/>
      <c r="BR549" s="175" t="s">
        <v>1833</v>
      </c>
      <c r="BS549" s="51" t="s">
        <v>1834</v>
      </c>
      <c r="BU549" s="273" t="s">
        <v>1576</v>
      </c>
      <c r="BV549" s="273" t="s">
        <v>2590</v>
      </c>
      <c r="BX549" s="299" t="s">
        <v>1566</v>
      </c>
      <c r="BY549" s="299" t="s">
        <v>5578</v>
      </c>
    </row>
    <row r="550" spans="65:77" ht="21" customHeight="1">
      <c r="BM550"/>
      <c r="BR550" s="175" t="s">
        <v>1835</v>
      </c>
      <c r="BS550" s="51" t="s">
        <v>1836</v>
      </c>
      <c r="BU550" s="273" t="s">
        <v>1578</v>
      </c>
      <c r="BV550" s="273" t="s">
        <v>2591</v>
      </c>
      <c r="BX550" s="299" t="s">
        <v>1568</v>
      </c>
      <c r="BY550" s="299" t="s">
        <v>5579</v>
      </c>
    </row>
    <row r="551" spans="65:77" ht="21" customHeight="1">
      <c r="BM551"/>
      <c r="BR551" s="175" t="s">
        <v>1837</v>
      </c>
      <c r="BS551" s="51" t="s">
        <v>1838</v>
      </c>
      <c r="BU551" s="273" t="s">
        <v>1580</v>
      </c>
      <c r="BV551" s="273" t="s">
        <v>2592</v>
      </c>
      <c r="BX551" s="299" t="s">
        <v>1570</v>
      </c>
      <c r="BY551" s="299" t="s">
        <v>5580</v>
      </c>
    </row>
    <row r="552" spans="65:77" ht="21" customHeight="1">
      <c r="BM552"/>
      <c r="BR552" s="175" t="s">
        <v>1839</v>
      </c>
      <c r="BS552" s="51" t="s">
        <v>1840</v>
      </c>
      <c r="BU552" s="273" t="s">
        <v>1582</v>
      </c>
      <c r="BV552" s="273" t="s">
        <v>2593</v>
      </c>
      <c r="BX552" s="299" t="s">
        <v>1572</v>
      </c>
      <c r="BY552" s="299" t="s">
        <v>2435</v>
      </c>
    </row>
    <row r="553" spans="65:77" ht="21" customHeight="1">
      <c r="BM553"/>
      <c r="BR553" s="175" t="s">
        <v>1842</v>
      </c>
      <c r="BS553" s="51" t="s">
        <v>1843</v>
      </c>
      <c r="BU553" s="273" t="s">
        <v>1584</v>
      </c>
      <c r="BV553" s="273" t="s">
        <v>2594</v>
      </c>
      <c r="BX553" s="299" t="s">
        <v>1574</v>
      </c>
      <c r="BY553" s="299" t="s">
        <v>2436</v>
      </c>
    </row>
    <row r="554" spans="65:77" ht="21" customHeight="1">
      <c r="BM554"/>
      <c r="BR554" s="175" t="s">
        <v>1844</v>
      </c>
      <c r="BS554" s="51" t="s">
        <v>1845</v>
      </c>
      <c r="BU554" s="273" t="s">
        <v>1586</v>
      </c>
      <c r="BV554" s="273" t="s">
        <v>2595</v>
      </c>
      <c r="BX554" s="299" t="s">
        <v>1576</v>
      </c>
      <c r="BY554" s="299" t="s">
        <v>5581</v>
      </c>
    </row>
    <row r="555" spans="65:77" ht="21" customHeight="1">
      <c r="BM555"/>
      <c r="BR555" s="175" t="s">
        <v>1846</v>
      </c>
      <c r="BS555" s="51" t="s">
        <v>1847</v>
      </c>
      <c r="BU555" s="273" t="s">
        <v>1588</v>
      </c>
      <c r="BV555" s="273" t="s">
        <v>2596</v>
      </c>
      <c r="BX555" s="299" t="s">
        <v>1578</v>
      </c>
      <c r="BY555" s="299" t="s">
        <v>5582</v>
      </c>
    </row>
    <row r="556" spans="65:77" ht="21" customHeight="1">
      <c r="BM556"/>
      <c r="BR556" s="175" t="s">
        <v>1848</v>
      </c>
      <c r="BS556" s="51" t="s">
        <v>1849</v>
      </c>
      <c r="BU556" s="273" t="s">
        <v>1590</v>
      </c>
      <c r="BV556" s="273" t="s">
        <v>2597</v>
      </c>
      <c r="BX556" s="299" t="s">
        <v>1580</v>
      </c>
      <c r="BY556" s="299" t="s">
        <v>5583</v>
      </c>
    </row>
    <row r="557" spans="65:77" ht="21" customHeight="1">
      <c r="BM557"/>
      <c r="BR557" s="175" t="s">
        <v>1850</v>
      </c>
      <c r="BS557" s="51" t="s">
        <v>1851</v>
      </c>
      <c r="BU557" s="273" t="s">
        <v>1592</v>
      </c>
      <c r="BV557" s="273" t="s">
        <v>2598</v>
      </c>
      <c r="BX557" s="299" t="s">
        <v>1582</v>
      </c>
      <c r="BY557" s="299" t="s">
        <v>5584</v>
      </c>
    </row>
    <row r="558" spans="65:77" ht="21" customHeight="1">
      <c r="BM558"/>
      <c r="BR558" s="175" t="s">
        <v>1852</v>
      </c>
      <c r="BS558" s="51" t="s">
        <v>1853</v>
      </c>
      <c r="BU558" s="273" t="s">
        <v>1594</v>
      </c>
      <c r="BV558" s="273" t="s">
        <v>1503</v>
      </c>
      <c r="BX558" s="299" t="s">
        <v>1584</v>
      </c>
      <c r="BY558" s="299" t="s">
        <v>5585</v>
      </c>
    </row>
    <row r="559" spans="65:77" ht="21" customHeight="1">
      <c r="BM559"/>
      <c r="BR559" s="175" t="s">
        <v>1854</v>
      </c>
      <c r="BS559" s="51" t="s">
        <v>1855</v>
      </c>
      <c r="BU559" s="273" t="s">
        <v>1596</v>
      </c>
      <c r="BV559" s="273" t="s">
        <v>2599</v>
      </c>
      <c r="BX559" s="299" t="s">
        <v>1586</v>
      </c>
      <c r="BY559" s="299" t="s">
        <v>5586</v>
      </c>
    </row>
    <row r="560" spans="65:77" ht="21" customHeight="1">
      <c r="BM560"/>
      <c r="BR560" s="175" t="s">
        <v>1856</v>
      </c>
      <c r="BS560" s="51" t="s">
        <v>1857</v>
      </c>
      <c r="BU560" s="273" t="s">
        <v>1598</v>
      </c>
      <c r="BV560" s="273" t="s">
        <v>2600</v>
      </c>
      <c r="BX560" s="299" t="s">
        <v>1588</v>
      </c>
      <c r="BY560" s="299" t="s">
        <v>5587</v>
      </c>
    </row>
    <row r="561" spans="65:77" ht="21" customHeight="1">
      <c r="BM561"/>
      <c r="BR561" s="175" t="s">
        <v>1858</v>
      </c>
      <c r="BS561" s="51" t="s">
        <v>1859</v>
      </c>
      <c r="BU561" s="273" t="s">
        <v>1600</v>
      </c>
      <c r="BV561" s="273" t="s">
        <v>2601</v>
      </c>
      <c r="BX561" s="299" t="s">
        <v>1590</v>
      </c>
      <c r="BY561" s="299" t="s">
        <v>5588</v>
      </c>
    </row>
    <row r="562" spans="65:77" ht="21" customHeight="1">
      <c r="BM562"/>
      <c r="BR562" s="175" t="s">
        <v>1860</v>
      </c>
      <c r="BS562" s="51" t="s">
        <v>1861</v>
      </c>
      <c r="BU562" s="273" t="s">
        <v>2602</v>
      </c>
      <c r="BV562" s="273" t="s">
        <v>2603</v>
      </c>
      <c r="BX562" s="299" t="s">
        <v>1592</v>
      </c>
      <c r="BY562" s="299" t="s">
        <v>5589</v>
      </c>
    </row>
    <row r="563" spans="65:77" ht="21" customHeight="1">
      <c r="BM563"/>
      <c r="BR563" s="175" t="s">
        <v>1862</v>
      </c>
      <c r="BS563" s="51" t="s">
        <v>1863</v>
      </c>
      <c r="BU563" s="273" t="s">
        <v>2604</v>
      </c>
      <c r="BV563" s="273" t="s">
        <v>2605</v>
      </c>
      <c r="BX563" s="299" t="s">
        <v>1594</v>
      </c>
      <c r="BY563" s="299" t="s">
        <v>5590</v>
      </c>
    </row>
    <row r="564" spans="65:77" ht="21" customHeight="1">
      <c r="BM564"/>
      <c r="BR564" s="175" t="s">
        <v>1864</v>
      </c>
      <c r="BS564" s="51" t="s">
        <v>1865</v>
      </c>
      <c r="BU564" s="273" t="s">
        <v>2606</v>
      </c>
      <c r="BV564" s="273" t="s">
        <v>2607</v>
      </c>
      <c r="BX564" s="299" t="s">
        <v>1596</v>
      </c>
      <c r="BY564" s="299" t="s">
        <v>5591</v>
      </c>
    </row>
    <row r="565" spans="65:77" ht="21" customHeight="1">
      <c r="BM565"/>
      <c r="BR565" s="175" t="s">
        <v>1866</v>
      </c>
      <c r="BS565" s="51" t="s">
        <v>1867</v>
      </c>
      <c r="BU565" s="273" t="s">
        <v>2608</v>
      </c>
      <c r="BV565" s="273" t="s">
        <v>2609</v>
      </c>
      <c r="BX565" s="299" t="s">
        <v>1598</v>
      </c>
      <c r="BY565" s="299" t="s">
        <v>5592</v>
      </c>
    </row>
    <row r="566" spans="65:77" ht="21" customHeight="1">
      <c r="BM566"/>
      <c r="BR566" s="175" t="s">
        <v>1868</v>
      </c>
      <c r="BS566" s="51" t="s">
        <v>1869</v>
      </c>
      <c r="BU566" s="273" t="s">
        <v>2610</v>
      </c>
      <c r="BV566" s="273" t="s">
        <v>2611</v>
      </c>
      <c r="BX566" s="299" t="s">
        <v>1600</v>
      </c>
      <c r="BY566" s="299" t="s">
        <v>5593</v>
      </c>
    </row>
    <row r="567" spans="65:77" ht="21" customHeight="1">
      <c r="BM567"/>
      <c r="BR567" s="175" t="s">
        <v>1870</v>
      </c>
      <c r="BS567" s="51" t="s">
        <v>1871</v>
      </c>
      <c r="BU567" s="273" t="s">
        <v>2612</v>
      </c>
      <c r="BV567" s="273" t="s">
        <v>2613</v>
      </c>
      <c r="BX567" s="299" t="s">
        <v>2602</v>
      </c>
      <c r="BY567" s="299" t="s">
        <v>5594</v>
      </c>
    </row>
    <row r="568" spans="65:77" ht="21" customHeight="1">
      <c r="BM568"/>
      <c r="BR568" s="175" t="s">
        <v>1872</v>
      </c>
      <c r="BS568" s="51" t="s">
        <v>1873</v>
      </c>
      <c r="BU568" s="273" t="s">
        <v>2614</v>
      </c>
      <c r="BV568" s="273" t="s">
        <v>2615</v>
      </c>
      <c r="BX568" s="299" t="s">
        <v>2604</v>
      </c>
      <c r="BY568" s="299" t="s">
        <v>5595</v>
      </c>
    </row>
    <row r="569" spans="65:77" ht="21" customHeight="1">
      <c r="BM569"/>
      <c r="BR569" s="175" t="s">
        <v>1874</v>
      </c>
      <c r="BS569" s="51" t="s">
        <v>1875</v>
      </c>
      <c r="BU569" s="273" t="s">
        <v>2616</v>
      </c>
      <c r="BV569" s="273" t="s">
        <v>2617</v>
      </c>
      <c r="BX569" s="299" t="s">
        <v>2606</v>
      </c>
      <c r="BY569" s="299" t="s">
        <v>5596</v>
      </c>
    </row>
    <row r="570" spans="65:77" ht="21" customHeight="1">
      <c r="BM570"/>
      <c r="BR570" s="175" t="s">
        <v>1876</v>
      </c>
      <c r="BS570" s="51" t="s">
        <v>1877</v>
      </c>
      <c r="BU570" s="273" t="s">
        <v>2618</v>
      </c>
      <c r="BV570" s="273" t="s">
        <v>2619</v>
      </c>
      <c r="BX570" s="299" t="s">
        <v>2608</v>
      </c>
      <c r="BY570" s="299" t="s">
        <v>5597</v>
      </c>
    </row>
    <row r="571" spans="65:77" ht="21" customHeight="1">
      <c r="BM571"/>
      <c r="BR571" s="175" t="s">
        <v>1878</v>
      </c>
      <c r="BS571" s="51" t="s">
        <v>1879</v>
      </c>
      <c r="BU571" s="273" t="s">
        <v>2620</v>
      </c>
      <c r="BV571" s="273" t="s">
        <v>2621</v>
      </c>
      <c r="BX571" s="299" t="s">
        <v>2610</v>
      </c>
      <c r="BY571" s="299" t="s">
        <v>5598</v>
      </c>
    </row>
    <row r="572" spans="65:77" ht="21" customHeight="1">
      <c r="BM572"/>
      <c r="BR572" s="175" t="s">
        <v>1880</v>
      </c>
      <c r="BS572" s="51" t="s">
        <v>1881</v>
      </c>
      <c r="BU572" s="273" t="s">
        <v>2624</v>
      </c>
      <c r="BV572" s="273" t="s">
        <v>2625</v>
      </c>
      <c r="BX572" s="299" t="s">
        <v>2612</v>
      </c>
      <c r="BY572" s="299" t="s">
        <v>5599</v>
      </c>
    </row>
    <row r="573" spans="65:77" ht="21" customHeight="1">
      <c r="BM573"/>
      <c r="BR573" s="175" t="s">
        <v>1882</v>
      </c>
      <c r="BS573" s="51" t="s">
        <v>1883</v>
      </c>
      <c r="BU573" s="273" t="s">
        <v>2626</v>
      </c>
      <c r="BV573" s="273" t="s">
        <v>2627</v>
      </c>
      <c r="BX573" s="299" t="s">
        <v>2614</v>
      </c>
      <c r="BY573" s="299" t="s">
        <v>5600</v>
      </c>
    </row>
    <row r="574" spans="65:77" ht="21" customHeight="1">
      <c r="BM574"/>
      <c r="BR574" s="175" t="s">
        <v>1884</v>
      </c>
      <c r="BS574" s="51" t="s">
        <v>1885</v>
      </c>
      <c r="BU574" s="273" t="s">
        <v>2628</v>
      </c>
      <c r="BV574" s="273" t="s">
        <v>2629</v>
      </c>
      <c r="BX574" s="299" t="s">
        <v>2616</v>
      </c>
      <c r="BY574" s="299" t="s">
        <v>5601</v>
      </c>
    </row>
    <row r="575" spans="65:77" ht="21" customHeight="1">
      <c r="BM575"/>
      <c r="BR575" s="175" t="s">
        <v>1886</v>
      </c>
      <c r="BS575" s="51" t="s">
        <v>1887</v>
      </c>
      <c r="BU575" s="273" t="s">
        <v>2630</v>
      </c>
      <c r="BV575" s="273" t="s">
        <v>2631</v>
      </c>
      <c r="BX575" s="299" t="s">
        <v>2618</v>
      </c>
      <c r="BY575" s="299" t="s">
        <v>5602</v>
      </c>
    </row>
    <row r="576" spans="65:77" ht="21" customHeight="1">
      <c r="BM576"/>
      <c r="BR576" s="175" t="s">
        <v>1888</v>
      </c>
      <c r="BS576" s="51" t="s">
        <v>1889</v>
      </c>
      <c r="BU576" s="273" t="s">
        <v>2632</v>
      </c>
      <c r="BV576" s="273" t="s">
        <v>2633</v>
      </c>
      <c r="BX576" s="299" t="s">
        <v>2620</v>
      </c>
      <c r="BY576" s="299" t="s">
        <v>5603</v>
      </c>
    </row>
    <row r="577" spans="65:77" ht="21" customHeight="1">
      <c r="BM577"/>
      <c r="BR577" s="175" t="s">
        <v>1890</v>
      </c>
      <c r="BS577" s="51" t="s">
        <v>1891</v>
      </c>
      <c r="BU577" s="273" t="s">
        <v>2634</v>
      </c>
      <c r="BV577" s="273" t="s">
        <v>2635</v>
      </c>
      <c r="BX577" s="299" t="s">
        <v>5604</v>
      </c>
      <c r="BY577" s="299" t="s">
        <v>5605</v>
      </c>
    </row>
    <row r="578" spans="65:77" ht="21" customHeight="1">
      <c r="BM578"/>
      <c r="BR578" s="175" t="s">
        <v>1892</v>
      </c>
      <c r="BS578" s="51" t="s">
        <v>1893</v>
      </c>
      <c r="BU578" s="273" t="s">
        <v>2636</v>
      </c>
      <c r="BV578" s="273" t="s">
        <v>2637</v>
      </c>
      <c r="BX578" s="299" t="s">
        <v>2622</v>
      </c>
      <c r="BY578" s="299" t="s">
        <v>5606</v>
      </c>
    </row>
    <row r="579" spans="65:77" ht="21" customHeight="1">
      <c r="BM579"/>
      <c r="BR579" s="175" t="s">
        <v>1894</v>
      </c>
      <c r="BS579" s="51" t="s">
        <v>1895</v>
      </c>
      <c r="BU579" s="273" t="s">
        <v>2638</v>
      </c>
      <c r="BV579" s="273" t="s">
        <v>2639</v>
      </c>
      <c r="BX579" s="299" t="s">
        <v>2624</v>
      </c>
      <c r="BY579" s="299" t="s">
        <v>5607</v>
      </c>
    </row>
    <row r="580" spans="65:77" ht="21" customHeight="1">
      <c r="BM580"/>
      <c r="BR580" s="175" t="s">
        <v>1896</v>
      </c>
      <c r="BS580" s="51" t="s">
        <v>1897</v>
      </c>
      <c r="BU580" s="273" t="s">
        <v>2640</v>
      </c>
      <c r="BV580" s="273" t="s">
        <v>2641</v>
      </c>
      <c r="BX580" s="299" t="s">
        <v>2626</v>
      </c>
      <c r="BY580" s="299" t="s">
        <v>5608</v>
      </c>
    </row>
    <row r="581" spans="65:77" ht="21" customHeight="1">
      <c r="BM581"/>
      <c r="BR581" s="175" t="s">
        <v>1898</v>
      </c>
      <c r="BS581" s="51" t="s">
        <v>1899</v>
      </c>
      <c r="BU581" s="273" t="s">
        <v>2642</v>
      </c>
      <c r="BV581" s="273" t="s">
        <v>2643</v>
      </c>
      <c r="BX581" s="299" t="s">
        <v>2628</v>
      </c>
      <c r="BY581" s="299" t="s">
        <v>5609</v>
      </c>
    </row>
    <row r="582" spans="65:77" ht="21" customHeight="1">
      <c r="BM582"/>
      <c r="BR582" s="175" t="s">
        <v>1900</v>
      </c>
      <c r="BS582" s="51" t="s">
        <v>1901</v>
      </c>
      <c r="BU582" s="273" t="s">
        <v>2644</v>
      </c>
      <c r="BV582" s="273" t="s">
        <v>2645</v>
      </c>
      <c r="BX582" s="299" t="s">
        <v>2630</v>
      </c>
      <c r="BY582" s="299" t="s">
        <v>5610</v>
      </c>
    </row>
    <row r="583" spans="65:77" ht="21" customHeight="1">
      <c r="BM583"/>
      <c r="BR583" s="175" t="s">
        <v>1902</v>
      </c>
      <c r="BS583" s="51" t="s">
        <v>1903</v>
      </c>
      <c r="BU583" s="273" t="s">
        <v>2646</v>
      </c>
      <c r="BV583" s="273" t="s">
        <v>2647</v>
      </c>
      <c r="BX583" s="299" t="s">
        <v>2632</v>
      </c>
      <c r="BY583" s="299" t="s">
        <v>5611</v>
      </c>
    </row>
    <row r="584" spans="65:77" ht="21" customHeight="1">
      <c r="BM584"/>
      <c r="BR584" s="175" t="s">
        <v>1904</v>
      </c>
      <c r="BS584" s="51" t="s">
        <v>1905</v>
      </c>
      <c r="BU584" s="273" t="s">
        <v>2648</v>
      </c>
      <c r="BV584" s="273" t="s">
        <v>2649</v>
      </c>
      <c r="BX584" s="299" t="s">
        <v>2634</v>
      </c>
      <c r="BY584" s="299" t="s">
        <v>5612</v>
      </c>
    </row>
    <row r="585" spans="65:77" ht="21" customHeight="1">
      <c r="BM585"/>
      <c r="BR585" s="175" t="s">
        <v>405</v>
      </c>
      <c r="BS585" s="51" t="s">
        <v>1906</v>
      </c>
      <c r="BU585" s="273" t="s">
        <v>2650</v>
      </c>
      <c r="BV585" s="273" t="s">
        <v>2651</v>
      </c>
      <c r="BX585" s="299" t="s">
        <v>2636</v>
      </c>
      <c r="BY585" s="299" t="s">
        <v>5613</v>
      </c>
    </row>
    <row r="586" spans="65:77" ht="21" customHeight="1">
      <c r="BM586"/>
      <c r="BR586" s="175" t="s">
        <v>1907</v>
      </c>
      <c r="BS586" s="51" t="s">
        <v>1908</v>
      </c>
      <c r="BU586" s="273" t="s">
        <v>2652</v>
      </c>
      <c r="BV586" s="273" t="s">
        <v>2653</v>
      </c>
      <c r="BX586" s="299" t="s">
        <v>2638</v>
      </c>
      <c r="BY586" s="299" t="s">
        <v>5614</v>
      </c>
    </row>
    <row r="587" spans="65:77" ht="21" customHeight="1">
      <c r="BM587"/>
      <c r="BR587" s="175" t="s">
        <v>1909</v>
      </c>
      <c r="BS587" s="51" t="s">
        <v>1910</v>
      </c>
      <c r="BU587" s="273" t="s">
        <v>2654</v>
      </c>
      <c r="BV587" s="273" t="s">
        <v>2655</v>
      </c>
      <c r="BX587" s="299" t="s">
        <v>2640</v>
      </c>
      <c r="BY587" s="299" t="s">
        <v>5615</v>
      </c>
    </row>
    <row r="588" spans="65:77" ht="21" customHeight="1">
      <c r="BM588"/>
      <c r="BR588" s="175" t="s">
        <v>1911</v>
      </c>
      <c r="BS588" s="51" t="s">
        <v>1912</v>
      </c>
      <c r="BU588" s="273" t="s">
        <v>2656</v>
      </c>
      <c r="BV588" s="273" t="s">
        <v>2657</v>
      </c>
      <c r="BX588" s="299" t="s">
        <v>2642</v>
      </c>
      <c r="BY588" s="299" t="s">
        <v>5616</v>
      </c>
    </row>
    <row r="589" spans="65:77" ht="21" customHeight="1">
      <c r="BM589"/>
      <c r="BR589" s="175" t="s">
        <v>1913</v>
      </c>
      <c r="BS589" s="51" t="s">
        <v>1914</v>
      </c>
      <c r="BU589" s="273" t="s">
        <v>2658</v>
      </c>
      <c r="BV589" s="273" t="s">
        <v>2659</v>
      </c>
      <c r="BX589" s="299" t="s">
        <v>2644</v>
      </c>
      <c r="BY589" s="299" t="s">
        <v>5617</v>
      </c>
    </row>
    <row r="590" spans="65:77" ht="21" customHeight="1">
      <c r="BM590"/>
      <c r="BR590" s="175" t="s">
        <v>1915</v>
      </c>
      <c r="BS590" s="51" t="s">
        <v>1916</v>
      </c>
      <c r="BU590" s="273" t="s">
        <v>2660</v>
      </c>
      <c r="BV590" s="273" t="s">
        <v>2661</v>
      </c>
      <c r="BX590" s="299" t="s">
        <v>2646</v>
      </c>
      <c r="BY590" s="299" t="s">
        <v>5618</v>
      </c>
    </row>
    <row r="591" spans="65:77" ht="21" customHeight="1">
      <c r="BM591"/>
      <c r="BR591" s="175" t="s">
        <v>1917</v>
      </c>
      <c r="BS591" s="51" t="s">
        <v>1918</v>
      </c>
      <c r="BU591" s="273" t="s">
        <v>2662</v>
      </c>
      <c r="BV591" s="273" t="s">
        <v>2663</v>
      </c>
      <c r="BX591" s="299" t="s">
        <v>2648</v>
      </c>
      <c r="BY591" s="299" t="s">
        <v>5619</v>
      </c>
    </row>
    <row r="592" spans="65:77" ht="21" customHeight="1">
      <c r="BM592"/>
      <c r="BR592" s="175" t="s">
        <v>1919</v>
      </c>
      <c r="BS592" s="51" t="s">
        <v>1920</v>
      </c>
      <c r="BU592" s="273" t="s">
        <v>2664</v>
      </c>
      <c r="BV592" s="273" t="s">
        <v>2665</v>
      </c>
      <c r="BX592" s="299" t="s">
        <v>2650</v>
      </c>
      <c r="BY592" s="299" t="s">
        <v>5620</v>
      </c>
    </row>
    <row r="593" spans="65:77" ht="21" customHeight="1">
      <c r="BM593"/>
      <c r="BR593" s="175" t="s">
        <v>1921</v>
      </c>
      <c r="BS593" s="51" t="s">
        <v>1922</v>
      </c>
      <c r="BU593" s="273" t="s">
        <v>2666</v>
      </c>
      <c r="BV593" s="273" t="s">
        <v>2667</v>
      </c>
      <c r="BX593" s="299" t="s">
        <v>2652</v>
      </c>
      <c r="BY593" s="299" t="s">
        <v>5621</v>
      </c>
    </row>
    <row r="594" spans="65:77" ht="21" customHeight="1">
      <c r="BM594"/>
      <c r="BR594" s="175" t="s">
        <v>1923</v>
      </c>
      <c r="BS594" s="51" t="s">
        <v>1924</v>
      </c>
      <c r="BU594" s="273" t="s">
        <v>2668</v>
      </c>
      <c r="BV594" s="273" t="s">
        <v>2669</v>
      </c>
      <c r="BX594" s="299" t="s">
        <v>2654</v>
      </c>
      <c r="BY594" s="299" t="s">
        <v>5622</v>
      </c>
    </row>
    <row r="595" spans="65:77" ht="21" customHeight="1">
      <c r="BM595"/>
      <c r="BR595" s="175" t="s">
        <v>1925</v>
      </c>
      <c r="BS595" s="51" t="s">
        <v>1926</v>
      </c>
      <c r="BU595" s="273" t="s">
        <v>2670</v>
      </c>
      <c r="BV595" s="273" t="s">
        <v>2671</v>
      </c>
      <c r="BX595" s="299" t="s">
        <v>2656</v>
      </c>
      <c r="BY595" s="299" t="s">
        <v>5623</v>
      </c>
    </row>
    <row r="596" spans="65:77" ht="21" customHeight="1">
      <c r="BM596"/>
      <c r="BR596" s="175" t="s">
        <v>1927</v>
      </c>
      <c r="BS596" s="51" t="s">
        <v>1928</v>
      </c>
      <c r="BU596" s="273" t="s">
        <v>2672</v>
      </c>
      <c r="BV596" s="273" t="s">
        <v>2673</v>
      </c>
      <c r="BX596" s="299" t="s">
        <v>2658</v>
      </c>
      <c r="BY596" s="299" t="s">
        <v>5624</v>
      </c>
    </row>
    <row r="597" spans="65:77" ht="21" customHeight="1">
      <c r="BM597"/>
      <c r="BR597" s="175" t="s">
        <v>1929</v>
      </c>
      <c r="BS597" s="51" t="s">
        <v>1930</v>
      </c>
      <c r="BU597" s="273" t="s">
        <v>2674</v>
      </c>
      <c r="BV597" s="273" t="s">
        <v>2675</v>
      </c>
      <c r="BX597" s="299" t="s">
        <v>2660</v>
      </c>
      <c r="BY597" s="299" t="s">
        <v>5625</v>
      </c>
    </row>
    <row r="598" spans="65:77" ht="21" customHeight="1">
      <c r="BM598"/>
      <c r="BR598" s="175" t="s">
        <v>1931</v>
      </c>
      <c r="BS598" s="51" t="s">
        <v>1932</v>
      </c>
      <c r="BU598" s="273" t="s">
        <v>2676</v>
      </c>
      <c r="BV598" s="273" t="s">
        <v>2677</v>
      </c>
      <c r="BX598" s="299" t="s">
        <v>2662</v>
      </c>
      <c r="BY598" s="299" t="s">
        <v>5626</v>
      </c>
    </row>
    <row r="599" spans="65:77" ht="21" customHeight="1">
      <c r="BM599"/>
      <c r="BR599" s="175" t="s">
        <v>1933</v>
      </c>
      <c r="BS599" s="51" t="s">
        <v>1934</v>
      </c>
      <c r="BU599" s="273" t="s">
        <v>2678</v>
      </c>
      <c r="BV599" s="273" t="s">
        <v>2679</v>
      </c>
      <c r="BX599" s="299" t="s">
        <v>2664</v>
      </c>
      <c r="BY599" s="299" t="s">
        <v>5627</v>
      </c>
    </row>
    <row r="600" spans="65:77" ht="21" customHeight="1">
      <c r="BM600"/>
      <c r="BR600" s="175" t="s">
        <v>1935</v>
      </c>
      <c r="BS600" s="51" t="s">
        <v>1936</v>
      </c>
      <c r="BU600" s="273" t="s">
        <v>2680</v>
      </c>
      <c r="BV600" s="273" t="s">
        <v>2681</v>
      </c>
      <c r="BX600" s="299" t="s">
        <v>2666</v>
      </c>
      <c r="BY600" s="299" t="s">
        <v>5628</v>
      </c>
    </row>
    <row r="601" spans="65:77" ht="21" customHeight="1">
      <c r="BM601"/>
      <c r="BR601" s="175" t="s">
        <v>1937</v>
      </c>
      <c r="BS601" s="51" t="s">
        <v>1938</v>
      </c>
      <c r="BU601" s="273" t="s">
        <v>2682</v>
      </c>
      <c r="BV601" s="273" t="s">
        <v>2683</v>
      </c>
      <c r="BX601" s="299" t="s">
        <v>2668</v>
      </c>
      <c r="BY601" s="299" t="s">
        <v>5629</v>
      </c>
    </row>
    <row r="602" spans="65:77" ht="21" customHeight="1">
      <c r="BM602"/>
      <c r="BR602" s="175" t="s">
        <v>1939</v>
      </c>
      <c r="BS602" s="51" t="s">
        <v>1940</v>
      </c>
      <c r="BU602" s="273" t="s">
        <v>2684</v>
      </c>
      <c r="BV602" s="273" t="s">
        <v>2685</v>
      </c>
      <c r="BX602" s="299" t="s">
        <v>2670</v>
      </c>
      <c r="BY602" s="299" t="s">
        <v>2433</v>
      </c>
    </row>
    <row r="603" spans="65:77" ht="21" customHeight="1">
      <c r="BM603"/>
      <c r="BR603" s="175" t="s">
        <v>1941</v>
      </c>
      <c r="BS603" s="51" t="s">
        <v>1942</v>
      </c>
      <c r="BU603" s="273" t="s">
        <v>2686</v>
      </c>
      <c r="BV603" s="273" t="s">
        <v>2687</v>
      </c>
      <c r="BX603" s="299" t="s">
        <v>2672</v>
      </c>
      <c r="BY603" s="299" t="s">
        <v>2437</v>
      </c>
    </row>
    <row r="604" spans="65:77" ht="21" customHeight="1">
      <c r="BM604"/>
      <c r="BR604" s="175" t="s">
        <v>1943</v>
      </c>
      <c r="BS604" s="51" t="s">
        <v>1944</v>
      </c>
      <c r="BU604" s="273" t="s">
        <v>2688</v>
      </c>
      <c r="BV604" s="273" t="s">
        <v>2689</v>
      </c>
      <c r="BX604" s="299" t="s">
        <v>2674</v>
      </c>
      <c r="BY604" s="299" t="s">
        <v>5630</v>
      </c>
    </row>
    <row r="605" spans="65:77" ht="21" customHeight="1">
      <c r="BM605"/>
      <c r="BR605" s="175" t="s">
        <v>1945</v>
      </c>
      <c r="BS605" s="51" t="s">
        <v>1946</v>
      </c>
      <c r="BU605" s="273" t="s">
        <v>2690</v>
      </c>
      <c r="BV605" s="273" t="s">
        <v>2691</v>
      </c>
      <c r="BX605" s="299" t="s">
        <v>2676</v>
      </c>
      <c r="BY605" s="299" t="s">
        <v>5631</v>
      </c>
    </row>
    <row r="606" spans="65:77" ht="21" customHeight="1">
      <c r="BM606"/>
      <c r="BR606" s="175" t="s">
        <v>1947</v>
      </c>
      <c r="BS606" s="51" t="s">
        <v>1948</v>
      </c>
      <c r="BU606" s="273" t="s">
        <v>2692</v>
      </c>
      <c r="BV606" s="273" t="s">
        <v>2693</v>
      </c>
      <c r="BX606" s="299" t="s">
        <v>2678</v>
      </c>
      <c r="BY606" s="299" t="s">
        <v>5632</v>
      </c>
    </row>
    <row r="607" spans="65:77" ht="21" customHeight="1">
      <c r="BM607"/>
      <c r="BR607" s="175" t="s">
        <v>1949</v>
      </c>
      <c r="BS607" s="51" t="s">
        <v>1950</v>
      </c>
      <c r="BU607" s="273" t="s">
        <v>2694</v>
      </c>
      <c r="BV607" s="273" t="s">
        <v>2695</v>
      </c>
      <c r="BX607" s="299" t="s">
        <v>2680</v>
      </c>
      <c r="BY607" s="299" t="s">
        <v>5633</v>
      </c>
    </row>
    <row r="608" spans="65:77" ht="21" customHeight="1">
      <c r="BM608"/>
      <c r="BR608" s="175" t="s">
        <v>1951</v>
      </c>
      <c r="BS608" s="51" t="s">
        <v>1952</v>
      </c>
      <c r="BU608" s="273" t="s">
        <v>2696</v>
      </c>
      <c r="BV608" s="273" t="s">
        <v>2697</v>
      </c>
      <c r="BX608" s="299" t="s">
        <v>2682</v>
      </c>
      <c r="BY608" s="299" t="s">
        <v>5634</v>
      </c>
    </row>
    <row r="609" spans="65:77" ht="21" customHeight="1">
      <c r="BM609"/>
      <c r="BR609" s="175" t="s">
        <v>1953</v>
      </c>
      <c r="BS609" s="51" t="s">
        <v>1954</v>
      </c>
      <c r="BU609" s="273" t="s">
        <v>2698</v>
      </c>
      <c r="BV609" s="273" t="s">
        <v>2699</v>
      </c>
      <c r="BX609" s="299" t="s">
        <v>2684</v>
      </c>
      <c r="BY609" s="299" t="s">
        <v>5635</v>
      </c>
    </row>
    <row r="610" spans="65:77" ht="21" customHeight="1">
      <c r="BM610"/>
      <c r="BR610" s="175" t="s">
        <v>1955</v>
      </c>
      <c r="BS610" s="51" t="s">
        <v>1956</v>
      </c>
      <c r="BU610" s="273" t="s">
        <v>2700</v>
      </c>
      <c r="BV610" s="273" t="s">
        <v>2701</v>
      </c>
      <c r="BX610" s="299" t="s">
        <v>2686</v>
      </c>
      <c r="BY610" s="299" t="s">
        <v>5636</v>
      </c>
    </row>
    <row r="611" spans="65:77" ht="21" customHeight="1">
      <c r="BM611"/>
      <c r="BR611" s="175" t="s">
        <v>1957</v>
      </c>
      <c r="BS611" s="51" t="s">
        <v>1958</v>
      </c>
      <c r="BU611" s="273" t="s">
        <v>2702</v>
      </c>
      <c r="BV611" s="273" t="s">
        <v>2703</v>
      </c>
      <c r="BX611" s="299" t="s">
        <v>2688</v>
      </c>
      <c r="BY611" s="299" t="s">
        <v>5637</v>
      </c>
    </row>
    <row r="612" spans="65:77" ht="21" customHeight="1">
      <c r="BM612"/>
      <c r="BR612" s="175" t="s">
        <v>1959</v>
      </c>
      <c r="BS612" s="51" t="s">
        <v>1960</v>
      </c>
      <c r="BU612" s="273" t="s">
        <v>2704</v>
      </c>
      <c r="BV612" s="273" t="s">
        <v>2705</v>
      </c>
      <c r="BX612" s="299" t="s">
        <v>2690</v>
      </c>
      <c r="BY612" s="299" t="s">
        <v>5638</v>
      </c>
    </row>
    <row r="613" spans="65:77" ht="21" customHeight="1">
      <c r="BM613"/>
      <c r="BR613" s="175" t="s">
        <v>1961</v>
      </c>
      <c r="BS613" s="51" t="s">
        <v>1962</v>
      </c>
      <c r="BU613" s="273" t="s">
        <v>2706</v>
      </c>
      <c r="BV613" s="273" t="s">
        <v>2707</v>
      </c>
      <c r="BX613" s="299" t="s">
        <v>2692</v>
      </c>
      <c r="BY613" s="299" t="s">
        <v>5639</v>
      </c>
    </row>
    <row r="614" spans="65:77" ht="21" customHeight="1">
      <c r="BM614"/>
      <c r="BR614" s="175" t="s">
        <v>1963</v>
      </c>
      <c r="BS614" s="51" t="s">
        <v>1964</v>
      </c>
      <c r="BU614" s="273" t="s">
        <v>2708</v>
      </c>
      <c r="BV614" s="273" t="s">
        <v>2709</v>
      </c>
      <c r="BX614" s="299" t="s">
        <v>2696</v>
      </c>
      <c r="BY614" s="299" t="s">
        <v>5640</v>
      </c>
    </row>
    <row r="615" spans="65:77" ht="21" customHeight="1">
      <c r="BM615"/>
      <c r="BR615" s="175" t="s">
        <v>1965</v>
      </c>
      <c r="BS615" s="51" t="s">
        <v>1966</v>
      </c>
      <c r="BU615" s="273" t="s">
        <v>2710</v>
      </c>
      <c r="BV615" s="273" t="s">
        <v>2711</v>
      </c>
      <c r="BX615" s="299" t="s">
        <v>2698</v>
      </c>
      <c r="BY615" s="299" t="s">
        <v>5641</v>
      </c>
    </row>
    <row r="616" spans="65:77" ht="21" customHeight="1">
      <c r="BM616"/>
      <c r="BR616" s="175" t="s">
        <v>1967</v>
      </c>
      <c r="BS616" s="51" t="s">
        <v>1968</v>
      </c>
      <c r="BU616" s="273" t="s">
        <v>2712</v>
      </c>
      <c r="BV616" s="273" t="s">
        <v>2713</v>
      </c>
      <c r="BX616" s="299" t="s">
        <v>2700</v>
      </c>
      <c r="BY616" s="299" t="s">
        <v>5642</v>
      </c>
    </row>
    <row r="617" spans="65:77" ht="21" customHeight="1">
      <c r="BM617"/>
      <c r="BR617" s="175" t="s">
        <v>1969</v>
      </c>
      <c r="BS617" s="51" t="s">
        <v>1970</v>
      </c>
      <c r="BU617" s="273" t="s">
        <v>2714</v>
      </c>
      <c r="BV617" s="273" t="s">
        <v>2715</v>
      </c>
      <c r="BX617" s="299" t="s">
        <v>2702</v>
      </c>
      <c r="BY617" s="299" t="s">
        <v>5643</v>
      </c>
    </row>
    <row r="618" spans="65:77" ht="21" customHeight="1">
      <c r="BM618"/>
      <c r="BR618" s="175" t="s">
        <v>1971</v>
      </c>
      <c r="BS618" s="51" t="s">
        <v>1972</v>
      </c>
      <c r="BU618" s="273" t="s">
        <v>2716</v>
      </c>
      <c r="BV618" s="273" t="s">
        <v>2717</v>
      </c>
      <c r="BX618" s="299" t="s">
        <v>2704</v>
      </c>
      <c r="BY618" s="299" t="s">
        <v>5644</v>
      </c>
    </row>
    <row r="619" spans="65:77" ht="21" customHeight="1">
      <c r="BM619"/>
      <c r="BR619" s="175" t="s">
        <v>1973</v>
      </c>
      <c r="BS619" s="51" t="s">
        <v>1974</v>
      </c>
      <c r="BU619" s="273" t="s">
        <v>2718</v>
      </c>
      <c r="BV619" s="273" t="s">
        <v>2719</v>
      </c>
      <c r="BX619" s="299" t="s">
        <v>2706</v>
      </c>
      <c r="BY619" s="299" t="s">
        <v>5645</v>
      </c>
    </row>
    <row r="620" spans="65:77" ht="21" customHeight="1">
      <c r="BM620"/>
      <c r="BR620" s="175" t="s">
        <v>1975</v>
      </c>
      <c r="BS620" s="51" t="s">
        <v>1976</v>
      </c>
      <c r="BU620" s="273" t="s">
        <v>2720</v>
      </c>
      <c r="BV620" s="273" t="s">
        <v>2721</v>
      </c>
      <c r="BX620" s="299" t="s">
        <v>2708</v>
      </c>
      <c r="BY620" s="299" t="s">
        <v>5646</v>
      </c>
    </row>
    <row r="621" spans="65:77" ht="21" customHeight="1">
      <c r="BM621"/>
      <c r="BR621" s="175" t="s">
        <v>1977</v>
      </c>
      <c r="BS621" s="51" t="s">
        <v>1978</v>
      </c>
      <c r="BU621" s="273" t="s">
        <v>2722</v>
      </c>
      <c r="BV621" s="273" t="s">
        <v>2723</v>
      </c>
      <c r="BX621" s="299" t="s">
        <v>2710</v>
      </c>
      <c r="BY621" s="299" t="s">
        <v>5647</v>
      </c>
    </row>
    <row r="622" spans="65:77" ht="21" customHeight="1">
      <c r="BM622"/>
      <c r="BR622" s="175" t="s">
        <v>1979</v>
      </c>
      <c r="BS622" s="51" t="s">
        <v>1980</v>
      </c>
      <c r="BU622" s="273" t="s">
        <v>2724</v>
      </c>
      <c r="BV622" s="273" t="s">
        <v>2725</v>
      </c>
      <c r="BX622" s="299" t="s">
        <v>2712</v>
      </c>
      <c r="BY622" s="299" t="s">
        <v>5648</v>
      </c>
    </row>
    <row r="623" spans="65:77" ht="21" customHeight="1">
      <c r="BM623"/>
      <c r="BR623" s="175" t="s">
        <v>1981</v>
      </c>
      <c r="BS623" s="51" t="s">
        <v>1982</v>
      </c>
      <c r="BU623" s="273" t="s">
        <v>2726</v>
      </c>
      <c r="BV623" s="273" t="s">
        <v>2727</v>
      </c>
      <c r="BX623" s="299" t="s">
        <v>2714</v>
      </c>
      <c r="BY623" s="299" t="s">
        <v>5649</v>
      </c>
    </row>
    <row r="624" spans="65:77" ht="21" customHeight="1">
      <c r="BM624"/>
      <c r="BR624" s="175" t="s">
        <v>1983</v>
      </c>
      <c r="BS624" s="51" t="s">
        <v>1984</v>
      </c>
      <c r="BU624" s="273" t="s">
        <v>2728</v>
      </c>
      <c r="BV624" s="273" t="s">
        <v>2729</v>
      </c>
      <c r="BX624" s="299" t="s">
        <v>2716</v>
      </c>
      <c r="BY624" s="299" t="s">
        <v>5650</v>
      </c>
    </row>
    <row r="625" spans="65:77" ht="21" customHeight="1">
      <c r="BM625"/>
      <c r="BR625" s="175" t="s">
        <v>406</v>
      </c>
      <c r="BS625" s="51" t="s">
        <v>1985</v>
      </c>
      <c r="BU625" s="273" t="s">
        <v>2730</v>
      </c>
      <c r="BV625" s="273" t="s">
        <v>2731</v>
      </c>
      <c r="BX625" s="299" t="s">
        <v>2718</v>
      </c>
      <c r="BY625" s="299" t="s">
        <v>5651</v>
      </c>
    </row>
    <row r="626" spans="65:77" ht="21" customHeight="1">
      <c r="BM626"/>
      <c r="BR626" s="175" t="s">
        <v>1986</v>
      </c>
      <c r="BS626" s="51" t="s">
        <v>1987</v>
      </c>
      <c r="BU626" s="273" t="s">
        <v>2732</v>
      </c>
      <c r="BV626" s="273" t="s">
        <v>2733</v>
      </c>
      <c r="BX626" s="299" t="s">
        <v>2720</v>
      </c>
      <c r="BY626" s="299" t="s">
        <v>5652</v>
      </c>
    </row>
    <row r="627" spans="65:77" ht="21" customHeight="1">
      <c r="BM627"/>
      <c r="BR627" s="175" t="s">
        <v>1988</v>
      </c>
      <c r="BS627" s="51" t="s">
        <v>1989</v>
      </c>
      <c r="BU627" s="273" t="s">
        <v>2734</v>
      </c>
      <c r="BV627" s="273" t="s">
        <v>2735</v>
      </c>
      <c r="BX627" s="299" t="s">
        <v>2722</v>
      </c>
      <c r="BY627" s="299" t="s">
        <v>5653</v>
      </c>
    </row>
    <row r="628" spans="65:77" ht="21" customHeight="1">
      <c r="BM628"/>
      <c r="BR628" s="175" t="s">
        <v>1990</v>
      </c>
      <c r="BS628" s="51" t="s">
        <v>1991</v>
      </c>
      <c r="BU628" s="273" t="s">
        <v>2736</v>
      </c>
      <c r="BV628" s="273" t="s">
        <v>2737</v>
      </c>
      <c r="BX628" s="299" t="s">
        <v>2724</v>
      </c>
      <c r="BY628" s="299" t="s">
        <v>5654</v>
      </c>
    </row>
    <row r="629" spans="65:77" ht="21" customHeight="1">
      <c r="BM629"/>
      <c r="BR629" s="175" t="s">
        <v>1992</v>
      </c>
      <c r="BS629" s="51" t="s">
        <v>1993</v>
      </c>
      <c r="BU629" s="273" t="s">
        <v>2738</v>
      </c>
      <c r="BV629" s="273" t="s">
        <v>2739</v>
      </c>
      <c r="BX629" s="299" t="s">
        <v>2726</v>
      </c>
      <c r="BY629" s="299" t="s">
        <v>5655</v>
      </c>
    </row>
    <row r="630" spans="65:77" ht="21" customHeight="1">
      <c r="BM630"/>
      <c r="BR630" s="175" t="s">
        <v>1994</v>
      </c>
      <c r="BS630" s="51" t="s">
        <v>1995</v>
      </c>
      <c r="BU630" s="273" t="s">
        <v>2740</v>
      </c>
      <c r="BV630" s="273" t="s">
        <v>2741</v>
      </c>
      <c r="BX630" s="299" t="s">
        <v>2728</v>
      </c>
      <c r="BY630" s="299" t="s">
        <v>5656</v>
      </c>
    </row>
    <row r="631" spans="65:77" ht="21" customHeight="1">
      <c r="BM631"/>
      <c r="BR631" s="175" t="s">
        <v>1996</v>
      </c>
      <c r="BS631" s="51" t="s">
        <v>1997</v>
      </c>
      <c r="BU631" s="273" t="s">
        <v>2742</v>
      </c>
      <c r="BV631" s="273" t="s">
        <v>2743</v>
      </c>
      <c r="BX631" s="299" t="s">
        <v>2730</v>
      </c>
      <c r="BY631" s="299" t="s">
        <v>5657</v>
      </c>
    </row>
    <row r="632" spans="65:77" ht="21" customHeight="1">
      <c r="BM632"/>
      <c r="BR632" s="175" t="s">
        <v>1998</v>
      </c>
      <c r="BS632" s="51" t="s">
        <v>1999</v>
      </c>
      <c r="BU632" s="273" t="s">
        <v>2744</v>
      </c>
      <c r="BV632" s="273" t="s">
        <v>2745</v>
      </c>
      <c r="BX632" s="299" t="s">
        <v>5658</v>
      </c>
      <c r="BY632" s="299" t="s">
        <v>5659</v>
      </c>
    </row>
    <row r="633" spans="65:77" ht="21" customHeight="1">
      <c r="BM633"/>
      <c r="BR633" s="175" t="s">
        <v>2000</v>
      </c>
      <c r="BS633" s="51" t="s">
        <v>2001</v>
      </c>
      <c r="BU633" s="273" t="s">
        <v>2746</v>
      </c>
      <c r="BV633" s="273" t="s">
        <v>2747</v>
      </c>
      <c r="BX633" s="299" t="s">
        <v>2732</v>
      </c>
      <c r="BY633" s="299" t="s">
        <v>5660</v>
      </c>
    </row>
    <row r="634" spans="65:77" ht="21" customHeight="1">
      <c r="BM634"/>
      <c r="BR634" s="175" t="s">
        <v>2002</v>
      </c>
      <c r="BS634" s="51" t="s">
        <v>2003</v>
      </c>
      <c r="BU634" s="273" t="s">
        <v>2748</v>
      </c>
      <c r="BV634" s="273" t="s">
        <v>2749</v>
      </c>
      <c r="BX634" s="299" t="s">
        <v>2734</v>
      </c>
      <c r="BY634" s="299" t="s">
        <v>5661</v>
      </c>
    </row>
    <row r="635" spans="65:77" ht="21" customHeight="1">
      <c r="BM635"/>
      <c r="BR635" s="175" t="s">
        <v>2004</v>
      </c>
      <c r="BS635" s="51" t="s">
        <v>2005</v>
      </c>
      <c r="BU635" s="273" t="s">
        <v>2750</v>
      </c>
      <c r="BV635" s="273" t="s">
        <v>2751</v>
      </c>
      <c r="BX635" s="299" t="s">
        <v>2736</v>
      </c>
      <c r="BY635" s="299" t="s">
        <v>5662</v>
      </c>
    </row>
    <row r="636" spans="65:77" ht="21" customHeight="1">
      <c r="BM636"/>
      <c r="BR636" s="175" t="s">
        <v>2006</v>
      </c>
      <c r="BS636" s="51" t="s">
        <v>2007</v>
      </c>
      <c r="BU636" s="273" t="s">
        <v>2752</v>
      </c>
      <c r="BV636" s="273" t="s">
        <v>2753</v>
      </c>
      <c r="BX636" s="299" t="s">
        <v>2738</v>
      </c>
      <c r="BY636" s="299" t="s">
        <v>5663</v>
      </c>
    </row>
    <row r="637" spans="65:77" ht="21" customHeight="1">
      <c r="BM637"/>
      <c r="BR637" s="175" t="s">
        <v>2008</v>
      </c>
      <c r="BS637" s="51" t="s">
        <v>2009</v>
      </c>
      <c r="BU637" s="273" t="s">
        <v>2754</v>
      </c>
      <c r="BV637" s="273" t="s">
        <v>2755</v>
      </c>
      <c r="BX637" s="299" t="s">
        <v>2740</v>
      </c>
      <c r="BY637" s="299" t="s">
        <v>5664</v>
      </c>
    </row>
    <row r="638" spans="65:77" ht="21" customHeight="1">
      <c r="BM638"/>
      <c r="BR638" s="175" t="s">
        <v>3363</v>
      </c>
      <c r="BS638" s="51" t="s">
        <v>8848</v>
      </c>
      <c r="BU638" s="273" t="s">
        <v>2756</v>
      </c>
      <c r="BV638" s="273" t="s">
        <v>2757</v>
      </c>
      <c r="BX638" s="299" t="s">
        <v>2742</v>
      </c>
      <c r="BY638" s="299" t="s">
        <v>5665</v>
      </c>
    </row>
    <row r="639" spans="65:77" ht="21" customHeight="1">
      <c r="BM639"/>
      <c r="BR639" s="175" t="s">
        <v>3365</v>
      </c>
      <c r="BS639" s="51" t="s">
        <v>8849</v>
      </c>
      <c r="BU639" s="273" t="s">
        <v>2758</v>
      </c>
      <c r="BV639" s="273" t="s">
        <v>2759</v>
      </c>
      <c r="BX639" s="299" t="s">
        <v>2744</v>
      </c>
      <c r="BY639" s="299" t="s">
        <v>5666</v>
      </c>
    </row>
    <row r="640" spans="65:77" ht="21" customHeight="1">
      <c r="BM640"/>
      <c r="BR640" s="175" t="s">
        <v>3367</v>
      </c>
      <c r="BS640" s="51" t="s">
        <v>8850</v>
      </c>
      <c r="BU640" s="273" t="s">
        <v>2760</v>
      </c>
      <c r="BV640" s="273" t="s">
        <v>2761</v>
      </c>
      <c r="BX640" s="299" t="s">
        <v>2746</v>
      </c>
      <c r="BY640" s="299" t="s">
        <v>5667</v>
      </c>
    </row>
    <row r="641" spans="65:77" ht="21" customHeight="1">
      <c r="BM641"/>
      <c r="BR641" s="175" t="s">
        <v>3369</v>
      </c>
      <c r="BS641" s="51" t="s">
        <v>8851</v>
      </c>
      <c r="BU641" s="273" t="s">
        <v>2762</v>
      </c>
      <c r="BV641" s="273" t="s">
        <v>2763</v>
      </c>
      <c r="BX641" s="299" t="s">
        <v>2748</v>
      </c>
      <c r="BY641" s="299" t="s">
        <v>5668</v>
      </c>
    </row>
    <row r="642" spans="65:77" ht="21" customHeight="1">
      <c r="BM642"/>
      <c r="BR642" s="175" t="s">
        <v>3371</v>
      </c>
      <c r="BS642" s="51" t="s">
        <v>8852</v>
      </c>
      <c r="BU642" s="273" t="s">
        <v>2764</v>
      </c>
      <c r="BV642" s="273" t="s">
        <v>2765</v>
      </c>
      <c r="BX642" s="299" t="s">
        <v>2750</v>
      </c>
      <c r="BY642" s="299" t="s">
        <v>2440</v>
      </c>
    </row>
    <row r="643" spans="65:77" ht="21" customHeight="1">
      <c r="BM643"/>
      <c r="BR643" s="175" t="s">
        <v>3373</v>
      </c>
      <c r="BS643" s="51" t="s">
        <v>8853</v>
      </c>
      <c r="BU643" s="273" t="s">
        <v>2766</v>
      </c>
      <c r="BV643" s="273" t="s">
        <v>2767</v>
      </c>
      <c r="BX643" s="299" t="s">
        <v>2752</v>
      </c>
      <c r="BY643" s="299" t="s">
        <v>5669</v>
      </c>
    </row>
    <row r="644" spans="65:77" ht="21" customHeight="1">
      <c r="BM644"/>
      <c r="BR644" s="175" t="s">
        <v>3375</v>
      </c>
      <c r="BS644" s="51" t="s">
        <v>8854</v>
      </c>
      <c r="BU644" s="273" t="s">
        <v>2768</v>
      </c>
      <c r="BV644" s="273" t="s">
        <v>2769</v>
      </c>
      <c r="BX644" s="299" t="s">
        <v>2754</v>
      </c>
      <c r="BY644" s="299" t="s">
        <v>5670</v>
      </c>
    </row>
    <row r="645" spans="65:77" ht="21" customHeight="1">
      <c r="BM645"/>
      <c r="BR645" s="177" t="s">
        <v>3377</v>
      </c>
      <c r="BS645" s="51" t="s">
        <v>8855</v>
      </c>
      <c r="BU645" s="273" t="s">
        <v>2770</v>
      </c>
      <c r="BV645" s="273" t="s">
        <v>2771</v>
      </c>
      <c r="BX645" s="299" t="s">
        <v>2756</v>
      </c>
      <c r="BY645" s="299" t="s">
        <v>5671</v>
      </c>
    </row>
    <row r="646" spans="65:77" ht="21" customHeight="1">
      <c r="BM646"/>
      <c r="BR646" s="177" t="s">
        <v>3379</v>
      </c>
      <c r="BS646" s="51" t="s">
        <v>8856</v>
      </c>
      <c r="BU646" s="273" t="s">
        <v>2772</v>
      </c>
      <c r="BV646" s="273" t="s">
        <v>2773</v>
      </c>
      <c r="BX646" s="299" t="s">
        <v>2758</v>
      </c>
      <c r="BY646" s="299" t="s">
        <v>5672</v>
      </c>
    </row>
    <row r="647" spans="65:77" ht="21" customHeight="1">
      <c r="BM647"/>
      <c r="BR647" s="177" t="s">
        <v>3381</v>
      </c>
      <c r="BS647" s="51" t="s">
        <v>8857</v>
      </c>
      <c r="BU647" s="273" t="s">
        <v>2774</v>
      </c>
      <c r="BV647" s="273" t="s">
        <v>2775</v>
      </c>
      <c r="BX647" s="299" t="s">
        <v>2760</v>
      </c>
      <c r="BY647" s="299" t="s">
        <v>5673</v>
      </c>
    </row>
    <row r="648" spans="65:77" ht="21" customHeight="1">
      <c r="BM648"/>
      <c r="BR648" s="177" t="s">
        <v>3383</v>
      </c>
      <c r="BS648" s="51" t="s">
        <v>8858</v>
      </c>
      <c r="BU648" s="273" t="s">
        <v>2776</v>
      </c>
      <c r="BV648" s="273" t="s">
        <v>2777</v>
      </c>
      <c r="BX648" s="299" t="s">
        <v>2762</v>
      </c>
      <c r="BY648" s="299" t="s">
        <v>5674</v>
      </c>
    </row>
    <row r="649" spans="65:77" ht="21" customHeight="1">
      <c r="BM649"/>
      <c r="BR649" s="177" t="s">
        <v>3385</v>
      </c>
      <c r="BS649" s="51" t="s">
        <v>8859</v>
      </c>
      <c r="BU649" s="273" t="s">
        <v>2778</v>
      </c>
      <c r="BV649" s="273" t="s">
        <v>2779</v>
      </c>
      <c r="BX649" s="299" t="s">
        <v>2764</v>
      </c>
      <c r="BY649" s="299" t="s">
        <v>5675</v>
      </c>
    </row>
    <row r="650" spans="65:77" ht="21" customHeight="1">
      <c r="BM650"/>
      <c r="BR650" s="177" t="s">
        <v>3387</v>
      </c>
      <c r="BS650" s="51" t="s">
        <v>8860</v>
      </c>
      <c r="BU650" s="273" t="s">
        <v>2780</v>
      </c>
      <c r="BV650" s="273" t="s">
        <v>2781</v>
      </c>
      <c r="BX650" s="299" t="s">
        <v>2766</v>
      </c>
      <c r="BY650" s="299" t="s">
        <v>5676</v>
      </c>
    </row>
    <row r="651" spans="65:77" ht="21" customHeight="1">
      <c r="BM651"/>
      <c r="BR651" s="177" t="s">
        <v>3389</v>
      </c>
      <c r="BS651" s="51" t="s">
        <v>8861</v>
      </c>
      <c r="BU651" s="273" t="s">
        <v>2782</v>
      </c>
      <c r="BV651" s="273" t="s">
        <v>2783</v>
      </c>
      <c r="BX651" s="299" t="s">
        <v>2768</v>
      </c>
      <c r="BY651" s="299" t="s">
        <v>5677</v>
      </c>
    </row>
    <row r="652" spans="65:77" ht="21" customHeight="1">
      <c r="BM652"/>
      <c r="BR652" s="177" t="s">
        <v>3391</v>
      </c>
      <c r="BS652" s="51" t="s">
        <v>8862</v>
      </c>
      <c r="BU652" s="273" t="s">
        <v>2784</v>
      </c>
      <c r="BV652" s="273" t="s">
        <v>2785</v>
      </c>
      <c r="BX652" s="299" t="s">
        <v>2770</v>
      </c>
      <c r="BY652" s="299" t="s">
        <v>5678</v>
      </c>
    </row>
    <row r="653" spans="65:77" ht="21" customHeight="1">
      <c r="BM653"/>
      <c r="BR653" s="177" t="s">
        <v>3393</v>
      </c>
      <c r="BS653" s="51" t="s">
        <v>8863</v>
      </c>
      <c r="BU653" s="273" t="s">
        <v>2786</v>
      </c>
      <c r="BV653" s="273" t="s">
        <v>2787</v>
      </c>
      <c r="BX653" s="299" t="s">
        <v>2772</v>
      </c>
      <c r="BY653" s="299" t="s">
        <v>5679</v>
      </c>
    </row>
    <row r="654" spans="65:77" ht="21" customHeight="1">
      <c r="BM654"/>
      <c r="BR654" s="177" t="s">
        <v>3395</v>
      </c>
      <c r="BS654" s="51" t="s">
        <v>8864</v>
      </c>
      <c r="BU654" s="273" t="s">
        <v>2788</v>
      </c>
      <c r="BV654" s="273" t="s">
        <v>2789</v>
      </c>
      <c r="BX654" s="299" t="s">
        <v>2774</v>
      </c>
      <c r="BY654" s="299" t="s">
        <v>5680</v>
      </c>
    </row>
    <row r="655" spans="65:77" ht="21" customHeight="1">
      <c r="BM655"/>
      <c r="BR655" s="177" t="s">
        <v>3397</v>
      </c>
      <c r="BS655" s="51" t="s">
        <v>8865</v>
      </c>
      <c r="BU655" s="273" t="s">
        <v>2790</v>
      </c>
      <c r="BV655" s="273" t="s">
        <v>2791</v>
      </c>
      <c r="BX655" s="299" t="s">
        <v>2776</v>
      </c>
      <c r="BY655" s="299" t="s">
        <v>5681</v>
      </c>
    </row>
    <row r="656" spans="65:77" ht="21" customHeight="1">
      <c r="BM656"/>
      <c r="BR656" s="178" t="s">
        <v>3399</v>
      </c>
      <c r="BS656" s="51" t="s">
        <v>8866</v>
      </c>
      <c r="BU656" s="273" t="s">
        <v>2792</v>
      </c>
      <c r="BV656" s="273" t="s">
        <v>2793</v>
      </c>
      <c r="BX656" s="299" t="s">
        <v>2778</v>
      </c>
      <c r="BY656" s="299" t="s">
        <v>5682</v>
      </c>
    </row>
    <row r="657" spans="65:77" ht="21" customHeight="1">
      <c r="BM657"/>
      <c r="BR657" s="178" t="s">
        <v>3401</v>
      </c>
      <c r="BS657" s="51" t="s">
        <v>8867</v>
      </c>
      <c r="BU657" s="273" t="s">
        <v>2794</v>
      </c>
      <c r="BV657" s="273" t="s">
        <v>2795</v>
      </c>
      <c r="BX657" s="299" t="s">
        <v>2780</v>
      </c>
      <c r="BY657" s="299" t="s">
        <v>5683</v>
      </c>
    </row>
    <row r="658" spans="65:77" ht="21" customHeight="1">
      <c r="BM658"/>
      <c r="BR658" s="178" t="s">
        <v>3403</v>
      </c>
      <c r="BS658" s="51" t="s">
        <v>8868</v>
      </c>
      <c r="BU658" s="273" t="s">
        <v>2796</v>
      </c>
      <c r="BV658" s="273" t="s">
        <v>2797</v>
      </c>
      <c r="BX658" s="299" t="s">
        <v>2782</v>
      </c>
      <c r="BY658" s="299" t="s">
        <v>5684</v>
      </c>
    </row>
    <row r="659" spans="65:77" ht="21" customHeight="1">
      <c r="BM659"/>
      <c r="BR659" s="178" t="s">
        <v>3405</v>
      </c>
      <c r="BS659" s="51" t="s">
        <v>8869</v>
      </c>
      <c r="BU659" s="273" t="s">
        <v>2798</v>
      </c>
      <c r="BV659" s="273" t="s">
        <v>2799</v>
      </c>
      <c r="BX659" s="299" t="s">
        <v>2784</v>
      </c>
      <c r="BY659" s="299" t="s">
        <v>5685</v>
      </c>
    </row>
    <row r="660" spans="65:77" ht="21" customHeight="1">
      <c r="BM660"/>
      <c r="BR660" s="178" t="s">
        <v>3407</v>
      </c>
      <c r="BS660" s="51" t="s">
        <v>8893</v>
      </c>
      <c r="BU660" s="273" t="s">
        <v>2800</v>
      </c>
      <c r="BV660" s="273" t="s">
        <v>2801</v>
      </c>
      <c r="BX660" s="299" t="s">
        <v>2786</v>
      </c>
      <c r="BY660" s="299" t="s">
        <v>5686</v>
      </c>
    </row>
    <row r="661" spans="65:77" ht="21" customHeight="1">
      <c r="BM661"/>
      <c r="BR661" s="178" t="s">
        <v>3409</v>
      </c>
      <c r="BS661" s="51" t="s">
        <v>8870</v>
      </c>
      <c r="BU661" s="273" t="s">
        <v>2802</v>
      </c>
      <c r="BV661" s="273" t="s">
        <v>2803</v>
      </c>
      <c r="BX661" s="299" t="s">
        <v>2788</v>
      </c>
      <c r="BY661" s="299" t="s">
        <v>5687</v>
      </c>
    </row>
    <row r="662" spans="65:77" ht="21" customHeight="1">
      <c r="BM662"/>
      <c r="BR662" s="178" t="s">
        <v>3411</v>
      </c>
      <c r="BS662" s="51" t="s">
        <v>8871</v>
      </c>
      <c r="BU662" s="273" t="s">
        <v>2804</v>
      </c>
      <c r="BV662" s="273" t="s">
        <v>2805</v>
      </c>
      <c r="BX662" s="299" t="s">
        <v>2790</v>
      </c>
      <c r="BY662" s="299" t="s">
        <v>5688</v>
      </c>
    </row>
    <row r="663" spans="65:77" ht="21" customHeight="1">
      <c r="BM663"/>
      <c r="BR663" s="178" t="s">
        <v>3413</v>
      </c>
      <c r="BS663" s="51" t="s">
        <v>8872</v>
      </c>
      <c r="BU663" s="273" t="s">
        <v>2806</v>
      </c>
      <c r="BV663" s="273" t="s">
        <v>2807</v>
      </c>
      <c r="BX663" s="299" t="s">
        <v>2792</v>
      </c>
      <c r="BY663" s="299" t="s">
        <v>5689</v>
      </c>
    </row>
    <row r="664" spans="65:77" ht="21" customHeight="1">
      <c r="BM664"/>
      <c r="BR664" s="178" t="s">
        <v>3415</v>
      </c>
      <c r="BS664" s="51" t="s">
        <v>8894</v>
      </c>
      <c r="BU664" s="273" t="s">
        <v>2808</v>
      </c>
      <c r="BV664" s="273" t="s">
        <v>2809</v>
      </c>
      <c r="BX664" s="299" t="s">
        <v>2794</v>
      </c>
      <c r="BY664" s="299" t="s">
        <v>5690</v>
      </c>
    </row>
    <row r="665" spans="65:77" ht="21" customHeight="1">
      <c r="BM665"/>
      <c r="BR665" s="178" t="s">
        <v>3417</v>
      </c>
      <c r="BS665" s="51" t="s">
        <v>8895</v>
      </c>
      <c r="BU665" s="273" t="s">
        <v>2810</v>
      </c>
      <c r="BV665" s="273" t="s">
        <v>2811</v>
      </c>
      <c r="BX665" s="299" t="s">
        <v>2796</v>
      </c>
      <c r="BY665" s="299" t="s">
        <v>5691</v>
      </c>
    </row>
    <row r="666" spans="65:77" ht="21" customHeight="1">
      <c r="BM666"/>
      <c r="BR666" s="178" t="s">
        <v>3419</v>
      </c>
      <c r="BS666" s="51" t="s">
        <v>8873</v>
      </c>
      <c r="BU666" s="273" t="s">
        <v>2812</v>
      </c>
      <c r="BV666" s="273" t="s">
        <v>2813</v>
      </c>
      <c r="BX666" s="299" t="s">
        <v>2798</v>
      </c>
      <c r="BY666" s="299" t="s">
        <v>5692</v>
      </c>
    </row>
    <row r="667" spans="65:77" ht="21" customHeight="1">
      <c r="BM667"/>
      <c r="BR667" s="178" t="s">
        <v>3421</v>
      </c>
      <c r="BS667" s="51" t="s">
        <v>8874</v>
      </c>
      <c r="BU667" s="273" t="s">
        <v>2814</v>
      </c>
      <c r="BV667" s="273" t="s">
        <v>2815</v>
      </c>
      <c r="BX667" s="299" t="s">
        <v>2800</v>
      </c>
      <c r="BY667" s="299" t="s">
        <v>5693</v>
      </c>
    </row>
    <row r="668" spans="65:77" ht="21" customHeight="1">
      <c r="BM668"/>
      <c r="BR668" s="178" t="s">
        <v>3423</v>
      </c>
      <c r="BS668" s="51" t="s">
        <v>8875</v>
      </c>
      <c r="BU668" s="273" t="s">
        <v>2816</v>
      </c>
      <c r="BV668" s="273" t="s">
        <v>2817</v>
      </c>
      <c r="BX668" s="299" t="s">
        <v>2802</v>
      </c>
      <c r="BY668" s="299" t="s">
        <v>5694</v>
      </c>
    </row>
    <row r="669" spans="65:77" ht="21" customHeight="1">
      <c r="BM669"/>
      <c r="BR669" s="178" t="s">
        <v>3425</v>
      </c>
      <c r="BS669" s="51" t="s">
        <v>9029</v>
      </c>
      <c r="BU669" s="273" t="s">
        <v>2818</v>
      </c>
      <c r="BV669" s="273" t="s">
        <v>2819</v>
      </c>
      <c r="BX669" s="299" t="s">
        <v>2804</v>
      </c>
      <c r="BY669" s="299" t="s">
        <v>5695</v>
      </c>
    </row>
    <row r="670" spans="65:77" ht="21" customHeight="1">
      <c r="BM670"/>
      <c r="BR670" s="178" t="s">
        <v>3427</v>
      </c>
      <c r="BS670" s="51" t="s">
        <v>9030</v>
      </c>
      <c r="BU670" s="273" t="s">
        <v>2820</v>
      </c>
      <c r="BV670" s="273" t="s">
        <v>2821</v>
      </c>
      <c r="BX670" s="299" t="s">
        <v>2806</v>
      </c>
      <c r="BY670" s="299" t="s">
        <v>5696</v>
      </c>
    </row>
    <row r="671" spans="65:77" ht="21" customHeight="1">
      <c r="BM671"/>
      <c r="BU671" s="273" t="s">
        <v>2822</v>
      </c>
      <c r="BV671" s="273" t="s">
        <v>2823</v>
      </c>
      <c r="BX671" s="299" t="s">
        <v>2808</v>
      </c>
      <c r="BY671" s="299" t="s">
        <v>5697</v>
      </c>
    </row>
    <row r="672" spans="65:77" ht="21" customHeight="1">
      <c r="BM672"/>
      <c r="BU672" s="273" t="s">
        <v>2824</v>
      </c>
      <c r="BV672" s="273" t="s">
        <v>2825</v>
      </c>
      <c r="BX672" s="299" t="s">
        <v>2810</v>
      </c>
      <c r="BY672" s="299" t="s">
        <v>5698</v>
      </c>
    </row>
    <row r="673" spans="65:77" ht="21" customHeight="1">
      <c r="BM673"/>
      <c r="BU673" s="273" t="s">
        <v>2826</v>
      </c>
      <c r="BV673" s="273" t="s">
        <v>2827</v>
      </c>
      <c r="BX673" s="299" t="s">
        <v>2812</v>
      </c>
      <c r="BY673" s="299" t="s">
        <v>5699</v>
      </c>
    </row>
    <row r="674" spans="65:77" ht="21" customHeight="1">
      <c r="BM674"/>
      <c r="BU674" s="273" t="s">
        <v>2828</v>
      </c>
      <c r="BV674" s="273" t="s">
        <v>2829</v>
      </c>
      <c r="BX674" s="299" t="s">
        <v>2814</v>
      </c>
      <c r="BY674" s="299" t="s">
        <v>5700</v>
      </c>
    </row>
    <row r="675" spans="65:77" ht="21" customHeight="1">
      <c r="BM675"/>
      <c r="BU675" s="273" t="s">
        <v>2830</v>
      </c>
      <c r="BV675" s="273" t="s">
        <v>2831</v>
      </c>
      <c r="BX675" s="299" t="s">
        <v>2816</v>
      </c>
      <c r="BY675" s="299" t="s">
        <v>5701</v>
      </c>
    </row>
    <row r="676" spans="65:77" ht="21" customHeight="1">
      <c r="BM676"/>
      <c r="BU676" s="273" t="s">
        <v>2832</v>
      </c>
      <c r="BV676" s="273" t="s">
        <v>2833</v>
      </c>
      <c r="BX676" s="299" t="s">
        <v>2818</v>
      </c>
      <c r="BY676" s="299" t="s">
        <v>5702</v>
      </c>
    </row>
    <row r="677" spans="65:77" ht="21" customHeight="1">
      <c r="BM677"/>
      <c r="BU677" s="273" t="s">
        <v>2834</v>
      </c>
      <c r="BV677" s="273" t="s">
        <v>2835</v>
      </c>
      <c r="BX677" s="299" t="s">
        <v>2820</v>
      </c>
      <c r="BY677" s="299" t="s">
        <v>5703</v>
      </c>
    </row>
    <row r="678" spans="65:77" ht="21" customHeight="1">
      <c r="BM678"/>
      <c r="BU678" s="273" t="s">
        <v>2836</v>
      </c>
      <c r="BV678" s="273" t="s">
        <v>2837</v>
      </c>
      <c r="BX678" s="299" t="s">
        <v>2822</v>
      </c>
      <c r="BY678" s="299" t="s">
        <v>2060</v>
      </c>
    </row>
    <row r="679" spans="65:77" ht="21" customHeight="1">
      <c r="BM679"/>
      <c r="BU679" s="273" t="s">
        <v>2838</v>
      </c>
      <c r="BV679" s="273" t="s">
        <v>2839</v>
      </c>
      <c r="BX679" s="299" t="s">
        <v>2824</v>
      </c>
      <c r="BY679" s="299" t="s">
        <v>5704</v>
      </c>
    </row>
    <row r="680" spans="65:77" ht="21" customHeight="1">
      <c r="BM680"/>
      <c r="BU680" s="273" t="s">
        <v>2840</v>
      </c>
      <c r="BV680" s="273" t="s">
        <v>2841</v>
      </c>
      <c r="BX680" s="299" t="s">
        <v>2826</v>
      </c>
      <c r="BY680" s="299" t="s">
        <v>5705</v>
      </c>
    </row>
    <row r="681" spans="65:77" ht="21" customHeight="1">
      <c r="BM681"/>
      <c r="BU681" s="273" t="s">
        <v>2842</v>
      </c>
      <c r="BV681" s="273" t="s">
        <v>2843</v>
      </c>
      <c r="BX681" s="299" t="s">
        <v>2828</v>
      </c>
      <c r="BY681" s="299" t="s">
        <v>5706</v>
      </c>
    </row>
    <row r="682" spans="65:77" ht="21" customHeight="1">
      <c r="BM682"/>
      <c r="BU682" s="273" t="s">
        <v>2844</v>
      </c>
      <c r="BV682" s="273" t="s">
        <v>2845</v>
      </c>
      <c r="BX682" s="299" t="s">
        <v>2830</v>
      </c>
      <c r="BY682" s="299" t="s">
        <v>5707</v>
      </c>
    </row>
    <row r="683" spans="65:77" ht="21" customHeight="1">
      <c r="BM683"/>
      <c r="BU683" s="273" t="s">
        <v>2846</v>
      </c>
      <c r="BV683" s="273" t="s">
        <v>2847</v>
      </c>
      <c r="BX683" s="299" t="s">
        <v>2832</v>
      </c>
      <c r="BY683" s="299" t="s">
        <v>5708</v>
      </c>
    </row>
    <row r="684" spans="65:77" ht="21" customHeight="1">
      <c r="BM684"/>
      <c r="BU684" s="273" t="s">
        <v>2848</v>
      </c>
      <c r="BV684" s="273" t="s">
        <v>2849</v>
      </c>
      <c r="BX684" s="299" t="s">
        <v>2834</v>
      </c>
      <c r="BY684" s="299" t="s">
        <v>5709</v>
      </c>
    </row>
    <row r="685" spans="65:77" ht="21" customHeight="1">
      <c r="BM685"/>
      <c r="BU685" s="273" t="s">
        <v>2850</v>
      </c>
      <c r="BV685" s="273" t="s">
        <v>2851</v>
      </c>
      <c r="BX685" s="299" t="s">
        <v>2836</v>
      </c>
      <c r="BY685" s="299" t="s">
        <v>5710</v>
      </c>
    </row>
    <row r="686" spans="65:77" ht="21" customHeight="1">
      <c r="BM686"/>
      <c r="BU686" s="273" t="s">
        <v>2852</v>
      </c>
      <c r="BV686" s="273" t="s">
        <v>2853</v>
      </c>
      <c r="BX686" s="299" t="s">
        <v>2838</v>
      </c>
      <c r="BY686" s="299" t="s">
        <v>5711</v>
      </c>
    </row>
    <row r="687" spans="65:77" ht="21" customHeight="1">
      <c r="BM687"/>
      <c r="BU687" s="273" t="s">
        <v>2854</v>
      </c>
      <c r="BV687" s="273" t="s">
        <v>2855</v>
      </c>
      <c r="BX687" s="299" t="s">
        <v>2840</v>
      </c>
      <c r="BY687" s="299" t="s">
        <v>5712</v>
      </c>
    </row>
    <row r="688" spans="65:77" ht="21" customHeight="1">
      <c r="BM688"/>
      <c r="BU688" s="273" t="s">
        <v>2856</v>
      </c>
      <c r="BV688" s="273" t="s">
        <v>2857</v>
      </c>
      <c r="BX688" s="299" t="s">
        <v>2842</v>
      </c>
      <c r="BY688" s="299" t="s">
        <v>5713</v>
      </c>
    </row>
    <row r="689" spans="65:77" ht="21" customHeight="1">
      <c r="BM689"/>
      <c r="BU689" s="273" t="s">
        <v>2858</v>
      </c>
      <c r="BV689" s="273" t="s">
        <v>2859</v>
      </c>
      <c r="BX689" s="299" t="s">
        <v>2844</v>
      </c>
      <c r="BY689" s="299" t="s">
        <v>5714</v>
      </c>
    </row>
    <row r="690" spans="65:77" ht="21" customHeight="1">
      <c r="BM690"/>
      <c r="BU690" s="273" t="s">
        <v>2860</v>
      </c>
      <c r="BV690" s="273" t="s">
        <v>2861</v>
      </c>
      <c r="BX690" s="299" t="s">
        <v>2846</v>
      </c>
      <c r="BY690" s="299" t="s">
        <v>5715</v>
      </c>
    </row>
    <row r="691" spans="65:77" ht="21" customHeight="1">
      <c r="BM691"/>
      <c r="BU691" s="273" t="s">
        <v>2862</v>
      </c>
      <c r="BV691" s="273" t="s">
        <v>2863</v>
      </c>
      <c r="BX691" s="299" t="s">
        <v>2848</v>
      </c>
      <c r="BY691" s="299" t="s">
        <v>5716</v>
      </c>
    </row>
    <row r="692" spans="65:77" ht="21" customHeight="1">
      <c r="BM692"/>
      <c r="BU692" s="273" t="s">
        <v>1602</v>
      </c>
      <c r="BV692" s="273" t="s">
        <v>2864</v>
      </c>
      <c r="BX692" s="299" t="s">
        <v>2850</v>
      </c>
      <c r="BY692" s="299" t="s">
        <v>5717</v>
      </c>
    </row>
    <row r="693" spans="65:77" ht="21" customHeight="1">
      <c r="BM693"/>
      <c r="BU693" s="273" t="s">
        <v>1604</v>
      </c>
      <c r="BV693" s="273" t="s">
        <v>2865</v>
      </c>
      <c r="BX693" s="299" t="s">
        <v>2852</v>
      </c>
      <c r="BY693" s="299" t="s">
        <v>5718</v>
      </c>
    </row>
    <row r="694" spans="65:77" ht="21" customHeight="1">
      <c r="BM694"/>
      <c r="BU694" s="273" t="s">
        <v>1606</v>
      </c>
      <c r="BV694" s="273" t="s">
        <v>2866</v>
      </c>
      <c r="BX694" s="299" t="s">
        <v>2854</v>
      </c>
      <c r="BY694" s="299" t="s">
        <v>5719</v>
      </c>
    </row>
    <row r="695" spans="65:77" ht="21" customHeight="1">
      <c r="BM695"/>
      <c r="BU695" s="273" t="s">
        <v>1608</v>
      </c>
      <c r="BV695" s="273" t="s">
        <v>2867</v>
      </c>
      <c r="BX695" s="299" t="s">
        <v>2856</v>
      </c>
      <c r="BY695" s="299" t="s">
        <v>5720</v>
      </c>
    </row>
    <row r="696" spans="65:77" ht="21" customHeight="1">
      <c r="BM696"/>
      <c r="BU696" s="273" t="s">
        <v>1610</v>
      </c>
      <c r="BV696" s="273" t="s">
        <v>2868</v>
      </c>
      <c r="BX696" s="299" t="s">
        <v>2858</v>
      </c>
      <c r="BY696" s="299" t="s">
        <v>5721</v>
      </c>
    </row>
    <row r="697" spans="65:77" ht="21" customHeight="1">
      <c r="BM697"/>
      <c r="BU697" s="273" t="s">
        <v>1612</v>
      </c>
      <c r="BV697" s="273" t="s">
        <v>2869</v>
      </c>
      <c r="BX697" s="299" t="s">
        <v>2860</v>
      </c>
      <c r="BY697" s="299" t="s">
        <v>5722</v>
      </c>
    </row>
    <row r="698" spans="65:77" ht="21" customHeight="1">
      <c r="BM698"/>
      <c r="BU698" s="273" t="s">
        <v>1614</v>
      </c>
      <c r="BV698" s="273" t="s">
        <v>2870</v>
      </c>
      <c r="BX698" s="299" t="s">
        <v>2862</v>
      </c>
      <c r="BY698" s="299" t="s">
        <v>5723</v>
      </c>
    </row>
    <row r="699" spans="65:77" ht="21" customHeight="1">
      <c r="BM699"/>
      <c r="BU699" s="273" t="s">
        <v>1616</v>
      </c>
      <c r="BV699" s="273" t="s">
        <v>2871</v>
      </c>
      <c r="BX699" s="299" t="s">
        <v>1602</v>
      </c>
      <c r="BY699" s="299" t="s">
        <v>5724</v>
      </c>
    </row>
    <row r="700" spans="65:77" ht="21" customHeight="1">
      <c r="BM700"/>
      <c r="BU700" s="273" t="s">
        <v>1618</v>
      </c>
      <c r="BV700" s="273" t="s">
        <v>2872</v>
      </c>
      <c r="BX700" s="299" t="s">
        <v>1604</v>
      </c>
      <c r="BY700" s="299" t="s">
        <v>5725</v>
      </c>
    </row>
    <row r="701" spans="65:77" ht="21" customHeight="1">
      <c r="BM701"/>
      <c r="BU701" s="273" t="s">
        <v>1620</v>
      </c>
      <c r="BV701" s="273" t="s">
        <v>2873</v>
      </c>
      <c r="BX701" s="299" t="s">
        <v>1606</v>
      </c>
      <c r="BY701" s="299" t="s">
        <v>5726</v>
      </c>
    </row>
    <row r="702" spans="65:77" ht="21" customHeight="1">
      <c r="BM702"/>
      <c r="BU702" s="273" t="s">
        <v>1622</v>
      </c>
      <c r="BV702" s="273" t="s">
        <v>2874</v>
      </c>
      <c r="BX702" s="299" t="s">
        <v>1608</v>
      </c>
      <c r="BY702" s="299" t="s">
        <v>5727</v>
      </c>
    </row>
    <row r="703" spans="65:77" ht="21" customHeight="1">
      <c r="BM703"/>
      <c r="BU703" s="273" t="s">
        <v>1624</v>
      </c>
      <c r="BV703" s="273" t="s">
        <v>2875</v>
      </c>
      <c r="BX703" s="299" t="s">
        <v>1610</v>
      </c>
      <c r="BY703" s="299" t="s">
        <v>5728</v>
      </c>
    </row>
    <row r="704" spans="65:77" ht="21" customHeight="1">
      <c r="BM704"/>
      <c r="BU704" s="273" t="s">
        <v>1626</v>
      </c>
      <c r="BV704" s="273" t="s">
        <v>2876</v>
      </c>
      <c r="BX704" s="299" t="s">
        <v>1612</v>
      </c>
      <c r="BY704" s="299" t="s">
        <v>5729</v>
      </c>
    </row>
    <row r="705" spans="65:77" ht="21" customHeight="1">
      <c r="BM705"/>
      <c r="BU705" s="273" t="s">
        <v>2877</v>
      </c>
      <c r="BV705" s="273" t="s">
        <v>2878</v>
      </c>
      <c r="BX705" s="299" t="s">
        <v>1614</v>
      </c>
      <c r="BY705" s="299" t="s">
        <v>5730</v>
      </c>
    </row>
    <row r="706" spans="65:77" ht="21" customHeight="1">
      <c r="BM706"/>
      <c r="BU706" s="273" t="s">
        <v>1627</v>
      </c>
      <c r="BV706" s="273" t="s">
        <v>2879</v>
      </c>
      <c r="BX706" s="299" t="s">
        <v>1616</v>
      </c>
      <c r="BY706" s="299" t="s">
        <v>5731</v>
      </c>
    </row>
    <row r="707" spans="65:77" ht="21" customHeight="1">
      <c r="BM707"/>
      <c r="BU707" s="273" t="s">
        <v>1629</v>
      </c>
      <c r="BV707" s="273" t="s">
        <v>2880</v>
      </c>
      <c r="BX707" s="299" t="s">
        <v>1618</v>
      </c>
      <c r="BY707" s="299" t="s">
        <v>5732</v>
      </c>
    </row>
    <row r="708" spans="65:77" ht="21" customHeight="1">
      <c r="BM708"/>
      <c r="BU708" s="273" t="s">
        <v>1631</v>
      </c>
      <c r="BV708" s="273" t="s">
        <v>2881</v>
      </c>
      <c r="BX708" s="299" t="s">
        <v>1620</v>
      </c>
      <c r="BY708" s="299" t="s">
        <v>5733</v>
      </c>
    </row>
    <row r="709" spans="65:77" ht="21" customHeight="1">
      <c r="BM709"/>
      <c r="BU709" s="273" t="s">
        <v>1633</v>
      </c>
      <c r="BV709" s="273" t="s">
        <v>2882</v>
      </c>
      <c r="BX709" s="299" t="s">
        <v>1622</v>
      </c>
      <c r="BY709" s="299" t="s">
        <v>5734</v>
      </c>
    </row>
    <row r="710" spans="65:77" ht="21" customHeight="1">
      <c r="BM710"/>
      <c r="BU710" s="273" t="s">
        <v>1635</v>
      </c>
      <c r="BV710" s="273" t="s">
        <v>2883</v>
      </c>
      <c r="BX710" s="299" t="s">
        <v>1624</v>
      </c>
      <c r="BY710" s="299" t="s">
        <v>5735</v>
      </c>
    </row>
    <row r="711" spans="65:77" ht="21" customHeight="1">
      <c r="BM711"/>
      <c r="BU711" s="273" t="s">
        <v>1637</v>
      </c>
      <c r="BV711" s="273" t="s">
        <v>2884</v>
      </c>
      <c r="BX711" s="299" t="s">
        <v>1626</v>
      </c>
      <c r="BY711" s="299" t="s">
        <v>5736</v>
      </c>
    </row>
    <row r="712" spans="65:77" ht="21" customHeight="1">
      <c r="BM712"/>
      <c r="BU712" s="273" t="s">
        <v>1639</v>
      </c>
      <c r="BV712" s="273" t="s">
        <v>2885</v>
      </c>
      <c r="BX712" s="299" t="s">
        <v>2877</v>
      </c>
      <c r="BY712" s="299" t="s">
        <v>5737</v>
      </c>
    </row>
    <row r="713" spans="65:77" ht="21" customHeight="1">
      <c r="BM713"/>
      <c r="BU713" s="273" t="s">
        <v>1641</v>
      </c>
      <c r="BV713" s="273" t="s">
        <v>2886</v>
      </c>
      <c r="BX713" s="299" t="s">
        <v>1627</v>
      </c>
      <c r="BY713" s="299" t="s">
        <v>5738</v>
      </c>
    </row>
    <row r="714" spans="65:77" ht="21" customHeight="1">
      <c r="BM714"/>
      <c r="BU714" s="273" t="s">
        <v>1643</v>
      </c>
      <c r="BV714" s="273" t="s">
        <v>2887</v>
      </c>
      <c r="BX714" s="299" t="s">
        <v>1629</v>
      </c>
      <c r="BY714" s="299" t="s">
        <v>5739</v>
      </c>
    </row>
    <row r="715" spans="65:77" ht="21" customHeight="1">
      <c r="BM715"/>
      <c r="BU715" s="273" t="s">
        <v>1645</v>
      </c>
      <c r="BV715" s="273" t="s">
        <v>2888</v>
      </c>
      <c r="BX715" s="299" t="s">
        <v>1631</v>
      </c>
      <c r="BY715" s="299" t="s">
        <v>5740</v>
      </c>
    </row>
    <row r="716" spans="65:77" ht="21" customHeight="1">
      <c r="BM716"/>
      <c r="BU716" s="273" t="s">
        <v>1647</v>
      </c>
      <c r="BV716" s="273" t="s">
        <v>2889</v>
      </c>
      <c r="BX716" s="299" t="s">
        <v>1633</v>
      </c>
      <c r="BY716" s="299" t="s">
        <v>5741</v>
      </c>
    </row>
    <row r="717" spans="65:77" ht="21" customHeight="1">
      <c r="BM717"/>
      <c r="BU717" s="273" t="s">
        <v>1649</v>
      </c>
      <c r="BV717" s="273" t="s">
        <v>2890</v>
      </c>
      <c r="BX717" s="299" t="s">
        <v>1635</v>
      </c>
      <c r="BY717" s="299" t="s">
        <v>5742</v>
      </c>
    </row>
    <row r="718" spans="65:77" ht="21" customHeight="1">
      <c r="BM718"/>
      <c r="BU718" s="273" t="s">
        <v>1651</v>
      </c>
      <c r="BV718" s="273" t="s">
        <v>2891</v>
      </c>
      <c r="BX718" s="299" t="s">
        <v>1637</v>
      </c>
      <c r="BY718" s="299" t="s">
        <v>5743</v>
      </c>
    </row>
    <row r="719" spans="65:77" ht="21" customHeight="1">
      <c r="BM719"/>
      <c r="BU719" s="273" t="s">
        <v>1653</v>
      </c>
      <c r="BV719" s="273" t="s">
        <v>2892</v>
      </c>
      <c r="BX719" s="299" t="s">
        <v>1639</v>
      </c>
      <c r="BY719" s="299" t="s">
        <v>5744</v>
      </c>
    </row>
    <row r="720" spans="65:77" ht="21" customHeight="1">
      <c r="BM720"/>
      <c r="BU720" s="273" t="s">
        <v>1655</v>
      </c>
      <c r="BV720" s="273" t="s">
        <v>2893</v>
      </c>
      <c r="BX720" s="299" t="s">
        <v>1641</v>
      </c>
      <c r="BY720" s="299" t="s">
        <v>5745</v>
      </c>
    </row>
    <row r="721" spans="65:77" ht="21" customHeight="1">
      <c r="BM721"/>
      <c r="BU721" s="273" t="s">
        <v>1657</v>
      </c>
      <c r="BV721" s="273" t="s">
        <v>2894</v>
      </c>
      <c r="BX721" s="299" t="s">
        <v>1643</v>
      </c>
      <c r="BY721" s="299" t="s">
        <v>5746</v>
      </c>
    </row>
    <row r="722" spans="65:77" ht="21" customHeight="1">
      <c r="BM722"/>
      <c r="BU722" s="273" t="s">
        <v>1659</v>
      </c>
      <c r="BV722" s="273" t="s">
        <v>2895</v>
      </c>
      <c r="BX722" s="299" t="s">
        <v>1645</v>
      </c>
      <c r="BY722" s="299" t="s">
        <v>5747</v>
      </c>
    </row>
    <row r="723" spans="65:77" ht="21" customHeight="1">
      <c r="BM723"/>
      <c r="BU723" s="273" t="s">
        <v>1663</v>
      </c>
      <c r="BV723" s="273" t="s">
        <v>2896</v>
      </c>
      <c r="BX723" s="299" t="s">
        <v>1647</v>
      </c>
      <c r="BY723" s="299" t="s">
        <v>5748</v>
      </c>
    </row>
    <row r="724" spans="65:77" ht="21" customHeight="1">
      <c r="BM724"/>
      <c r="BU724" s="273" t="s">
        <v>1665</v>
      </c>
      <c r="BV724" s="273" t="s">
        <v>2897</v>
      </c>
      <c r="BX724" s="299" t="s">
        <v>1649</v>
      </c>
      <c r="BY724" s="299" t="s">
        <v>5749</v>
      </c>
    </row>
    <row r="725" spans="65:77" ht="21" customHeight="1">
      <c r="BM725"/>
      <c r="BU725" s="273" t="s">
        <v>1667</v>
      </c>
      <c r="BV725" s="273" t="s">
        <v>2898</v>
      </c>
      <c r="BX725" s="299" t="s">
        <v>1651</v>
      </c>
      <c r="BY725" s="299" t="s">
        <v>5750</v>
      </c>
    </row>
    <row r="726" spans="65:77" ht="21" customHeight="1">
      <c r="BM726"/>
      <c r="BU726" s="273" t="s">
        <v>1669</v>
      </c>
      <c r="BV726" s="273" t="s">
        <v>2899</v>
      </c>
      <c r="BX726" s="299" t="s">
        <v>1653</v>
      </c>
      <c r="BY726" s="299" t="s">
        <v>5751</v>
      </c>
    </row>
    <row r="727" spans="65:77" ht="21" customHeight="1">
      <c r="BM727"/>
      <c r="BU727" s="273" t="s">
        <v>1671</v>
      </c>
      <c r="BV727" s="273" t="s">
        <v>2900</v>
      </c>
      <c r="BX727" s="299" t="s">
        <v>1655</v>
      </c>
      <c r="BY727" s="299" t="s">
        <v>5752</v>
      </c>
    </row>
    <row r="728" spans="65:77" ht="21" customHeight="1">
      <c r="BM728"/>
      <c r="BU728" s="273" t="s">
        <v>1673</v>
      </c>
      <c r="BV728" s="273" t="s">
        <v>2901</v>
      </c>
      <c r="BX728" s="299" t="s">
        <v>1657</v>
      </c>
      <c r="BY728" s="299" t="s">
        <v>5753</v>
      </c>
    </row>
    <row r="729" spans="65:77" ht="21" customHeight="1">
      <c r="BM729"/>
      <c r="BU729" s="273" t="s">
        <v>1675</v>
      </c>
      <c r="BV729" s="273" t="s">
        <v>2902</v>
      </c>
      <c r="BX729" s="299" t="s">
        <v>1659</v>
      </c>
      <c r="BY729" s="299" t="s">
        <v>5754</v>
      </c>
    </row>
    <row r="730" spans="65:77" ht="21" customHeight="1">
      <c r="BM730"/>
      <c r="BU730" s="273" t="s">
        <v>1677</v>
      </c>
      <c r="BV730" s="273" t="s">
        <v>2903</v>
      </c>
      <c r="BX730" s="299" t="s">
        <v>1661</v>
      </c>
      <c r="BY730" s="299" t="s">
        <v>5755</v>
      </c>
    </row>
    <row r="731" spans="65:77" ht="21" customHeight="1">
      <c r="BM731"/>
      <c r="BU731" s="273" t="s">
        <v>1679</v>
      </c>
      <c r="BV731" s="273" t="s">
        <v>2904</v>
      </c>
      <c r="BX731" s="299" t="s">
        <v>1663</v>
      </c>
      <c r="BY731" s="299" t="s">
        <v>5756</v>
      </c>
    </row>
    <row r="732" spans="65:77" ht="21" customHeight="1">
      <c r="BM732"/>
      <c r="BU732" s="273" t="s">
        <v>1681</v>
      </c>
      <c r="BV732" s="273" t="s">
        <v>2905</v>
      </c>
      <c r="BX732" s="299" t="s">
        <v>1665</v>
      </c>
      <c r="BY732" s="299" t="s">
        <v>5757</v>
      </c>
    </row>
    <row r="733" spans="65:77" ht="21" customHeight="1">
      <c r="BM733"/>
      <c r="BU733" s="273" t="s">
        <v>1683</v>
      </c>
      <c r="BV733" s="273" t="s">
        <v>2906</v>
      </c>
      <c r="BX733" s="299" t="s">
        <v>1667</v>
      </c>
      <c r="BY733" s="299" t="s">
        <v>5758</v>
      </c>
    </row>
    <row r="734" spans="65:77" ht="21" customHeight="1">
      <c r="BM734"/>
      <c r="BU734" s="273" t="s">
        <v>1685</v>
      </c>
      <c r="BV734" s="273" t="s">
        <v>2907</v>
      </c>
      <c r="BX734" s="299" t="s">
        <v>1669</v>
      </c>
      <c r="BY734" s="299" t="s">
        <v>5759</v>
      </c>
    </row>
    <row r="735" spans="65:77" ht="21" customHeight="1">
      <c r="BM735"/>
      <c r="BU735" s="273" t="s">
        <v>1687</v>
      </c>
      <c r="BV735" s="273" t="s">
        <v>2908</v>
      </c>
      <c r="BX735" s="299" t="s">
        <v>1671</v>
      </c>
      <c r="BY735" s="299" t="s">
        <v>5760</v>
      </c>
    </row>
    <row r="736" spans="65:77" ht="21" customHeight="1">
      <c r="BM736"/>
      <c r="BU736" s="273" t="s">
        <v>1689</v>
      </c>
      <c r="BV736" s="273" t="s">
        <v>2909</v>
      </c>
      <c r="BX736" s="299" t="s">
        <v>1673</v>
      </c>
      <c r="BY736" s="299" t="s">
        <v>5761</v>
      </c>
    </row>
    <row r="737" spans="65:77" ht="21" customHeight="1">
      <c r="BM737"/>
      <c r="BU737" s="273" t="s">
        <v>1691</v>
      </c>
      <c r="BV737" s="273" t="s">
        <v>2910</v>
      </c>
      <c r="BX737" s="299" t="s">
        <v>1675</v>
      </c>
      <c r="BY737" s="299" t="s">
        <v>5762</v>
      </c>
    </row>
    <row r="738" spans="65:77" ht="21" customHeight="1">
      <c r="BM738"/>
      <c r="BU738" s="273" t="s">
        <v>1692</v>
      </c>
      <c r="BV738" s="273" t="s">
        <v>2911</v>
      </c>
      <c r="BX738" s="299" t="s">
        <v>1677</v>
      </c>
      <c r="BY738" s="299" t="s">
        <v>5763</v>
      </c>
    </row>
    <row r="739" spans="65:77" ht="21" customHeight="1">
      <c r="BM739"/>
      <c r="BU739" s="273" t="s">
        <v>1694</v>
      </c>
      <c r="BV739" s="273" t="s">
        <v>2912</v>
      </c>
      <c r="BX739" s="299" t="s">
        <v>1679</v>
      </c>
      <c r="BY739" s="299" t="s">
        <v>5764</v>
      </c>
    </row>
    <row r="740" spans="65:77" ht="21" customHeight="1">
      <c r="BM740"/>
      <c r="BU740" s="273" t="s">
        <v>1696</v>
      </c>
      <c r="BV740" s="273" t="s">
        <v>2913</v>
      </c>
      <c r="BX740" s="299" t="s">
        <v>1681</v>
      </c>
      <c r="BY740" s="299" t="s">
        <v>5765</v>
      </c>
    </row>
    <row r="741" spans="65:77" ht="21" customHeight="1">
      <c r="BM741"/>
      <c r="BU741" s="273" t="s">
        <v>1697</v>
      </c>
      <c r="BV741" s="273" t="s">
        <v>2914</v>
      </c>
      <c r="BX741" s="299" t="s">
        <v>1683</v>
      </c>
      <c r="BY741" s="299" t="s">
        <v>5766</v>
      </c>
    </row>
    <row r="742" spans="65:77" ht="21" customHeight="1">
      <c r="BM742"/>
      <c r="BU742" s="273" t="s">
        <v>1699</v>
      </c>
      <c r="BV742" s="273" t="s">
        <v>2915</v>
      </c>
      <c r="BX742" s="299" t="s">
        <v>1685</v>
      </c>
      <c r="BY742" s="299" t="s">
        <v>5767</v>
      </c>
    </row>
    <row r="743" spans="65:77" ht="21" customHeight="1">
      <c r="BM743"/>
      <c r="BU743" s="273" t="s">
        <v>1701</v>
      </c>
      <c r="BV743" s="273" t="s">
        <v>2916</v>
      </c>
      <c r="BX743" s="299" t="s">
        <v>1687</v>
      </c>
      <c r="BY743" s="299" t="s">
        <v>5768</v>
      </c>
    </row>
    <row r="744" spans="65:77" ht="21" customHeight="1">
      <c r="BM744"/>
      <c r="BU744" s="273" t="s">
        <v>1703</v>
      </c>
      <c r="BV744" s="273" t="s">
        <v>2917</v>
      </c>
      <c r="BX744" s="299" t="s">
        <v>1689</v>
      </c>
      <c r="BY744" s="299" t="s">
        <v>5769</v>
      </c>
    </row>
    <row r="745" spans="65:77" ht="21" customHeight="1">
      <c r="BM745"/>
      <c r="BU745" s="273" t="s">
        <v>1705</v>
      </c>
      <c r="BV745" s="273" t="s">
        <v>2918</v>
      </c>
      <c r="BX745" s="299" t="s">
        <v>1691</v>
      </c>
      <c r="BY745" s="299" t="s">
        <v>5770</v>
      </c>
    </row>
    <row r="746" spans="65:77" ht="21" customHeight="1">
      <c r="BM746"/>
      <c r="BU746" s="273" t="s">
        <v>1707</v>
      </c>
      <c r="BV746" s="273" t="s">
        <v>2919</v>
      </c>
      <c r="BX746" s="299" t="s">
        <v>1692</v>
      </c>
      <c r="BY746" s="299" t="s">
        <v>5771</v>
      </c>
    </row>
    <row r="747" spans="65:77" ht="21" customHeight="1">
      <c r="BM747"/>
      <c r="BU747" s="273" t="s">
        <v>1709</v>
      </c>
      <c r="BV747" s="273" t="s">
        <v>2920</v>
      </c>
      <c r="BX747" s="299" t="s">
        <v>1694</v>
      </c>
      <c r="BY747" s="299" t="s">
        <v>5772</v>
      </c>
    </row>
    <row r="748" spans="65:77" ht="21" customHeight="1">
      <c r="BM748"/>
      <c r="BU748" s="273" t="s">
        <v>1711</v>
      </c>
      <c r="BV748" s="273" t="s">
        <v>2921</v>
      </c>
      <c r="BX748" s="299" t="s">
        <v>1696</v>
      </c>
      <c r="BY748" s="299" t="s">
        <v>5773</v>
      </c>
    </row>
    <row r="749" spans="65:77" ht="21" customHeight="1">
      <c r="BM749"/>
      <c r="BU749" s="273" t="s">
        <v>1713</v>
      </c>
      <c r="BV749" s="273" t="s">
        <v>2922</v>
      </c>
      <c r="BX749" s="299" t="s">
        <v>1697</v>
      </c>
      <c r="BY749" s="299" t="s">
        <v>5774</v>
      </c>
    </row>
    <row r="750" spans="65:77" ht="21" customHeight="1">
      <c r="BM750"/>
      <c r="BU750" s="273" t="s">
        <v>1715</v>
      </c>
      <c r="BV750" s="273" t="s">
        <v>2923</v>
      </c>
      <c r="BX750" s="299" t="s">
        <v>1699</v>
      </c>
      <c r="BY750" s="299" t="s">
        <v>5775</v>
      </c>
    </row>
    <row r="751" spans="65:77" ht="21" customHeight="1">
      <c r="BM751"/>
      <c r="BU751" s="273" t="s">
        <v>1717</v>
      </c>
      <c r="BV751" s="273" t="s">
        <v>2924</v>
      </c>
      <c r="BX751" s="299" t="s">
        <v>1701</v>
      </c>
      <c r="BY751" s="299" t="s">
        <v>5776</v>
      </c>
    </row>
    <row r="752" spans="65:77" ht="21" customHeight="1">
      <c r="BM752"/>
      <c r="BU752" s="273" t="s">
        <v>1719</v>
      </c>
      <c r="BV752" s="273" t="s">
        <v>2925</v>
      </c>
      <c r="BX752" s="299" t="s">
        <v>1703</v>
      </c>
      <c r="BY752" s="299" t="s">
        <v>5777</v>
      </c>
    </row>
    <row r="753" spans="65:77" ht="21" customHeight="1">
      <c r="BM753"/>
      <c r="BU753" s="273" t="s">
        <v>1721</v>
      </c>
      <c r="BV753" s="273" t="s">
        <v>2926</v>
      </c>
      <c r="BX753" s="299" t="s">
        <v>1705</v>
      </c>
      <c r="BY753" s="299" t="s">
        <v>5778</v>
      </c>
    </row>
    <row r="754" spans="65:77" ht="21" customHeight="1">
      <c r="BM754"/>
      <c r="BU754" s="273" t="s">
        <v>1723</v>
      </c>
      <c r="BV754" s="273" t="s">
        <v>2927</v>
      </c>
      <c r="BX754" s="299" t="s">
        <v>1707</v>
      </c>
      <c r="BY754" s="299" t="s">
        <v>5779</v>
      </c>
    </row>
    <row r="755" spans="65:77" ht="21" customHeight="1">
      <c r="BM755"/>
      <c r="BU755" s="273" t="s">
        <v>1725</v>
      </c>
      <c r="BV755" s="273" t="s">
        <v>2928</v>
      </c>
      <c r="BX755" s="299" t="s">
        <v>1709</v>
      </c>
      <c r="BY755" s="299" t="s">
        <v>5780</v>
      </c>
    </row>
    <row r="756" spans="65:77" ht="21" customHeight="1">
      <c r="BM756"/>
      <c r="BU756" s="273" t="s">
        <v>1727</v>
      </c>
      <c r="BV756" s="273" t="s">
        <v>2929</v>
      </c>
      <c r="BX756" s="299" t="s">
        <v>1711</v>
      </c>
      <c r="BY756" s="299" t="s">
        <v>5781</v>
      </c>
    </row>
    <row r="757" spans="65:77" ht="21" customHeight="1">
      <c r="BM757"/>
      <c r="BU757" s="273" t="s">
        <v>1729</v>
      </c>
      <c r="BV757" s="273" t="s">
        <v>2930</v>
      </c>
      <c r="BX757" s="299" t="s">
        <v>1713</v>
      </c>
      <c r="BY757" s="299" t="s">
        <v>5782</v>
      </c>
    </row>
    <row r="758" spans="65:77" ht="21" customHeight="1">
      <c r="BM758"/>
      <c r="BU758" s="273" t="s">
        <v>1730</v>
      </c>
      <c r="BV758" s="273" t="s">
        <v>2931</v>
      </c>
      <c r="BX758" s="299" t="s">
        <v>1715</v>
      </c>
      <c r="BY758" s="299" t="s">
        <v>5783</v>
      </c>
    </row>
    <row r="759" spans="65:77" ht="21" customHeight="1">
      <c r="BM759"/>
      <c r="BU759" s="273" t="s">
        <v>1732</v>
      </c>
      <c r="BV759" s="273" t="s">
        <v>2932</v>
      </c>
      <c r="BX759" s="299" t="s">
        <v>1717</v>
      </c>
      <c r="BY759" s="299" t="s">
        <v>5784</v>
      </c>
    </row>
    <row r="760" spans="65:77" ht="21" customHeight="1">
      <c r="BM760"/>
      <c r="BU760" s="273" t="s">
        <v>1734</v>
      </c>
      <c r="BV760" s="273" t="s">
        <v>2933</v>
      </c>
      <c r="BX760" s="299" t="s">
        <v>1719</v>
      </c>
      <c r="BY760" s="299" t="s">
        <v>5785</v>
      </c>
    </row>
    <row r="761" spans="65:77" ht="21" customHeight="1">
      <c r="BM761"/>
      <c r="BU761" s="273" t="s">
        <v>1736</v>
      </c>
      <c r="BV761" s="273" t="s">
        <v>2934</v>
      </c>
      <c r="BX761" s="299" t="s">
        <v>1721</v>
      </c>
      <c r="BY761" s="299" t="s">
        <v>5786</v>
      </c>
    </row>
    <row r="762" spans="65:77" ht="21" customHeight="1">
      <c r="BM762"/>
      <c r="BU762" s="273" t="s">
        <v>1738</v>
      </c>
      <c r="BV762" s="273" t="s">
        <v>2935</v>
      </c>
      <c r="BX762" s="299" t="s">
        <v>1723</v>
      </c>
      <c r="BY762" s="299" t="s">
        <v>5787</v>
      </c>
    </row>
    <row r="763" spans="65:77" ht="21" customHeight="1">
      <c r="BM763"/>
      <c r="BU763" s="273" t="s">
        <v>2936</v>
      </c>
      <c r="BV763" s="273" t="s">
        <v>2937</v>
      </c>
      <c r="BX763" s="299" t="s">
        <v>1725</v>
      </c>
      <c r="BY763" s="299" t="s">
        <v>5788</v>
      </c>
    </row>
    <row r="764" spans="65:77" ht="21" customHeight="1">
      <c r="BM764"/>
      <c r="BU764" s="273" t="s">
        <v>1739</v>
      </c>
      <c r="BV764" s="273" t="s">
        <v>2938</v>
      </c>
      <c r="BX764" s="299" t="s">
        <v>1727</v>
      </c>
      <c r="BY764" s="299" t="s">
        <v>5789</v>
      </c>
    </row>
    <row r="765" spans="65:77" ht="21" customHeight="1">
      <c r="BM765"/>
      <c r="BU765" s="273" t="s">
        <v>1741</v>
      </c>
      <c r="BV765" s="273" t="s">
        <v>2939</v>
      </c>
      <c r="BX765" s="299" t="s">
        <v>1729</v>
      </c>
      <c r="BY765" s="299" t="s">
        <v>5790</v>
      </c>
    </row>
    <row r="766" spans="65:77" ht="21" customHeight="1">
      <c r="BM766"/>
      <c r="BU766" s="273" t="s">
        <v>1743</v>
      </c>
      <c r="BV766" s="273" t="s">
        <v>2940</v>
      </c>
      <c r="BX766" s="299" t="s">
        <v>1730</v>
      </c>
      <c r="BY766" s="299" t="s">
        <v>5791</v>
      </c>
    </row>
    <row r="767" spans="65:77" ht="21" customHeight="1">
      <c r="BM767"/>
      <c r="BU767" s="273" t="s">
        <v>1745</v>
      </c>
      <c r="BV767" s="273" t="s">
        <v>2941</v>
      </c>
      <c r="BX767" s="299" t="s">
        <v>1732</v>
      </c>
      <c r="BY767" s="299" t="s">
        <v>5792</v>
      </c>
    </row>
    <row r="768" spans="65:77" ht="21" customHeight="1">
      <c r="BM768"/>
      <c r="BU768" s="273" t="s">
        <v>1747</v>
      </c>
      <c r="BV768" s="273" t="s">
        <v>2942</v>
      </c>
      <c r="BX768" s="299" t="s">
        <v>1734</v>
      </c>
      <c r="BY768" s="299" t="s">
        <v>5793</v>
      </c>
    </row>
    <row r="769" spans="65:77" ht="21" customHeight="1">
      <c r="BM769"/>
      <c r="BU769" s="273" t="s">
        <v>1749</v>
      </c>
      <c r="BV769" s="273" t="s">
        <v>2943</v>
      </c>
      <c r="BX769" s="299" t="s">
        <v>1736</v>
      </c>
      <c r="BY769" s="299" t="s">
        <v>5794</v>
      </c>
    </row>
    <row r="770" spans="65:77" ht="21" customHeight="1">
      <c r="BM770"/>
      <c r="BU770" s="273" t="s">
        <v>1751</v>
      </c>
      <c r="BV770" s="273" t="s">
        <v>2944</v>
      </c>
      <c r="BX770" s="299" t="s">
        <v>1738</v>
      </c>
      <c r="BY770" s="299" t="s">
        <v>5795</v>
      </c>
    </row>
    <row r="771" spans="65:77" ht="21" customHeight="1">
      <c r="BM771"/>
      <c r="BU771" s="273" t="s">
        <v>1753</v>
      </c>
      <c r="BV771" s="273" t="s">
        <v>2945</v>
      </c>
      <c r="BX771" s="299" t="s">
        <v>2936</v>
      </c>
      <c r="BY771" s="299" t="s">
        <v>5796</v>
      </c>
    </row>
    <row r="772" spans="65:77" ht="21" customHeight="1">
      <c r="BM772"/>
      <c r="BU772" s="273" t="s">
        <v>1755</v>
      </c>
      <c r="BV772" s="273" t="s">
        <v>2946</v>
      </c>
      <c r="BX772" s="299" t="s">
        <v>1739</v>
      </c>
      <c r="BY772" s="299" t="s">
        <v>5797</v>
      </c>
    </row>
    <row r="773" spans="65:77" ht="21" customHeight="1">
      <c r="BM773"/>
      <c r="BU773" s="273" t="s">
        <v>1757</v>
      </c>
      <c r="BV773" s="273" t="s">
        <v>2947</v>
      </c>
      <c r="BX773" s="299" t="s">
        <v>1741</v>
      </c>
      <c r="BY773" s="299" t="s">
        <v>5798</v>
      </c>
    </row>
    <row r="774" spans="65:77" ht="21" customHeight="1">
      <c r="BM774"/>
      <c r="BU774" s="273" t="s">
        <v>1759</v>
      </c>
      <c r="BV774" s="273" t="s">
        <v>2948</v>
      </c>
      <c r="BX774" s="299" t="s">
        <v>1743</v>
      </c>
      <c r="BY774" s="299" t="s">
        <v>3382</v>
      </c>
    </row>
    <row r="775" spans="65:77" ht="21" customHeight="1">
      <c r="BM775"/>
      <c r="BU775" s="273" t="s">
        <v>1761</v>
      </c>
      <c r="BV775" s="273" t="s">
        <v>2949</v>
      </c>
      <c r="BX775" s="299" t="s">
        <v>1745</v>
      </c>
      <c r="BY775" s="299" t="s">
        <v>5799</v>
      </c>
    </row>
    <row r="776" spans="65:77" ht="21" customHeight="1">
      <c r="BM776"/>
      <c r="BU776" s="273" t="s">
        <v>1763</v>
      </c>
      <c r="BV776" s="273" t="s">
        <v>2950</v>
      </c>
      <c r="BX776" s="299" t="s">
        <v>1747</v>
      </c>
      <c r="BY776" s="299" t="s">
        <v>5800</v>
      </c>
    </row>
    <row r="777" spans="65:77" ht="21" customHeight="1">
      <c r="BM777"/>
      <c r="BU777" s="273" t="s">
        <v>1765</v>
      </c>
      <c r="BV777" s="273" t="s">
        <v>2951</v>
      </c>
      <c r="BX777" s="299" t="s">
        <v>1749</v>
      </c>
      <c r="BY777" s="299" t="s">
        <v>5801</v>
      </c>
    </row>
    <row r="778" spans="65:77" ht="21" customHeight="1">
      <c r="BM778"/>
      <c r="BU778" s="273" t="s">
        <v>1767</v>
      </c>
      <c r="BV778" s="273" t="s">
        <v>2952</v>
      </c>
      <c r="BX778" s="299" t="s">
        <v>1751</v>
      </c>
      <c r="BY778" s="299" t="s">
        <v>5802</v>
      </c>
    </row>
    <row r="779" spans="65:77" ht="21" customHeight="1">
      <c r="BM779"/>
      <c r="BU779" s="273" t="s">
        <v>1769</v>
      </c>
      <c r="BV779" s="273" t="s">
        <v>2953</v>
      </c>
      <c r="BX779" s="299" t="s">
        <v>1753</v>
      </c>
      <c r="BY779" s="299" t="s">
        <v>5803</v>
      </c>
    </row>
    <row r="780" spans="65:77" ht="21" customHeight="1">
      <c r="BM780"/>
      <c r="BU780" s="273" t="s">
        <v>1770</v>
      </c>
      <c r="BV780" s="273" t="s">
        <v>2954</v>
      </c>
      <c r="BX780" s="299" t="s">
        <v>1755</v>
      </c>
      <c r="BY780" s="299" t="s">
        <v>5804</v>
      </c>
    </row>
    <row r="781" spans="65:77" ht="21" customHeight="1">
      <c r="BM781"/>
      <c r="BU781" s="273" t="s">
        <v>1772</v>
      </c>
      <c r="BV781" s="273" t="s">
        <v>2955</v>
      </c>
      <c r="BX781" s="299" t="s">
        <v>1757</v>
      </c>
      <c r="BY781" s="299" t="s">
        <v>5805</v>
      </c>
    </row>
    <row r="782" spans="65:77" ht="21" customHeight="1">
      <c r="BM782"/>
      <c r="BU782" s="273" t="s">
        <v>1773</v>
      </c>
      <c r="BV782" s="273" t="s">
        <v>2956</v>
      </c>
      <c r="BX782" s="299" t="s">
        <v>1759</v>
      </c>
      <c r="BY782" s="299" t="s">
        <v>5806</v>
      </c>
    </row>
    <row r="783" spans="65:77" ht="21" customHeight="1">
      <c r="BM783"/>
      <c r="BU783" s="273" t="s">
        <v>1774</v>
      </c>
      <c r="BV783" s="273" t="s">
        <v>2957</v>
      </c>
      <c r="BX783" s="299" t="s">
        <v>1761</v>
      </c>
      <c r="BY783" s="299" t="s">
        <v>5807</v>
      </c>
    </row>
    <row r="784" spans="65:77" ht="21" customHeight="1">
      <c r="BM784"/>
      <c r="BU784" s="273" t="s">
        <v>1776</v>
      </c>
      <c r="BV784" s="273" t="s">
        <v>2958</v>
      </c>
      <c r="BX784" s="299" t="s">
        <v>1763</v>
      </c>
      <c r="BY784" s="299" t="s">
        <v>5808</v>
      </c>
    </row>
    <row r="785" spans="65:77" ht="21" customHeight="1">
      <c r="BM785"/>
      <c r="BU785" s="273" t="s">
        <v>1777</v>
      </c>
      <c r="BV785" s="273" t="s">
        <v>2959</v>
      </c>
      <c r="BX785" s="299" t="s">
        <v>1765</v>
      </c>
      <c r="BY785" s="299" t="s">
        <v>5809</v>
      </c>
    </row>
    <row r="786" spans="65:77" ht="21" customHeight="1">
      <c r="BM786"/>
      <c r="BU786" s="273" t="s">
        <v>1778</v>
      </c>
      <c r="BV786" s="273" t="s">
        <v>2960</v>
      </c>
      <c r="BX786" s="299" t="s">
        <v>1767</v>
      </c>
      <c r="BY786" s="299" t="s">
        <v>5810</v>
      </c>
    </row>
    <row r="787" spans="65:77" ht="21" customHeight="1">
      <c r="BM787"/>
      <c r="BU787" s="273" t="s">
        <v>1779</v>
      </c>
      <c r="BV787" s="273" t="s">
        <v>2961</v>
      </c>
      <c r="BX787" s="299" t="s">
        <v>1769</v>
      </c>
      <c r="BY787" s="299" t="s">
        <v>5811</v>
      </c>
    </row>
    <row r="788" spans="65:77" ht="21" customHeight="1">
      <c r="BM788"/>
      <c r="BU788" s="273" t="s">
        <v>1780</v>
      </c>
      <c r="BV788" s="273" t="s">
        <v>2962</v>
      </c>
      <c r="BX788" s="299" t="s">
        <v>1770</v>
      </c>
      <c r="BY788" s="299" t="s">
        <v>5812</v>
      </c>
    </row>
    <row r="789" spans="65:77" ht="21" customHeight="1">
      <c r="BM789"/>
      <c r="BU789" s="273" t="s">
        <v>1781</v>
      </c>
      <c r="BV789" s="273" t="s">
        <v>2963</v>
      </c>
      <c r="BX789" s="299" t="s">
        <v>1772</v>
      </c>
      <c r="BY789" s="299" t="s">
        <v>5813</v>
      </c>
    </row>
    <row r="790" spans="65:77" ht="21" customHeight="1">
      <c r="BM790"/>
      <c r="BU790" s="273" t="s">
        <v>1782</v>
      </c>
      <c r="BV790" s="273" t="s">
        <v>2964</v>
      </c>
      <c r="BX790" s="299" t="s">
        <v>1773</v>
      </c>
      <c r="BY790" s="299" t="s">
        <v>5814</v>
      </c>
    </row>
    <row r="791" spans="65:77" ht="21" customHeight="1">
      <c r="BM791"/>
      <c r="BU791" s="273" t="s">
        <v>2965</v>
      </c>
      <c r="BV791" s="273" t="s">
        <v>2966</v>
      </c>
      <c r="BX791" s="299" t="s">
        <v>1774</v>
      </c>
      <c r="BY791" s="299" t="s">
        <v>5815</v>
      </c>
    </row>
    <row r="792" spans="65:77" ht="21" customHeight="1">
      <c r="BM792"/>
      <c r="BU792" s="273" t="s">
        <v>2967</v>
      </c>
      <c r="BV792" s="273" t="s">
        <v>2968</v>
      </c>
      <c r="BX792" s="299" t="s">
        <v>1776</v>
      </c>
      <c r="BY792" s="299" t="s">
        <v>5816</v>
      </c>
    </row>
    <row r="793" spans="65:77" ht="21" customHeight="1">
      <c r="BM793"/>
      <c r="BU793" s="273" t="s">
        <v>2969</v>
      </c>
      <c r="BV793" s="273" t="s">
        <v>2970</v>
      </c>
      <c r="BX793" s="299" t="s">
        <v>1777</v>
      </c>
      <c r="BY793" s="299" t="s">
        <v>5817</v>
      </c>
    </row>
    <row r="794" spans="65:77" ht="21" customHeight="1">
      <c r="BM794"/>
      <c r="BU794" s="273" t="s">
        <v>2971</v>
      </c>
      <c r="BV794" s="273" t="s">
        <v>2972</v>
      </c>
      <c r="BX794" s="299" t="s">
        <v>1778</v>
      </c>
      <c r="BY794" s="299" t="s">
        <v>5818</v>
      </c>
    </row>
    <row r="795" spans="65:77" ht="21" customHeight="1">
      <c r="BM795"/>
      <c r="BU795" s="273" t="s">
        <v>2973</v>
      </c>
      <c r="BV795" s="273" t="s">
        <v>2974</v>
      </c>
      <c r="BX795" s="299" t="s">
        <v>1779</v>
      </c>
      <c r="BY795" s="299" t="s">
        <v>5819</v>
      </c>
    </row>
    <row r="796" spans="65:77" ht="21" customHeight="1">
      <c r="BM796"/>
      <c r="BU796" s="273" t="s">
        <v>2975</v>
      </c>
      <c r="BV796" s="273" t="s">
        <v>2976</v>
      </c>
      <c r="BX796" s="299" t="s">
        <v>1780</v>
      </c>
      <c r="BY796" s="299" t="s">
        <v>5820</v>
      </c>
    </row>
    <row r="797" spans="65:77" ht="21" customHeight="1">
      <c r="BM797"/>
      <c r="BU797" s="273" t="s">
        <v>2977</v>
      </c>
      <c r="BV797" s="273" t="s">
        <v>2978</v>
      </c>
      <c r="BX797" s="299" t="s">
        <v>1781</v>
      </c>
      <c r="BY797" s="299" t="s">
        <v>5821</v>
      </c>
    </row>
    <row r="798" spans="65:77" ht="21" customHeight="1">
      <c r="BM798"/>
      <c r="BU798" s="273" t="s">
        <v>2979</v>
      </c>
      <c r="BV798" s="273" t="s">
        <v>2980</v>
      </c>
      <c r="BX798" s="299" t="s">
        <v>1782</v>
      </c>
      <c r="BY798" s="299" t="s">
        <v>5822</v>
      </c>
    </row>
    <row r="799" spans="65:77" ht="21" customHeight="1">
      <c r="BM799"/>
      <c r="BU799" s="273" t="s">
        <v>2981</v>
      </c>
      <c r="BV799" s="273" t="s">
        <v>2982</v>
      </c>
      <c r="BX799" s="299" t="s">
        <v>2965</v>
      </c>
      <c r="BY799" s="299" t="s">
        <v>5823</v>
      </c>
    </row>
    <row r="800" spans="65:77" ht="21" customHeight="1">
      <c r="BM800"/>
      <c r="BU800" s="273" t="s">
        <v>2983</v>
      </c>
      <c r="BV800" s="273" t="s">
        <v>2984</v>
      </c>
      <c r="BX800" s="299" t="s">
        <v>2967</v>
      </c>
      <c r="BY800" s="299" t="s">
        <v>5824</v>
      </c>
    </row>
    <row r="801" spans="65:77" ht="21" customHeight="1">
      <c r="BM801"/>
      <c r="BU801" s="273" t="s">
        <v>2985</v>
      </c>
      <c r="BV801" s="273" t="s">
        <v>2986</v>
      </c>
      <c r="BX801" s="299" t="s">
        <v>2969</v>
      </c>
      <c r="BY801" s="299" t="s">
        <v>5825</v>
      </c>
    </row>
    <row r="802" spans="65:77" ht="21" customHeight="1">
      <c r="BM802"/>
      <c r="BU802" s="273" t="s">
        <v>2987</v>
      </c>
      <c r="BV802" s="273" t="s">
        <v>2988</v>
      </c>
      <c r="BX802" s="299" t="s">
        <v>2971</v>
      </c>
      <c r="BY802" s="299" t="s">
        <v>5826</v>
      </c>
    </row>
    <row r="803" spans="65:77" ht="21" customHeight="1">
      <c r="BM803"/>
      <c r="BU803" s="273" t="s">
        <v>2989</v>
      </c>
      <c r="BV803" s="273" t="s">
        <v>2990</v>
      </c>
      <c r="BX803" s="299" t="s">
        <v>2973</v>
      </c>
      <c r="BY803" s="299" t="s">
        <v>5827</v>
      </c>
    </row>
    <row r="804" spans="65:77" ht="21" customHeight="1">
      <c r="BM804"/>
      <c r="BU804" s="273" t="s">
        <v>2991</v>
      </c>
      <c r="BV804" s="273" t="s">
        <v>2992</v>
      </c>
      <c r="BX804" s="299" t="s">
        <v>2975</v>
      </c>
      <c r="BY804" s="299" t="s">
        <v>5828</v>
      </c>
    </row>
    <row r="805" spans="65:77" ht="21" customHeight="1">
      <c r="BM805"/>
      <c r="BU805" s="273" t="s">
        <v>2993</v>
      </c>
      <c r="BV805" s="273" t="s">
        <v>2994</v>
      </c>
      <c r="BX805" s="299" t="s">
        <v>2977</v>
      </c>
      <c r="BY805" s="299" t="s">
        <v>5829</v>
      </c>
    </row>
    <row r="806" spans="65:77" ht="21" customHeight="1">
      <c r="BM806"/>
      <c r="BU806" s="273" t="s">
        <v>2995</v>
      </c>
      <c r="BV806" s="273" t="s">
        <v>2996</v>
      </c>
      <c r="BX806" s="299" t="s">
        <v>2979</v>
      </c>
      <c r="BY806" s="299" t="s">
        <v>5830</v>
      </c>
    </row>
    <row r="807" spans="65:77" ht="21" customHeight="1">
      <c r="BM807"/>
      <c r="BU807" s="273" t="s">
        <v>2997</v>
      </c>
      <c r="BV807" s="273" t="s">
        <v>2998</v>
      </c>
      <c r="BX807" s="299" t="s">
        <v>2981</v>
      </c>
      <c r="BY807" s="299" t="s">
        <v>5831</v>
      </c>
    </row>
    <row r="808" spans="65:77" ht="21" customHeight="1">
      <c r="BM808"/>
      <c r="BU808" s="273" t="s">
        <v>2999</v>
      </c>
      <c r="BV808" s="273" t="s">
        <v>3000</v>
      </c>
      <c r="BX808" s="299" t="s">
        <v>2983</v>
      </c>
      <c r="BY808" s="299" t="s">
        <v>5832</v>
      </c>
    </row>
    <row r="809" spans="65:77" ht="21" customHeight="1">
      <c r="BM809"/>
      <c r="BU809" s="273" t="s">
        <v>3001</v>
      </c>
      <c r="BV809" s="273" t="s">
        <v>1625</v>
      </c>
      <c r="BX809" s="299" t="s">
        <v>2985</v>
      </c>
      <c r="BY809" s="299" t="s">
        <v>5833</v>
      </c>
    </row>
    <row r="810" spans="65:77" ht="21" customHeight="1">
      <c r="BM810"/>
      <c r="BU810" s="273" t="s">
        <v>3002</v>
      </c>
      <c r="BV810" s="273" t="s">
        <v>3003</v>
      </c>
      <c r="BX810" s="299" t="s">
        <v>2987</v>
      </c>
      <c r="BY810" s="299" t="s">
        <v>5834</v>
      </c>
    </row>
    <row r="811" spans="65:77" ht="21" customHeight="1">
      <c r="BM811"/>
      <c r="BU811" s="273" t="s">
        <v>3004</v>
      </c>
      <c r="BV811" s="273" t="s">
        <v>3005</v>
      </c>
      <c r="BX811" s="299" t="s">
        <v>2989</v>
      </c>
      <c r="BY811" s="299" t="s">
        <v>5835</v>
      </c>
    </row>
    <row r="812" spans="65:77" ht="21" customHeight="1">
      <c r="BM812"/>
      <c r="BU812" s="273" t="s">
        <v>3006</v>
      </c>
      <c r="BV812" s="273" t="s">
        <v>3007</v>
      </c>
      <c r="BX812" s="299" t="s">
        <v>2991</v>
      </c>
      <c r="BY812" s="299" t="s">
        <v>5836</v>
      </c>
    </row>
    <row r="813" spans="65:77" ht="21" customHeight="1">
      <c r="BM813"/>
      <c r="BU813" s="273" t="s">
        <v>3008</v>
      </c>
      <c r="BV813" s="273" t="s">
        <v>3009</v>
      </c>
      <c r="BX813" s="299" t="s">
        <v>2993</v>
      </c>
      <c r="BY813" s="299" t="s">
        <v>5837</v>
      </c>
    </row>
    <row r="814" spans="65:77" ht="21" customHeight="1">
      <c r="BM814"/>
      <c r="BU814" s="273" t="s">
        <v>3010</v>
      </c>
      <c r="BV814" s="273" t="s">
        <v>3011</v>
      </c>
      <c r="BX814" s="299" t="s">
        <v>2995</v>
      </c>
      <c r="BY814" s="299" t="s">
        <v>5838</v>
      </c>
    </row>
    <row r="815" spans="65:77" ht="21" customHeight="1">
      <c r="BM815"/>
      <c r="BU815" s="273" t="s">
        <v>3012</v>
      </c>
      <c r="BV815" s="273" t="s">
        <v>3013</v>
      </c>
      <c r="BX815" s="299" t="s">
        <v>2997</v>
      </c>
      <c r="BY815" s="299" t="s">
        <v>5839</v>
      </c>
    </row>
    <row r="816" spans="65:77" ht="21" customHeight="1">
      <c r="BM816"/>
      <c r="BU816" s="273" t="s">
        <v>3014</v>
      </c>
      <c r="BV816" s="273" t="s">
        <v>3015</v>
      </c>
      <c r="BX816" s="299" t="s">
        <v>2999</v>
      </c>
      <c r="BY816" s="299" t="s">
        <v>5840</v>
      </c>
    </row>
    <row r="817" spans="65:77" ht="21" customHeight="1">
      <c r="BM817"/>
      <c r="BU817" s="273" t="s">
        <v>3016</v>
      </c>
      <c r="BV817" s="273" t="s">
        <v>3017</v>
      </c>
      <c r="BX817" s="299" t="s">
        <v>3001</v>
      </c>
      <c r="BY817" s="299" t="s">
        <v>5841</v>
      </c>
    </row>
    <row r="818" spans="65:77" ht="21" customHeight="1">
      <c r="BM818"/>
      <c r="BU818" s="273" t="s">
        <v>3018</v>
      </c>
      <c r="BV818" s="273" t="s">
        <v>3019</v>
      </c>
      <c r="BX818" s="299" t="s">
        <v>3002</v>
      </c>
      <c r="BY818" s="299" t="s">
        <v>5842</v>
      </c>
    </row>
    <row r="819" spans="65:77" ht="21" customHeight="1">
      <c r="BM819"/>
      <c r="BU819" s="273" t="s">
        <v>3020</v>
      </c>
      <c r="BV819" s="273" t="s">
        <v>3021</v>
      </c>
      <c r="BX819" s="299" t="s">
        <v>3004</v>
      </c>
      <c r="BY819" s="299" t="s">
        <v>5843</v>
      </c>
    </row>
    <row r="820" spans="65:77" ht="21" customHeight="1">
      <c r="BM820"/>
      <c r="BU820" s="273" t="s">
        <v>3022</v>
      </c>
      <c r="BV820" s="273" t="s">
        <v>3023</v>
      </c>
      <c r="BX820" s="299" t="s">
        <v>3006</v>
      </c>
      <c r="BY820" s="299" t="s">
        <v>5844</v>
      </c>
    </row>
    <row r="821" spans="65:77" ht="21" customHeight="1">
      <c r="BM821"/>
      <c r="BU821" s="273" t="s">
        <v>3024</v>
      </c>
      <c r="BV821" s="273" t="s">
        <v>3025</v>
      </c>
      <c r="BX821" s="299" t="s">
        <v>3008</v>
      </c>
      <c r="BY821" s="299" t="s">
        <v>5845</v>
      </c>
    </row>
    <row r="822" spans="65:77" ht="21" customHeight="1">
      <c r="BM822"/>
      <c r="BU822" s="273" t="s">
        <v>3026</v>
      </c>
      <c r="BV822" s="273" t="s">
        <v>3027</v>
      </c>
      <c r="BX822" s="299" t="s">
        <v>3010</v>
      </c>
      <c r="BY822" s="299" t="s">
        <v>2493</v>
      </c>
    </row>
    <row r="823" spans="65:77" ht="21" customHeight="1">
      <c r="BM823"/>
      <c r="BU823" s="273" t="s">
        <v>3028</v>
      </c>
      <c r="BV823" s="273" t="s">
        <v>3029</v>
      </c>
      <c r="BX823" s="299" t="s">
        <v>3012</v>
      </c>
      <c r="BY823" s="299" t="s">
        <v>5846</v>
      </c>
    </row>
    <row r="824" spans="65:77" ht="21" customHeight="1">
      <c r="BM824"/>
      <c r="BU824" s="273" t="s">
        <v>3030</v>
      </c>
      <c r="BV824" s="273" t="s">
        <v>3031</v>
      </c>
      <c r="BX824" s="299" t="s">
        <v>3014</v>
      </c>
      <c r="BY824" s="299" t="s">
        <v>5847</v>
      </c>
    </row>
    <row r="825" spans="65:77" ht="21" customHeight="1">
      <c r="BM825"/>
      <c r="BU825" s="273" t="s">
        <v>3032</v>
      </c>
      <c r="BV825" s="273" t="s">
        <v>3033</v>
      </c>
      <c r="BX825" s="299" t="s">
        <v>3016</v>
      </c>
      <c r="BY825" s="299" t="s">
        <v>5848</v>
      </c>
    </row>
    <row r="826" spans="65:77" ht="21" customHeight="1">
      <c r="BM826"/>
      <c r="BU826" s="273" t="s">
        <v>3034</v>
      </c>
      <c r="BV826" s="273" t="s">
        <v>3035</v>
      </c>
      <c r="BX826" s="299" t="s">
        <v>3018</v>
      </c>
      <c r="BY826" s="299" t="s">
        <v>5849</v>
      </c>
    </row>
    <row r="827" spans="65:77" ht="21" customHeight="1">
      <c r="BM827"/>
      <c r="BU827" s="273" t="s">
        <v>3036</v>
      </c>
      <c r="BV827" s="273" t="s">
        <v>3037</v>
      </c>
      <c r="BX827" s="299" t="s">
        <v>3020</v>
      </c>
      <c r="BY827" s="299" t="s">
        <v>5850</v>
      </c>
    </row>
    <row r="828" spans="65:77" ht="21" customHeight="1">
      <c r="BM828"/>
      <c r="BU828" s="273" t="s">
        <v>3038</v>
      </c>
      <c r="BV828" s="273" t="s">
        <v>3039</v>
      </c>
      <c r="BX828" s="299" t="s">
        <v>3022</v>
      </c>
      <c r="BY828" s="299" t="s">
        <v>5851</v>
      </c>
    </row>
    <row r="829" spans="65:77" ht="21" customHeight="1">
      <c r="BM829"/>
      <c r="BU829" s="273" t="s">
        <v>3040</v>
      </c>
      <c r="BV829" s="273" t="s">
        <v>3041</v>
      </c>
      <c r="BX829" s="299" t="s">
        <v>3024</v>
      </c>
      <c r="BY829" s="299" t="s">
        <v>5852</v>
      </c>
    </row>
    <row r="830" spans="65:77" ht="21" customHeight="1">
      <c r="BM830"/>
      <c r="BU830" s="273" t="s">
        <v>3042</v>
      </c>
      <c r="BV830" s="273" t="s">
        <v>3043</v>
      </c>
      <c r="BX830" s="299" t="s">
        <v>3026</v>
      </c>
      <c r="BY830" s="299" t="s">
        <v>5853</v>
      </c>
    </row>
    <row r="831" spans="65:77" ht="21" customHeight="1">
      <c r="BM831"/>
      <c r="BU831" s="273" t="s">
        <v>3044</v>
      </c>
      <c r="BV831" s="273" t="s">
        <v>3045</v>
      </c>
      <c r="BX831" s="299" t="s">
        <v>3028</v>
      </c>
      <c r="BY831" s="299" t="s">
        <v>5854</v>
      </c>
    </row>
    <row r="832" spans="65:77" ht="21" customHeight="1">
      <c r="BM832"/>
      <c r="BU832" s="273" t="s">
        <v>3046</v>
      </c>
      <c r="BV832" s="273" t="s">
        <v>3047</v>
      </c>
      <c r="BX832" s="299" t="s">
        <v>3030</v>
      </c>
      <c r="BY832" s="299" t="s">
        <v>5855</v>
      </c>
    </row>
    <row r="833" spans="65:77" ht="21" customHeight="1">
      <c r="BM833"/>
      <c r="BU833" s="273" t="s">
        <v>3048</v>
      </c>
      <c r="BV833" s="273" t="s">
        <v>3049</v>
      </c>
      <c r="BX833" s="299" t="s">
        <v>3032</v>
      </c>
      <c r="BY833" s="299" t="s">
        <v>5856</v>
      </c>
    </row>
    <row r="834" spans="65:77" ht="21" customHeight="1">
      <c r="BM834"/>
      <c r="BU834" s="273" t="s">
        <v>3050</v>
      </c>
      <c r="BV834" s="273" t="s">
        <v>3051</v>
      </c>
      <c r="BX834" s="299" t="s">
        <v>3034</v>
      </c>
      <c r="BY834" s="299" t="s">
        <v>5857</v>
      </c>
    </row>
    <row r="835" spans="65:77" ht="21" customHeight="1">
      <c r="BM835"/>
      <c r="BU835" s="273" t="s">
        <v>3052</v>
      </c>
      <c r="BV835" s="273" t="s">
        <v>3053</v>
      </c>
      <c r="BX835" s="299" t="s">
        <v>3036</v>
      </c>
      <c r="BY835" s="299" t="s">
        <v>5858</v>
      </c>
    </row>
    <row r="836" spans="65:77" ht="21" customHeight="1">
      <c r="BM836"/>
      <c r="BU836" s="273" t="s">
        <v>3054</v>
      </c>
      <c r="BV836" s="273" t="s">
        <v>3055</v>
      </c>
      <c r="BX836" s="299" t="s">
        <v>3038</v>
      </c>
      <c r="BY836" s="299" t="s">
        <v>5859</v>
      </c>
    </row>
    <row r="837" spans="65:77" ht="21" customHeight="1">
      <c r="BM837"/>
      <c r="BU837" s="273" t="s">
        <v>3056</v>
      </c>
      <c r="BV837" s="273" t="s">
        <v>3057</v>
      </c>
      <c r="BX837" s="299" t="s">
        <v>3040</v>
      </c>
      <c r="BY837" s="299" t="s">
        <v>5860</v>
      </c>
    </row>
    <row r="838" spans="65:77" ht="21" customHeight="1">
      <c r="BM838"/>
      <c r="BU838" s="273" t="s">
        <v>3058</v>
      </c>
      <c r="BV838" s="273" t="s">
        <v>3059</v>
      </c>
      <c r="BX838" s="299" t="s">
        <v>3042</v>
      </c>
      <c r="BY838" s="299" t="s">
        <v>5861</v>
      </c>
    </row>
    <row r="839" spans="65:77" ht="21" customHeight="1">
      <c r="BM839"/>
      <c r="BU839" s="273" t="s">
        <v>3060</v>
      </c>
      <c r="BV839" s="273" t="s">
        <v>3061</v>
      </c>
      <c r="BX839" s="299" t="s">
        <v>3044</v>
      </c>
      <c r="BY839" s="299" t="s">
        <v>5862</v>
      </c>
    </row>
    <row r="840" spans="65:77" ht="21" customHeight="1">
      <c r="BM840"/>
      <c r="BU840" s="273" t="s">
        <v>3062</v>
      </c>
      <c r="BV840" s="273" t="s">
        <v>3063</v>
      </c>
      <c r="BX840" s="299" t="s">
        <v>3046</v>
      </c>
      <c r="BY840" s="299" t="s">
        <v>5863</v>
      </c>
    </row>
    <row r="841" spans="65:77" ht="21" customHeight="1">
      <c r="BM841"/>
      <c r="BU841" s="273" t="s">
        <v>3064</v>
      </c>
      <c r="BV841" s="273" t="s">
        <v>3065</v>
      </c>
      <c r="BX841" s="299" t="s">
        <v>3048</v>
      </c>
      <c r="BY841" s="299" t="s">
        <v>5864</v>
      </c>
    </row>
    <row r="842" spans="65:77" ht="21" customHeight="1">
      <c r="BM842"/>
      <c r="BU842" s="273" t="s">
        <v>3066</v>
      </c>
      <c r="BV842" s="273" t="s">
        <v>3067</v>
      </c>
      <c r="BX842" s="299" t="s">
        <v>3050</v>
      </c>
      <c r="BY842" s="299" t="s">
        <v>5865</v>
      </c>
    </row>
    <row r="843" spans="65:77" ht="21" customHeight="1">
      <c r="BM843"/>
      <c r="BU843" s="273" t="s">
        <v>3068</v>
      </c>
      <c r="BV843" s="273" t="s">
        <v>3069</v>
      </c>
      <c r="BX843" s="299" t="s">
        <v>3052</v>
      </c>
      <c r="BY843" s="299" t="s">
        <v>5866</v>
      </c>
    </row>
    <row r="844" spans="65:77" ht="21" customHeight="1">
      <c r="BM844"/>
      <c r="BU844" s="273" t="s">
        <v>3070</v>
      </c>
      <c r="BV844" s="273" t="s">
        <v>3071</v>
      </c>
      <c r="BX844" s="299" t="s">
        <v>3054</v>
      </c>
      <c r="BY844" s="299" t="s">
        <v>5867</v>
      </c>
    </row>
    <row r="845" spans="65:77" ht="21" customHeight="1">
      <c r="BM845"/>
      <c r="BU845" s="273" t="s">
        <v>3072</v>
      </c>
      <c r="BV845" s="273" t="s">
        <v>3073</v>
      </c>
      <c r="BX845" s="299" t="s">
        <v>3056</v>
      </c>
      <c r="BY845" s="299" t="s">
        <v>5868</v>
      </c>
    </row>
    <row r="846" spans="65:77" ht="21" customHeight="1">
      <c r="BM846"/>
      <c r="BU846" s="273" t="s">
        <v>3074</v>
      </c>
      <c r="BV846" s="273" t="s">
        <v>3075</v>
      </c>
      <c r="BX846" s="299" t="s">
        <v>3058</v>
      </c>
      <c r="BY846" s="299" t="s">
        <v>5869</v>
      </c>
    </row>
    <row r="847" spans="65:77" ht="21" customHeight="1">
      <c r="BM847"/>
      <c r="BU847" s="273" t="s">
        <v>3076</v>
      </c>
      <c r="BV847" s="273" t="s">
        <v>3077</v>
      </c>
      <c r="BX847" s="299" t="s">
        <v>3060</v>
      </c>
      <c r="BY847" s="299" t="s">
        <v>5870</v>
      </c>
    </row>
    <row r="848" spans="65:77" ht="21" customHeight="1">
      <c r="BM848"/>
      <c r="BU848" s="273" t="s">
        <v>3078</v>
      </c>
      <c r="BV848" s="273" t="s">
        <v>3079</v>
      </c>
      <c r="BX848" s="299" t="s">
        <v>3062</v>
      </c>
      <c r="BY848" s="299" t="s">
        <v>5871</v>
      </c>
    </row>
    <row r="849" spans="65:77" ht="21" customHeight="1">
      <c r="BM849"/>
      <c r="BU849" s="273" t="s">
        <v>3080</v>
      </c>
      <c r="BV849" s="273" t="s">
        <v>3081</v>
      </c>
      <c r="BX849" s="299" t="s">
        <v>3064</v>
      </c>
      <c r="BY849" s="299" t="s">
        <v>5872</v>
      </c>
    </row>
    <row r="850" spans="65:77" ht="21" customHeight="1">
      <c r="BM850"/>
      <c r="BU850" s="273" t="s">
        <v>3082</v>
      </c>
      <c r="BV850" s="273" t="s">
        <v>3083</v>
      </c>
      <c r="BX850" s="299" t="s">
        <v>3066</v>
      </c>
      <c r="BY850" s="299" t="s">
        <v>5873</v>
      </c>
    </row>
    <row r="851" spans="65:77" ht="21" customHeight="1">
      <c r="BM851"/>
      <c r="BU851" s="273" t="s">
        <v>3084</v>
      </c>
      <c r="BV851" s="273" t="s">
        <v>3085</v>
      </c>
      <c r="BX851" s="299" t="s">
        <v>3068</v>
      </c>
      <c r="BY851" s="299" t="s">
        <v>5874</v>
      </c>
    </row>
    <row r="852" spans="65:77" ht="21" customHeight="1">
      <c r="BM852"/>
      <c r="BU852" s="273" t="s">
        <v>3086</v>
      </c>
      <c r="BV852" s="273" t="s">
        <v>3087</v>
      </c>
      <c r="BX852" s="299" t="s">
        <v>3070</v>
      </c>
      <c r="BY852" s="299" t="s">
        <v>5875</v>
      </c>
    </row>
    <row r="853" spans="65:77" ht="21" customHeight="1">
      <c r="BM853"/>
      <c r="BU853" s="273" t="s">
        <v>3088</v>
      </c>
      <c r="BV853" s="273" t="s">
        <v>3089</v>
      </c>
      <c r="BX853" s="299" t="s">
        <v>3072</v>
      </c>
      <c r="BY853" s="299" t="s">
        <v>5876</v>
      </c>
    </row>
    <row r="854" spans="65:77" ht="21" customHeight="1">
      <c r="BM854"/>
      <c r="BU854" s="273" t="s">
        <v>3090</v>
      </c>
      <c r="BV854" s="273" t="s">
        <v>3091</v>
      </c>
      <c r="BX854" s="299" t="s">
        <v>3074</v>
      </c>
      <c r="BY854" s="299" t="s">
        <v>5877</v>
      </c>
    </row>
    <row r="855" spans="65:77" ht="21" customHeight="1">
      <c r="BM855"/>
      <c r="BU855" s="273" t="s">
        <v>3092</v>
      </c>
      <c r="BV855" s="273" t="s">
        <v>3093</v>
      </c>
      <c r="BX855" s="299" t="s">
        <v>3076</v>
      </c>
      <c r="BY855" s="299" t="s">
        <v>5878</v>
      </c>
    </row>
    <row r="856" spans="65:77" ht="21" customHeight="1">
      <c r="BM856"/>
      <c r="BU856" s="273" t="s">
        <v>3094</v>
      </c>
      <c r="BV856" s="273" t="s">
        <v>3095</v>
      </c>
      <c r="BX856" s="299" t="s">
        <v>3078</v>
      </c>
      <c r="BY856" s="299" t="s">
        <v>5879</v>
      </c>
    </row>
    <row r="857" spans="65:77" ht="21" customHeight="1">
      <c r="BM857"/>
      <c r="BU857" s="273" t="s">
        <v>3096</v>
      </c>
      <c r="BV857" s="273" t="s">
        <v>3097</v>
      </c>
      <c r="BX857" s="299" t="s">
        <v>3080</v>
      </c>
      <c r="BY857" s="299" t="s">
        <v>5880</v>
      </c>
    </row>
    <row r="858" spans="65:77" ht="21" customHeight="1">
      <c r="BM858"/>
      <c r="BU858" s="273" t="s">
        <v>3098</v>
      </c>
      <c r="BV858" s="273" t="s">
        <v>3099</v>
      </c>
      <c r="BX858" s="299" t="s">
        <v>3082</v>
      </c>
      <c r="BY858" s="299" t="s">
        <v>5881</v>
      </c>
    </row>
    <row r="859" spans="65:77" ht="21" customHeight="1">
      <c r="BM859"/>
      <c r="BU859" s="273" t="s">
        <v>3100</v>
      </c>
      <c r="BV859" s="273" t="s">
        <v>3101</v>
      </c>
      <c r="BX859" s="299" t="s">
        <v>3084</v>
      </c>
      <c r="BY859" s="299" t="s">
        <v>5882</v>
      </c>
    </row>
    <row r="860" spans="65:77" ht="21" customHeight="1">
      <c r="BM860"/>
      <c r="BU860" s="273" t="s">
        <v>3102</v>
      </c>
      <c r="BV860" s="273" t="s">
        <v>3103</v>
      </c>
      <c r="BX860" s="299" t="s">
        <v>3086</v>
      </c>
      <c r="BY860" s="299" t="s">
        <v>5883</v>
      </c>
    </row>
    <row r="861" spans="65:77" ht="21" customHeight="1">
      <c r="BM861"/>
      <c r="BU861" s="273" t="s">
        <v>3104</v>
      </c>
      <c r="BV861" s="273" t="s">
        <v>3105</v>
      </c>
      <c r="BX861" s="299" t="s">
        <v>3088</v>
      </c>
      <c r="BY861" s="299" t="s">
        <v>5884</v>
      </c>
    </row>
    <row r="862" spans="65:77" ht="21" customHeight="1">
      <c r="BM862"/>
      <c r="BU862" s="273" t="s">
        <v>3106</v>
      </c>
      <c r="BV862" s="273" t="s">
        <v>3107</v>
      </c>
      <c r="BX862" s="299" t="s">
        <v>3090</v>
      </c>
      <c r="BY862" s="299" t="s">
        <v>5885</v>
      </c>
    </row>
    <row r="863" spans="65:77" ht="21" customHeight="1">
      <c r="BM863"/>
      <c r="BU863" s="273" t="s">
        <v>3108</v>
      </c>
      <c r="BV863" s="273" t="s">
        <v>3109</v>
      </c>
      <c r="BX863" s="299" t="s">
        <v>3092</v>
      </c>
      <c r="BY863" s="299" t="s">
        <v>5886</v>
      </c>
    </row>
    <row r="864" spans="65:77" ht="21" customHeight="1">
      <c r="BM864"/>
      <c r="BU864" s="273" t="s">
        <v>3110</v>
      </c>
      <c r="BV864" s="273" t="s">
        <v>3111</v>
      </c>
      <c r="BX864" s="299" t="s">
        <v>3094</v>
      </c>
      <c r="BY864" s="299" t="s">
        <v>5887</v>
      </c>
    </row>
    <row r="865" spans="65:77" ht="21" customHeight="1">
      <c r="BM865"/>
      <c r="BU865" s="273" t="s">
        <v>3112</v>
      </c>
      <c r="BV865" s="273" t="s">
        <v>3113</v>
      </c>
      <c r="BX865" s="299" t="s">
        <v>3096</v>
      </c>
      <c r="BY865" s="299" t="s">
        <v>5888</v>
      </c>
    </row>
    <row r="866" spans="65:77" ht="21" customHeight="1">
      <c r="BM866"/>
      <c r="BU866" s="273" t="s">
        <v>3114</v>
      </c>
      <c r="BV866" s="273" t="s">
        <v>3115</v>
      </c>
      <c r="BX866" s="299" t="s">
        <v>3098</v>
      </c>
      <c r="BY866" s="299" t="s">
        <v>5889</v>
      </c>
    </row>
    <row r="867" spans="65:77" ht="21" customHeight="1">
      <c r="BM867"/>
      <c r="BU867" s="273" t="s">
        <v>3116</v>
      </c>
      <c r="BV867" s="273" t="s">
        <v>3117</v>
      </c>
      <c r="BX867" s="299" t="s">
        <v>3100</v>
      </c>
      <c r="BY867" s="299" t="s">
        <v>5890</v>
      </c>
    </row>
    <row r="868" spans="65:77" ht="21" customHeight="1">
      <c r="BM868"/>
      <c r="BU868" s="273" t="s">
        <v>3118</v>
      </c>
      <c r="BV868" s="273" t="s">
        <v>3119</v>
      </c>
      <c r="BX868" s="299" t="s">
        <v>3102</v>
      </c>
      <c r="BY868" s="299" t="s">
        <v>5891</v>
      </c>
    </row>
    <row r="869" spans="65:77" ht="21" customHeight="1">
      <c r="BM869"/>
      <c r="BU869" s="273" t="s">
        <v>3120</v>
      </c>
      <c r="BV869" s="273" t="s">
        <v>3121</v>
      </c>
      <c r="BX869" s="299" t="s">
        <v>3104</v>
      </c>
      <c r="BY869" s="299" t="s">
        <v>5892</v>
      </c>
    </row>
    <row r="870" spans="65:77" ht="21" customHeight="1">
      <c r="BM870"/>
      <c r="BU870" s="273" t="s">
        <v>3122</v>
      </c>
      <c r="BV870" s="273" t="s">
        <v>3123</v>
      </c>
      <c r="BX870" s="299" t="s">
        <v>3106</v>
      </c>
      <c r="BY870" s="299" t="s">
        <v>5893</v>
      </c>
    </row>
    <row r="871" spans="65:77" ht="21" customHeight="1">
      <c r="BM871"/>
      <c r="BU871" s="273" t="s">
        <v>3124</v>
      </c>
      <c r="BV871" s="273" t="s">
        <v>3125</v>
      </c>
      <c r="BX871" s="299" t="s">
        <v>3108</v>
      </c>
      <c r="BY871" s="299" t="s">
        <v>5894</v>
      </c>
    </row>
    <row r="872" spans="65:77" ht="21" customHeight="1">
      <c r="BM872"/>
      <c r="BU872" s="273" t="s">
        <v>3126</v>
      </c>
      <c r="BV872" s="273" t="s">
        <v>3127</v>
      </c>
      <c r="BX872" s="299" t="s">
        <v>3110</v>
      </c>
      <c r="BY872" s="299" t="s">
        <v>5895</v>
      </c>
    </row>
    <row r="873" spans="65:77" ht="21" customHeight="1">
      <c r="BM873"/>
      <c r="BU873" s="273" t="s">
        <v>3128</v>
      </c>
      <c r="BV873" s="273" t="s">
        <v>3129</v>
      </c>
      <c r="BX873" s="299" t="s">
        <v>3112</v>
      </c>
      <c r="BY873" s="299" t="s">
        <v>5896</v>
      </c>
    </row>
    <row r="874" spans="65:77" ht="21" customHeight="1">
      <c r="BM874"/>
      <c r="BU874" s="273" t="s">
        <v>3130</v>
      </c>
      <c r="BV874" s="273" t="s">
        <v>3131</v>
      </c>
      <c r="BX874" s="299" t="s">
        <v>3114</v>
      </c>
      <c r="BY874" s="299" t="s">
        <v>5897</v>
      </c>
    </row>
    <row r="875" spans="65:77" ht="21" customHeight="1">
      <c r="BM875"/>
      <c r="BU875" s="273" t="s">
        <v>3132</v>
      </c>
      <c r="BV875" s="273" t="s">
        <v>3133</v>
      </c>
      <c r="BX875" s="299" t="s">
        <v>3116</v>
      </c>
      <c r="BY875" s="299" t="s">
        <v>5898</v>
      </c>
    </row>
    <row r="876" spans="65:77" ht="21" customHeight="1">
      <c r="BM876"/>
      <c r="BU876" s="273" t="s">
        <v>3134</v>
      </c>
      <c r="BV876" s="273" t="s">
        <v>3135</v>
      </c>
      <c r="BX876" s="299" t="s">
        <v>3118</v>
      </c>
      <c r="BY876" s="299" t="s">
        <v>5899</v>
      </c>
    </row>
    <row r="877" spans="65:77" ht="21" customHeight="1">
      <c r="BM877"/>
      <c r="BU877" s="273" t="s">
        <v>3136</v>
      </c>
      <c r="BV877" s="273" t="s">
        <v>3137</v>
      </c>
      <c r="BX877" s="299" t="s">
        <v>3120</v>
      </c>
      <c r="BY877" s="299" t="s">
        <v>5900</v>
      </c>
    </row>
    <row r="878" spans="65:77" ht="21" customHeight="1">
      <c r="BM878"/>
      <c r="BU878" s="273" t="s">
        <v>3138</v>
      </c>
      <c r="BV878" s="273" t="s">
        <v>3139</v>
      </c>
      <c r="BX878" s="299" t="s">
        <v>3122</v>
      </c>
      <c r="BY878" s="299" t="s">
        <v>5901</v>
      </c>
    </row>
    <row r="879" spans="65:77" ht="21" customHeight="1">
      <c r="BM879"/>
      <c r="BU879" s="273" t="s">
        <v>3140</v>
      </c>
      <c r="BV879" s="273" t="s">
        <v>3141</v>
      </c>
      <c r="BX879" s="299" t="s">
        <v>3124</v>
      </c>
      <c r="BY879" s="299" t="s">
        <v>5902</v>
      </c>
    </row>
    <row r="880" spans="65:77" ht="21" customHeight="1">
      <c r="BM880"/>
      <c r="BU880" s="273" t="s">
        <v>3142</v>
      </c>
      <c r="BV880" s="273" t="s">
        <v>3143</v>
      </c>
      <c r="BX880" s="299" t="s">
        <v>3126</v>
      </c>
      <c r="BY880" s="299" t="s">
        <v>5903</v>
      </c>
    </row>
    <row r="881" spans="65:77" ht="21" customHeight="1">
      <c r="BM881"/>
      <c r="BU881" s="273" t="s">
        <v>3144</v>
      </c>
      <c r="BV881" s="273" t="s">
        <v>3145</v>
      </c>
      <c r="BX881" s="299" t="s">
        <v>3128</v>
      </c>
      <c r="BY881" s="299" t="s">
        <v>5904</v>
      </c>
    </row>
    <row r="882" spans="65:77" ht="21" customHeight="1">
      <c r="BM882"/>
      <c r="BU882" s="273" t="s">
        <v>3146</v>
      </c>
      <c r="BV882" s="273" t="s">
        <v>3147</v>
      </c>
      <c r="BX882" s="299" t="s">
        <v>3130</v>
      </c>
      <c r="BY882" s="299" t="s">
        <v>5905</v>
      </c>
    </row>
    <row r="883" spans="65:77" ht="21" customHeight="1">
      <c r="BM883"/>
      <c r="BU883" s="273" t="s">
        <v>3148</v>
      </c>
      <c r="BV883" s="273" t="s">
        <v>3149</v>
      </c>
      <c r="BX883" s="299" t="s">
        <v>3132</v>
      </c>
      <c r="BY883" s="299" t="s">
        <v>5906</v>
      </c>
    </row>
    <row r="884" spans="65:77" ht="21" customHeight="1">
      <c r="BM884"/>
      <c r="BU884" s="273" t="s">
        <v>3150</v>
      </c>
      <c r="BV884" s="273" t="s">
        <v>3151</v>
      </c>
      <c r="BX884" s="299" t="s">
        <v>3134</v>
      </c>
      <c r="BY884" s="299" t="s">
        <v>5907</v>
      </c>
    </row>
    <row r="885" spans="65:77" ht="21" customHeight="1">
      <c r="BM885"/>
      <c r="BU885" s="273" t="s">
        <v>3152</v>
      </c>
      <c r="BV885" s="273" t="s">
        <v>3153</v>
      </c>
      <c r="BX885" s="299" t="s">
        <v>3136</v>
      </c>
      <c r="BY885" s="299" t="s">
        <v>5908</v>
      </c>
    </row>
    <row r="886" spans="65:77" ht="21" customHeight="1">
      <c r="BM886"/>
      <c r="BU886" s="273" t="s">
        <v>3154</v>
      </c>
      <c r="BV886" s="273" t="s">
        <v>3155</v>
      </c>
      <c r="BX886" s="299" t="s">
        <v>3138</v>
      </c>
      <c r="BY886" s="299" t="s">
        <v>5909</v>
      </c>
    </row>
    <row r="887" spans="65:77" ht="21" customHeight="1">
      <c r="BM887"/>
      <c r="BU887" s="273" t="s">
        <v>3156</v>
      </c>
      <c r="BV887" s="273" t="s">
        <v>3157</v>
      </c>
      <c r="BX887" s="299" t="s">
        <v>3140</v>
      </c>
      <c r="BY887" s="299" t="s">
        <v>5910</v>
      </c>
    </row>
    <row r="888" spans="65:77" ht="21" customHeight="1">
      <c r="BM888"/>
      <c r="BU888" s="273" t="s">
        <v>3158</v>
      </c>
      <c r="BV888" s="273" t="s">
        <v>3159</v>
      </c>
      <c r="BX888" s="299" t="s">
        <v>3142</v>
      </c>
      <c r="BY888" s="299" t="s">
        <v>5911</v>
      </c>
    </row>
    <row r="889" spans="65:77" ht="21" customHeight="1">
      <c r="BM889"/>
      <c r="BU889" s="273" t="s">
        <v>3160</v>
      </c>
      <c r="BV889" s="273" t="s">
        <v>3161</v>
      </c>
      <c r="BX889" s="299" t="s">
        <v>3144</v>
      </c>
      <c r="BY889" s="299" t="s">
        <v>5912</v>
      </c>
    </row>
    <row r="890" spans="65:77" ht="21" customHeight="1">
      <c r="BM890"/>
      <c r="BU890" s="273" t="s">
        <v>3162</v>
      </c>
      <c r="BV890" s="273" t="s">
        <v>3163</v>
      </c>
      <c r="BX890" s="299" t="s">
        <v>3146</v>
      </c>
      <c r="BY890" s="299" t="s">
        <v>5913</v>
      </c>
    </row>
    <row r="891" spans="65:77" ht="21" customHeight="1">
      <c r="BM891"/>
      <c r="BU891" s="273" t="s">
        <v>3164</v>
      </c>
      <c r="BV891" s="273" t="s">
        <v>3165</v>
      </c>
      <c r="BX891" s="299" t="s">
        <v>3148</v>
      </c>
      <c r="BY891" s="299" t="s">
        <v>5914</v>
      </c>
    </row>
    <row r="892" spans="65:77" ht="21" customHeight="1">
      <c r="BM892"/>
      <c r="BU892" s="273" t="s">
        <v>1783</v>
      </c>
      <c r="BV892" s="273" t="s">
        <v>3166</v>
      </c>
      <c r="BX892" s="299" t="s">
        <v>3150</v>
      </c>
      <c r="BY892" s="299" t="s">
        <v>5915</v>
      </c>
    </row>
    <row r="893" spans="65:77" ht="21" customHeight="1">
      <c r="BM893"/>
      <c r="BU893" s="273" t="s">
        <v>1785</v>
      </c>
      <c r="BV893" s="273" t="s">
        <v>3167</v>
      </c>
      <c r="BX893" s="299" t="s">
        <v>3152</v>
      </c>
      <c r="BY893" s="299" t="s">
        <v>5916</v>
      </c>
    </row>
    <row r="894" spans="65:77" ht="21" customHeight="1">
      <c r="BM894"/>
      <c r="BU894" s="273" t="s">
        <v>1787</v>
      </c>
      <c r="BV894" s="273" t="s">
        <v>3168</v>
      </c>
      <c r="BX894" s="299" t="s">
        <v>3154</v>
      </c>
      <c r="BY894" s="299" t="s">
        <v>5917</v>
      </c>
    </row>
    <row r="895" spans="65:77" ht="21" customHeight="1">
      <c r="BM895"/>
      <c r="BU895" s="273" t="s">
        <v>1789</v>
      </c>
      <c r="BV895" s="273" t="s">
        <v>3169</v>
      </c>
      <c r="BX895" s="299" t="s">
        <v>3156</v>
      </c>
      <c r="BY895" s="299" t="s">
        <v>5918</v>
      </c>
    </row>
    <row r="896" spans="65:77" ht="21" customHeight="1">
      <c r="BM896"/>
      <c r="BU896" s="273" t="s">
        <v>1791</v>
      </c>
      <c r="BV896" s="273" t="s">
        <v>3170</v>
      </c>
      <c r="BX896" s="299" t="s">
        <v>3158</v>
      </c>
      <c r="BY896" s="299" t="s">
        <v>5919</v>
      </c>
    </row>
    <row r="897" spans="65:77" ht="21" customHeight="1">
      <c r="BM897"/>
      <c r="BU897" s="273" t="s">
        <v>1793</v>
      </c>
      <c r="BV897" s="273" t="s">
        <v>3171</v>
      </c>
      <c r="BX897" s="299" t="s">
        <v>3160</v>
      </c>
      <c r="BY897" s="299" t="s">
        <v>5920</v>
      </c>
    </row>
    <row r="898" spans="65:77" ht="21" customHeight="1">
      <c r="BM898"/>
      <c r="BU898" s="273" t="s">
        <v>1795</v>
      </c>
      <c r="BV898" s="273" t="s">
        <v>3172</v>
      </c>
      <c r="BX898" s="299" t="s">
        <v>3162</v>
      </c>
      <c r="BY898" s="299" t="s">
        <v>5921</v>
      </c>
    </row>
    <row r="899" spans="65:77" ht="21" customHeight="1">
      <c r="BM899"/>
      <c r="BU899" s="273" t="s">
        <v>1797</v>
      </c>
      <c r="BV899" s="273" t="s">
        <v>3173</v>
      </c>
      <c r="BX899" s="299" t="s">
        <v>3164</v>
      </c>
      <c r="BY899" s="299" t="s">
        <v>5922</v>
      </c>
    </row>
    <row r="900" spans="65:77" ht="21" customHeight="1">
      <c r="BM900"/>
      <c r="BU900" s="273" t="s">
        <v>1799</v>
      </c>
      <c r="BV900" s="273" t="s">
        <v>3174</v>
      </c>
      <c r="BX900" s="299" t="s">
        <v>1783</v>
      </c>
      <c r="BY900" s="299" t="s">
        <v>5923</v>
      </c>
    </row>
    <row r="901" spans="65:77" ht="21" customHeight="1">
      <c r="BM901"/>
      <c r="BU901" s="273" t="s">
        <v>1801</v>
      </c>
      <c r="BV901" s="273" t="s">
        <v>3175</v>
      </c>
      <c r="BX901" s="299" t="s">
        <v>1785</v>
      </c>
      <c r="BY901" s="299" t="s">
        <v>5924</v>
      </c>
    </row>
    <row r="902" spans="65:77" ht="21" customHeight="1">
      <c r="BM902"/>
      <c r="BU902" s="273" t="s">
        <v>3176</v>
      </c>
      <c r="BV902" s="273" t="s">
        <v>3177</v>
      </c>
      <c r="BX902" s="299" t="s">
        <v>1787</v>
      </c>
      <c r="BY902" s="299" t="s">
        <v>5925</v>
      </c>
    </row>
    <row r="903" spans="65:77" ht="21" customHeight="1">
      <c r="BM903"/>
      <c r="BU903" s="273" t="s">
        <v>3178</v>
      </c>
      <c r="BV903" s="273" t="s">
        <v>3179</v>
      </c>
      <c r="BX903" s="299" t="s">
        <v>1789</v>
      </c>
      <c r="BY903" s="299" t="s">
        <v>5926</v>
      </c>
    </row>
    <row r="904" spans="65:77" ht="21" customHeight="1">
      <c r="BM904"/>
      <c r="BU904" s="273" t="s">
        <v>3180</v>
      </c>
      <c r="BV904" s="273" t="s">
        <v>3181</v>
      </c>
      <c r="BX904" s="299" t="s">
        <v>1791</v>
      </c>
      <c r="BY904" s="299" t="s">
        <v>5927</v>
      </c>
    </row>
    <row r="905" spans="65:77" ht="21" customHeight="1">
      <c r="BM905"/>
      <c r="BU905" s="273" t="s">
        <v>3182</v>
      </c>
      <c r="BV905" s="273" t="s">
        <v>3183</v>
      </c>
      <c r="BX905" s="299" t="s">
        <v>1793</v>
      </c>
      <c r="BY905" s="299" t="s">
        <v>5928</v>
      </c>
    </row>
    <row r="906" spans="65:77" ht="21" customHeight="1">
      <c r="BM906"/>
      <c r="BU906" s="273" t="s">
        <v>3184</v>
      </c>
      <c r="BV906" s="273" t="s">
        <v>3185</v>
      </c>
      <c r="BX906" s="299" t="s">
        <v>1795</v>
      </c>
      <c r="BY906" s="299" t="s">
        <v>5929</v>
      </c>
    </row>
    <row r="907" spans="65:77" ht="21" customHeight="1">
      <c r="BM907"/>
      <c r="BU907" s="273" t="s">
        <v>3186</v>
      </c>
      <c r="BV907" s="273" t="s">
        <v>3187</v>
      </c>
      <c r="BX907" s="299" t="s">
        <v>1797</v>
      </c>
      <c r="BY907" s="299" t="s">
        <v>5930</v>
      </c>
    </row>
    <row r="908" spans="65:77" ht="21" customHeight="1">
      <c r="BM908"/>
      <c r="BU908" s="273" t="s">
        <v>3188</v>
      </c>
      <c r="BV908" s="273" t="s">
        <v>3189</v>
      </c>
      <c r="BX908" s="299" t="s">
        <v>1799</v>
      </c>
      <c r="BY908" s="299" t="s">
        <v>5931</v>
      </c>
    </row>
    <row r="909" spans="65:77" ht="21" customHeight="1">
      <c r="BM909"/>
      <c r="BU909" s="273" t="s">
        <v>3190</v>
      </c>
      <c r="BV909" s="273" t="s">
        <v>3191</v>
      </c>
      <c r="BX909" s="299" t="s">
        <v>1801</v>
      </c>
      <c r="BY909" s="299" t="s">
        <v>5932</v>
      </c>
    </row>
    <row r="910" spans="65:77" ht="21" customHeight="1">
      <c r="BM910"/>
      <c r="BU910" s="273" t="s">
        <v>3192</v>
      </c>
      <c r="BV910" s="273" t="s">
        <v>3193</v>
      </c>
      <c r="BX910" s="299" t="s">
        <v>3176</v>
      </c>
      <c r="BY910" s="299" t="s">
        <v>5933</v>
      </c>
    </row>
    <row r="911" spans="65:77" ht="21" customHeight="1">
      <c r="BM911"/>
      <c r="BU911" s="273" t="s">
        <v>3194</v>
      </c>
      <c r="BV911" s="273" t="s">
        <v>3195</v>
      </c>
      <c r="BX911" s="299" t="s">
        <v>3178</v>
      </c>
      <c r="BY911" s="299" t="s">
        <v>5934</v>
      </c>
    </row>
    <row r="912" spans="65:77" ht="21" customHeight="1">
      <c r="BM912"/>
      <c r="BU912" s="273" t="s">
        <v>3196</v>
      </c>
      <c r="BV912" s="273" t="s">
        <v>3197</v>
      </c>
      <c r="BX912" s="299" t="s">
        <v>3180</v>
      </c>
      <c r="BY912" s="299" t="s">
        <v>5935</v>
      </c>
    </row>
    <row r="913" spans="65:77" ht="21" customHeight="1">
      <c r="BM913"/>
      <c r="BU913" s="273" t="s">
        <v>3198</v>
      </c>
      <c r="BV913" s="273" t="s">
        <v>3199</v>
      </c>
      <c r="BX913" s="299" t="s">
        <v>3182</v>
      </c>
      <c r="BY913" s="299" t="s">
        <v>5936</v>
      </c>
    </row>
    <row r="914" spans="65:77" ht="21" customHeight="1">
      <c r="BM914"/>
      <c r="BU914" s="273" t="s">
        <v>3200</v>
      </c>
      <c r="BV914" s="273" t="s">
        <v>3201</v>
      </c>
      <c r="BX914" s="299" t="s">
        <v>3184</v>
      </c>
      <c r="BY914" s="299" t="s">
        <v>5937</v>
      </c>
    </row>
    <row r="915" spans="65:77" ht="21" customHeight="1">
      <c r="BM915"/>
      <c r="BU915" s="273" t="s">
        <v>3202</v>
      </c>
      <c r="BV915" s="273" t="s">
        <v>3203</v>
      </c>
      <c r="BX915" s="299" t="s">
        <v>3186</v>
      </c>
      <c r="BY915" s="299" t="s">
        <v>5938</v>
      </c>
    </row>
    <row r="916" spans="65:77" ht="21" customHeight="1">
      <c r="BM916"/>
      <c r="BU916" s="273" t="s">
        <v>3204</v>
      </c>
      <c r="BV916" s="273" t="s">
        <v>3205</v>
      </c>
      <c r="BX916" s="299" t="s">
        <v>3188</v>
      </c>
      <c r="BY916" s="299" t="s">
        <v>5939</v>
      </c>
    </row>
    <row r="917" spans="65:77" ht="21" customHeight="1">
      <c r="BM917"/>
      <c r="BU917" s="273" t="s">
        <v>3206</v>
      </c>
      <c r="BV917" s="273" t="s">
        <v>3207</v>
      </c>
      <c r="BX917" s="299" t="s">
        <v>3190</v>
      </c>
      <c r="BY917" s="299" t="s">
        <v>5940</v>
      </c>
    </row>
    <row r="918" spans="65:77" ht="21" customHeight="1">
      <c r="BM918"/>
      <c r="BU918" s="273" t="s">
        <v>3208</v>
      </c>
      <c r="BV918" s="273" t="s">
        <v>3209</v>
      </c>
      <c r="BX918" s="299" t="s">
        <v>3192</v>
      </c>
      <c r="BY918" s="299" t="s">
        <v>5941</v>
      </c>
    </row>
    <row r="919" spans="65:77" ht="21" customHeight="1">
      <c r="BM919"/>
      <c r="BU919" s="273" t="s">
        <v>3210</v>
      </c>
      <c r="BV919" s="273" t="s">
        <v>3211</v>
      </c>
      <c r="BX919" s="299" t="s">
        <v>3194</v>
      </c>
      <c r="BY919" s="299" t="s">
        <v>5942</v>
      </c>
    </row>
    <row r="920" spans="65:77" ht="21" customHeight="1">
      <c r="BM920"/>
      <c r="BU920" s="273" t="s">
        <v>3212</v>
      </c>
      <c r="BV920" s="273" t="s">
        <v>3213</v>
      </c>
      <c r="BX920" s="299" t="s">
        <v>3196</v>
      </c>
      <c r="BY920" s="299" t="s">
        <v>5943</v>
      </c>
    </row>
    <row r="921" spans="65:77" ht="21" customHeight="1">
      <c r="BM921"/>
      <c r="BU921" s="273" t="s">
        <v>3214</v>
      </c>
      <c r="BV921" s="273" t="s">
        <v>3215</v>
      </c>
      <c r="BX921" s="299" t="s">
        <v>3198</v>
      </c>
      <c r="BY921" s="299" t="s">
        <v>5944</v>
      </c>
    </row>
    <row r="922" spans="65:77" ht="21" customHeight="1">
      <c r="BM922"/>
      <c r="BU922" s="273" t="s">
        <v>3216</v>
      </c>
      <c r="BV922" s="273" t="s">
        <v>3217</v>
      </c>
      <c r="BX922" s="299" t="s">
        <v>3200</v>
      </c>
      <c r="BY922" s="299" t="s">
        <v>5945</v>
      </c>
    </row>
    <row r="923" spans="65:77" ht="21" customHeight="1">
      <c r="BM923"/>
      <c r="BU923" s="273" t="s">
        <v>3218</v>
      </c>
      <c r="BV923" s="273" t="s">
        <v>3219</v>
      </c>
      <c r="BX923" s="299" t="s">
        <v>3202</v>
      </c>
      <c r="BY923" s="299" t="s">
        <v>5946</v>
      </c>
    </row>
    <row r="924" spans="65:77" ht="21" customHeight="1">
      <c r="BM924"/>
      <c r="BU924" s="273" t="s">
        <v>3220</v>
      </c>
      <c r="BV924" s="273" t="s">
        <v>3221</v>
      </c>
      <c r="BX924" s="299" t="s">
        <v>3204</v>
      </c>
      <c r="BY924" s="299" t="s">
        <v>5947</v>
      </c>
    </row>
    <row r="925" spans="65:77" ht="21" customHeight="1">
      <c r="BM925"/>
      <c r="BU925" s="273" t="s">
        <v>3222</v>
      </c>
      <c r="BV925" s="273" t="s">
        <v>3223</v>
      </c>
      <c r="BX925" s="299" t="s">
        <v>3208</v>
      </c>
      <c r="BY925" s="299" t="s">
        <v>5948</v>
      </c>
    </row>
    <row r="926" spans="65:77" ht="21" customHeight="1">
      <c r="BM926"/>
      <c r="BU926" s="273" t="s">
        <v>3224</v>
      </c>
      <c r="BV926" s="273" t="s">
        <v>3225</v>
      </c>
      <c r="BX926" s="299" t="s">
        <v>3210</v>
      </c>
      <c r="BY926" s="299" t="s">
        <v>5949</v>
      </c>
    </row>
    <row r="927" spans="65:77" ht="21" customHeight="1">
      <c r="BM927"/>
      <c r="BU927" s="273" t="s">
        <v>3226</v>
      </c>
      <c r="BV927" s="273" t="s">
        <v>3227</v>
      </c>
      <c r="BX927" s="299" t="s">
        <v>3212</v>
      </c>
      <c r="BY927" s="299" t="s">
        <v>5950</v>
      </c>
    </row>
    <row r="928" spans="65:77" ht="21" customHeight="1">
      <c r="BM928"/>
      <c r="BU928" s="273" t="s">
        <v>3228</v>
      </c>
      <c r="BV928" s="273" t="s">
        <v>3229</v>
      </c>
      <c r="BX928" s="299" t="s">
        <v>3214</v>
      </c>
      <c r="BY928" s="299" t="s">
        <v>5951</v>
      </c>
    </row>
    <row r="929" spans="65:77" ht="21" customHeight="1">
      <c r="BM929"/>
      <c r="BU929" s="273" t="s">
        <v>3230</v>
      </c>
      <c r="BV929" s="273" t="s">
        <v>3231</v>
      </c>
      <c r="BX929" s="299" t="s">
        <v>3216</v>
      </c>
      <c r="BY929" s="299" t="s">
        <v>5952</v>
      </c>
    </row>
    <row r="930" spans="65:77" ht="21" customHeight="1">
      <c r="BM930"/>
      <c r="BU930" s="273" t="s">
        <v>3232</v>
      </c>
      <c r="BV930" s="273" t="s">
        <v>3233</v>
      </c>
      <c r="BX930" s="299" t="s">
        <v>3218</v>
      </c>
      <c r="BY930" s="299" t="s">
        <v>5953</v>
      </c>
    </row>
    <row r="931" spans="65:77" ht="21" customHeight="1">
      <c r="BM931"/>
      <c r="BU931" s="273" t="s">
        <v>3234</v>
      </c>
      <c r="BV931" s="273" t="s">
        <v>3235</v>
      </c>
      <c r="BX931" s="299" t="s">
        <v>3220</v>
      </c>
      <c r="BY931" s="299" t="s">
        <v>5954</v>
      </c>
    </row>
    <row r="932" spans="65:77" ht="21" customHeight="1">
      <c r="BM932"/>
      <c r="BU932" s="273" t="s">
        <v>3236</v>
      </c>
      <c r="BV932" s="273" t="s">
        <v>3237</v>
      </c>
      <c r="BX932" s="299" t="s">
        <v>3222</v>
      </c>
      <c r="BY932" s="299" t="s">
        <v>5955</v>
      </c>
    </row>
    <row r="933" spans="65:77" ht="21" customHeight="1">
      <c r="BM933"/>
      <c r="BU933" s="273" t="s">
        <v>3238</v>
      </c>
      <c r="BV933" s="273" t="s">
        <v>3239</v>
      </c>
      <c r="BX933" s="299" t="s">
        <v>3224</v>
      </c>
      <c r="BY933" s="299" t="s">
        <v>5956</v>
      </c>
    </row>
    <row r="934" spans="65:77" ht="21" customHeight="1">
      <c r="BM934"/>
      <c r="BU934" s="273" t="s">
        <v>3240</v>
      </c>
      <c r="BV934" s="273" t="s">
        <v>3241</v>
      </c>
      <c r="BX934" s="299" t="s">
        <v>3226</v>
      </c>
      <c r="BY934" s="299" t="s">
        <v>5957</v>
      </c>
    </row>
    <row r="935" spans="65:77" ht="21" customHeight="1">
      <c r="BM935"/>
      <c r="BU935" s="273" t="s">
        <v>3242</v>
      </c>
      <c r="BV935" s="273" t="s">
        <v>3243</v>
      </c>
      <c r="BX935" s="299" t="s">
        <v>3228</v>
      </c>
      <c r="BY935" s="299" t="s">
        <v>5958</v>
      </c>
    </row>
    <row r="936" spans="65:77" ht="21" customHeight="1">
      <c r="BM936"/>
      <c r="BU936" s="273" t="s">
        <v>3244</v>
      </c>
      <c r="BV936" s="273" t="s">
        <v>3245</v>
      </c>
      <c r="BX936" s="299" t="s">
        <v>3230</v>
      </c>
      <c r="BY936" s="299" t="s">
        <v>5959</v>
      </c>
    </row>
    <row r="937" spans="65:77" ht="21" customHeight="1">
      <c r="BM937"/>
      <c r="BU937" s="273" t="s">
        <v>3246</v>
      </c>
      <c r="BV937" s="273" t="s">
        <v>3247</v>
      </c>
      <c r="BX937" s="299" t="s">
        <v>3232</v>
      </c>
      <c r="BY937" s="299" t="s">
        <v>5960</v>
      </c>
    </row>
    <row r="938" spans="65:77" ht="21" customHeight="1">
      <c r="BM938"/>
      <c r="BU938" s="273" t="s">
        <v>3248</v>
      </c>
      <c r="BV938" s="273" t="s">
        <v>3249</v>
      </c>
      <c r="BX938" s="299" t="s">
        <v>3234</v>
      </c>
      <c r="BY938" s="299" t="s">
        <v>5961</v>
      </c>
    </row>
    <row r="939" spans="65:77" ht="21" customHeight="1">
      <c r="BM939"/>
      <c r="BU939" s="273" t="s">
        <v>3250</v>
      </c>
      <c r="BV939" s="273" t="s">
        <v>3251</v>
      </c>
      <c r="BX939" s="299" t="s">
        <v>3236</v>
      </c>
      <c r="BY939" s="299" t="s">
        <v>5962</v>
      </c>
    </row>
    <row r="940" spans="65:77" ht="21" customHeight="1">
      <c r="BM940"/>
      <c r="BU940" s="273" t="s">
        <v>3252</v>
      </c>
      <c r="BV940" s="273" t="s">
        <v>3253</v>
      </c>
      <c r="BX940" s="299" t="s">
        <v>3238</v>
      </c>
      <c r="BY940" s="299" t="s">
        <v>5963</v>
      </c>
    </row>
    <row r="941" spans="65:77" ht="21" customHeight="1">
      <c r="BM941"/>
      <c r="BU941" s="273" t="s">
        <v>3254</v>
      </c>
      <c r="BV941" s="273" t="s">
        <v>3255</v>
      </c>
      <c r="BX941" s="299" t="s">
        <v>3240</v>
      </c>
      <c r="BY941" s="299" t="s">
        <v>5964</v>
      </c>
    </row>
    <row r="942" spans="65:77" ht="21" customHeight="1">
      <c r="BM942"/>
      <c r="BU942" s="273" t="s">
        <v>1803</v>
      </c>
      <c r="BV942" s="273" t="s">
        <v>3256</v>
      </c>
      <c r="BX942" s="299" t="s">
        <v>3242</v>
      </c>
      <c r="BY942" s="299" t="s">
        <v>5965</v>
      </c>
    </row>
    <row r="943" spans="65:77" ht="21" customHeight="1">
      <c r="BM943"/>
      <c r="BU943" s="273" t="s">
        <v>1805</v>
      </c>
      <c r="BV943" s="273" t="s">
        <v>3257</v>
      </c>
      <c r="BX943" s="299" t="s">
        <v>3244</v>
      </c>
      <c r="BY943" s="299" t="s">
        <v>5966</v>
      </c>
    </row>
    <row r="944" spans="65:77" ht="21" customHeight="1">
      <c r="BM944"/>
      <c r="BU944" s="273" t="s">
        <v>1807</v>
      </c>
      <c r="BV944" s="273" t="s">
        <v>3258</v>
      </c>
      <c r="BX944" s="299" t="s">
        <v>3246</v>
      </c>
      <c r="BY944" s="299" t="s">
        <v>5967</v>
      </c>
    </row>
    <row r="945" spans="65:77" ht="21" customHeight="1">
      <c r="BM945"/>
      <c r="BU945" s="273" t="s">
        <v>1809</v>
      </c>
      <c r="BV945" s="273" t="s">
        <v>3259</v>
      </c>
      <c r="BX945" s="299" t="s">
        <v>3248</v>
      </c>
      <c r="BY945" s="299" t="s">
        <v>5968</v>
      </c>
    </row>
    <row r="946" spans="65:77" ht="21" customHeight="1">
      <c r="BM946"/>
      <c r="BU946" s="273" t="s">
        <v>1811</v>
      </c>
      <c r="BV946" s="273" t="s">
        <v>3260</v>
      </c>
      <c r="BX946" s="299" t="s">
        <v>3250</v>
      </c>
      <c r="BY946" s="299" t="s">
        <v>5969</v>
      </c>
    </row>
    <row r="947" spans="65:77" ht="21" customHeight="1">
      <c r="BM947"/>
      <c r="BU947" s="273" t="s">
        <v>1813</v>
      </c>
      <c r="BV947" s="273" t="s">
        <v>3261</v>
      </c>
      <c r="BX947" s="299" t="s">
        <v>3252</v>
      </c>
      <c r="BY947" s="299" t="s">
        <v>5970</v>
      </c>
    </row>
    <row r="948" spans="65:77" ht="21" customHeight="1">
      <c r="BM948"/>
      <c r="BU948" s="273" t="s">
        <v>1815</v>
      </c>
      <c r="BV948" s="273" t="s">
        <v>3262</v>
      </c>
      <c r="BX948" s="299" t="s">
        <v>3254</v>
      </c>
      <c r="BY948" s="299" t="s">
        <v>5971</v>
      </c>
    </row>
    <row r="949" spans="65:77" ht="21" customHeight="1">
      <c r="BM949"/>
      <c r="BU949" s="273" t="s">
        <v>1817</v>
      </c>
      <c r="BV949" s="273" t="s">
        <v>3263</v>
      </c>
      <c r="BX949" s="299" t="s">
        <v>1803</v>
      </c>
      <c r="BY949" s="299" t="s">
        <v>5972</v>
      </c>
    </row>
    <row r="950" spans="65:77" ht="21" customHeight="1">
      <c r="BM950"/>
      <c r="BU950" s="273" t="s">
        <v>1819</v>
      </c>
      <c r="BV950" s="273" t="s">
        <v>3264</v>
      </c>
      <c r="BX950" s="299" t="s">
        <v>1805</v>
      </c>
      <c r="BY950" s="299" t="s">
        <v>5973</v>
      </c>
    </row>
    <row r="951" spans="65:77" ht="21" customHeight="1">
      <c r="BM951"/>
      <c r="BU951" s="273" t="s">
        <v>1821</v>
      </c>
      <c r="BV951" s="273" t="s">
        <v>3265</v>
      </c>
      <c r="BX951" s="299" t="s">
        <v>1807</v>
      </c>
      <c r="BY951" s="299" t="s">
        <v>5974</v>
      </c>
    </row>
    <row r="952" spans="65:77" ht="21" customHeight="1">
      <c r="BM952"/>
      <c r="BU952" s="273" t="s">
        <v>1823</v>
      </c>
      <c r="BV952" s="273" t="s">
        <v>3266</v>
      </c>
      <c r="BX952" s="299" t="s">
        <v>1809</v>
      </c>
      <c r="BY952" s="299" t="s">
        <v>5975</v>
      </c>
    </row>
    <row r="953" spans="65:77" ht="21" customHeight="1">
      <c r="BM953"/>
      <c r="BU953" s="273" t="s">
        <v>1825</v>
      </c>
      <c r="BV953" s="273" t="s">
        <v>3267</v>
      </c>
      <c r="BX953" s="299" t="s">
        <v>1811</v>
      </c>
      <c r="BY953" s="299" t="s">
        <v>5976</v>
      </c>
    </row>
    <row r="954" spans="65:77" ht="21" customHeight="1">
      <c r="BM954"/>
      <c r="BU954" s="273" t="s">
        <v>1827</v>
      </c>
      <c r="BV954" s="273" t="s">
        <v>3268</v>
      </c>
      <c r="BX954" s="299" t="s">
        <v>1813</v>
      </c>
      <c r="BY954" s="299" t="s">
        <v>5977</v>
      </c>
    </row>
    <row r="955" spans="65:77" ht="21" customHeight="1">
      <c r="BM955"/>
      <c r="BU955" s="273" t="s">
        <v>1829</v>
      </c>
      <c r="BV955" s="273" t="s">
        <v>3269</v>
      </c>
      <c r="BX955" s="299" t="s">
        <v>1815</v>
      </c>
      <c r="BY955" s="299" t="s">
        <v>5978</v>
      </c>
    </row>
    <row r="956" spans="65:77" ht="21" customHeight="1">
      <c r="BM956"/>
      <c r="BU956" s="273" t="s">
        <v>1831</v>
      </c>
      <c r="BV956" s="273" t="s">
        <v>3270</v>
      </c>
      <c r="BX956" s="299" t="s">
        <v>1817</v>
      </c>
      <c r="BY956" s="299" t="s">
        <v>5979</v>
      </c>
    </row>
    <row r="957" spans="65:77" ht="21" customHeight="1">
      <c r="BM957"/>
      <c r="BU957" s="273" t="s">
        <v>1833</v>
      </c>
      <c r="BV957" s="273" t="s">
        <v>3271</v>
      </c>
      <c r="BX957" s="299" t="s">
        <v>1819</v>
      </c>
      <c r="BY957" s="299" t="s">
        <v>5980</v>
      </c>
    </row>
    <row r="958" spans="65:77" ht="21" customHeight="1">
      <c r="BM958"/>
      <c r="BU958" s="273" t="s">
        <v>1835</v>
      </c>
      <c r="BV958" s="273" t="s">
        <v>3272</v>
      </c>
      <c r="BX958" s="299" t="s">
        <v>1821</v>
      </c>
      <c r="BY958" s="299" t="s">
        <v>5981</v>
      </c>
    </row>
    <row r="959" spans="65:77" ht="21" customHeight="1">
      <c r="BM959"/>
      <c r="BU959" s="273" t="s">
        <v>1837</v>
      </c>
      <c r="BV959" s="273" t="s">
        <v>3273</v>
      </c>
      <c r="BX959" s="299" t="s">
        <v>1823</v>
      </c>
      <c r="BY959" s="299" t="s">
        <v>5982</v>
      </c>
    </row>
    <row r="960" spans="65:77" ht="21" customHeight="1">
      <c r="BM960"/>
      <c r="BU960" s="273" t="s">
        <v>1839</v>
      </c>
      <c r="BV960" s="273" t="s">
        <v>3274</v>
      </c>
      <c r="BX960" s="299" t="s">
        <v>1825</v>
      </c>
      <c r="BY960" s="299" t="s">
        <v>5983</v>
      </c>
    </row>
    <row r="961" spans="65:77" ht="21" customHeight="1">
      <c r="BM961"/>
      <c r="BU961" s="273" t="s">
        <v>1841</v>
      </c>
      <c r="BV961" s="273" t="s">
        <v>3275</v>
      </c>
      <c r="BX961" s="299" t="s">
        <v>1827</v>
      </c>
      <c r="BY961" s="299" t="s">
        <v>5984</v>
      </c>
    </row>
    <row r="962" spans="65:77" ht="21" customHeight="1">
      <c r="BM962"/>
      <c r="BU962" s="273" t="s">
        <v>1842</v>
      </c>
      <c r="BV962" s="273" t="s">
        <v>3276</v>
      </c>
      <c r="BX962" s="299" t="s">
        <v>1829</v>
      </c>
      <c r="BY962" s="299" t="s">
        <v>5985</v>
      </c>
    </row>
    <row r="963" spans="65:77" ht="21" customHeight="1">
      <c r="BM963"/>
      <c r="BU963" s="273" t="s">
        <v>1844</v>
      </c>
      <c r="BV963" s="273" t="s">
        <v>3277</v>
      </c>
      <c r="BX963" s="299" t="s">
        <v>1831</v>
      </c>
      <c r="BY963" s="299" t="s">
        <v>5986</v>
      </c>
    </row>
    <row r="964" spans="65:77" ht="21" customHeight="1">
      <c r="BM964"/>
      <c r="BU964" s="273" t="s">
        <v>1846</v>
      </c>
      <c r="BV964" s="273" t="s">
        <v>3278</v>
      </c>
      <c r="BX964" s="299" t="s">
        <v>1833</v>
      </c>
      <c r="BY964" s="299" t="s">
        <v>5987</v>
      </c>
    </row>
    <row r="965" spans="65:77" ht="21" customHeight="1">
      <c r="BM965"/>
      <c r="BU965" s="273" t="s">
        <v>1848</v>
      </c>
      <c r="BV965" s="273" t="s">
        <v>3279</v>
      </c>
      <c r="BX965" s="299" t="s">
        <v>1835</v>
      </c>
      <c r="BY965" s="299" t="s">
        <v>5988</v>
      </c>
    </row>
    <row r="966" spans="65:77" ht="21" customHeight="1">
      <c r="BM966"/>
      <c r="BU966" s="273" t="s">
        <v>1850</v>
      </c>
      <c r="BV966" s="273" t="s">
        <v>3280</v>
      </c>
      <c r="BX966" s="299" t="s">
        <v>1837</v>
      </c>
      <c r="BY966" s="299" t="s">
        <v>5989</v>
      </c>
    </row>
    <row r="967" spans="65:77" ht="21" customHeight="1">
      <c r="BM967"/>
      <c r="BU967" s="273" t="s">
        <v>1852</v>
      </c>
      <c r="BV967" s="273" t="s">
        <v>3281</v>
      </c>
      <c r="BX967" s="299" t="s">
        <v>1839</v>
      </c>
      <c r="BY967" s="299" t="s">
        <v>5990</v>
      </c>
    </row>
    <row r="968" spans="65:77" ht="21" customHeight="1">
      <c r="BM968"/>
      <c r="BU968" s="273" t="s">
        <v>1854</v>
      </c>
      <c r="BV968" s="273" t="s">
        <v>3282</v>
      </c>
      <c r="BX968" s="299" t="s">
        <v>1841</v>
      </c>
      <c r="BY968" s="299" t="s">
        <v>5991</v>
      </c>
    </row>
    <row r="969" spans="65:77" ht="21" customHeight="1">
      <c r="BM969"/>
      <c r="BU969" s="273" t="s">
        <v>1856</v>
      </c>
      <c r="BV969" s="273" t="s">
        <v>3283</v>
      </c>
      <c r="BX969" s="299" t="s">
        <v>1842</v>
      </c>
      <c r="BY969" s="299" t="s">
        <v>5992</v>
      </c>
    </row>
    <row r="970" spans="65:77" ht="21" customHeight="1">
      <c r="BM970"/>
      <c r="BU970" s="273" t="s">
        <v>3284</v>
      </c>
      <c r="BV970" s="273" t="s">
        <v>3285</v>
      </c>
      <c r="BX970" s="299" t="s">
        <v>1844</v>
      </c>
      <c r="BY970" s="299" t="s">
        <v>5993</v>
      </c>
    </row>
    <row r="971" spans="65:77" ht="21" customHeight="1">
      <c r="BM971"/>
      <c r="BU971" s="273" t="s">
        <v>1858</v>
      </c>
      <c r="BV971" s="273" t="s">
        <v>3286</v>
      </c>
      <c r="BX971" s="299" t="s">
        <v>1846</v>
      </c>
      <c r="BY971" s="299" t="s">
        <v>5994</v>
      </c>
    </row>
    <row r="972" spans="65:77" ht="21" customHeight="1">
      <c r="BM972"/>
      <c r="BU972" s="273" t="s">
        <v>1860</v>
      </c>
      <c r="BV972" s="273" t="s">
        <v>3287</v>
      </c>
      <c r="BX972" s="299" t="s">
        <v>1848</v>
      </c>
      <c r="BY972" s="299" t="s">
        <v>5995</v>
      </c>
    </row>
    <row r="973" spans="65:77" ht="21" customHeight="1">
      <c r="BM973"/>
      <c r="BU973" s="273" t="s">
        <v>1862</v>
      </c>
      <c r="BV973" s="273" t="s">
        <v>3288</v>
      </c>
      <c r="BX973" s="299" t="s">
        <v>1850</v>
      </c>
      <c r="BY973" s="299" t="s">
        <v>5996</v>
      </c>
    </row>
    <row r="974" spans="65:77" ht="21" customHeight="1">
      <c r="BM974"/>
      <c r="BU974" s="273" t="s">
        <v>1864</v>
      </c>
      <c r="BV974" s="273" t="s">
        <v>3289</v>
      </c>
      <c r="BX974" s="299" t="s">
        <v>1852</v>
      </c>
      <c r="BY974" s="299" t="s">
        <v>5997</v>
      </c>
    </row>
    <row r="975" spans="65:77" ht="21" customHeight="1">
      <c r="BM975"/>
      <c r="BU975" s="273" t="s">
        <v>1866</v>
      </c>
      <c r="BV975" s="273" t="s">
        <v>3290</v>
      </c>
      <c r="BX975" s="299" t="s">
        <v>1854</v>
      </c>
      <c r="BY975" s="299" t="s">
        <v>5998</v>
      </c>
    </row>
    <row r="976" spans="65:77" ht="21" customHeight="1">
      <c r="BM976"/>
      <c r="BU976" s="273" t="s">
        <v>1868</v>
      </c>
      <c r="BV976" s="273" t="s">
        <v>3291</v>
      </c>
      <c r="BX976" s="299" t="s">
        <v>1856</v>
      </c>
      <c r="BY976" s="299" t="s">
        <v>5999</v>
      </c>
    </row>
    <row r="977" spans="65:77" ht="21" customHeight="1">
      <c r="BM977"/>
      <c r="BU977" s="273" t="s">
        <v>1870</v>
      </c>
      <c r="BV977" s="273" t="s">
        <v>3292</v>
      </c>
      <c r="BX977" s="299" t="s">
        <v>3284</v>
      </c>
      <c r="BY977" s="299" t="s">
        <v>6000</v>
      </c>
    </row>
    <row r="978" spans="65:77" ht="21" customHeight="1">
      <c r="BM978"/>
      <c r="BU978" s="273" t="s">
        <v>1872</v>
      </c>
      <c r="BV978" s="273" t="s">
        <v>3293</v>
      </c>
      <c r="BX978" s="299" t="s">
        <v>1858</v>
      </c>
      <c r="BY978" s="299" t="s">
        <v>6001</v>
      </c>
    </row>
    <row r="979" spans="65:77" ht="21" customHeight="1">
      <c r="BM979"/>
      <c r="BU979" s="273" t="s">
        <v>1874</v>
      </c>
      <c r="BV979" s="273" t="s">
        <v>3294</v>
      </c>
      <c r="BX979" s="299" t="s">
        <v>1860</v>
      </c>
      <c r="BY979" s="299" t="s">
        <v>6002</v>
      </c>
    </row>
    <row r="980" spans="65:77" ht="21" customHeight="1">
      <c r="BM980"/>
      <c r="BU980" s="273" t="s">
        <v>1876</v>
      </c>
      <c r="BV980" s="273" t="s">
        <v>3295</v>
      </c>
      <c r="BX980" s="299" t="s">
        <v>1862</v>
      </c>
      <c r="BY980" s="299" t="s">
        <v>6003</v>
      </c>
    </row>
    <row r="981" spans="65:77" ht="21" customHeight="1">
      <c r="BM981"/>
      <c r="BU981" s="273" t="s">
        <v>1878</v>
      </c>
      <c r="BV981" s="273" t="s">
        <v>3296</v>
      </c>
      <c r="BX981" s="299" t="s">
        <v>1864</v>
      </c>
      <c r="BY981" s="299" t="s">
        <v>6004</v>
      </c>
    </row>
    <row r="982" spans="65:77" ht="21" customHeight="1">
      <c r="BM982"/>
      <c r="BU982" s="273" t="s">
        <v>1880</v>
      </c>
      <c r="BV982" s="273" t="s">
        <v>3297</v>
      </c>
      <c r="BX982" s="299" t="s">
        <v>1866</v>
      </c>
      <c r="BY982" s="299" t="s">
        <v>6005</v>
      </c>
    </row>
    <row r="983" spans="65:77" ht="21" customHeight="1">
      <c r="BM983"/>
      <c r="BU983" s="273" t="s">
        <v>1882</v>
      </c>
      <c r="BV983" s="273" t="s">
        <v>3298</v>
      </c>
      <c r="BX983" s="299" t="s">
        <v>1868</v>
      </c>
      <c r="BY983" s="299" t="s">
        <v>6006</v>
      </c>
    </row>
    <row r="984" spans="65:77" ht="21" customHeight="1">
      <c r="BM984"/>
      <c r="BU984" s="273" t="s">
        <v>1884</v>
      </c>
      <c r="BV984" s="273" t="s">
        <v>3299</v>
      </c>
      <c r="BX984" s="299" t="s">
        <v>1870</v>
      </c>
      <c r="BY984" s="299" t="s">
        <v>6007</v>
      </c>
    </row>
    <row r="985" spans="65:77" ht="21" customHeight="1">
      <c r="BM985"/>
      <c r="BU985" s="273" t="s">
        <v>1886</v>
      </c>
      <c r="BV985" s="273" t="s">
        <v>3300</v>
      </c>
      <c r="BX985" s="299" t="s">
        <v>1872</v>
      </c>
      <c r="BY985" s="299" t="s">
        <v>6008</v>
      </c>
    </row>
    <row r="986" spans="65:77" ht="21" customHeight="1">
      <c r="BM986"/>
      <c r="BU986" s="273" t="s">
        <v>1888</v>
      </c>
      <c r="BV986" s="273" t="s">
        <v>3301</v>
      </c>
      <c r="BX986" s="299" t="s">
        <v>1874</v>
      </c>
      <c r="BY986" s="299" t="s">
        <v>6009</v>
      </c>
    </row>
    <row r="987" spans="65:77" ht="21" customHeight="1">
      <c r="BM987"/>
      <c r="BU987" s="273" t="s">
        <v>1890</v>
      </c>
      <c r="BV987" s="273" t="s">
        <v>3302</v>
      </c>
      <c r="BX987" s="299" t="s">
        <v>1876</v>
      </c>
      <c r="BY987" s="299" t="s">
        <v>6010</v>
      </c>
    </row>
    <row r="988" spans="65:77" ht="21" customHeight="1">
      <c r="BM988"/>
      <c r="BU988" s="273" t="s">
        <v>1892</v>
      </c>
      <c r="BV988" s="273" t="s">
        <v>3303</v>
      </c>
      <c r="BX988" s="299" t="s">
        <v>1878</v>
      </c>
      <c r="BY988" s="299" t="s">
        <v>6011</v>
      </c>
    </row>
    <row r="989" spans="65:77" ht="21" customHeight="1">
      <c r="BM989"/>
      <c r="BU989" s="273" t="s">
        <v>1894</v>
      </c>
      <c r="BV989" s="273" t="s">
        <v>3304</v>
      </c>
      <c r="BX989" s="299" t="s">
        <v>1880</v>
      </c>
      <c r="BY989" s="299" t="s">
        <v>6012</v>
      </c>
    </row>
    <row r="990" spans="65:77" ht="21" customHeight="1">
      <c r="BM990"/>
      <c r="BU990" s="273" t="s">
        <v>1896</v>
      </c>
      <c r="BV990" s="273" t="s">
        <v>3305</v>
      </c>
      <c r="BX990" s="299" t="s">
        <v>1882</v>
      </c>
      <c r="BY990" s="299" t="s">
        <v>6013</v>
      </c>
    </row>
    <row r="991" spans="65:77" ht="21" customHeight="1">
      <c r="BM991"/>
      <c r="BU991" s="273" t="s">
        <v>1898</v>
      </c>
      <c r="BV991" s="273" t="s">
        <v>3306</v>
      </c>
      <c r="BX991" s="299" t="s">
        <v>1884</v>
      </c>
      <c r="BY991" s="299" t="s">
        <v>6014</v>
      </c>
    </row>
    <row r="992" spans="65:77" ht="21" customHeight="1">
      <c r="BM992"/>
      <c r="BU992" s="273" t="s">
        <v>1900</v>
      </c>
      <c r="BV992" s="273" t="s">
        <v>3307</v>
      </c>
      <c r="BX992" s="299" t="s">
        <v>1886</v>
      </c>
      <c r="BY992" s="299" t="s">
        <v>6015</v>
      </c>
    </row>
    <row r="993" spans="65:77" ht="21" customHeight="1">
      <c r="BM993"/>
      <c r="BU993" s="273" t="s">
        <v>1902</v>
      </c>
      <c r="BV993" s="273" t="s">
        <v>3308</v>
      </c>
      <c r="BX993" s="299" t="s">
        <v>1888</v>
      </c>
      <c r="BY993" s="299" t="s">
        <v>6016</v>
      </c>
    </row>
    <row r="994" spans="65:77" ht="21" customHeight="1">
      <c r="BM994"/>
      <c r="BU994" s="273" t="s">
        <v>1904</v>
      </c>
      <c r="BV994" s="273" t="s">
        <v>3309</v>
      </c>
      <c r="BX994" s="299" t="s">
        <v>1890</v>
      </c>
      <c r="BY994" s="299" t="s">
        <v>6017</v>
      </c>
    </row>
    <row r="995" spans="65:77" ht="21" customHeight="1">
      <c r="BM995"/>
      <c r="BU995" s="273" t="s">
        <v>405</v>
      </c>
      <c r="BV995" s="273" t="s">
        <v>3310</v>
      </c>
      <c r="BX995" s="299" t="s">
        <v>1892</v>
      </c>
      <c r="BY995" s="299" t="s">
        <v>6018</v>
      </c>
    </row>
    <row r="996" spans="65:77" ht="21" customHeight="1">
      <c r="BM996"/>
      <c r="BU996" s="273" t="s">
        <v>1907</v>
      </c>
      <c r="BV996" s="273" t="s">
        <v>3311</v>
      </c>
      <c r="BX996" s="299" t="s">
        <v>1894</v>
      </c>
      <c r="BY996" s="299" t="s">
        <v>6019</v>
      </c>
    </row>
    <row r="997" spans="65:77" ht="21" customHeight="1">
      <c r="BM997"/>
      <c r="BU997" s="273" t="s">
        <v>1909</v>
      </c>
      <c r="BV997" s="273" t="s">
        <v>3312</v>
      </c>
      <c r="BX997" s="299" t="s">
        <v>1896</v>
      </c>
      <c r="BY997" s="299" t="s">
        <v>6020</v>
      </c>
    </row>
    <row r="998" spans="65:77" ht="21" customHeight="1">
      <c r="BM998"/>
      <c r="BU998" s="273" t="s">
        <v>1911</v>
      </c>
      <c r="BV998" s="273" t="s">
        <v>3313</v>
      </c>
      <c r="BX998" s="299" t="s">
        <v>1898</v>
      </c>
      <c r="BY998" s="299" t="s">
        <v>6021</v>
      </c>
    </row>
    <row r="999" spans="65:77" ht="21" customHeight="1">
      <c r="BM999"/>
      <c r="BU999" s="273" t="s">
        <v>1913</v>
      </c>
      <c r="BV999" s="273" t="s">
        <v>3314</v>
      </c>
      <c r="BX999" s="299" t="s">
        <v>1900</v>
      </c>
      <c r="BY999" s="299" t="s">
        <v>6022</v>
      </c>
    </row>
    <row r="1000" spans="65:77" ht="21" customHeight="1">
      <c r="BM1000"/>
      <c r="BU1000" s="273" t="s">
        <v>1915</v>
      </c>
      <c r="BV1000" s="273" t="s">
        <v>3315</v>
      </c>
      <c r="BX1000" s="299" t="s">
        <v>1902</v>
      </c>
      <c r="BY1000" s="299" t="s">
        <v>6023</v>
      </c>
    </row>
    <row r="1001" spans="65:77" ht="21" customHeight="1">
      <c r="BM1001"/>
      <c r="BU1001" s="273" t="s">
        <v>1917</v>
      </c>
      <c r="BV1001" s="273" t="s">
        <v>3316</v>
      </c>
      <c r="BX1001" s="299" t="s">
        <v>1904</v>
      </c>
      <c r="BY1001" s="299" t="s">
        <v>6024</v>
      </c>
    </row>
    <row r="1002" spans="65:77" ht="21" customHeight="1">
      <c r="BM1002"/>
      <c r="BU1002" s="273" t="s">
        <v>1919</v>
      </c>
      <c r="BV1002" s="273" t="s">
        <v>3317</v>
      </c>
      <c r="BX1002" s="299" t="s">
        <v>405</v>
      </c>
      <c r="BY1002" s="299" t="s">
        <v>6025</v>
      </c>
    </row>
    <row r="1003" spans="65:77" ht="21" customHeight="1">
      <c r="BM1003"/>
      <c r="BU1003" s="273" t="s">
        <v>1921</v>
      </c>
      <c r="BV1003" s="273" t="s">
        <v>3318</v>
      </c>
      <c r="BX1003" s="299" t="s">
        <v>1907</v>
      </c>
      <c r="BY1003" s="299" t="s">
        <v>6026</v>
      </c>
    </row>
    <row r="1004" spans="65:77" ht="21" customHeight="1">
      <c r="BM1004"/>
      <c r="BU1004" s="273" t="s">
        <v>1923</v>
      </c>
      <c r="BV1004" s="273" t="s">
        <v>3319</v>
      </c>
      <c r="BX1004" s="299" t="s">
        <v>1909</v>
      </c>
      <c r="BY1004" s="299" t="s">
        <v>6027</v>
      </c>
    </row>
    <row r="1005" spans="65:77" ht="21" customHeight="1">
      <c r="BM1005"/>
      <c r="BU1005" s="273" t="s">
        <v>1925</v>
      </c>
      <c r="BV1005" s="273" t="s">
        <v>3320</v>
      </c>
      <c r="BX1005" s="299" t="s">
        <v>1911</v>
      </c>
      <c r="BY1005" s="299" t="s">
        <v>6028</v>
      </c>
    </row>
    <row r="1006" spans="65:77" ht="21" customHeight="1">
      <c r="BM1006"/>
      <c r="BU1006" s="273" t="s">
        <v>1927</v>
      </c>
      <c r="BV1006" s="273" t="s">
        <v>3321</v>
      </c>
      <c r="BX1006" s="299" t="s">
        <v>1913</v>
      </c>
      <c r="BY1006" s="299" t="s">
        <v>6029</v>
      </c>
    </row>
    <row r="1007" spans="65:77" ht="21" customHeight="1">
      <c r="BM1007"/>
      <c r="BU1007" s="273" t="s">
        <v>1929</v>
      </c>
      <c r="BV1007" s="273" t="s">
        <v>3322</v>
      </c>
      <c r="BX1007" s="299" t="s">
        <v>1915</v>
      </c>
      <c r="BY1007" s="299" t="s">
        <v>6030</v>
      </c>
    </row>
    <row r="1008" spans="65:77" ht="21" customHeight="1">
      <c r="BM1008"/>
      <c r="BU1008" s="273" t="s">
        <v>1931</v>
      </c>
      <c r="BV1008" s="273" t="s">
        <v>3323</v>
      </c>
      <c r="BX1008" s="299" t="s">
        <v>1917</v>
      </c>
      <c r="BY1008" s="299" t="s">
        <v>6031</v>
      </c>
    </row>
    <row r="1009" spans="65:77" ht="21" customHeight="1">
      <c r="BM1009"/>
      <c r="BU1009" s="273" t="s">
        <v>1933</v>
      </c>
      <c r="BV1009" s="273" t="s">
        <v>3324</v>
      </c>
      <c r="BX1009" s="299" t="s">
        <v>1919</v>
      </c>
      <c r="BY1009" s="299" t="s">
        <v>6032</v>
      </c>
    </row>
    <row r="1010" spans="65:77" ht="21" customHeight="1">
      <c r="BM1010"/>
      <c r="BU1010" s="273" t="s">
        <v>1935</v>
      </c>
      <c r="BV1010" s="273" t="s">
        <v>3325</v>
      </c>
      <c r="BX1010" s="299" t="s">
        <v>1921</v>
      </c>
      <c r="BY1010" s="299" t="s">
        <v>6033</v>
      </c>
    </row>
    <row r="1011" spans="65:77" ht="21" customHeight="1">
      <c r="BM1011"/>
      <c r="BU1011" s="273" t="s">
        <v>1937</v>
      </c>
      <c r="BV1011" s="273" t="s">
        <v>3326</v>
      </c>
      <c r="BX1011" s="299" t="s">
        <v>1923</v>
      </c>
      <c r="BY1011" s="299" t="s">
        <v>6034</v>
      </c>
    </row>
    <row r="1012" spans="65:77" ht="21" customHeight="1">
      <c r="BM1012"/>
      <c r="BU1012" s="273" t="s">
        <v>1939</v>
      </c>
      <c r="BV1012" s="273" t="s">
        <v>3327</v>
      </c>
      <c r="BX1012" s="299" t="s">
        <v>1925</v>
      </c>
      <c r="BY1012" s="299" t="s">
        <v>6035</v>
      </c>
    </row>
    <row r="1013" spans="65:77" ht="21" customHeight="1">
      <c r="BM1013"/>
      <c r="BU1013" s="273" t="s">
        <v>1941</v>
      </c>
      <c r="BV1013" s="273" t="s">
        <v>3328</v>
      </c>
      <c r="BX1013" s="299" t="s">
        <v>1927</v>
      </c>
      <c r="BY1013" s="299" t="s">
        <v>6036</v>
      </c>
    </row>
    <row r="1014" spans="65:77" ht="21" customHeight="1">
      <c r="BM1014"/>
      <c r="BU1014" s="273" t="s">
        <v>1943</v>
      </c>
      <c r="BV1014" s="273" t="s">
        <v>3329</v>
      </c>
      <c r="BX1014" s="299" t="s">
        <v>1929</v>
      </c>
      <c r="BY1014" s="299" t="s">
        <v>6037</v>
      </c>
    </row>
    <row r="1015" spans="65:77" ht="21" customHeight="1">
      <c r="BM1015"/>
      <c r="BU1015" s="273" t="s">
        <v>1945</v>
      </c>
      <c r="BV1015" s="273" t="s">
        <v>3330</v>
      </c>
      <c r="BX1015" s="299" t="s">
        <v>1931</v>
      </c>
      <c r="BY1015" s="299" t="s">
        <v>6038</v>
      </c>
    </row>
    <row r="1016" spans="65:77" ht="21" customHeight="1">
      <c r="BM1016"/>
      <c r="BU1016" s="273" t="s">
        <v>1947</v>
      </c>
      <c r="BV1016" s="273" t="s">
        <v>3331</v>
      </c>
      <c r="BX1016" s="299" t="s">
        <v>1933</v>
      </c>
      <c r="BY1016" s="299" t="s">
        <v>6039</v>
      </c>
    </row>
    <row r="1017" spans="65:77" ht="21" customHeight="1">
      <c r="BM1017"/>
      <c r="BU1017" s="273" t="s">
        <v>1949</v>
      </c>
      <c r="BV1017" s="273" t="s">
        <v>3332</v>
      </c>
      <c r="BX1017" s="299" t="s">
        <v>1935</v>
      </c>
      <c r="BY1017" s="299" t="s">
        <v>6040</v>
      </c>
    </row>
    <row r="1018" spans="65:77" ht="21" customHeight="1">
      <c r="BM1018"/>
      <c r="BU1018" s="273" t="s">
        <v>1951</v>
      </c>
      <c r="BV1018" s="273" t="s">
        <v>3333</v>
      </c>
      <c r="BX1018" s="299" t="s">
        <v>1937</v>
      </c>
      <c r="BY1018" s="299" t="s">
        <v>6041</v>
      </c>
    </row>
    <row r="1019" spans="65:77" ht="21" customHeight="1">
      <c r="BM1019"/>
      <c r="BU1019" s="273" t="s">
        <v>1953</v>
      </c>
      <c r="BV1019" s="273" t="s">
        <v>3334</v>
      </c>
      <c r="BX1019" s="299" t="s">
        <v>1939</v>
      </c>
      <c r="BY1019" s="299" t="s">
        <v>6042</v>
      </c>
    </row>
    <row r="1020" spans="65:77" ht="21" customHeight="1">
      <c r="BM1020"/>
      <c r="BU1020" s="273" t="s">
        <v>1955</v>
      </c>
      <c r="BV1020" s="273" t="s">
        <v>3335</v>
      </c>
      <c r="BX1020" s="299" t="s">
        <v>1941</v>
      </c>
      <c r="BY1020" s="299" t="s">
        <v>6043</v>
      </c>
    </row>
    <row r="1021" spans="65:77" ht="21" customHeight="1">
      <c r="BM1021"/>
      <c r="BU1021" s="273" t="s">
        <v>1957</v>
      </c>
      <c r="BV1021" s="273" t="s">
        <v>3336</v>
      </c>
      <c r="BX1021" s="299" t="s">
        <v>1943</v>
      </c>
      <c r="BY1021" s="299" t="s">
        <v>6044</v>
      </c>
    </row>
    <row r="1022" spans="65:77" ht="21" customHeight="1">
      <c r="BM1022"/>
      <c r="BU1022" s="273" t="s">
        <v>1959</v>
      </c>
      <c r="BV1022" s="273" t="s">
        <v>3337</v>
      </c>
      <c r="BX1022" s="299" t="s">
        <v>1945</v>
      </c>
      <c r="BY1022" s="299" t="s">
        <v>6045</v>
      </c>
    </row>
    <row r="1023" spans="65:77" ht="21" customHeight="1">
      <c r="BM1023"/>
      <c r="BU1023" s="273" t="s">
        <v>1961</v>
      </c>
      <c r="BV1023" s="273" t="s">
        <v>3338</v>
      </c>
      <c r="BX1023" s="299" t="s">
        <v>1947</v>
      </c>
      <c r="BY1023" s="299" t="s">
        <v>6046</v>
      </c>
    </row>
    <row r="1024" spans="65:77" ht="21" customHeight="1">
      <c r="BM1024"/>
      <c r="BU1024" s="273" t="s">
        <v>1963</v>
      </c>
      <c r="BV1024" s="273" t="s">
        <v>3339</v>
      </c>
      <c r="BX1024" s="299" t="s">
        <v>1949</v>
      </c>
      <c r="BY1024" s="299" t="s">
        <v>6047</v>
      </c>
    </row>
    <row r="1025" spans="65:77" ht="21" customHeight="1">
      <c r="BM1025"/>
      <c r="BU1025" s="273" t="s">
        <v>1965</v>
      </c>
      <c r="BV1025" s="273" t="s">
        <v>3340</v>
      </c>
      <c r="BX1025" s="299" t="s">
        <v>1951</v>
      </c>
      <c r="BY1025" s="299" t="s">
        <v>6048</v>
      </c>
    </row>
    <row r="1026" spans="65:77" ht="21" customHeight="1">
      <c r="BM1026"/>
      <c r="BU1026" s="273" t="s">
        <v>1967</v>
      </c>
      <c r="BV1026" s="273" t="s">
        <v>3341</v>
      </c>
      <c r="BX1026" s="299" t="s">
        <v>1953</v>
      </c>
      <c r="BY1026" s="299" t="s">
        <v>6049</v>
      </c>
    </row>
    <row r="1027" spans="65:77" ht="21" customHeight="1">
      <c r="BM1027"/>
      <c r="BU1027" s="273" t="s">
        <v>1969</v>
      </c>
      <c r="BV1027" s="273" t="s">
        <v>3342</v>
      </c>
      <c r="BX1027" s="299" t="s">
        <v>1955</v>
      </c>
      <c r="BY1027" s="299" t="s">
        <v>6050</v>
      </c>
    </row>
    <row r="1028" spans="65:77" ht="21" customHeight="1">
      <c r="BM1028"/>
      <c r="BU1028" s="273" t="s">
        <v>1971</v>
      </c>
      <c r="BV1028" s="273" t="s">
        <v>3343</v>
      </c>
      <c r="BX1028" s="299" t="s">
        <v>1957</v>
      </c>
      <c r="BY1028" s="299" t="s">
        <v>6051</v>
      </c>
    </row>
    <row r="1029" spans="65:77" ht="21" customHeight="1">
      <c r="BM1029"/>
      <c r="BU1029" s="273" t="s">
        <v>1973</v>
      </c>
      <c r="BV1029" s="273" t="s">
        <v>3344</v>
      </c>
      <c r="BX1029" s="299" t="s">
        <v>1959</v>
      </c>
      <c r="BY1029" s="299" t="s">
        <v>6052</v>
      </c>
    </row>
    <row r="1030" spans="65:77" ht="21" customHeight="1">
      <c r="BM1030"/>
      <c r="BU1030" s="273" t="s">
        <v>1975</v>
      </c>
      <c r="BV1030" s="273" t="s">
        <v>3345</v>
      </c>
      <c r="BX1030" s="299" t="s">
        <v>1961</v>
      </c>
      <c r="BY1030" s="299" t="s">
        <v>6053</v>
      </c>
    </row>
    <row r="1031" spans="65:77" ht="21" customHeight="1">
      <c r="BM1031"/>
      <c r="BU1031" s="273" t="s">
        <v>1977</v>
      </c>
      <c r="BV1031" s="273" t="s">
        <v>3346</v>
      </c>
      <c r="BX1031" s="299" t="s">
        <v>1963</v>
      </c>
      <c r="BY1031" s="299" t="s">
        <v>6054</v>
      </c>
    </row>
    <row r="1032" spans="65:77" ht="21" customHeight="1">
      <c r="BM1032"/>
      <c r="BU1032" s="273" t="s">
        <v>1979</v>
      </c>
      <c r="BV1032" s="273" t="s">
        <v>3347</v>
      </c>
      <c r="BX1032" s="299" t="s">
        <v>1965</v>
      </c>
      <c r="BY1032" s="299" t="s">
        <v>6055</v>
      </c>
    </row>
    <row r="1033" spans="65:77" ht="21" customHeight="1">
      <c r="BM1033"/>
      <c r="BU1033" s="273" t="s">
        <v>1981</v>
      </c>
      <c r="BV1033" s="273" t="s">
        <v>3348</v>
      </c>
      <c r="BX1033" s="299" t="s">
        <v>1967</v>
      </c>
      <c r="BY1033" s="299" t="s">
        <v>6056</v>
      </c>
    </row>
    <row r="1034" spans="65:77" ht="21" customHeight="1">
      <c r="BM1034"/>
      <c r="BU1034" s="273" t="s">
        <v>1983</v>
      </c>
      <c r="BV1034" s="273" t="s">
        <v>3349</v>
      </c>
      <c r="BX1034" s="299" t="s">
        <v>1969</v>
      </c>
      <c r="BY1034" s="299" t="s">
        <v>6057</v>
      </c>
    </row>
    <row r="1035" spans="65:77" ht="21" customHeight="1">
      <c r="BM1035"/>
      <c r="BU1035" s="273" t="s">
        <v>406</v>
      </c>
      <c r="BV1035" s="273" t="s">
        <v>3350</v>
      </c>
      <c r="BX1035" s="299" t="s">
        <v>1971</v>
      </c>
      <c r="BY1035" s="299" t="s">
        <v>6058</v>
      </c>
    </row>
    <row r="1036" spans="65:77" ht="21" customHeight="1">
      <c r="BM1036"/>
      <c r="BU1036" s="273" t="s">
        <v>1986</v>
      </c>
      <c r="BV1036" s="273" t="s">
        <v>3351</v>
      </c>
      <c r="BX1036" s="299" t="s">
        <v>1973</v>
      </c>
      <c r="BY1036" s="299" t="s">
        <v>6059</v>
      </c>
    </row>
    <row r="1037" spans="65:77" ht="21" customHeight="1">
      <c r="BM1037"/>
      <c r="BU1037" s="273" t="s">
        <v>1988</v>
      </c>
      <c r="BV1037" s="273" t="s">
        <v>3352</v>
      </c>
      <c r="BX1037" s="299" t="s">
        <v>1975</v>
      </c>
      <c r="BY1037" s="299" t="s">
        <v>6060</v>
      </c>
    </row>
    <row r="1038" spans="65:77" ht="21" customHeight="1">
      <c r="BM1038"/>
      <c r="BU1038" s="273" t="s">
        <v>1990</v>
      </c>
      <c r="BV1038" s="273" t="s">
        <v>3353</v>
      </c>
      <c r="BX1038" s="299" t="s">
        <v>1977</v>
      </c>
      <c r="BY1038" s="299" t="s">
        <v>6061</v>
      </c>
    </row>
    <row r="1039" spans="65:77" ht="21" customHeight="1">
      <c r="BM1039"/>
      <c r="BU1039" s="273" t="s">
        <v>1992</v>
      </c>
      <c r="BV1039" s="273" t="s">
        <v>3354</v>
      </c>
      <c r="BX1039" s="299" t="s">
        <v>1979</v>
      </c>
      <c r="BY1039" s="299" t="s">
        <v>6062</v>
      </c>
    </row>
    <row r="1040" spans="65:77" ht="21" customHeight="1">
      <c r="BM1040"/>
      <c r="BU1040" s="273" t="s">
        <v>1994</v>
      </c>
      <c r="BV1040" s="273" t="s">
        <v>3355</v>
      </c>
      <c r="BX1040" s="299" t="s">
        <v>1981</v>
      </c>
      <c r="BY1040" s="299" t="s">
        <v>6063</v>
      </c>
    </row>
    <row r="1041" spans="65:77" ht="21" customHeight="1">
      <c r="BM1041"/>
      <c r="BU1041" s="273" t="s">
        <v>1996</v>
      </c>
      <c r="BV1041" s="273" t="s">
        <v>3356</v>
      </c>
      <c r="BX1041" s="299" t="s">
        <v>1983</v>
      </c>
      <c r="BY1041" s="299" t="s">
        <v>6064</v>
      </c>
    </row>
    <row r="1042" spans="65:77" ht="21" customHeight="1">
      <c r="BM1042"/>
      <c r="BU1042" s="273" t="s">
        <v>1998</v>
      </c>
      <c r="BV1042" s="273" t="s">
        <v>3357</v>
      </c>
      <c r="BX1042" s="299" t="s">
        <v>406</v>
      </c>
      <c r="BY1042" s="299" t="s">
        <v>6065</v>
      </c>
    </row>
    <row r="1043" spans="65:77" ht="21" customHeight="1">
      <c r="BM1043"/>
      <c r="BU1043" s="273" t="s">
        <v>2000</v>
      </c>
      <c r="BV1043" s="273" t="s">
        <v>3358</v>
      </c>
      <c r="BX1043" s="299" t="s">
        <v>1986</v>
      </c>
      <c r="BY1043" s="299" t="s">
        <v>6066</v>
      </c>
    </row>
    <row r="1044" spans="65:77" ht="21" customHeight="1">
      <c r="BM1044"/>
      <c r="BU1044" s="273" t="s">
        <v>2002</v>
      </c>
      <c r="BV1044" s="273" t="s">
        <v>3359</v>
      </c>
      <c r="BX1044" s="299" t="s">
        <v>1988</v>
      </c>
      <c r="BY1044" s="299" t="s">
        <v>6067</v>
      </c>
    </row>
    <row r="1045" spans="65:77" ht="21" customHeight="1">
      <c r="BM1045"/>
      <c r="BU1045" s="273" t="s">
        <v>2004</v>
      </c>
      <c r="BV1045" s="273" t="s">
        <v>3360</v>
      </c>
      <c r="BX1045" s="299" t="s">
        <v>1990</v>
      </c>
      <c r="BY1045" s="299" t="s">
        <v>6068</v>
      </c>
    </row>
    <row r="1046" spans="65:77" ht="21" customHeight="1">
      <c r="BM1046"/>
      <c r="BU1046" s="273" t="s">
        <v>2006</v>
      </c>
      <c r="BV1046" s="273" t="s">
        <v>3361</v>
      </c>
      <c r="BX1046" s="299" t="s">
        <v>1992</v>
      </c>
      <c r="BY1046" s="299" t="s">
        <v>6069</v>
      </c>
    </row>
    <row r="1047" spans="65:77" ht="21" customHeight="1">
      <c r="BM1047"/>
      <c r="BU1047" s="273" t="s">
        <v>2008</v>
      </c>
      <c r="BV1047" s="273" t="s">
        <v>3362</v>
      </c>
      <c r="BX1047" s="299" t="s">
        <v>1994</v>
      </c>
      <c r="BY1047" s="299" t="s">
        <v>6070</v>
      </c>
    </row>
    <row r="1048" spans="65:77" ht="21" customHeight="1">
      <c r="BM1048"/>
      <c r="BU1048" s="273" t="s">
        <v>3363</v>
      </c>
      <c r="BV1048" s="273" t="s">
        <v>3364</v>
      </c>
      <c r="BX1048" s="299" t="s">
        <v>1996</v>
      </c>
      <c r="BY1048" s="299" t="s">
        <v>6071</v>
      </c>
    </row>
    <row r="1049" spans="65:77" ht="21" customHeight="1">
      <c r="BM1049"/>
      <c r="BU1049" s="273" t="s">
        <v>3365</v>
      </c>
      <c r="BV1049" s="273" t="s">
        <v>3366</v>
      </c>
      <c r="BX1049" s="299" t="s">
        <v>1998</v>
      </c>
      <c r="BY1049" s="299" t="s">
        <v>6072</v>
      </c>
    </row>
    <row r="1050" spans="65:77" ht="21" customHeight="1">
      <c r="BM1050"/>
      <c r="BU1050" s="273" t="s">
        <v>3367</v>
      </c>
      <c r="BV1050" s="273" t="s">
        <v>3368</v>
      </c>
      <c r="BX1050" s="299" t="s">
        <v>2000</v>
      </c>
      <c r="BY1050" s="299" t="s">
        <v>6073</v>
      </c>
    </row>
    <row r="1051" spans="65:77" ht="21" customHeight="1">
      <c r="BM1051"/>
      <c r="BU1051" s="273" t="s">
        <v>3369</v>
      </c>
      <c r="BV1051" s="273" t="s">
        <v>3370</v>
      </c>
      <c r="BX1051" s="299" t="s">
        <v>2002</v>
      </c>
      <c r="BY1051" s="299" t="s">
        <v>6074</v>
      </c>
    </row>
    <row r="1052" spans="65:77" ht="21" customHeight="1">
      <c r="BM1052"/>
      <c r="BU1052" s="273" t="s">
        <v>3373</v>
      </c>
      <c r="BV1052" s="273" t="s">
        <v>3374</v>
      </c>
      <c r="BX1052" s="299" t="s">
        <v>2004</v>
      </c>
      <c r="BY1052" s="299" t="s">
        <v>6075</v>
      </c>
    </row>
    <row r="1053" spans="65:77" ht="21" customHeight="1">
      <c r="BM1053"/>
      <c r="BU1053" s="273" t="s">
        <v>3375</v>
      </c>
      <c r="BV1053" s="273" t="s">
        <v>3376</v>
      </c>
      <c r="BX1053" s="299" t="s">
        <v>2006</v>
      </c>
      <c r="BY1053" s="299" t="s">
        <v>6076</v>
      </c>
    </row>
    <row r="1054" spans="65:77" ht="21" customHeight="1">
      <c r="BM1054"/>
      <c r="BU1054" s="273" t="s">
        <v>3377</v>
      </c>
      <c r="BV1054" s="273" t="s">
        <v>3378</v>
      </c>
      <c r="BX1054" s="299" t="s">
        <v>2008</v>
      </c>
      <c r="BY1054" s="299" t="s">
        <v>6077</v>
      </c>
    </row>
    <row r="1055" spans="65:77" ht="21" customHeight="1">
      <c r="BM1055"/>
      <c r="BU1055" s="273" t="s">
        <v>3379</v>
      </c>
      <c r="BV1055" s="273" t="s">
        <v>3380</v>
      </c>
      <c r="BX1055" s="299" t="s">
        <v>3363</v>
      </c>
      <c r="BY1055" s="299" t="s">
        <v>6078</v>
      </c>
    </row>
    <row r="1056" spans="65:77" ht="21" customHeight="1">
      <c r="BM1056"/>
      <c r="BU1056" s="273" t="s">
        <v>3381</v>
      </c>
      <c r="BV1056" s="273" t="s">
        <v>3382</v>
      </c>
      <c r="BX1056" s="299" t="s">
        <v>3365</v>
      </c>
      <c r="BY1056" s="299" t="s">
        <v>6079</v>
      </c>
    </row>
    <row r="1057" spans="65:77" ht="21" customHeight="1">
      <c r="BM1057"/>
      <c r="BU1057" s="273" t="s">
        <v>3383</v>
      </c>
      <c r="BV1057" s="273" t="s">
        <v>3384</v>
      </c>
      <c r="BX1057" s="299" t="s">
        <v>3367</v>
      </c>
      <c r="BY1057" s="299" t="s">
        <v>6080</v>
      </c>
    </row>
    <row r="1058" spans="65:77" ht="21" customHeight="1">
      <c r="BM1058"/>
      <c r="BU1058" s="273" t="s">
        <v>3385</v>
      </c>
      <c r="BV1058" s="273" t="s">
        <v>3386</v>
      </c>
      <c r="BX1058" s="299" t="s">
        <v>3369</v>
      </c>
      <c r="BY1058" s="299" t="s">
        <v>6081</v>
      </c>
    </row>
    <row r="1059" spans="65:77" ht="21" customHeight="1">
      <c r="BM1059"/>
      <c r="BU1059" s="273" t="s">
        <v>3387</v>
      </c>
      <c r="BV1059" s="273" t="s">
        <v>3388</v>
      </c>
      <c r="BX1059" s="299" t="s">
        <v>3371</v>
      </c>
      <c r="BY1059" s="299" t="s">
        <v>6082</v>
      </c>
    </row>
    <row r="1060" spans="65:77" ht="21" customHeight="1">
      <c r="BM1060"/>
      <c r="BU1060" s="273" t="s">
        <v>3389</v>
      </c>
      <c r="BV1060" s="273" t="s">
        <v>3390</v>
      </c>
      <c r="BX1060" s="299" t="s">
        <v>3373</v>
      </c>
      <c r="BY1060" s="299" t="s">
        <v>6083</v>
      </c>
    </row>
    <row r="1061" spans="65:77" ht="21" customHeight="1">
      <c r="BM1061"/>
      <c r="BU1061" s="273" t="s">
        <v>3391</v>
      </c>
      <c r="BV1061" s="273" t="s">
        <v>3392</v>
      </c>
      <c r="BX1061" s="299" t="s">
        <v>3375</v>
      </c>
      <c r="BY1061" s="299" t="s">
        <v>6084</v>
      </c>
    </row>
    <row r="1062" spans="65:77" ht="21" customHeight="1">
      <c r="BM1062"/>
      <c r="BU1062" s="273" t="s">
        <v>3393</v>
      </c>
      <c r="BV1062" s="273" t="s">
        <v>3394</v>
      </c>
      <c r="BX1062" s="299" t="s">
        <v>3377</v>
      </c>
      <c r="BY1062" s="299" t="s">
        <v>6085</v>
      </c>
    </row>
    <row r="1063" spans="65:77" ht="21" customHeight="1">
      <c r="BM1063"/>
      <c r="BU1063" s="273" t="s">
        <v>3395</v>
      </c>
      <c r="BV1063" s="273" t="s">
        <v>3396</v>
      </c>
      <c r="BX1063" s="299" t="s">
        <v>3379</v>
      </c>
      <c r="BY1063" s="299" t="s">
        <v>6086</v>
      </c>
    </row>
    <row r="1064" spans="65:77" ht="21" customHeight="1">
      <c r="BM1064"/>
      <c r="BU1064" s="273" t="s">
        <v>3397</v>
      </c>
      <c r="BV1064" s="273" t="s">
        <v>3398</v>
      </c>
      <c r="BX1064" s="299" t="s">
        <v>3381</v>
      </c>
      <c r="BY1064" s="299" t="s">
        <v>6087</v>
      </c>
    </row>
    <row r="1065" spans="65:77" ht="21" customHeight="1">
      <c r="BM1065"/>
      <c r="BU1065" s="273" t="s">
        <v>3399</v>
      </c>
      <c r="BV1065" s="273" t="s">
        <v>3400</v>
      </c>
      <c r="BX1065" s="299" t="s">
        <v>3383</v>
      </c>
      <c r="BY1065" s="299" t="s">
        <v>6088</v>
      </c>
    </row>
    <row r="1066" spans="65:77" ht="21" customHeight="1">
      <c r="BM1066"/>
      <c r="BU1066" s="273" t="s">
        <v>3401</v>
      </c>
      <c r="BV1066" s="273" t="s">
        <v>3402</v>
      </c>
      <c r="BX1066" s="299" t="s">
        <v>3385</v>
      </c>
      <c r="BY1066" s="299" t="s">
        <v>6089</v>
      </c>
    </row>
    <row r="1067" spans="65:77" ht="21" customHeight="1">
      <c r="BM1067"/>
      <c r="BU1067" s="273" t="s">
        <v>3403</v>
      </c>
      <c r="BV1067" s="273" t="s">
        <v>3404</v>
      </c>
      <c r="BX1067" s="299" t="s">
        <v>3387</v>
      </c>
      <c r="BY1067" s="299" t="s">
        <v>6090</v>
      </c>
    </row>
    <row r="1068" spans="65:77" ht="21" customHeight="1">
      <c r="BM1068"/>
      <c r="BU1068" s="273" t="s">
        <v>3405</v>
      </c>
      <c r="BV1068" s="273" t="s">
        <v>3406</v>
      </c>
      <c r="BX1068" s="299" t="s">
        <v>3389</v>
      </c>
      <c r="BY1068" s="299" t="s">
        <v>6091</v>
      </c>
    </row>
    <row r="1069" spans="65:77" ht="21" customHeight="1">
      <c r="BM1069"/>
      <c r="BU1069" s="273" t="s">
        <v>3407</v>
      </c>
      <c r="BV1069" s="273" t="s">
        <v>3408</v>
      </c>
      <c r="BX1069" s="299" t="s">
        <v>3391</v>
      </c>
      <c r="BY1069" s="299" t="s">
        <v>6092</v>
      </c>
    </row>
    <row r="1070" spans="65:77" ht="21" customHeight="1">
      <c r="BM1070"/>
      <c r="BU1070" s="273" t="s">
        <v>3409</v>
      </c>
      <c r="BV1070" s="273" t="s">
        <v>3410</v>
      </c>
      <c r="BX1070" s="299" t="s">
        <v>3393</v>
      </c>
      <c r="BY1070" s="299" t="s">
        <v>6093</v>
      </c>
    </row>
    <row r="1071" spans="65:77" ht="21" customHeight="1">
      <c r="BM1071"/>
      <c r="BU1071" s="273" t="s">
        <v>3411</v>
      </c>
      <c r="BV1071" s="273" t="s">
        <v>3412</v>
      </c>
      <c r="BX1071" s="299" t="s">
        <v>3395</v>
      </c>
      <c r="BY1071" s="299" t="s">
        <v>6094</v>
      </c>
    </row>
    <row r="1072" spans="65:77" ht="21" customHeight="1">
      <c r="BM1072"/>
      <c r="BU1072" s="273" t="s">
        <v>3413</v>
      </c>
      <c r="BV1072" s="273" t="s">
        <v>3414</v>
      </c>
      <c r="BX1072" s="299" t="s">
        <v>3397</v>
      </c>
      <c r="BY1072" s="299" t="s">
        <v>6095</v>
      </c>
    </row>
    <row r="1073" spans="65:77" ht="21" customHeight="1">
      <c r="BM1073"/>
      <c r="BU1073" s="273" t="s">
        <v>3415</v>
      </c>
      <c r="BV1073" s="273" t="s">
        <v>3416</v>
      </c>
      <c r="BX1073" s="299" t="s">
        <v>3399</v>
      </c>
      <c r="BY1073" s="299" t="s">
        <v>6096</v>
      </c>
    </row>
    <row r="1074" spans="65:77" ht="21" customHeight="1">
      <c r="BM1074"/>
      <c r="BU1074" s="273" t="s">
        <v>3417</v>
      </c>
      <c r="BV1074" s="273" t="s">
        <v>3418</v>
      </c>
      <c r="BX1074" s="299" t="s">
        <v>3401</v>
      </c>
      <c r="BY1074" s="299" t="s">
        <v>6097</v>
      </c>
    </row>
    <row r="1075" spans="65:77" ht="21" customHeight="1">
      <c r="BM1075"/>
      <c r="BU1075" s="273" t="s">
        <v>3419</v>
      </c>
      <c r="BV1075" s="273" t="s">
        <v>3420</v>
      </c>
      <c r="BX1075" s="299" t="s">
        <v>3403</v>
      </c>
      <c r="BY1075" s="299" t="s">
        <v>6098</v>
      </c>
    </row>
    <row r="1076" spans="65:77" ht="21" customHeight="1">
      <c r="BM1076"/>
      <c r="BU1076" s="273" t="s">
        <v>3421</v>
      </c>
      <c r="BV1076" s="273" t="s">
        <v>3422</v>
      </c>
      <c r="BX1076" s="299" t="s">
        <v>3405</v>
      </c>
      <c r="BY1076" s="299" t="s">
        <v>6099</v>
      </c>
    </row>
    <row r="1077" spans="65:77" ht="21" customHeight="1">
      <c r="BM1077"/>
      <c r="BU1077" s="273" t="s">
        <v>3423</v>
      </c>
      <c r="BV1077" s="273" t="s">
        <v>3424</v>
      </c>
      <c r="BX1077" s="299" t="s">
        <v>3407</v>
      </c>
      <c r="BY1077" s="299" t="s">
        <v>6100</v>
      </c>
    </row>
    <row r="1078" spans="65:77" ht="21" customHeight="1">
      <c r="BM1078"/>
      <c r="BU1078" s="273" t="s">
        <v>3425</v>
      </c>
      <c r="BV1078" s="273" t="s">
        <v>3426</v>
      </c>
      <c r="BX1078" s="299" t="s">
        <v>3409</v>
      </c>
      <c r="BY1078" s="299" t="s">
        <v>6101</v>
      </c>
    </row>
    <row r="1079" spans="65:77" ht="21" customHeight="1">
      <c r="BM1079"/>
      <c r="BU1079" s="273" t="s">
        <v>3427</v>
      </c>
      <c r="BV1079" s="273" t="s">
        <v>3428</v>
      </c>
      <c r="BX1079" s="299" t="s">
        <v>3411</v>
      </c>
      <c r="BY1079" s="299" t="s">
        <v>6102</v>
      </c>
    </row>
    <row r="1080" spans="65:77" ht="21" customHeight="1">
      <c r="BM1080"/>
      <c r="BU1080" s="273" t="s">
        <v>3429</v>
      </c>
      <c r="BV1080" s="273" t="s">
        <v>3430</v>
      </c>
      <c r="BX1080" s="299" t="s">
        <v>3413</v>
      </c>
      <c r="BY1080" s="299" t="s">
        <v>6103</v>
      </c>
    </row>
    <row r="1081" spans="65:77" ht="21" customHeight="1">
      <c r="BM1081"/>
      <c r="BU1081" s="273" t="s">
        <v>3431</v>
      </c>
      <c r="BV1081" s="273" t="s">
        <v>3432</v>
      </c>
      <c r="BX1081" s="299" t="s">
        <v>3415</v>
      </c>
      <c r="BY1081" s="299" t="s">
        <v>6104</v>
      </c>
    </row>
    <row r="1082" spans="65:77" ht="21" customHeight="1">
      <c r="BM1082"/>
      <c r="BU1082" s="273" t="s">
        <v>3433</v>
      </c>
      <c r="BV1082" s="273" t="s">
        <v>3434</v>
      </c>
      <c r="BX1082" s="299" t="s">
        <v>3417</v>
      </c>
      <c r="BY1082" s="299" t="s">
        <v>6105</v>
      </c>
    </row>
    <row r="1083" spans="65:77" ht="21" customHeight="1">
      <c r="BM1083"/>
      <c r="BU1083" s="273" t="s">
        <v>3435</v>
      </c>
      <c r="BV1083" s="273" t="s">
        <v>3436</v>
      </c>
      <c r="BX1083" s="299" t="s">
        <v>3419</v>
      </c>
      <c r="BY1083" s="299" t="s">
        <v>6106</v>
      </c>
    </row>
    <row r="1084" spans="65:77" ht="21" customHeight="1">
      <c r="BM1084"/>
      <c r="BU1084" s="273" t="s">
        <v>3437</v>
      </c>
      <c r="BV1084" s="273" t="s">
        <v>3438</v>
      </c>
      <c r="BX1084" s="299" t="s">
        <v>3421</v>
      </c>
      <c r="BY1084" s="299" t="s">
        <v>6107</v>
      </c>
    </row>
    <row r="1085" spans="65:77" ht="21" customHeight="1">
      <c r="BM1085"/>
      <c r="BU1085" s="273" t="s">
        <v>3439</v>
      </c>
      <c r="BV1085" s="273" t="s">
        <v>3440</v>
      </c>
      <c r="BX1085" s="299" t="s">
        <v>3423</v>
      </c>
      <c r="BY1085" s="299" t="s">
        <v>6108</v>
      </c>
    </row>
    <row r="1086" spans="65:77" ht="21" customHeight="1">
      <c r="BM1086"/>
      <c r="BU1086" s="273" t="s">
        <v>3441</v>
      </c>
      <c r="BV1086" s="273" t="s">
        <v>3442</v>
      </c>
      <c r="BX1086" s="299" t="s">
        <v>3425</v>
      </c>
      <c r="BY1086" s="299" t="s">
        <v>6109</v>
      </c>
    </row>
    <row r="1087" spans="65:77" ht="21" customHeight="1">
      <c r="BM1087"/>
      <c r="BU1087" s="273" t="s">
        <v>3443</v>
      </c>
      <c r="BV1087" s="273" t="s">
        <v>3444</v>
      </c>
      <c r="BX1087" s="299" t="s">
        <v>3427</v>
      </c>
      <c r="BY1087" s="299" t="s">
        <v>6110</v>
      </c>
    </row>
    <row r="1088" spans="65:77" ht="21" customHeight="1">
      <c r="BM1088"/>
      <c r="BU1088" s="273" t="s">
        <v>3445</v>
      </c>
      <c r="BV1088" s="273" t="s">
        <v>3446</v>
      </c>
      <c r="BX1088" s="299" t="s">
        <v>3429</v>
      </c>
      <c r="BY1088" s="299" t="s">
        <v>6111</v>
      </c>
    </row>
    <row r="1089" spans="65:77" ht="21" customHeight="1">
      <c r="BM1089"/>
      <c r="BU1089" s="273" t="s">
        <v>3447</v>
      </c>
      <c r="BV1089" s="273" t="s">
        <v>3448</v>
      </c>
      <c r="BX1089" s="299" t="s">
        <v>3431</v>
      </c>
      <c r="BY1089" s="299" t="s">
        <v>6112</v>
      </c>
    </row>
    <row r="1090" spans="65:77" ht="21" customHeight="1">
      <c r="BM1090"/>
      <c r="BU1090" s="273" t="s">
        <v>3449</v>
      </c>
      <c r="BV1090" s="273" t="s">
        <v>3450</v>
      </c>
      <c r="BX1090" s="299" t="s">
        <v>3433</v>
      </c>
      <c r="BY1090" s="299" t="s">
        <v>6113</v>
      </c>
    </row>
    <row r="1091" spans="65:77" ht="21" customHeight="1">
      <c r="BM1091"/>
      <c r="BU1091" s="273" t="s">
        <v>3451</v>
      </c>
      <c r="BV1091" s="273" t="s">
        <v>3452</v>
      </c>
      <c r="BX1091" s="299" t="s">
        <v>3435</v>
      </c>
      <c r="BY1091" s="299" t="s">
        <v>6114</v>
      </c>
    </row>
    <row r="1092" spans="65:77" ht="21" customHeight="1">
      <c r="BM1092"/>
      <c r="BU1092" s="273" t="s">
        <v>3453</v>
      </c>
      <c r="BV1092" s="273" t="s">
        <v>3454</v>
      </c>
      <c r="BX1092" s="299" t="s">
        <v>3437</v>
      </c>
      <c r="BY1092" s="299" t="s">
        <v>6115</v>
      </c>
    </row>
    <row r="1093" spans="65:77" ht="21" customHeight="1">
      <c r="BM1093"/>
      <c r="BU1093" s="273" t="s">
        <v>3455</v>
      </c>
      <c r="BV1093" s="273" t="s">
        <v>3456</v>
      </c>
      <c r="BX1093" s="299" t="s">
        <v>3439</v>
      </c>
      <c r="BY1093" s="299" t="s">
        <v>6116</v>
      </c>
    </row>
    <row r="1094" spans="65:77" ht="21" customHeight="1">
      <c r="BM1094"/>
      <c r="BU1094" s="273" t="s">
        <v>3457</v>
      </c>
      <c r="BV1094" s="273" t="s">
        <v>3458</v>
      </c>
      <c r="BX1094" s="299" t="s">
        <v>3441</v>
      </c>
      <c r="BY1094" s="299" t="s">
        <v>6117</v>
      </c>
    </row>
    <row r="1095" spans="65:77" ht="21" customHeight="1">
      <c r="BM1095"/>
      <c r="BU1095" s="273" t="s">
        <v>3459</v>
      </c>
      <c r="BV1095" s="273" t="s">
        <v>3460</v>
      </c>
      <c r="BX1095" s="299" t="s">
        <v>3443</v>
      </c>
      <c r="BY1095" s="299" t="s">
        <v>6118</v>
      </c>
    </row>
    <row r="1096" spans="65:77" ht="21" customHeight="1">
      <c r="BM1096"/>
      <c r="BU1096" s="273" t="s">
        <v>3461</v>
      </c>
      <c r="BV1096" s="273" t="s">
        <v>3462</v>
      </c>
      <c r="BX1096" s="299" t="s">
        <v>3445</v>
      </c>
      <c r="BY1096" s="299" t="s">
        <v>6119</v>
      </c>
    </row>
    <row r="1097" spans="65:77" ht="21" customHeight="1">
      <c r="BM1097"/>
      <c r="BU1097" s="273" t="s">
        <v>3463</v>
      </c>
      <c r="BV1097" s="273" t="s">
        <v>3464</v>
      </c>
      <c r="BX1097" s="299" t="s">
        <v>3447</v>
      </c>
      <c r="BY1097" s="299" t="s">
        <v>6120</v>
      </c>
    </row>
    <row r="1098" spans="65:77" ht="21" customHeight="1">
      <c r="BM1098"/>
      <c r="BU1098" s="273" t="s">
        <v>3465</v>
      </c>
      <c r="BV1098" s="273" t="s">
        <v>3466</v>
      </c>
      <c r="BX1098" s="299" t="s">
        <v>3449</v>
      </c>
      <c r="BY1098" s="299" t="s">
        <v>6121</v>
      </c>
    </row>
    <row r="1099" spans="65:77" ht="21" customHeight="1">
      <c r="BM1099"/>
      <c r="BU1099" s="273" t="s">
        <v>3467</v>
      </c>
      <c r="BV1099" s="273" t="s">
        <v>3468</v>
      </c>
      <c r="BX1099" s="299" t="s">
        <v>3451</v>
      </c>
      <c r="BY1099" s="299" t="s">
        <v>6122</v>
      </c>
    </row>
    <row r="1100" spans="65:77" ht="21" customHeight="1">
      <c r="BM1100"/>
      <c r="BU1100" s="273" t="s">
        <v>3469</v>
      </c>
      <c r="BV1100" s="273" t="s">
        <v>3470</v>
      </c>
      <c r="BX1100" s="299" t="s">
        <v>3453</v>
      </c>
      <c r="BY1100" s="299" t="s">
        <v>6123</v>
      </c>
    </row>
    <row r="1101" spans="65:77" ht="21" customHeight="1">
      <c r="BM1101"/>
      <c r="BU1101" s="273" t="s">
        <v>3471</v>
      </c>
      <c r="BV1101" s="273" t="s">
        <v>3472</v>
      </c>
      <c r="BX1101" s="299" t="s">
        <v>3455</v>
      </c>
      <c r="BY1101" s="299" t="s">
        <v>6124</v>
      </c>
    </row>
    <row r="1102" spans="65:77" ht="21" customHeight="1">
      <c r="BM1102"/>
      <c r="BU1102" s="273" t="s">
        <v>3473</v>
      </c>
      <c r="BV1102" s="273" t="s">
        <v>3474</v>
      </c>
      <c r="BX1102" s="299" t="s">
        <v>3457</v>
      </c>
      <c r="BY1102" s="299" t="s">
        <v>6125</v>
      </c>
    </row>
    <row r="1103" spans="65:77" ht="21" customHeight="1">
      <c r="BM1103"/>
      <c r="BU1103" s="273" t="s">
        <v>3475</v>
      </c>
      <c r="BV1103" s="273" t="s">
        <v>3476</v>
      </c>
      <c r="BX1103" s="299" t="s">
        <v>3459</v>
      </c>
      <c r="BY1103" s="299" t="s">
        <v>1541</v>
      </c>
    </row>
    <row r="1104" spans="65:77" ht="21" customHeight="1">
      <c r="BM1104"/>
      <c r="BU1104" s="273" t="s">
        <v>3477</v>
      </c>
      <c r="BV1104" s="273" t="s">
        <v>3478</v>
      </c>
      <c r="BX1104" s="299" t="s">
        <v>3461</v>
      </c>
      <c r="BY1104" s="299" t="s">
        <v>6126</v>
      </c>
    </row>
    <row r="1105" spans="65:77" ht="21" customHeight="1">
      <c r="BM1105"/>
      <c r="BU1105" s="273" t="s">
        <v>3479</v>
      </c>
      <c r="BV1105" s="273" t="s">
        <v>3480</v>
      </c>
      <c r="BX1105" s="299" t="s">
        <v>3463</v>
      </c>
      <c r="BY1105" s="299" t="s">
        <v>6127</v>
      </c>
    </row>
    <row r="1106" spans="65:77" ht="21" customHeight="1">
      <c r="BM1106"/>
      <c r="BU1106" s="273" t="s">
        <v>3481</v>
      </c>
      <c r="BV1106" s="273" t="s">
        <v>3482</v>
      </c>
      <c r="BX1106" s="299" t="s">
        <v>3465</v>
      </c>
      <c r="BY1106" s="299" t="s">
        <v>6128</v>
      </c>
    </row>
    <row r="1107" spans="65:77" ht="21" customHeight="1">
      <c r="BM1107"/>
      <c r="BU1107" s="273" t="s">
        <v>3483</v>
      </c>
      <c r="BV1107" s="273" t="s">
        <v>3484</v>
      </c>
      <c r="BX1107" s="299" t="s">
        <v>3467</v>
      </c>
      <c r="BY1107" s="299" t="s">
        <v>6129</v>
      </c>
    </row>
    <row r="1108" spans="65:77" ht="21" customHeight="1">
      <c r="BM1108"/>
      <c r="BU1108" s="273" t="s">
        <v>3485</v>
      </c>
      <c r="BV1108" s="273" t="s">
        <v>3486</v>
      </c>
      <c r="BX1108" s="299" t="s">
        <v>3469</v>
      </c>
      <c r="BY1108" s="299" t="s">
        <v>6130</v>
      </c>
    </row>
    <row r="1109" spans="65:77" ht="21" customHeight="1">
      <c r="BM1109"/>
      <c r="BU1109" s="273" t="s">
        <v>3487</v>
      </c>
      <c r="BV1109" s="273" t="s">
        <v>3488</v>
      </c>
      <c r="BX1109" s="299" t="s">
        <v>3471</v>
      </c>
      <c r="BY1109" s="299" t="s">
        <v>6131</v>
      </c>
    </row>
    <row r="1110" spans="65:77" ht="21" customHeight="1">
      <c r="BM1110"/>
      <c r="BU1110" s="273" t="s">
        <v>3489</v>
      </c>
      <c r="BV1110" s="273" t="s">
        <v>3490</v>
      </c>
      <c r="BX1110" s="299" t="s">
        <v>3473</v>
      </c>
      <c r="BY1110" s="299" t="s">
        <v>6132</v>
      </c>
    </row>
    <row r="1111" spans="65:77" ht="21" customHeight="1">
      <c r="BM1111"/>
      <c r="BU1111" s="273" t="s">
        <v>3491</v>
      </c>
      <c r="BV1111" s="273" t="s">
        <v>3492</v>
      </c>
      <c r="BX1111" s="299" t="s">
        <v>3475</v>
      </c>
      <c r="BY1111" s="299" t="s">
        <v>6133</v>
      </c>
    </row>
    <row r="1112" spans="65:77" ht="21" customHeight="1">
      <c r="BM1112"/>
      <c r="BU1112" s="273" t="s">
        <v>3493</v>
      </c>
      <c r="BV1112" s="273" t="s">
        <v>3494</v>
      </c>
      <c r="BX1112" s="299" t="s">
        <v>3477</v>
      </c>
      <c r="BY1112" s="299" t="s">
        <v>6134</v>
      </c>
    </row>
    <row r="1113" spans="65:77" ht="21" customHeight="1">
      <c r="BM1113"/>
      <c r="BU1113" s="273" t="s">
        <v>3495</v>
      </c>
      <c r="BV1113" s="273" t="s">
        <v>3496</v>
      </c>
      <c r="BX1113" s="299" t="s">
        <v>3479</v>
      </c>
      <c r="BY1113" s="299" t="s">
        <v>6135</v>
      </c>
    </row>
    <row r="1114" spans="65:77" ht="21" customHeight="1">
      <c r="BM1114"/>
      <c r="BU1114" s="273" t="s">
        <v>3497</v>
      </c>
      <c r="BV1114" s="273" t="s">
        <v>3498</v>
      </c>
      <c r="BX1114" s="299" t="s">
        <v>3481</v>
      </c>
      <c r="BY1114" s="299" t="s">
        <v>6136</v>
      </c>
    </row>
    <row r="1115" spans="65:77" ht="21" customHeight="1">
      <c r="BM1115"/>
      <c r="BU1115" s="273" t="s">
        <v>3499</v>
      </c>
      <c r="BV1115" s="273" t="s">
        <v>3500</v>
      </c>
      <c r="BX1115" s="299" t="s">
        <v>3483</v>
      </c>
      <c r="BY1115" s="299" t="s">
        <v>6137</v>
      </c>
    </row>
    <row r="1116" spans="65:77" ht="21" customHeight="1">
      <c r="BM1116"/>
      <c r="BU1116" s="273" t="s">
        <v>3501</v>
      </c>
      <c r="BV1116" s="273" t="s">
        <v>3502</v>
      </c>
      <c r="BX1116" s="299" t="s">
        <v>6138</v>
      </c>
      <c r="BY1116" s="299" t="s">
        <v>6139</v>
      </c>
    </row>
    <row r="1117" spans="65:77" ht="21" customHeight="1">
      <c r="BM1117"/>
      <c r="BU1117" s="273" t="s">
        <v>3503</v>
      </c>
      <c r="BV1117" s="273" t="s">
        <v>3504</v>
      </c>
      <c r="BX1117" s="299" t="s">
        <v>3485</v>
      </c>
      <c r="BY1117" s="299" t="s">
        <v>6140</v>
      </c>
    </row>
    <row r="1118" spans="65:77" ht="21" customHeight="1">
      <c r="BM1118"/>
      <c r="BU1118" s="273" t="s">
        <v>3505</v>
      </c>
      <c r="BV1118" s="273" t="s">
        <v>3506</v>
      </c>
      <c r="BX1118" s="299" t="s">
        <v>3487</v>
      </c>
      <c r="BY1118" s="299" t="s">
        <v>6141</v>
      </c>
    </row>
    <row r="1119" spans="65:77" ht="21" customHeight="1">
      <c r="BM1119"/>
      <c r="BU1119" s="273" t="s">
        <v>3507</v>
      </c>
      <c r="BV1119" s="273" t="s">
        <v>3508</v>
      </c>
      <c r="BX1119" s="299" t="s">
        <v>3489</v>
      </c>
      <c r="BY1119" s="299" t="s">
        <v>6142</v>
      </c>
    </row>
    <row r="1120" spans="65:77" ht="21" customHeight="1">
      <c r="BM1120"/>
      <c r="BU1120" s="273" t="s">
        <v>3509</v>
      </c>
      <c r="BV1120" s="273" t="s">
        <v>3510</v>
      </c>
      <c r="BX1120" s="299" t="s">
        <v>3491</v>
      </c>
      <c r="BY1120" s="299" t="s">
        <v>1517</v>
      </c>
    </row>
    <row r="1121" spans="65:77" ht="21" customHeight="1">
      <c r="BM1121"/>
      <c r="BU1121" s="273" t="s">
        <v>3511</v>
      </c>
      <c r="BV1121" s="273" t="s">
        <v>3512</v>
      </c>
      <c r="BX1121" s="299" t="s">
        <v>3493</v>
      </c>
      <c r="BY1121" s="299" t="s">
        <v>6143</v>
      </c>
    </row>
    <row r="1122" spans="65:77" ht="21" customHeight="1">
      <c r="BM1122"/>
      <c r="BU1122" s="273" t="s">
        <v>3513</v>
      </c>
      <c r="BV1122" s="273" t="s">
        <v>3514</v>
      </c>
      <c r="BX1122" s="299" t="s">
        <v>3495</v>
      </c>
      <c r="BY1122" s="299" t="s">
        <v>6144</v>
      </c>
    </row>
    <row r="1123" spans="65:77" ht="21" customHeight="1">
      <c r="BM1123"/>
      <c r="BU1123" s="273" t="s">
        <v>3515</v>
      </c>
      <c r="BV1123" s="273" t="s">
        <v>3516</v>
      </c>
      <c r="BX1123" s="299" t="s">
        <v>3497</v>
      </c>
      <c r="BY1123" s="299" t="s">
        <v>6145</v>
      </c>
    </row>
    <row r="1124" spans="65:77" ht="21" customHeight="1">
      <c r="BM1124"/>
      <c r="BU1124" s="273" t="s">
        <v>3517</v>
      </c>
      <c r="BV1124" s="273" t="s">
        <v>3518</v>
      </c>
      <c r="BX1124" s="299" t="s">
        <v>3499</v>
      </c>
      <c r="BY1124" s="299" t="s">
        <v>6146</v>
      </c>
    </row>
    <row r="1125" spans="65:77" ht="21" customHeight="1">
      <c r="BM1125"/>
      <c r="BU1125" s="273" t="s">
        <v>3519</v>
      </c>
      <c r="BV1125" s="273" t="s">
        <v>3520</v>
      </c>
      <c r="BX1125" s="299" t="s">
        <v>3501</v>
      </c>
      <c r="BY1125" s="299" t="s">
        <v>6147</v>
      </c>
    </row>
    <row r="1126" spans="65:77" ht="21" customHeight="1">
      <c r="BM1126"/>
      <c r="BU1126" s="273" t="s">
        <v>3521</v>
      </c>
      <c r="BV1126" s="273" t="s">
        <v>3522</v>
      </c>
      <c r="BX1126" s="299" t="s">
        <v>3503</v>
      </c>
      <c r="BY1126" s="299" t="s">
        <v>6148</v>
      </c>
    </row>
    <row r="1127" spans="65:77" ht="21" customHeight="1">
      <c r="BM1127"/>
      <c r="BU1127" s="273" t="s">
        <v>3523</v>
      </c>
      <c r="BV1127" s="273" t="s">
        <v>3524</v>
      </c>
      <c r="BX1127" s="299" t="s">
        <v>3505</v>
      </c>
      <c r="BY1127" s="299" t="s">
        <v>6149</v>
      </c>
    </row>
    <row r="1128" spans="65:77" ht="21" customHeight="1">
      <c r="BM1128"/>
      <c r="BU1128" s="273" t="s">
        <v>3525</v>
      </c>
      <c r="BV1128" s="273" t="s">
        <v>3526</v>
      </c>
      <c r="BX1128" s="299" t="s">
        <v>3507</v>
      </c>
      <c r="BY1128" s="299" t="s">
        <v>6150</v>
      </c>
    </row>
    <row r="1129" spans="65:77" ht="21" customHeight="1">
      <c r="BM1129"/>
      <c r="BU1129" s="273" t="s">
        <v>3527</v>
      </c>
      <c r="BV1129" s="273" t="s">
        <v>3528</v>
      </c>
      <c r="BX1129" s="299" t="s">
        <v>3509</v>
      </c>
      <c r="BY1129" s="299" t="s">
        <v>6151</v>
      </c>
    </row>
    <row r="1130" spans="65:77" ht="21" customHeight="1">
      <c r="BM1130"/>
      <c r="BU1130" s="273" t="s">
        <v>3529</v>
      </c>
      <c r="BV1130" s="273" t="s">
        <v>3530</v>
      </c>
      <c r="BX1130" s="299" t="s">
        <v>3511</v>
      </c>
      <c r="BY1130" s="299" t="s">
        <v>6152</v>
      </c>
    </row>
    <row r="1131" spans="65:77" ht="21" customHeight="1">
      <c r="BM1131"/>
      <c r="BU1131" s="273" t="s">
        <v>3531</v>
      </c>
      <c r="BV1131" s="273" t="s">
        <v>3532</v>
      </c>
      <c r="BX1131" s="299" t="s">
        <v>3515</v>
      </c>
      <c r="BY1131" s="299" t="s">
        <v>6153</v>
      </c>
    </row>
    <row r="1132" spans="65:77" ht="21" customHeight="1">
      <c r="BM1132"/>
      <c r="BU1132" s="273" t="s">
        <v>3533</v>
      </c>
      <c r="BV1132" s="273" t="s">
        <v>3534</v>
      </c>
      <c r="BX1132" s="299" t="s">
        <v>3517</v>
      </c>
      <c r="BY1132" s="299" t="s">
        <v>6154</v>
      </c>
    </row>
    <row r="1133" spans="65:77" ht="21" customHeight="1">
      <c r="BM1133"/>
      <c r="BU1133" s="273" t="s">
        <v>3535</v>
      </c>
      <c r="BV1133" s="273" t="s">
        <v>3536</v>
      </c>
      <c r="BX1133" s="299" t="s">
        <v>3519</v>
      </c>
      <c r="BY1133" s="299" t="s">
        <v>6155</v>
      </c>
    </row>
    <row r="1134" spans="65:77" ht="21" customHeight="1">
      <c r="BM1134"/>
      <c r="BU1134" s="273" t="s">
        <v>3537</v>
      </c>
      <c r="BV1134" s="273" t="s">
        <v>3538</v>
      </c>
      <c r="BX1134" s="299" t="s">
        <v>3521</v>
      </c>
      <c r="BY1134" s="299" t="s">
        <v>6156</v>
      </c>
    </row>
    <row r="1135" spans="65:77" ht="21" customHeight="1">
      <c r="BM1135"/>
      <c r="BU1135" s="273" t="s">
        <v>3539</v>
      </c>
      <c r="BV1135" s="273" t="s">
        <v>3540</v>
      </c>
      <c r="BX1135" s="299" t="s">
        <v>3523</v>
      </c>
      <c r="BY1135" s="299" t="s">
        <v>6157</v>
      </c>
    </row>
    <row r="1136" spans="65:77" ht="21" customHeight="1">
      <c r="BM1136"/>
      <c r="BU1136" s="273" t="s">
        <v>3541</v>
      </c>
      <c r="BV1136" s="273" t="s">
        <v>3542</v>
      </c>
      <c r="BX1136" s="299" t="s">
        <v>3525</v>
      </c>
      <c r="BY1136" s="299" t="s">
        <v>6158</v>
      </c>
    </row>
    <row r="1137" spans="65:77" ht="21" customHeight="1">
      <c r="BM1137"/>
      <c r="BU1137" s="273" t="s">
        <v>3543</v>
      </c>
      <c r="BV1137" s="273" t="s">
        <v>3544</v>
      </c>
      <c r="BX1137" s="299" t="s">
        <v>3527</v>
      </c>
      <c r="BY1137" s="299" t="s">
        <v>6159</v>
      </c>
    </row>
    <row r="1138" spans="65:77" ht="21" customHeight="1">
      <c r="BM1138"/>
      <c r="BU1138" s="273" t="s">
        <v>3545</v>
      </c>
      <c r="BV1138" s="273" t="s">
        <v>3546</v>
      </c>
      <c r="BX1138" s="299" t="s">
        <v>3529</v>
      </c>
      <c r="BY1138" s="299" t="s">
        <v>6160</v>
      </c>
    </row>
    <row r="1139" spans="65:77" ht="21" customHeight="1">
      <c r="BM1139"/>
      <c r="BU1139" s="273" t="s">
        <v>3547</v>
      </c>
      <c r="BV1139" s="273" t="s">
        <v>3548</v>
      </c>
      <c r="BX1139" s="299" t="s">
        <v>3531</v>
      </c>
      <c r="BY1139" s="299" t="s">
        <v>6161</v>
      </c>
    </row>
    <row r="1140" spans="65:77" ht="21" customHeight="1">
      <c r="BM1140"/>
      <c r="BU1140" s="273" t="s">
        <v>3549</v>
      </c>
      <c r="BV1140" s="273" t="s">
        <v>3550</v>
      </c>
      <c r="BX1140" s="299" t="s">
        <v>3533</v>
      </c>
      <c r="BY1140" s="299" t="s">
        <v>6162</v>
      </c>
    </row>
    <row r="1141" spans="65:77" ht="21" customHeight="1">
      <c r="BM1141"/>
      <c r="BU1141" s="273" t="s">
        <v>3551</v>
      </c>
      <c r="BV1141" s="273" t="s">
        <v>3552</v>
      </c>
      <c r="BX1141" s="299" t="s">
        <v>3535</v>
      </c>
      <c r="BY1141" s="299" t="s">
        <v>6163</v>
      </c>
    </row>
    <row r="1142" spans="65:77" ht="21" customHeight="1">
      <c r="BM1142"/>
      <c r="BU1142" s="273" t="s">
        <v>3553</v>
      </c>
      <c r="BV1142" s="273" t="s">
        <v>3554</v>
      </c>
      <c r="BX1142" s="299" t="s">
        <v>3537</v>
      </c>
      <c r="BY1142" s="299" t="s">
        <v>6164</v>
      </c>
    </row>
    <row r="1143" spans="65:77" ht="21" customHeight="1">
      <c r="BM1143"/>
      <c r="BU1143" s="273" t="s">
        <v>3555</v>
      </c>
      <c r="BV1143" s="273" t="s">
        <v>3556</v>
      </c>
      <c r="BX1143" s="299" t="s">
        <v>3539</v>
      </c>
      <c r="BY1143" s="299" t="s">
        <v>6165</v>
      </c>
    </row>
    <row r="1144" spans="65:77" ht="21" customHeight="1">
      <c r="BM1144"/>
      <c r="BU1144" s="273" t="s">
        <v>3557</v>
      </c>
      <c r="BV1144" s="273" t="s">
        <v>3558</v>
      </c>
      <c r="BX1144" s="299" t="s">
        <v>3541</v>
      </c>
      <c r="BY1144" s="299" t="s">
        <v>6166</v>
      </c>
    </row>
    <row r="1145" spans="65:77" ht="21" customHeight="1">
      <c r="BM1145"/>
      <c r="BU1145" s="273" t="s">
        <v>3559</v>
      </c>
      <c r="BV1145" s="273" t="s">
        <v>3560</v>
      </c>
      <c r="BX1145" s="299" t="s">
        <v>3543</v>
      </c>
      <c r="BY1145" s="299" t="s">
        <v>6167</v>
      </c>
    </row>
    <row r="1146" spans="65:77" ht="21" customHeight="1">
      <c r="BM1146"/>
      <c r="BU1146" s="273" t="s">
        <v>3561</v>
      </c>
      <c r="BV1146" s="273" t="s">
        <v>3562</v>
      </c>
      <c r="BX1146" s="299" t="s">
        <v>3545</v>
      </c>
      <c r="BY1146" s="299" t="s">
        <v>6168</v>
      </c>
    </row>
    <row r="1147" spans="65:77" ht="21" customHeight="1">
      <c r="BM1147"/>
      <c r="BU1147" s="273" t="s">
        <v>3563</v>
      </c>
      <c r="BV1147" s="273" t="s">
        <v>3564</v>
      </c>
      <c r="BX1147" s="299" t="s">
        <v>3547</v>
      </c>
      <c r="BY1147" s="299" t="s">
        <v>6169</v>
      </c>
    </row>
    <row r="1148" spans="65:77" ht="21" customHeight="1">
      <c r="BM1148"/>
      <c r="BU1148" s="273" t="s">
        <v>3565</v>
      </c>
      <c r="BV1148" s="273" t="s">
        <v>3566</v>
      </c>
      <c r="BX1148" s="299" t="s">
        <v>3549</v>
      </c>
      <c r="BY1148" s="299" t="s">
        <v>6170</v>
      </c>
    </row>
    <row r="1149" spans="65:77" ht="21" customHeight="1">
      <c r="BM1149"/>
      <c r="BU1149" s="273" t="s">
        <v>3567</v>
      </c>
      <c r="BV1149" s="273" t="s">
        <v>3568</v>
      </c>
      <c r="BX1149" s="299" t="s">
        <v>3551</v>
      </c>
      <c r="BY1149" s="299" t="s">
        <v>6171</v>
      </c>
    </row>
    <row r="1150" spans="65:77" ht="21" customHeight="1">
      <c r="BM1150"/>
      <c r="BU1150" s="273" t="s">
        <v>3569</v>
      </c>
      <c r="BV1150" s="273" t="s">
        <v>3570</v>
      </c>
      <c r="BX1150" s="299" t="s">
        <v>3553</v>
      </c>
      <c r="BY1150" s="299" t="s">
        <v>6172</v>
      </c>
    </row>
    <row r="1151" spans="65:77" ht="21" customHeight="1">
      <c r="BM1151"/>
      <c r="BU1151" s="273" t="s">
        <v>3571</v>
      </c>
      <c r="BV1151" s="273" t="s">
        <v>3572</v>
      </c>
      <c r="BX1151" s="299" t="s">
        <v>3555</v>
      </c>
      <c r="BY1151" s="299" t="s">
        <v>6173</v>
      </c>
    </row>
    <row r="1152" spans="65:77" ht="21" customHeight="1">
      <c r="BM1152"/>
      <c r="BU1152" s="273" t="s">
        <v>3573</v>
      </c>
      <c r="BV1152" s="273" t="s">
        <v>3574</v>
      </c>
      <c r="BX1152" s="299" t="s">
        <v>3557</v>
      </c>
      <c r="BY1152" s="299" t="s">
        <v>6174</v>
      </c>
    </row>
    <row r="1153" spans="65:77" ht="21" customHeight="1">
      <c r="BM1153"/>
      <c r="BU1153" s="273" t="s">
        <v>3575</v>
      </c>
      <c r="BV1153" s="273" t="s">
        <v>3576</v>
      </c>
      <c r="BX1153" s="299" t="s">
        <v>3559</v>
      </c>
      <c r="BY1153" s="299" t="s">
        <v>6175</v>
      </c>
    </row>
    <row r="1154" spans="65:77" ht="21" customHeight="1">
      <c r="BM1154"/>
      <c r="BU1154" s="273" t="s">
        <v>3577</v>
      </c>
      <c r="BV1154" s="273" t="s">
        <v>3578</v>
      </c>
      <c r="BX1154" s="299" t="s">
        <v>3561</v>
      </c>
      <c r="BY1154" s="299" t="s">
        <v>6176</v>
      </c>
    </row>
    <row r="1155" spans="65:77" ht="21" customHeight="1">
      <c r="BM1155"/>
      <c r="BU1155" s="273" t="s">
        <v>3579</v>
      </c>
      <c r="BV1155" s="273" t="s">
        <v>3580</v>
      </c>
      <c r="BX1155" s="299" t="s">
        <v>3563</v>
      </c>
      <c r="BY1155" s="299" t="s">
        <v>6177</v>
      </c>
    </row>
    <row r="1156" spans="65:77" ht="21" customHeight="1">
      <c r="BM1156"/>
      <c r="BU1156" s="273" t="s">
        <v>3581</v>
      </c>
      <c r="BV1156" s="273" t="s">
        <v>3582</v>
      </c>
      <c r="BX1156" s="299" t="s">
        <v>3565</v>
      </c>
      <c r="BY1156" s="299" t="s">
        <v>6178</v>
      </c>
    </row>
    <row r="1157" spans="65:77" ht="21" customHeight="1">
      <c r="BM1157"/>
      <c r="BU1157" s="273" t="s">
        <v>3583</v>
      </c>
      <c r="BV1157" s="273" t="s">
        <v>3584</v>
      </c>
      <c r="BX1157" s="299" t="s">
        <v>3567</v>
      </c>
      <c r="BY1157" s="299" t="s">
        <v>6179</v>
      </c>
    </row>
    <row r="1158" spans="65:77" ht="21" customHeight="1">
      <c r="BM1158"/>
      <c r="BU1158" s="273" t="s">
        <v>3585</v>
      </c>
      <c r="BV1158" s="273" t="s">
        <v>3586</v>
      </c>
      <c r="BX1158" s="299" t="s">
        <v>3569</v>
      </c>
      <c r="BY1158" s="299" t="s">
        <v>6180</v>
      </c>
    </row>
    <row r="1159" spans="65:77" ht="21" customHeight="1">
      <c r="BM1159"/>
      <c r="BU1159" s="273" t="s">
        <v>3587</v>
      </c>
      <c r="BV1159" s="273" t="s">
        <v>3588</v>
      </c>
      <c r="BX1159" s="299" t="s">
        <v>3571</v>
      </c>
      <c r="BY1159" s="299" t="s">
        <v>6181</v>
      </c>
    </row>
    <row r="1160" spans="65:77" ht="21" customHeight="1">
      <c r="BM1160"/>
      <c r="BU1160" s="273" t="s">
        <v>3589</v>
      </c>
      <c r="BV1160" s="273" t="s">
        <v>3590</v>
      </c>
      <c r="BX1160" s="299" t="s">
        <v>3573</v>
      </c>
      <c r="BY1160" s="299" t="s">
        <v>6182</v>
      </c>
    </row>
    <row r="1161" spans="65:77" ht="21" customHeight="1">
      <c r="BM1161"/>
      <c r="BU1161" s="273" t="s">
        <v>3591</v>
      </c>
      <c r="BV1161" s="273" t="s">
        <v>3592</v>
      </c>
      <c r="BX1161" s="299" t="s">
        <v>3575</v>
      </c>
      <c r="BY1161" s="299" t="s">
        <v>6183</v>
      </c>
    </row>
    <row r="1162" spans="65:77" ht="21" customHeight="1">
      <c r="BM1162"/>
      <c r="BU1162" s="273" t="s">
        <v>3593</v>
      </c>
      <c r="BV1162" s="273" t="s">
        <v>3594</v>
      </c>
      <c r="BX1162" s="299" t="s">
        <v>3577</v>
      </c>
      <c r="BY1162" s="299" t="s">
        <v>6184</v>
      </c>
    </row>
    <row r="1163" spans="65:77" ht="21" customHeight="1">
      <c r="BM1163"/>
      <c r="BU1163" s="273" t="s">
        <v>3595</v>
      </c>
      <c r="BV1163" s="273" t="s">
        <v>3596</v>
      </c>
      <c r="BX1163" s="299" t="s">
        <v>3579</v>
      </c>
      <c r="BY1163" s="299" t="s">
        <v>6185</v>
      </c>
    </row>
    <row r="1164" spans="65:77" ht="21" customHeight="1">
      <c r="BM1164"/>
      <c r="BU1164" s="273" t="s">
        <v>3597</v>
      </c>
      <c r="BV1164" s="273" t="s">
        <v>3598</v>
      </c>
      <c r="BX1164" s="299" t="s">
        <v>3581</v>
      </c>
      <c r="BY1164" s="299" t="s">
        <v>6186</v>
      </c>
    </row>
    <row r="1165" spans="65:77" ht="21" customHeight="1">
      <c r="BM1165"/>
      <c r="BU1165" s="273" t="s">
        <v>3599</v>
      </c>
      <c r="BV1165" s="273" t="s">
        <v>3600</v>
      </c>
      <c r="BX1165" s="299" t="s">
        <v>3583</v>
      </c>
      <c r="BY1165" s="299" t="s">
        <v>6187</v>
      </c>
    </row>
    <row r="1166" spans="65:77" ht="21" customHeight="1">
      <c r="BM1166"/>
      <c r="BU1166" s="273" t="s">
        <v>3601</v>
      </c>
      <c r="BV1166" s="273" t="s">
        <v>3602</v>
      </c>
      <c r="BX1166" s="299" t="s">
        <v>3585</v>
      </c>
      <c r="BY1166" s="299" t="s">
        <v>6188</v>
      </c>
    </row>
    <row r="1167" spans="65:77" ht="21" customHeight="1">
      <c r="BM1167"/>
      <c r="BU1167" s="273" t="s">
        <v>3603</v>
      </c>
      <c r="BV1167" s="273" t="s">
        <v>3604</v>
      </c>
      <c r="BX1167" s="299" t="s">
        <v>3587</v>
      </c>
      <c r="BY1167" s="299" t="s">
        <v>6189</v>
      </c>
    </row>
    <row r="1168" spans="65:77" ht="21" customHeight="1">
      <c r="BM1168"/>
      <c r="BU1168" s="273" t="s">
        <v>3605</v>
      </c>
      <c r="BV1168" s="273" t="s">
        <v>3606</v>
      </c>
      <c r="BX1168" s="299" t="s">
        <v>3589</v>
      </c>
      <c r="BY1168" s="299" t="s">
        <v>6190</v>
      </c>
    </row>
    <row r="1169" spans="65:77" ht="21" customHeight="1">
      <c r="BM1169"/>
      <c r="BU1169" s="273" t="s">
        <v>3607</v>
      </c>
      <c r="BV1169" s="273" t="s">
        <v>3608</v>
      </c>
      <c r="BX1169" s="299" t="s">
        <v>3591</v>
      </c>
      <c r="BY1169" s="299" t="s">
        <v>6191</v>
      </c>
    </row>
    <row r="1170" spans="65:77" ht="21" customHeight="1">
      <c r="BM1170"/>
      <c r="BU1170" s="273" t="s">
        <v>3609</v>
      </c>
      <c r="BV1170" s="273" t="s">
        <v>3610</v>
      </c>
      <c r="BX1170" s="299" t="s">
        <v>3593</v>
      </c>
      <c r="BY1170" s="299" t="s">
        <v>6192</v>
      </c>
    </row>
    <row r="1171" spans="65:77" ht="21" customHeight="1">
      <c r="BM1171"/>
      <c r="BU1171" s="273" t="s">
        <v>3611</v>
      </c>
      <c r="BV1171" s="273" t="s">
        <v>3612</v>
      </c>
      <c r="BX1171" s="299" t="s">
        <v>3595</v>
      </c>
      <c r="BY1171" s="299" t="s">
        <v>6193</v>
      </c>
    </row>
    <row r="1172" spans="65:77" ht="21" customHeight="1">
      <c r="BM1172"/>
      <c r="BU1172" s="273" t="s">
        <v>3613</v>
      </c>
      <c r="BV1172" s="273" t="s">
        <v>3614</v>
      </c>
      <c r="BX1172" s="299" t="s">
        <v>3597</v>
      </c>
      <c r="BY1172" s="299" t="s">
        <v>6194</v>
      </c>
    </row>
    <row r="1173" spans="65:77" ht="21" customHeight="1">
      <c r="BM1173"/>
      <c r="BU1173" s="273" t="s">
        <v>3615</v>
      </c>
      <c r="BV1173" s="273" t="s">
        <v>3616</v>
      </c>
      <c r="BX1173" s="299" t="s">
        <v>3599</v>
      </c>
      <c r="BY1173" s="299" t="s">
        <v>6195</v>
      </c>
    </row>
    <row r="1174" spans="65:77" ht="21" customHeight="1">
      <c r="BM1174"/>
      <c r="BU1174" s="273" t="s">
        <v>3617</v>
      </c>
      <c r="BV1174" s="273" t="s">
        <v>3618</v>
      </c>
      <c r="BX1174" s="299" t="s">
        <v>3601</v>
      </c>
      <c r="BY1174" s="299" t="s">
        <v>6196</v>
      </c>
    </row>
    <row r="1175" spans="65:77" ht="21" customHeight="1">
      <c r="BM1175"/>
      <c r="BU1175" s="273" t="s">
        <v>3619</v>
      </c>
      <c r="BV1175" s="273" t="s">
        <v>3620</v>
      </c>
      <c r="BX1175" s="299" t="s">
        <v>3603</v>
      </c>
      <c r="BY1175" s="299" t="s">
        <v>6197</v>
      </c>
    </row>
    <row r="1176" spans="65:77" ht="21" customHeight="1">
      <c r="BM1176"/>
      <c r="BU1176" s="273" t="s">
        <v>3621</v>
      </c>
      <c r="BV1176" s="273" t="s">
        <v>3622</v>
      </c>
      <c r="BX1176" s="299" t="s">
        <v>3605</v>
      </c>
      <c r="BY1176" s="299" t="s">
        <v>6198</v>
      </c>
    </row>
    <row r="1177" spans="65:77" ht="21" customHeight="1">
      <c r="BM1177"/>
      <c r="BU1177" s="273" t="s">
        <v>3623</v>
      </c>
      <c r="BV1177" s="273" t="s">
        <v>3624</v>
      </c>
      <c r="BX1177" s="299" t="s">
        <v>3607</v>
      </c>
      <c r="BY1177" s="299" t="s">
        <v>6199</v>
      </c>
    </row>
    <row r="1178" spans="65:77" ht="21" customHeight="1">
      <c r="BM1178"/>
      <c r="BU1178" s="273" t="s">
        <v>3625</v>
      </c>
      <c r="BV1178" s="273" t="s">
        <v>3626</v>
      </c>
      <c r="BX1178" s="299" t="s">
        <v>3609</v>
      </c>
      <c r="BY1178" s="299" t="s">
        <v>6200</v>
      </c>
    </row>
    <row r="1179" spans="65:77" ht="21" customHeight="1">
      <c r="BM1179"/>
      <c r="BU1179" s="273" t="s">
        <v>3627</v>
      </c>
      <c r="BV1179" s="273" t="s">
        <v>3628</v>
      </c>
      <c r="BX1179" s="299" t="s">
        <v>3611</v>
      </c>
      <c r="BY1179" s="299" t="s">
        <v>6201</v>
      </c>
    </row>
    <row r="1180" spans="65:77" ht="21" customHeight="1">
      <c r="BM1180"/>
      <c r="BU1180" s="273" t="s">
        <v>3629</v>
      </c>
      <c r="BV1180" s="273" t="s">
        <v>3630</v>
      </c>
      <c r="BX1180" s="299" t="s">
        <v>3613</v>
      </c>
      <c r="BY1180" s="299" t="s">
        <v>6202</v>
      </c>
    </row>
    <row r="1181" spans="65:77" ht="21" customHeight="1">
      <c r="BM1181"/>
      <c r="BU1181" s="273" t="s">
        <v>3631</v>
      </c>
      <c r="BV1181" s="273" t="s">
        <v>3632</v>
      </c>
      <c r="BX1181" s="299" t="s">
        <v>3615</v>
      </c>
      <c r="BY1181" s="299" t="s">
        <v>6203</v>
      </c>
    </row>
    <row r="1182" spans="65:77" ht="21" customHeight="1">
      <c r="BM1182"/>
      <c r="BU1182" s="273" t="s">
        <v>3633</v>
      </c>
      <c r="BV1182" s="273" t="s">
        <v>3634</v>
      </c>
      <c r="BX1182" s="299" t="s">
        <v>3617</v>
      </c>
      <c r="BY1182" s="299" t="s">
        <v>6204</v>
      </c>
    </row>
    <row r="1183" spans="65:77" ht="21" customHeight="1">
      <c r="BM1183"/>
      <c r="BU1183" s="273" t="s">
        <v>3635</v>
      </c>
      <c r="BV1183" s="273" t="s">
        <v>3636</v>
      </c>
      <c r="BX1183" s="299" t="s">
        <v>3619</v>
      </c>
      <c r="BY1183" s="299" t="s">
        <v>6205</v>
      </c>
    </row>
    <row r="1184" spans="65:77" ht="21" customHeight="1">
      <c r="BM1184"/>
      <c r="BU1184" s="273" t="s">
        <v>3637</v>
      </c>
      <c r="BV1184" s="273" t="s">
        <v>3638</v>
      </c>
      <c r="BX1184" s="299" t="s">
        <v>3621</v>
      </c>
      <c r="BY1184" s="299" t="s">
        <v>6206</v>
      </c>
    </row>
    <row r="1185" spans="65:77" ht="21" customHeight="1">
      <c r="BM1185"/>
      <c r="BU1185" s="273" t="s">
        <v>3639</v>
      </c>
      <c r="BV1185" s="273" t="s">
        <v>3640</v>
      </c>
      <c r="BX1185" s="299" t="s">
        <v>3623</v>
      </c>
      <c r="BY1185" s="299" t="s">
        <v>6207</v>
      </c>
    </row>
    <row r="1186" spans="65:77" ht="21" customHeight="1">
      <c r="BM1186"/>
      <c r="BU1186" s="273" t="s">
        <v>3641</v>
      </c>
      <c r="BV1186" s="273" t="s">
        <v>3642</v>
      </c>
      <c r="BX1186" s="299" t="s">
        <v>3625</v>
      </c>
      <c r="BY1186" s="299" t="s">
        <v>6208</v>
      </c>
    </row>
    <row r="1187" spans="65:77" ht="21" customHeight="1">
      <c r="BM1187"/>
      <c r="BU1187" s="273" t="s">
        <v>3643</v>
      </c>
      <c r="BV1187" s="273" t="s">
        <v>3644</v>
      </c>
      <c r="BX1187" s="299" t="s">
        <v>3627</v>
      </c>
      <c r="BY1187" s="299" t="s">
        <v>6209</v>
      </c>
    </row>
    <row r="1188" spans="65:77" ht="21" customHeight="1">
      <c r="BM1188"/>
      <c r="BU1188" s="273" t="s">
        <v>3645</v>
      </c>
      <c r="BV1188" s="273" t="s">
        <v>3646</v>
      </c>
      <c r="BX1188" s="299" t="s">
        <v>3629</v>
      </c>
      <c r="BY1188" s="299" t="s">
        <v>6210</v>
      </c>
    </row>
    <row r="1189" spans="65:77" ht="21" customHeight="1">
      <c r="BM1189"/>
      <c r="BU1189" s="273" t="s">
        <v>3647</v>
      </c>
      <c r="BV1189" s="273" t="s">
        <v>3648</v>
      </c>
      <c r="BX1189" s="299" t="s">
        <v>3631</v>
      </c>
      <c r="BY1189" s="299" t="s">
        <v>6211</v>
      </c>
    </row>
    <row r="1190" spans="65:77" ht="21" customHeight="1">
      <c r="BM1190"/>
      <c r="BU1190" s="273" t="s">
        <v>3649</v>
      </c>
      <c r="BV1190" s="273" t="s">
        <v>3650</v>
      </c>
      <c r="BX1190" s="299" t="s">
        <v>3633</v>
      </c>
      <c r="BY1190" s="299" t="s">
        <v>6212</v>
      </c>
    </row>
    <row r="1191" spans="65:77" ht="21" customHeight="1">
      <c r="BM1191"/>
      <c r="BU1191" s="273" t="s">
        <v>3651</v>
      </c>
      <c r="BV1191" s="273" t="s">
        <v>3652</v>
      </c>
      <c r="BX1191" s="299" t="s">
        <v>3635</v>
      </c>
      <c r="BY1191" s="299" t="s">
        <v>6213</v>
      </c>
    </row>
    <row r="1192" spans="65:77" ht="21" customHeight="1">
      <c r="BM1192"/>
      <c r="BU1192" s="273" t="s">
        <v>3653</v>
      </c>
      <c r="BV1192" s="273" t="s">
        <v>3654</v>
      </c>
      <c r="BX1192" s="299" t="s">
        <v>3637</v>
      </c>
      <c r="BY1192" s="299" t="s">
        <v>6214</v>
      </c>
    </row>
    <row r="1193" spans="65:77" ht="21" customHeight="1">
      <c r="BM1193"/>
      <c r="BU1193" s="273" t="s">
        <v>3655</v>
      </c>
      <c r="BV1193" s="273" t="s">
        <v>3656</v>
      </c>
      <c r="BX1193" s="299" t="s">
        <v>3639</v>
      </c>
      <c r="BY1193" s="299" t="s">
        <v>6215</v>
      </c>
    </row>
    <row r="1194" spans="65:77" ht="21" customHeight="1">
      <c r="BM1194"/>
      <c r="BU1194" s="273" t="s">
        <v>3657</v>
      </c>
      <c r="BV1194" s="273" t="s">
        <v>3658</v>
      </c>
      <c r="BX1194" s="299" t="s">
        <v>3641</v>
      </c>
      <c r="BY1194" s="299" t="s">
        <v>6216</v>
      </c>
    </row>
    <row r="1195" spans="65:77" ht="21" customHeight="1">
      <c r="BM1195"/>
      <c r="BU1195" s="273" t="s">
        <v>3659</v>
      </c>
      <c r="BV1195" s="273" t="s">
        <v>3660</v>
      </c>
      <c r="BX1195" s="299" t="s">
        <v>3643</v>
      </c>
      <c r="BY1195" s="299" t="s">
        <v>6217</v>
      </c>
    </row>
    <row r="1196" spans="65:77" ht="21" customHeight="1">
      <c r="BM1196"/>
      <c r="BU1196" s="273" t="s">
        <v>3661</v>
      </c>
      <c r="BV1196" s="273" t="s">
        <v>3662</v>
      </c>
      <c r="BX1196" s="299" t="s">
        <v>3645</v>
      </c>
      <c r="BY1196" s="299" t="s">
        <v>6218</v>
      </c>
    </row>
    <row r="1197" spans="65:77" ht="21" customHeight="1">
      <c r="BM1197"/>
      <c r="BU1197" s="273" t="s">
        <v>3663</v>
      </c>
      <c r="BV1197" s="273" t="s">
        <v>3664</v>
      </c>
      <c r="BX1197" s="299" t="s">
        <v>6219</v>
      </c>
      <c r="BY1197" s="299" t="s">
        <v>6220</v>
      </c>
    </row>
    <row r="1198" spans="65:77" ht="21" customHeight="1">
      <c r="BM1198"/>
      <c r="BU1198" s="273" t="s">
        <v>3665</v>
      </c>
      <c r="BV1198" s="273" t="s">
        <v>3666</v>
      </c>
      <c r="BX1198" s="299" t="s">
        <v>3647</v>
      </c>
      <c r="BY1198" s="299" t="s">
        <v>6221</v>
      </c>
    </row>
    <row r="1199" spans="65:77" ht="21" customHeight="1">
      <c r="BM1199"/>
      <c r="BU1199" s="273" t="s">
        <v>3667</v>
      </c>
      <c r="BV1199" s="273" t="s">
        <v>3668</v>
      </c>
      <c r="BX1199" s="299" t="s">
        <v>3649</v>
      </c>
      <c r="BY1199" s="299" t="s">
        <v>6222</v>
      </c>
    </row>
    <row r="1200" spans="65:77" ht="21" customHeight="1">
      <c r="BM1200"/>
      <c r="BU1200" s="273" t="s">
        <v>3669</v>
      </c>
      <c r="BV1200" s="273" t="s">
        <v>3670</v>
      </c>
      <c r="BX1200" s="299" t="s">
        <v>3651</v>
      </c>
      <c r="BY1200" s="299" t="s">
        <v>6223</v>
      </c>
    </row>
    <row r="1201" spans="65:77" ht="21" customHeight="1">
      <c r="BM1201"/>
      <c r="BU1201" s="273" t="s">
        <v>3671</v>
      </c>
      <c r="BV1201" s="273" t="s">
        <v>3672</v>
      </c>
      <c r="BX1201" s="299" t="s">
        <v>3653</v>
      </c>
      <c r="BY1201" s="299" t="s">
        <v>6224</v>
      </c>
    </row>
    <row r="1202" spans="65:77" ht="21" customHeight="1">
      <c r="BM1202"/>
      <c r="BU1202" s="273" t="s">
        <v>3673</v>
      </c>
      <c r="BV1202" s="273" t="s">
        <v>1350</v>
      </c>
      <c r="BX1202" s="299" t="s">
        <v>3655</v>
      </c>
      <c r="BY1202" s="299" t="s">
        <v>6225</v>
      </c>
    </row>
    <row r="1203" spans="65:77" ht="21" customHeight="1">
      <c r="BM1203"/>
      <c r="BU1203" s="273" t="s">
        <v>3674</v>
      </c>
      <c r="BV1203" s="273" t="s">
        <v>3675</v>
      </c>
      <c r="BX1203" s="299" t="s">
        <v>3657</v>
      </c>
      <c r="BY1203" s="299" t="s">
        <v>6226</v>
      </c>
    </row>
    <row r="1204" spans="65:77" ht="21" customHeight="1">
      <c r="BM1204"/>
      <c r="BU1204" s="273" t="s">
        <v>3676</v>
      </c>
      <c r="BV1204" s="273" t="s">
        <v>1270</v>
      </c>
      <c r="BX1204" s="299" t="s">
        <v>3659</v>
      </c>
      <c r="BY1204" s="299" t="s">
        <v>6227</v>
      </c>
    </row>
    <row r="1205" spans="65:77" ht="21" customHeight="1">
      <c r="BM1205"/>
      <c r="BU1205" s="273" t="s">
        <v>3677</v>
      </c>
      <c r="BV1205" s="273" t="s">
        <v>3678</v>
      </c>
      <c r="BX1205" s="299" t="s">
        <v>3661</v>
      </c>
      <c r="BY1205" s="299" t="s">
        <v>6228</v>
      </c>
    </row>
    <row r="1206" spans="65:77" ht="21" customHeight="1">
      <c r="BM1206"/>
      <c r="BU1206" s="273" t="s">
        <v>3679</v>
      </c>
      <c r="BV1206" s="273" t="s">
        <v>3680</v>
      </c>
      <c r="BX1206" s="299" t="s">
        <v>3663</v>
      </c>
      <c r="BY1206" s="299" t="s">
        <v>6229</v>
      </c>
    </row>
    <row r="1207" spans="65:77" ht="21" customHeight="1">
      <c r="BM1207"/>
      <c r="BU1207" s="273" t="s">
        <v>3681</v>
      </c>
      <c r="BV1207" s="273" t="s">
        <v>3682</v>
      </c>
      <c r="BX1207" s="299" t="s">
        <v>3665</v>
      </c>
      <c r="BY1207" s="299" t="s">
        <v>6230</v>
      </c>
    </row>
    <row r="1208" spans="65:77" ht="21" customHeight="1">
      <c r="BM1208"/>
      <c r="BU1208" s="273" t="s">
        <v>3683</v>
      </c>
      <c r="BV1208" s="273" t="s">
        <v>3684</v>
      </c>
      <c r="BX1208" s="299" t="s">
        <v>3667</v>
      </c>
      <c r="BY1208" s="299" t="s">
        <v>6231</v>
      </c>
    </row>
    <row r="1209" spans="65:77" ht="21" customHeight="1">
      <c r="BM1209"/>
      <c r="BU1209" s="273" t="s">
        <v>3685</v>
      </c>
      <c r="BV1209" s="273" t="s">
        <v>3686</v>
      </c>
      <c r="BX1209" s="299" t="s">
        <v>3669</v>
      </c>
      <c r="BY1209" s="299" t="s">
        <v>6232</v>
      </c>
    </row>
    <row r="1210" spans="65:77" ht="21" customHeight="1">
      <c r="BM1210"/>
      <c r="BU1210" s="273" t="s">
        <v>3687</v>
      </c>
      <c r="BV1210" s="273" t="s">
        <v>3688</v>
      </c>
      <c r="BX1210" s="299" t="s">
        <v>3671</v>
      </c>
      <c r="BY1210" s="299" t="s">
        <v>6233</v>
      </c>
    </row>
    <row r="1211" spans="65:77" ht="21" customHeight="1">
      <c r="BM1211"/>
      <c r="BU1211" s="273" t="s">
        <v>3689</v>
      </c>
      <c r="BV1211" s="273" t="s">
        <v>3690</v>
      </c>
      <c r="BX1211" s="299" t="s">
        <v>3673</v>
      </c>
      <c r="BY1211" s="299" t="s">
        <v>6234</v>
      </c>
    </row>
    <row r="1212" spans="65:77" ht="21" customHeight="1">
      <c r="BM1212"/>
      <c r="BU1212" s="273" t="s">
        <v>3691</v>
      </c>
      <c r="BV1212" s="273" t="s">
        <v>3692</v>
      </c>
      <c r="BX1212" s="299" t="s">
        <v>3674</v>
      </c>
      <c r="BY1212" s="299" t="s">
        <v>6235</v>
      </c>
    </row>
    <row r="1213" spans="65:77" ht="21" customHeight="1">
      <c r="BM1213"/>
      <c r="BU1213" s="273" t="s">
        <v>3693</v>
      </c>
      <c r="BV1213" s="273" t="s">
        <v>3694</v>
      </c>
      <c r="BX1213" s="299" t="s">
        <v>3676</v>
      </c>
      <c r="BY1213" s="299" t="s">
        <v>6236</v>
      </c>
    </row>
    <row r="1214" spans="65:77" ht="21" customHeight="1">
      <c r="BM1214"/>
      <c r="BU1214" s="273" t="s">
        <v>3695</v>
      </c>
      <c r="BV1214" s="273" t="s">
        <v>3696</v>
      </c>
      <c r="BX1214" s="299" t="s">
        <v>3677</v>
      </c>
      <c r="BY1214" s="299" t="s">
        <v>6237</v>
      </c>
    </row>
    <row r="1215" spans="65:77" ht="21" customHeight="1">
      <c r="BM1215"/>
      <c r="BU1215" s="273" t="s">
        <v>3697</v>
      </c>
      <c r="BV1215" s="273" t="s">
        <v>3698</v>
      </c>
      <c r="BX1215" s="299" t="s">
        <v>3679</v>
      </c>
      <c r="BY1215" s="299" t="s">
        <v>6238</v>
      </c>
    </row>
    <row r="1216" spans="65:77" ht="21" customHeight="1">
      <c r="BM1216"/>
      <c r="BU1216" s="273" t="s">
        <v>3699</v>
      </c>
      <c r="BV1216" s="273" t="s">
        <v>3700</v>
      </c>
      <c r="BX1216" s="299" t="s">
        <v>3681</v>
      </c>
      <c r="BY1216" s="299" t="s">
        <v>6239</v>
      </c>
    </row>
    <row r="1217" spans="65:77" ht="21" customHeight="1">
      <c r="BM1217"/>
      <c r="BU1217" s="273" t="s">
        <v>3701</v>
      </c>
      <c r="BV1217" s="273" t="s">
        <v>3702</v>
      </c>
      <c r="BX1217" s="299" t="s">
        <v>3683</v>
      </c>
      <c r="BY1217" s="299" t="s">
        <v>6240</v>
      </c>
    </row>
    <row r="1218" spans="65:77" ht="21" customHeight="1">
      <c r="BM1218"/>
      <c r="BU1218" s="273" t="s">
        <v>3703</v>
      </c>
      <c r="BV1218" s="273" t="s">
        <v>3704</v>
      </c>
      <c r="BX1218" s="299" t="s">
        <v>3685</v>
      </c>
      <c r="BY1218" s="299" t="s">
        <v>6241</v>
      </c>
    </row>
    <row r="1219" spans="65:77" ht="21" customHeight="1">
      <c r="BM1219"/>
      <c r="BU1219" s="277" t="s">
        <v>3705</v>
      </c>
      <c r="BV1219" s="273" t="s">
        <v>3706</v>
      </c>
      <c r="BX1219" s="299" t="s">
        <v>3687</v>
      </c>
      <c r="BY1219" s="299" t="s">
        <v>6242</v>
      </c>
    </row>
    <row r="1220" spans="65:77" ht="21" customHeight="1">
      <c r="BM1220"/>
      <c r="BU1220" s="278" t="s">
        <v>3707</v>
      </c>
      <c r="BV1220" s="273" t="s">
        <v>3708</v>
      </c>
      <c r="BX1220" s="299" t="s">
        <v>3689</v>
      </c>
      <c r="BY1220" s="299" t="s">
        <v>6243</v>
      </c>
    </row>
    <row r="1221" spans="65:77" ht="21" customHeight="1">
      <c r="BM1221"/>
      <c r="BU1221" s="273" t="s">
        <v>3709</v>
      </c>
      <c r="BV1221" s="273" t="s">
        <v>3710</v>
      </c>
      <c r="BX1221" s="299" t="s">
        <v>3691</v>
      </c>
      <c r="BY1221" s="299" t="s">
        <v>6244</v>
      </c>
    </row>
    <row r="1222" spans="65:77" ht="21" customHeight="1">
      <c r="BM1222"/>
      <c r="BU1222" s="273" t="s">
        <v>3711</v>
      </c>
      <c r="BV1222" s="273" t="s">
        <v>3712</v>
      </c>
      <c r="BX1222" s="299" t="s">
        <v>3693</v>
      </c>
      <c r="BY1222" s="299" t="s">
        <v>6245</v>
      </c>
    </row>
    <row r="1223" spans="65:77" ht="21" customHeight="1">
      <c r="BM1223"/>
      <c r="BU1223" s="273" t="s">
        <v>3713</v>
      </c>
      <c r="BV1223" s="273" t="s">
        <v>3714</v>
      </c>
      <c r="BX1223" s="299" t="s">
        <v>3695</v>
      </c>
      <c r="BY1223" s="299" t="s">
        <v>6246</v>
      </c>
    </row>
    <row r="1224" spans="65:77" ht="21" customHeight="1">
      <c r="BM1224"/>
      <c r="BU1224" s="273" t="s">
        <v>3715</v>
      </c>
      <c r="BV1224" s="273" t="s">
        <v>3716</v>
      </c>
      <c r="BX1224" s="299" t="s">
        <v>3697</v>
      </c>
      <c r="BY1224" s="299" t="s">
        <v>6247</v>
      </c>
    </row>
    <row r="1225" spans="65:77" ht="21" customHeight="1">
      <c r="BM1225"/>
      <c r="BU1225" s="273" t="s">
        <v>3717</v>
      </c>
      <c r="BV1225" s="273" t="s">
        <v>3718</v>
      </c>
      <c r="BX1225" s="299" t="s">
        <v>3699</v>
      </c>
      <c r="BY1225" s="299" t="s">
        <v>6248</v>
      </c>
    </row>
    <row r="1226" spans="65:77" ht="21" customHeight="1">
      <c r="BM1226"/>
      <c r="BU1226" s="273" t="s">
        <v>3719</v>
      </c>
      <c r="BV1226" s="273" t="s">
        <v>3720</v>
      </c>
      <c r="BX1226" s="299" t="s">
        <v>3701</v>
      </c>
      <c r="BY1226" s="299" t="s">
        <v>6249</v>
      </c>
    </row>
    <row r="1227" spans="65:77" ht="21" customHeight="1">
      <c r="BM1227"/>
      <c r="BU1227" s="273" t="s">
        <v>3721</v>
      </c>
      <c r="BV1227" s="273" t="s">
        <v>3722</v>
      </c>
      <c r="BX1227" s="299" t="s">
        <v>3703</v>
      </c>
      <c r="BY1227" s="299" t="s">
        <v>6250</v>
      </c>
    </row>
    <row r="1228" spans="65:77" ht="21" customHeight="1">
      <c r="BM1228"/>
      <c r="BU1228" s="273" t="s">
        <v>3723</v>
      </c>
      <c r="BV1228" s="273" t="s">
        <v>3724</v>
      </c>
      <c r="BX1228" s="299" t="s">
        <v>3705</v>
      </c>
      <c r="BY1228" s="299" t="s">
        <v>6251</v>
      </c>
    </row>
    <row r="1229" spans="65:77" ht="21" customHeight="1">
      <c r="BM1229"/>
      <c r="BU1229" s="273" t="s">
        <v>3725</v>
      </c>
      <c r="BV1229" s="273" t="s">
        <v>3726</v>
      </c>
      <c r="BX1229" s="299" t="s">
        <v>3707</v>
      </c>
      <c r="BY1229" s="299" t="s">
        <v>6252</v>
      </c>
    </row>
    <row r="1230" spans="65:77" ht="21" customHeight="1">
      <c r="BM1230"/>
      <c r="BU1230" s="273" t="s">
        <v>3727</v>
      </c>
      <c r="BV1230" s="273" t="s">
        <v>3728</v>
      </c>
      <c r="BX1230" s="299" t="s">
        <v>3709</v>
      </c>
      <c r="BY1230" s="299" t="s">
        <v>6253</v>
      </c>
    </row>
    <row r="1231" spans="65:77" ht="21" customHeight="1">
      <c r="BM1231"/>
      <c r="BU1231" s="273" t="s">
        <v>3729</v>
      </c>
      <c r="BV1231" s="273" t="s">
        <v>3730</v>
      </c>
      <c r="BX1231" s="299" t="s">
        <v>3711</v>
      </c>
      <c r="BY1231" s="299" t="s">
        <v>6254</v>
      </c>
    </row>
    <row r="1232" spans="65:77" ht="21" customHeight="1">
      <c r="BM1232"/>
      <c r="BU1232" s="273" t="s">
        <v>3731</v>
      </c>
      <c r="BV1232" s="273" t="s">
        <v>3732</v>
      </c>
      <c r="BX1232" s="299" t="s">
        <v>3713</v>
      </c>
      <c r="BY1232" s="299" t="s">
        <v>6255</v>
      </c>
    </row>
    <row r="1233" spans="65:77" ht="21" customHeight="1">
      <c r="BM1233"/>
      <c r="BU1233" s="273" t="s">
        <v>3733</v>
      </c>
      <c r="BV1233" s="273" t="s">
        <v>3734</v>
      </c>
      <c r="BX1233" s="299" t="s">
        <v>3715</v>
      </c>
      <c r="BY1233" s="299" t="s">
        <v>6256</v>
      </c>
    </row>
    <row r="1234" spans="65:77" ht="21" customHeight="1">
      <c r="BM1234"/>
      <c r="BU1234" s="273" t="s">
        <v>3735</v>
      </c>
      <c r="BV1234" s="273" t="s">
        <v>3736</v>
      </c>
      <c r="BX1234" s="299" t="s">
        <v>3717</v>
      </c>
      <c r="BY1234" s="299" t="s">
        <v>6257</v>
      </c>
    </row>
    <row r="1235" spans="65:77" ht="21" customHeight="1">
      <c r="BM1235"/>
      <c r="BU1235" s="273" t="s">
        <v>3737</v>
      </c>
      <c r="BV1235" s="273" t="s">
        <v>3738</v>
      </c>
      <c r="BX1235" s="299" t="s">
        <v>3719</v>
      </c>
      <c r="BY1235" s="299" t="s">
        <v>6258</v>
      </c>
    </row>
    <row r="1236" spans="65:77" ht="21" customHeight="1">
      <c r="BM1236"/>
      <c r="BU1236" s="273" t="s">
        <v>3739</v>
      </c>
      <c r="BV1236" s="273" t="s">
        <v>3740</v>
      </c>
      <c r="BX1236" s="299" t="s">
        <v>3721</v>
      </c>
      <c r="BY1236" s="299" t="s">
        <v>6259</v>
      </c>
    </row>
    <row r="1237" spans="65:77" ht="21" customHeight="1">
      <c r="BM1237"/>
      <c r="BU1237" s="273" t="s">
        <v>3741</v>
      </c>
      <c r="BV1237" s="273" t="s">
        <v>3742</v>
      </c>
      <c r="BX1237" s="299" t="s">
        <v>3723</v>
      </c>
      <c r="BY1237" s="299" t="s">
        <v>6260</v>
      </c>
    </row>
    <row r="1238" spans="65:77" ht="21" customHeight="1">
      <c r="BM1238"/>
      <c r="BU1238" s="273" t="s">
        <v>3743</v>
      </c>
      <c r="BV1238" s="273" t="s">
        <v>3744</v>
      </c>
      <c r="BX1238" s="299" t="s">
        <v>3725</v>
      </c>
      <c r="BY1238" s="299" t="s">
        <v>6261</v>
      </c>
    </row>
    <row r="1239" spans="65:77" ht="21" customHeight="1">
      <c r="BM1239"/>
      <c r="BU1239" s="273" t="s">
        <v>3745</v>
      </c>
      <c r="BV1239" s="273" t="s">
        <v>3746</v>
      </c>
      <c r="BX1239" s="299" t="s">
        <v>3727</v>
      </c>
      <c r="BY1239" s="299" t="s">
        <v>6262</v>
      </c>
    </row>
    <row r="1240" spans="65:77" ht="21" customHeight="1">
      <c r="BM1240"/>
      <c r="BU1240" s="273" t="s">
        <v>3747</v>
      </c>
      <c r="BV1240" s="273" t="s">
        <v>3748</v>
      </c>
      <c r="BX1240" s="299" t="s">
        <v>3729</v>
      </c>
      <c r="BY1240" s="299" t="s">
        <v>6263</v>
      </c>
    </row>
    <row r="1241" spans="65:77" ht="21" customHeight="1">
      <c r="BM1241"/>
      <c r="BU1241" s="273" t="s">
        <v>3749</v>
      </c>
      <c r="BV1241" s="273" t="s">
        <v>3750</v>
      </c>
      <c r="BX1241" s="299" t="s">
        <v>3731</v>
      </c>
      <c r="BY1241" s="299" t="s">
        <v>6264</v>
      </c>
    </row>
    <row r="1242" spans="65:77" ht="21" customHeight="1">
      <c r="BM1242"/>
      <c r="BU1242" s="273" t="s">
        <v>3751</v>
      </c>
      <c r="BV1242" s="273" t="s">
        <v>3752</v>
      </c>
      <c r="BX1242" s="299" t="s">
        <v>3733</v>
      </c>
      <c r="BY1242" s="299" t="s">
        <v>6265</v>
      </c>
    </row>
    <row r="1243" spans="65:77" ht="21" customHeight="1">
      <c r="BM1243"/>
      <c r="BU1243" s="273" t="s">
        <v>3753</v>
      </c>
      <c r="BV1243" s="273" t="s">
        <v>3754</v>
      </c>
      <c r="BX1243" s="299" t="s">
        <v>3735</v>
      </c>
      <c r="BY1243" s="299" t="s">
        <v>6266</v>
      </c>
    </row>
    <row r="1244" spans="65:77" ht="21" customHeight="1">
      <c r="BM1244"/>
      <c r="BU1244" s="273" t="s">
        <v>3755</v>
      </c>
      <c r="BV1244" s="273" t="s">
        <v>3756</v>
      </c>
      <c r="BX1244" s="299" t="s">
        <v>3737</v>
      </c>
      <c r="BY1244" s="299" t="s">
        <v>6267</v>
      </c>
    </row>
    <row r="1245" spans="65:77" ht="21" customHeight="1">
      <c r="BM1245"/>
      <c r="BU1245" s="273" t="s">
        <v>3757</v>
      </c>
      <c r="BV1245" s="273" t="s">
        <v>3758</v>
      </c>
      <c r="BX1245" s="299" t="s">
        <v>3739</v>
      </c>
      <c r="BY1245" s="299" t="s">
        <v>6268</v>
      </c>
    </row>
    <row r="1246" spans="65:77" ht="21" customHeight="1">
      <c r="BM1246"/>
      <c r="BU1246" s="273" t="s">
        <v>3759</v>
      </c>
      <c r="BV1246" s="273" t="s">
        <v>3760</v>
      </c>
      <c r="BX1246" s="299" t="s">
        <v>3741</v>
      </c>
      <c r="BY1246" s="299" t="s">
        <v>6269</v>
      </c>
    </row>
    <row r="1247" spans="65:77" ht="21" customHeight="1">
      <c r="BM1247"/>
      <c r="BU1247" s="273" t="s">
        <v>3761</v>
      </c>
      <c r="BV1247" s="273" t="s">
        <v>3762</v>
      </c>
      <c r="BX1247" s="299" t="s">
        <v>3743</v>
      </c>
      <c r="BY1247" s="299" t="s">
        <v>6270</v>
      </c>
    </row>
    <row r="1248" spans="65:77" ht="21" customHeight="1">
      <c r="BM1248"/>
      <c r="BU1248" s="273" t="s">
        <v>3763</v>
      </c>
      <c r="BV1248" s="273" t="s">
        <v>3764</v>
      </c>
      <c r="BX1248" s="299" t="s">
        <v>3745</v>
      </c>
      <c r="BY1248" s="299" t="s">
        <v>6271</v>
      </c>
    </row>
    <row r="1249" spans="65:77" ht="21" customHeight="1">
      <c r="BM1249"/>
      <c r="BU1249" s="273" t="s">
        <v>3765</v>
      </c>
      <c r="BV1249" s="273" t="s">
        <v>3766</v>
      </c>
      <c r="BX1249" s="299" t="s">
        <v>3747</v>
      </c>
      <c r="BY1249" s="299" t="s">
        <v>6272</v>
      </c>
    </row>
    <row r="1250" spans="65:77" ht="21" customHeight="1">
      <c r="BM1250"/>
      <c r="BU1250" s="273" t="s">
        <v>3767</v>
      </c>
      <c r="BV1250" s="273" t="s">
        <v>3768</v>
      </c>
      <c r="BX1250" s="299" t="s">
        <v>3749</v>
      </c>
      <c r="BY1250" s="299" t="s">
        <v>6273</v>
      </c>
    </row>
    <row r="1251" spans="65:77" ht="21" customHeight="1">
      <c r="BM1251"/>
      <c r="BU1251" s="273" t="s">
        <v>3769</v>
      </c>
      <c r="BV1251" s="273" t="s">
        <v>3770</v>
      </c>
      <c r="BX1251" s="299" t="s">
        <v>3751</v>
      </c>
      <c r="BY1251" s="299" t="s">
        <v>6274</v>
      </c>
    </row>
    <row r="1252" spans="65:77" ht="21" customHeight="1">
      <c r="BM1252"/>
      <c r="BU1252" s="273" t="s">
        <v>3771</v>
      </c>
      <c r="BV1252" s="273" t="s">
        <v>3772</v>
      </c>
      <c r="BX1252" s="299" t="s">
        <v>3753</v>
      </c>
      <c r="BY1252" s="299" t="s">
        <v>6275</v>
      </c>
    </row>
    <row r="1253" spans="65:77" ht="21" customHeight="1">
      <c r="BM1253"/>
      <c r="BU1253" s="273" t="s">
        <v>3773</v>
      </c>
      <c r="BV1253" s="273" t="s">
        <v>3774</v>
      </c>
      <c r="BX1253" s="299" t="s">
        <v>3755</v>
      </c>
      <c r="BY1253" s="299" t="s">
        <v>6276</v>
      </c>
    </row>
    <row r="1254" spans="65:77" ht="21" customHeight="1">
      <c r="BM1254"/>
      <c r="BU1254" s="273" t="s">
        <v>3775</v>
      </c>
      <c r="BV1254" s="273" t="s">
        <v>3776</v>
      </c>
      <c r="BX1254" s="299" t="s">
        <v>3757</v>
      </c>
      <c r="BY1254" s="299" t="s">
        <v>6277</v>
      </c>
    </row>
    <row r="1255" spans="65:77" ht="21" customHeight="1">
      <c r="BM1255"/>
      <c r="BU1255" s="273" t="s">
        <v>3777</v>
      </c>
      <c r="BV1255" s="273" t="s">
        <v>3778</v>
      </c>
      <c r="BX1255" s="299" t="s">
        <v>3759</v>
      </c>
      <c r="BY1255" s="299" t="s">
        <v>6278</v>
      </c>
    </row>
    <row r="1256" spans="65:77" ht="21" customHeight="1">
      <c r="BM1256"/>
      <c r="BU1256" s="273" t="s">
        <v>3779</v>
      </c>
      <c r="BV1256" s="273" t="s">
        <v>3780</v>
      </c>
      <c r="BX1256" s="299" t="s">
        <v>3761</v>
      </c>
      <c r="BY1256" s="299" t="s">
        <v>6279</v>
      </c>
    </row>
    <row r="1257" spans="65:77" ht="21" customHeight="1">
      <c r="BM1257"/>
      <c r="BU1257" s="273" t="s">
        <v>3781</v>
      </c>
      <c r="BV1257" s="273" t="s">
        <v>3782</v>
      </c>
      <c r="BX1257" s="299" t="s">
        <v>3763</v>
      </c>
      <c r="BY1257" s="299" t="s">
        <v>6280</v>
      </c>
    </row>
    <row r="1258" spans="65:77" ht="21" customHeight="1">
      <c r="BM1258"/>
      <c r="BU1258" s="273" t="s">
        <v>3783</v>
      </c>
      <c r="BV1258" s="273" t="s">
        <v>3784</v>
      </c>
      <c r="BX1258" s="299" t="s">
        <v>3765</v>
      </c>
      <c r="BY1258" s="299" t="s">
        <v>6281</v>
      </c>
    </row>
    <row r="1259" spans="65:77" ht="21" customHeight="1">
      <c r="BM1259"/>
      <c r="BU1259" s="273" t="s">
        <v>3785</v>
      </c>
      <c r="BV1259" s="273" t="s">
        <v>3786</v>
      </c>
      <c r="BX1259" s="299" t="s">
        <v>3767</v>
      </c>
      <c r="BY1259" s="299" t="s">
        <v>6282</v>
      </c>
    </row>
    <row r="1260" spans="65:77" ht="21" customHeight="1">
      <c r="BM1260"/>
      <c r="BU1260" s="273" t="s">
        <v>3787</v>
      </c>
      <c r="BV1260" s="273" t="s">
        <v>3788</v>
      </c>
      <c r="BX1260" s="299" t="s">
        <v>3769</v>
      </c>
      <c r="BY1260" s="299" t="s">
        <v>6283</v>
      </c>
    </row>
    <row r="1261" spans="65:77" ht="21" customHeight="1">
      <c r="BM1261"/>
      <c r="BU1261" s="273" t="s">
        <v>3789</v>
      </c>
      <c r="BV1261" s="273" t="s">
        <v>3790</v>
      </c>
      <c r="BX1261" s="299" t="s">
        <v>3771</v>
      </c>
      <c r="BY1261" s="299" t="s">
        <v>6284</v>
      </c>
    </row>
    <row r="1262" spans="65:77" ht="21" customHeight="1">
      <c r="BM1262"/>
      <c r="BU1262" s="273" t="s">
        <v>3791</v>
      </c>
      <c r="BV1262" s="273" t="s">
        <v>3792</v>
      </c>
      <c r="BX1262" s="299" t="s">
        <v>3773</v>
      </c>
      <c r="BY1262" s="299" t="s">
        <v>6285</v>
      </c>
    </row>
    <row r="1263" spans="65:77" ht="21" customHeight="1">
      <c r="BM1263"/>
      <c r="BU1263" s="273" t="s">
        <v>3793</v>
      </c>
      <c r="BV1263" s="273" t="s">
        <v>3794</v>
      </c>
      <c r="BX1263" s="299" t="s">
        <v>3775</v>
      </c>
      <c r="BY1263" s="299" t="s">
        <v>6286</v>
      </c>
    </row>
    <row r="1264" spans="65:77" ht="21" customHeight="1">
      <c r="BM1264"/>
      <c r="BU1264" s="273" t="s">
        <v>3795</v>
      </c>
      <c r="BV1264" s="273" t="s">
        <v>3796</v>
      </c>
      <c r="BX1264" s="299" t="s">
        <v>3777</v>
      </c>
      <c r="BY1264" s="299" t="s">
        <v>6287</v>
      </c>
    </row>
    <row r="1265" spans="65:77" ht="21" customHeight="1">
      <c r="BM1265"/>
      <c r="BU1265" s="273" t="s">
        <v>3797</v>
      </c>
      <c r="BV1265" s="273" t="s">
        <v>3798</v>
      </c>
      <c r="BX1265" s="299" t="s">
        <v>3779</v>
      </c>
      <c r="BY1265" s="299" t="s">
        <v>6288</v>
      </c>
    </row>
    <row r="1266" spans="65:77" ht="21" customHeight="1">
      <c r="BM1266"/>
      <c r="BU1266" s="273" t="s">
        <v>3799</v>
      </c>
      <c r="BV1266" s="273" t="s">
        <v>3800</v>
      </c>
      <c r="BX1266" s="299" t="s">
        <v>3781</v>
      </c>
      <c r="BY1266" s="299" t="s">
        <v>6289</v>
      </c>
    </row>
    <row r="1267" spans="65:77" ht="21" customHeight="1">
      <c r="BM1267"/>
      <c r="BU1267" s="273" t="s">
        <v>3801</v>
      </c>
      <c r="BV1267" s="273" t="s">
        <v>3802</v>
      </c>
      <c r="BX1267" s="299" t="s">
        <v>3783</v>
      </c>
      <c r="BY1267" s="299" t="s">
        <v>6290</v>
      </c>
    </row>
    <row r="1268" spans="65:77" ht="21" customHeight="1">
      <c r="BM1268"/>
      <c r="BU1268" s="273" t="s">
        <v>3803</v>
      </c>
      <c r="BV1268" s="273" t="s">
        <v>3804</v>
      </c>
      <c r="BX1268" s="299" t="s">
        <v>3785</v>
      </c>
      <c r="BY1268" s="299" t="s">
        <v>6291</v>
      </c>
    </row>
    <row r="1269" spans="65:77" ht="21" customHeight="1">
      <c r="BM1269"/>
      <c r="BU1269" s="273" t="s">
        <v>3805</v>
      </c>
      <c r="BV1269" s="273" t="s">
        <v>3806</v>
      </c>
      <c r="BX1269" s="299" t="s">
        <v>3787</v>
      </c>
      <c r="BY1269" s="299" t="s">
        <v>6292</v>
      </c>
    </row>
    <row r="1270" spans="65:77" ht="21" customHeight="1">
      <c r="BM1270"/>
      <c r="BU1270" s="273" t="s">
        <v>3807</v>
      </c>
      <c r="BV1270" s="273" t="s">
        <v>3808</v>
      </c>
      <c r="BX1270" s="299" t="s">
        <v>3789</v>
      </c>
      <c r="BY1270" s="299" t="s">
        <v>6293</v>
      </c>
    </row>
    <row r="1271" spans="65:77" ht="21" customHeight="1">
      <c r="BM1271"/>
      <c r="BU1271" s="273" t="s">
        <v>3809</v>
      </c>
      <c r="BV1271" s="273" t="s">
        <v>3810</v>
      </c>
      <c r="BX1271" s="299" t="s">
        <v>3791</v>
      </c>
      <c r="BY1271" s="299" t="s">
        <v>6294</v>
      </c>
    </row>
    <row r="1272" spans="65:77" ht="21" customHeight="1">
      <c r="BM1272"/>
      <c r="BU1272" s="273" t="s">
        <v>3811</v>
      </c>
      <c r="BV1272" s="273" t="s">
        <v>3812</v>
      </c>
      <c r="BX1272" s="299" t="s">
        <v>3793</v>
      </c>
      <c r="BY1272" s="299" t="s">
        <v>6295</v>
      </c>
    </row>
    <row r="1273" spans="65:77" ht="21" customHeight="1">
      <c r="BM1273"/>
      <c r="BU1273" s="273" t="s">
        <v>3813</v>
      </c>
      <c r="BV1273" s="273" t="s">
        <v>3814</v>
      </c>
      <c r="BX1273" s="299" t="s">
        <v>3795</v>
      </c>
      <c r="BY1273" s="299" t="s">
        <v>6296</v>
      </c>
    </row>
    <row r="1274" spans="65:77" ht="21" customHeight="1">
      <c r="BM1274"/>
      <c r="BU1274" s="273" t="s">
        <v>3815</v>
      </c>
      <c r="BV1274" s="273" t="s">
        <v>3816</v>
      </c>
      <c r="BX1274" s="299" t="s">
        <v>3797</v>
      </c>
      <c r="BY1274" s="299" t="s">
        <v>6297</v>
      </c>
    </row>
    <row r="1275" spans="65:77" ht="21" customHeight="1">
      <c r="BM1275"/>
      <c r="BU1275" s="273" t="s">
        <v>3817</v>
      </c>
      <c r="BV1275" s="273" t="s">
        <v>3818</v>
      </c>
      <c r="BX1275" s="299" t="s">
        <v>3799</v>
      </c>
      <c r="BY1275" s="299" t="s">
        <v>6298</v>
      </c>
    </row>
    <row r="1276" spans="65:77" ht="21" customHeight="1">
      <c r="BM1276"/>
      <c r="BU1276" s="273" t="s">
        <v>3819</v>
      </c>
      <c r="BV1276" s="273" t="s">
        <v>3820</v>
      </c>
      <c r="BX1276" s="299" t="s">
        <v>3801</v>
      </c>
      <c r="BY1276" s="299" t="s">
        <v>6299</v>
      </c>
    </row>
    <row r="1277" spans="65:77" ht="21" customHeight="1">
      <c r="BM1277"/>
      <c r="BU1277" s="273" t="s">
        <v>3821</v>
      </c>
      <c r="BV1277" s="273" t="s">
        <v>3822</v>
      </c>
      <c r="BX1277" s="299" t="s">
        <v>3803</v>
      </c>
      <c r="BY1277" s="299" t="s">
        <v>6300</v>
      </c>
    </row>
    <row r="1278" spans="65:77" ht="21" customHeight="1">
      <c r="BM1278"/>
      <c r="BU1278" s="273" t="s">
        <v>3823</v>
      </c>
      <c r="BV1278" s="273" t="s">
        <v>3824</v>
      </c>
      <c r="BX1278" s="299" t="s">
        <v>6301</v>
      </c>
      <c r="BY1278" s="299" t="s">
        <v>6302</v>
      </c>
    </row>
    <row r="1279" spans="65:77" ht="21" customHeight="1">
      <c r="BM1279"/>
      <c r="BU1279" s="273" t="s">
        <v>3825</v>
      </c>
      <c r="BV1279" s="273" t="s">
        <v>3826</v>
      </c>
      <c r="BX1279" s="299" t="s">
        <v>6303</v>
      </c>
      <c r="BY1279" s="299" t="s">
        <v>6304</v>
      </c>
    </row>
    <row r="1280" spans="65:77" ht="21" customHeight="1">
      <c r="BM1280"/>
      <c r="BU1280" s="273" t="s">
        <v>3827</v>
      </c>
      <c r="BV1280" s="273" t="s">
        <v>3828</v>
      </c>
      <c r="BX1280" s="299" t="s">
        <v>6305</v>
      </c>
      <c r="BY1280" s="299" t="s">
        <v>6306</v>
      </c>
    </row>
    <row r="1281" spans="65:77" ht="21" customHeight="1">
      <c r="BM1281"/>
      <c r="BU1281" s="273" t="s">
        <v>3829</v>
      </c>
      <c r="BV1281" s="273" t="s">
        <v>3830</v>
      </c>
      <c r="BX1281" s="299" t="s">
        <v>6307</v>
      </c>
      <c r="BY1281" s="299" t="s">
        <v>6308</v>
      </c>
    </row>
    <row r="1282" spans="65:77" ht="21" customHeight="1">
      <c r="BM1282"/>
      <c r="BU1282" s="273" t="s">
        <v>3831</v>
      </c>
      <c r="BV1282" s="273" t="s">
        <v>3832</v>
      </c>
      <c r="BX1282" s="299" t="s">
        <v>6309</v>
      </c>
      <c r="BY1282" s="299" t="s">
        <v>6310</v>
      </c>
    </row>
    <row r="1283" spans="65:77" ht="21" customHeight="1">
      <c r="BM1283"/>
      <c r="BU1283" s="273" t="s">
        <v>3833</v>
      </c>
      <c r="BV1283" s="273" t="s">
        <v>3834</v>
      </c>
      <c r="BX1283" s="299" t="s">
        <v>6311</v>
      </c>
      <c r="BY1283" s="299" t="s">
        <v>6312</v>
      </c>
    </row>
    <row r="1284" spans="65:77" ht="21" customHeight="1">
      <c r="BM1284"/>
      <c r="BU1284" s="273" t="s">
        <v>3835</v>
      </c>
      <c r="BV1284" s="273" t="s">
        <v>3836</v>
      </c>
      <c r="BX1284" s="299" t="s">
        <v>6313</v>
      </c>
      <c r="BY1284" s="299" t="s">
        <v>6314</v>
      </c>
    </row>
    <row r="1285" spans="65:77" ht="21" customHeight="1">
      <c r="BM1285"/>
      <c r="BU1285" s="273" t="s">
        <v>3837</v>
      </c>
      <c r="BV1285" s="273" t="s">
        <v>3838</v>
      </c>
      <c r="BX1285" s="299" t="s">
        <v>6315</v>
      </c>
      <c r="BY1285" s="299" t="s">
        <v>6316</v>
      </c>
    </row>
    <row r="1286" spans="65:77" ht="21" customHeight="1">
      <c r="BM1286"/>
      <c r="BU1286" s="273" t="s">
        <v>3839</v>
      </c>
      <c r="BV1286" s="273" t="s">
        <v>3840</v>
      </c>
      <c r="BX1286" s="299" t="s">
        <v>6317</v>
      </c>
      <c r="BY1286" s="299" t="s">
        <v>6318</v>
      </c>
    </row>
    <row r="1287" spans="65:77" ht="21" customHeight="1">
      <c r="BM1287"/>
      <c r="BU1287" s="273" t="s">
        <v>3841</v>
      </c>
      <c r="BV1287" s="273" t="s">
        <v>3842</v>
      </c>
      <c r="BX1287" s="299" t="s">
        <v>6319</v>
      </c>
      <c r="BY1287" s="299" t="s">
        <v>6320</v>
      </c>
    </row>
    <row r="1288" spans="65:77" ht="21" customHeight="1">
      <c r="BM1288"/>
      <c r="BU1288" s="273" t="s">
        <v>3843</v>
      </c>
      <c r="BV1288" s="273" t="s">
        <v>3844</v>
      </c>
      <c r="BX1288" s="299" t="s">
        <v>6321</v>
      </c>
      <c r="BY1288" s="299" t="s">
        <v>6322</v>
      </c>
    </row>
    <row r="1289" spans="65:77" ht="21" customHeight="1">
      <c r="BM1289"/>
      <c r="BU1289" s="273" t="s">
        <v>3845</v>
      </c>
      <c r="BV1289" s="273" t="s">
        <v>3846</v>
      </c>
      <c r="BX1289" s="299" t="s">
        <v>6323</v>
      </c>
      <c r="BY1289" s="299" t="s">
        <v>6324</v>
      </c>
    </row>
    <row r="1290" spans="65:77" ht="21" customHeight="1">
      <c r="BM1290"/>
      <c r="BU1290" s="273" t="s">
        <v>3847</v>
      </c>
      <c r="BV1290" s="273" t="s">
        <v>3848</v>
      </c>
      <c r="BX1290" s="299" t="s">
        <v>6325</v>
      </c>
      <c r="BY1290" s="299" t="s">
        <v>6326</v>
      </c>
    </row>
    <row r="1291" spans="65:77" ht="21" customHeight="1">
      <c r="BM1291"/>
      <c r="BU1291" s="273" t="s">
        <v>3849</v>
      </c>
      <c r="BV1291" s="273" t="s">
        <v>3850</v>
      </c>
      <c r="BX1291" s="299" t="s">
        <v>6327</v>
      </c>
      <c r="BY1291" s="299" t="s">
        <v>6328</v>
      </c>
    </row>
    <row r="1292" spans="65:77" ht="21" customHeight="1">
      <c r="BM1292"/>
      <c r="BU1292" s="273" t="s">
        <v>3851</v>
      </c>
      <c r="BV1292" s="273" t="s">
        <v>3852</v>
      </c>
      <c r="BX1292" s="299" t="s">
        <v>6329</v>
      </c>
      <c r="BY1292" s="299" t="s">
        <v>6330</v>
      </c>
    </row>
    <row r="1293" spans="65:77" ht="21" customHeight="1">
      <c r="BM1293"/>
      <c r="BU1293" s="273" t="s">
        <v>3853</v>
      </c>
      <c r="BV1293" s="273" t="s">
        <v>3854</v>
      </c>
      <c r="BX1293" s="299" t="s">
        <v>6331</v>
      </c>
      <c r="BY1293" s="299" t="s">
        <v>6332</v>
      </c>
    </row>
    <row r="1294" spans="65:77" ht="21" customHeight="1">
      <c r="BM1294"/>
      <c r="BU1294" s="273" t="s">
        <v>3855</v>
      </c>
      <c r="BV1294" s="273" t="s">
        <v>3856</v>
      </c>
      <c r="BX1294" s="299" t="s">
        <v>6333</v>
      </c>
      <c r="BY1294" s="299" t="s">
        <v>6334</v>
      </c>
    </row>
    <row r="1295" spans="65:77" ht="21" customHeight="1">
      <c r="BM1295"/>
      <c r="BU1295" s="273" t="s">
        <v>3857</v>
      </c>
      <c r="BV1295" s="273" t="s">
        <v>3858</v>
      </c>
      <c r="BX1295" s="299" t="s">
        <v>6335</v>
      </c>
      <c r="BY1295" s="299" t="s">
        <v>6336</v>
      </c>
    </row>
    <row r="1296" spans="65:77" ht="21" customHeight="1">
      <c r="BM1296"/>
      <c r="BU1296" s="273" t="s">
        <v>3860</v>
      </c>
      <c r="BV1296" s="273" t="s">
        <v>3861</v>
      </c>
      <c r="BX1296" s="299" t="s">
        <v>6337</v>
      </c>
      <c r="BY1296" s="299" t="s">
        <v>6338</v>
      </c>
    </row>
    <row r="1297" spans="65:77" ht="21" customHeight="1">
      <c r="BM1297"/>
      <c r="BU1297" s="273" t="s">
        <v>3862</v>
      </c>
      <c r="BV1297" s="273" t="s">
        <v>3863</v>
      </c>
      <c r="BX1297" s="299" t="s">
        <v>6339</v>
      </c>
      <c r="BY1297" s="299" t="s">
        <v>6340</v>
      </c>
    </row>
    <row r="1298" spans="65:77" ht="21" customHeight="1">
      <c r="BM1298"/>
      <c r="BU1298" s="273" t="s">
        <v>3864</v>
      </c>
      <c r="BV1298" s="273" t="s">
        <v>3865</v>
      </c>
      <c r="BX1298" s="299" t="s">
        <v>3805</v>
      </c>
      <c r="BY1298" s="299" t="s">
        <v>6341</v>
      </c>
    </row>
    <row r="1299" spans="65:77" ht="21" customHeight="1">
      <c r="BM1299"/>
      <c r="BU1299" s="273" t="s">
        <v>3866</v>
      </c>
      <c r="BV1299" s="273" t="s">
        <v>3867</v>
      </c>
      <c r="BX1299" s="299" t="s">
        <v>3807</v>
      </c>
      <c r="BY1299" s="299" t="s">
        <v>6342</v>
      </c>
    </row>
    <row r="1300" spans="65:77" ht="21" customHeight="1">
      <c r="BM1300"/>
      <c r="BU1300" s="273" t="s">
        <v>3868</v>
      </c>
      <c r="BV1300" s="273" t="s">
        <v>3869</v>
      </c>
      <c r="BX1300" s="299" t="s">
        <v>3809</v>
      </c>
      <c r="BY1300" s="299" t="s">
        <v>6343</v>
      </c>
    </row>
    <row r="1301" spans="65:77" ht="21" customHeight="1">
      <c r="BM1301"/>
      <c r="BU1301" s="273" t="s">
        <v>3870</v>
      </c>
      <c r="BV1301" s="273" t="s">
        <v>3871</v>
      </c>
      <c r="BX1301" s="299" t="s">
        <v>3811</v>
      </c>
      <c r="BY1301" s="299" t="s">
        <v>6344</v>
      </c>
    </row>
    <row r="1302" spans="65:77" ht="21" customHeight="1">
      <c r="BM1302"/>
      <c r="BU1302" s="273" t="s">
        <v>3872</v>
      </c>
      <c r="BV1302" s="273" t="s">
        <v>3873</v>
      </c>
      <c r="BX1302" s="299" t="s">
        <v>3813</v>
      </c>
      <c r="BY1302" s="299" t="s">
        <v>6345</v>
      </c>
    </row>
    <row r="1303" spans="65:77" ht="21" customHeight="1">
      <c r="BM1303"/>
      <c r="BU1303" s="273" t="s">
        <v>3874</v>
      </c>
      <c r="BV1303" s="273" t="s">
        <v>3875</v>
      </c>
      <c r="BX1303" s="299" t="s">
        <v>3815</v>
      </c>
      <c r="BY1303" s="299" t="s">
        <v>6346</v>
      </c>
    </row>
    <row r="1304" spans="65:77" ht="21" customHeight="1">
      <c r="BM1304"/>
      <c r="BU1304" s="273" t="s">
        <v>3876</v>
      </c>
      <c r="BV1304" s="273" t="s">
        <v>3877</v>
      </c>
      <c r="BX1304" s="299" t="s">
        <v>3817</v>
      </c>
      <c r="BY1304" s="299" t="s">
        <v>6347</v>
      </c>
    </row>
    <row r="1305" spans="65:77" ht="21" customHeight="1">
      <c r="BM1305"/>
      <c r="BU1305" s="273" t="s">
        <v>3878</v>
      </c>
      <c r="BV1305" s="273" t="s">
        <v>3879</v>
      </c>
      <c r="BX1305" s="299" t="s">
        <v>3819</v>
      </c>
      <c r="BY1305" s="299" t="s">
        <v>6348</v>
      </c>
    </row>
    <row r="1306" spans="65:77" ht="21" customHeight="1">
      <c r="BM1306"/>
      <c r="BU1306" s="273" t="s">
        <v>3880</v>
      </c>
      <c r="BV1306" s="273" t="s">
        <v>3881</v>
      </c>
      <c r="BX1306" s="299" t="s">
        <v>3821</v>
      </c>
      <c r="BY1306" s="299" t="s">
        <v>6349</v>
      </c>
    </row>
    <row r="1307" spans="65:77" ht="21" customHeight="1">
      <c r="BM1307"/>
      <c r="BU1307" s="273" t="s">
        <v>3882</v>
      </c>
      <c r="BV1307" s="273" t="s">
        <v>3883</v>
      </c>
      <c r="BX1307" s="299" t="s">
        <v>3823</v>
      </c>
      <c r="BY1307" s="299" t="s">
        <v>6350</v>
      </c>
    </row>
    <row r="1308" spans="65:77" ht="21" customHeight="1">
      <c r="BM1308"/>
      <c r="BU1308" s="273" t="s">
        <v>3884</v>
      </c>
      <c r="BV1308" s="273" t="s">
        <v>3885</v>
      </c>
      <c r="BX1308" s="299" t="s">
        <v>3825</v>
      </c>
      <c r="BY1308" s="299" t="s">
        <v>6351</v>
      </c>
    </row>
    <row r="1309" spans="65:77" ht="21" customHeight="1">
      <c r="BM1309"/>
      <c r="BU1309" s="273" t="s">
        <v>3886</v>
      </c>
      <c r="BV1309" s="273" t="s">
        <v>3887</v>
      </c>
      <c r="BX1309" s="299" t="s">
        <v>3827</v>
      </c>
      <c r="BY1309" s="299" t="s">
        <v>6352</v>
      </c>
    </row>
    <row r="1310" spans="65:77" ht="21" customHeight="1">
      <c r="BM1310"/>
      <c r="BU1310" s="273" t="s">
        <v>3888</v>
      </c>
      <c r="BV1310" s="273" t="s">
        <v>3889</v>
      </c>
      <c r="BX1310" s="299" t="s">
        <v>3829</v>
      </c>
      <c r="BY1310" s="299" t="s">
        <v>6353</v>
      </c>
    </row>
    <row r="1311" spans="65:77" ht="21" customHeight="1">
      <c r="BM1311"/>
      <c r="BU1311" s="273" t="s">
        <v>3891</v>
      </c>
      <c r="BV1311" s="273" t="s">
        <v>3892</v>
      </c>
      <c r="BX1311" s="299" t="s">
        <v>3831</v>
      </c>
      <c r="BY1311" s="299" t="s">
        <v>6354</v>
      </c>
    </row>
    <row r="1312" spans="65:77" ht="21" customHeight="1">
      <c r="BM1312"/>
      <c r="BU1312" s="273" t="s">
        <v>3893</v>
      </c>
      <c r="BV1312" s="273" t="s">
        <v>3894</v>
      </c>
      <c r="BX1312" s="299" t="s">
        <v>3833</v>
      </c>
      <c r="BY1312" s="299" t="s">
        <v>6355</v>
      </c>
    </row>
    <row r="1313" spans="65:77" ht="21" customHeight="1">
      <c r="BM1313"/>
      <c r="BU1313" s="273" t="s">
        <v>3896</v>
      </c>
      <c r="BV1313" s="273" t="s">
        <v>3897</v>
      </c>
      <c r="BX1313" s="299" t="s">
        <v>3835</v>
      </c>
      <c r="BY1313" s="299" t="s">
        <v>6356</v>
      </c>
    </row>
    <row r="1314" spans="65:77" ht="21" customHeight="1">
      <c r="BM1314"/>
      <c r="BU1314" s="273" t="s">
        <v>3898</v>
      </c>
      <c r="BV1314" s="273" t="s">
        <v>3899</v>
      </c>
      <c r="BX1314" s="299" t="s">
        <v>6357</v>
      </c>
      <c r="BY1314" s="299" t="s">
        <v>6358</v>
      </c>
    </row>
    <row r="1315" spans="65:77" ht="21" customHeight="1">
      <c r="BM1315"/>
      <c r="BU1315" s="273" t="s">
        <v>3900</v>
      </c>
      <c r="BV1315" s="273" t="s">
        <v>3901</v>
      </c>
      <c r="BX1315" s="299" t="s">
        <v>3837</v>
      </c>
      <c r="BY1315" s="299" t="s">
        <v>6359</v>
      </c>
    </row>
    <row r="1316" spans="65:77" ht="21" customHeight="1">
      <c r="BM1316"/>
      <c r="BU1316" s="273" t="s">
        <v>3902</v>
      </c>
      <c r="BV1316" s="273" t="s">
        <v>3903</v>
      </c>
      <c r="BX1316" s="299" t="s">
        <v>3839</v>
      </c>
      <c r="BY1316" s="299" t="s">
        <v>6360</v>
      </c>
    </row>
    <row r="1317" spans="65:77" ht="21" customHeight="1">
      <c r="BM1317"/>
      <c r="BU1317" s="273" t="s">
        <v>3904</v>
      </c>
      <c r="BV1317" s="273" t="s">
        <v>3905</v>
      </c>
      <c r="BX1317" s="299" t="s">
        <v>3841</v>
      </c>
      <c r="BY1317" s="299" t="s">
        <v>6361</v>
      </c>
    </row>
    <row r="1318" spans="65:77" ht="21" customHeight="1">
      <c r="BM1318"/>
      <c r="BU1318" s="273" t="s">
        <v>3906</v>
      </c>
      <c r="BV1318" s="273" t="s">
        <v>3907</v>
      </c>
      <c r="BX1318" s="299" t="s">
        <v>3843</v>
      </c>
      <c r="BY1318" s="299" t="s">
        <v>6362</v>
      </c>
    </row>
    <row r="1319" spans="65:77" ht="21" customHeight="1">
      <c r="BM1319"/>
      <c r="BU1319" s="273" t="s">
        <v>3908</v>
      </c>
      <c r="BV1319" s="273" t="s">
        <v>3909</v>
      </c>
      <c r="BX1319" s="299" t="s">
        <v>3845</v>
      </c>
      <c r="BY1319" s="299" t="s">
        <v>6363</v>
      </c>
    </row>
    <row r="1320" spans="65:77" ht="21" customHeight="1">
      <c r="BM1320"/>
      <c r="BU1320" s="273" t="s">
        <v>3910</v>
      </c>
      <c r="BV1320" s="273" t="s">
        <v>3911</v>
      </c>
      <c r="BX1320" s="299" t="s">
        <v>3847</v>
      </c>
      <c r="BY1320" s="299" t="s">
        <v>6364</v>
      </c>
    </row>
    <row r="1321" spans="65:77" ht="21" customHeight="1">
      <c r="BM1321"/>
      <c r="BU1321" s="273" t="s">
        <v>3912</v>
      </c>
      <c r="BV1321" s="273" t="s">
        <v>3913</v>
      </c>
      <c r="BX1321" s="299" t="s">
        <v>3849</v>
      </c>
      <c r="BY1321" s="299" t="s">
        <v>6365</v>
      </c>
    </row>
    <row r="1322" spans="65:77" ht="21" customHeight="1">
      <c r="BM1322"/>
      <c r="BU1322" s="273" t="s">
        <v>3914</v>
      </c>
      <c r="BV1322" s="273" t="s">
        <v>3915</v>
      </c>
      <c r="BX1322" s="299" t="s">
        <v>3851</v>
      </c>
      <c r="BY1322" s="299" t="s">
        <v>6366</v>
      </c>
    </row>
    <row r="1323" spans="65:77" ht="21" customHeight="1">
      <c r="BM1323"/>
      <c r="BU1323" s="273" t="s">
        <v>3916</v>
      </c>
      <c r="BV1323" s="273" t="s">
        <v>3917</v>
      </c>
      <c r="BX1323" s="299" t="s">
        <v>3853</v>
      </c>
      <c r="BY1323" s="299" t="s">
        <v>6367</v>
      </c>
    </row>
    <row r="1324" spans="65:77" ht="21" customHeight="1">
      <c r="BM1324"/>
      <c r="BU1324" s="273" t="s">
        <v>3918</v>
      </c>
      <c r="BV1324" s="273" t="s">
        <v>3919</v>
      </c>
      <c r="BX1324" s="299" t="s">
        <v>3855</v>
      </c>
      <c r="BY1324" s="299" t="s">
        <v>6368</v>
      </c>
    </row>
    <row r="1325" spans="65:77" ht="21" customHeight="1">
      <c r="BM1325"/>
      <c r="BU1325" s="273" t="s">
        <v>3920</v>
      </c>
      <c r="BV1325" s="273" t="s">
        <v>3921</v>
      </c>
      <c r="BX1325" s="299" t="s">
        <v>3857</v>
      </c>
      <c r="BY1325" s="299" t="s">
        <v>6369</v>
      </c>
    </row>
    <row r="1326" spans="65:77" ht="21" customHeight="1">
      <c r="BM1326"/>
      <c r="BU1326" s="273" t="s">
        <v>3922</v>
      </c>
      <c r="BV1326" s="273" t="s">
        <v>3923</v>
      </c>
      <c r="BX1326" s="299" t="s">
        <v>3859</v>
      </c>
      <c r="BY1326" s="299" t="s">
        <v>6370</v>
      </c>
    </row>
    <row r="1327" spans="65:77" ht="21" customHeight="1">
      <c r="BM1327"/>
      <c r="BU1327" s="273" t="s">
        <v>3924</v>
      </c>
      <c r="BV1327" s="273" t="s">
        <v>3925</v>
      </c>
      <c r="BX1327" s="299" t="s">
        <v>3860</v>
      </c>
      <c r="BY1327" s="299" t="s">
        <v>6371</v>
      </c>
    </row>
    <row r="1328" spans="65:77" ht="21" customHeight="1">
      <c r="BM1328"/>
      <c r="BU1328" s="273" t="s">
        <v>3926</v>
      </c>
      <c r="BV1328" s="273" t="s">
        <v>3927</v>
      </c>
      <c r="BX1328" s="299" t="s">
        <v>3862</v>
      </c>
      <c r="BY1328" s="299" t="s">
        <v>6372</v>
      </c>
    </row>
    <row r="1329" spans="65:77" ht="21" customHeight="1">
      <c r="BM1329"/>
      <c r="BU1329" s="273" t="s">
        <v>3928</v>
      </c>
      <c r="BV1329" s="273" t="s">
        <v>3929</v>
      </c>
      <c r="BX1329" s="299" t="s">
        <v>3864</v>
      </c>
      <c r="BY1329" s="299" t="s">
        <v>6373</v>
      </c>
    </row>
    <row r="1330" spans="65:77" ht="21" customHeight="1">
      <c r="BM1330"/>
      <c r="BU1330" s="273" t="s">
        <v>3930</v>
      </c>
      <c r="BV1330" s="273" t="s">
        <v>3931</v>
      </c>
      <c r="BX1330" s="299" t="s">
        <v>3866</v>
      </c>
      <c r="BY1330" s="299" t="s">
        <v>6374</v>
      </c>
    </row>
    <row r="1331" spans="65:77" ht="21" customHeight="1">
      <c r="BM1331"/>
      <c r="BU1331" s="273" t="s">
        <v>3932</v>
      </c>
      <c r="BV1331" s="273" t="s">
        <v>3933</v>
      </c>
      <c r="BX1331" s="299" t="s">
        <v>3868</v>
      </c>
      <c r="BY1331" s="299" t="s">
        <v>6375</v>
      </c>
    </row>
    <row r="1332" spans="65:77" ht="21" customHeight="1">
      <c r="BM1332"/>
      <c r="BU1332" s="273" t="s">
        <v>3934</v>
      </c>
      <c r="BV1332" s="273" t="s">
        <v>3935</v>
      </c>
      <c r="BX1332" s="299" t="s">
        <v>3870</v>
      </c>
      <c r="BY1332" s="299" t="s">
        <v>6376</v>
      </c>
    </row>
    <row r="1333" spans="65:77" ht="21" customHeight="1">
      <c r="BM1333"/>
      <c r="BU1333" s="273" t="s">
        <v>3936</v>
      </c>
      <c r="BV1333" s="273" t="s">
        <v>3937</v>
      </c>
      <c r="BX1333" s="299" t="s">
        <v>3872</v>
      </c>
      <c r="BY1333" s="299" t="s">
        <v>6377</v>
      </c>
    </row>
    <row r="1334" spans="65:77" ht="21" customHeight="1">
      <c r="BM1334"/>
      <c r="BU1334" s="273" t="s">
        <v>3938</v>
      </c>
      <c r="BV1334" s="273" t="s">
        <v>3939</v>
      </c>
      <c r="BX1334" s="299" t="s">
        <v>3874</v>
      </c>
      <c r="BY1334" s="299" t="s">
        <v>6378</v>
      </c>
    </row>
    <row r="1335" spans="65:77" ht="21" customHeight="1">
      <c r="BM1335"/>
      <c r="BU1335" s="273" t="s">
        <v>3940</v>
      </c>
      <c r="BV1335" s="273" t="s">
        <v>3941</v>
      </c>
      <c r="BX1335" s="299" t="s">
        <v>3876</v>
      </c>
      <c r="BY1335" s="299" t="s">
        <v>6379</v>
      </c>
    </row>
    <row r="1336" spans="65:77" ht="21" customHeight="1">
      <c r="BM1336"/>
      <c r="BU1336" s="273" t="s">
        <v>3942</v>
      </c>
      <c r="BV1336" s="273" t="s">
        <v>3943</v>
      </c>
      <c r="BX1336" s="299" t="s">
        <v>3878</v>
      </c>
      <c r="BY1336" s="299" t="s">
        <v>6380</v>
      </c>
    </row>
    <row r="1337" spans="65:77" ht="21" customHeight="1">
      <c r="BM1337"/>
      <c r="BU1337" s="273" t="s">
        <v>3944</v>
      </c>
      <c r="BV1337" s="273" t="s">
        <v>3945</v>
      </c>
      <c r="BX1337" s="299" t="s">
        <v>3880</v>
      </c>
      <c r="BY1337" s="299" t="s">
        <v>6381</v>
      </c>
    </row>
    <row r="1338" spans="65:77" ht="21" customHeight="1">
      <c r="BM1338"/>
      <c r="BU1338" s="273" t="s">
        <v>3946</v>
      </c>
      <c r="BV1338" s="273" t="s">
        <v>3947</v>
      </c>
      <c r="BX1338" s="299" t="s">
        <v>3882</v>
      </c>
      <c r="BY1338" s="299" t="s">
        <v>6382</v>
      </c>
    </row>
    <row r="1339" spans="65:77" ht="21" customHeight="1">
      <c r="BM1339"/>
      <c r="BU1339" s="273" t="s">
        <v>3948</v>
      </c>
      <c r="BV1339" s="273" t="s">
        <v>3949</v>
      </c>
      <c r="BX1339" s="299" t="s">
        <v>3884</v>
      </c>
      <c r="BY1339" s="299" t="s">
        <v>6383</v>
      </c>
    </row>
    <row r="1340" spans="65:77" ht="21" customHeight="1">
      <c r="BM1340"/>
      <c r="BU1340" s="273" t="s">
        <v>3950</v>
      </c>
      <c r="BV1340" s="273" t="s">
        <v>3951</v>
      </c>
      <c r="BX1340" s="299" t="s">
        <v>3886</v>
      </c>
      <c r="BY1340" s="299" t="s">
        <v>6384</v>
      </c>
    </row>
    <row r="1341" spans="65:77" ht="21" customHeight="1">
      <c r="BM1341"/>
      <c r="BU1341" s="273" t="s">
        <v>3952</v>
      </c>
      <c r="BV1341" s="273" t="s">
        <v>3953</v>
      </c>
      <c r="BX1341" s="299" t="s">
        <v>3888</v>
      </c>
      <c r="BY1341" s="299" t="s">
        <v>6385</v>
      </c>
    </row>
    <row r="1342" spans="65:77" ht="21" customHeight="1">
      <c r="BM1342"/>
      <c r="BU1342" s="273" t="s">
        <v>3954</v>
      </c>
      <c r="BV1342" s="273" t="s">
        <v>3955</v>
      </c>
      <c r="BX1342" s="299" t="s">
        <v>3890</v>
      </c>
      <c r="BY1342" s="299" t="s">
        <v>6386</v>
      </c>
    </row>
    <row r="1343" spans="65:77" ht="21" customHeight="1">
      <c r="BM1343"/>
      <c r="BU1343" s="273" t="s">
        <v>3956</v>
      </c>
      <c r="BV1343" s="273" t="s">
        <v>3957</v>
      </c>
      <c r="BX1343" s="299" t="s">
        <v>3891</v>
      </c>
      <c r="BY1343" s="299" t="s">
        <v>6387</v>
      </c>
    </row>
    <row r="1344" spans="65:77" ht="21" customHeight="1">
      <c r="BM1344"/>
      <c r="BU1344" s="273" t="s">
        <v>3958</v>
      </c>
      <c r="BV1344" s="273" t="s">
        <v>3959</v>
      </c>
      <c r="BX1344" s="299" t="s">
        <v>3893</v>
      </c>
      <c r="BY1344" s="299" t="s">
        <v>6388</v>
      </c>
    </row>
    <row r="1345" spans="65:77" ht="21" customHeight="1">
      <c r="BM1345"/>
      <c r="BU1345" s="273" t="s">
        <v>3960</v>
      </c>
      <c r="BV1345" s="273" t="s">
        <v>3961</v>
      </c>
      <c r="BX1345" s="299" t="s">
        <v>3895</v>
      </c>
      <c r="BY1345" s="299" t="s">
        <v>6389</v>
      </c>
    </row>
    <row r="1346" spans="65:77" ht="21" customHeight="1">
      <c r="BM1346"/>
      <c r="BU1346" s="273" t="s">
        <v>3962</v>
      </c>
      <c r="BV1346" s="273" t="s">
        <v>3963</v>
      </c>
      <c r="BX1346" s="299" t="s">
        <v>3896</v>
      </c>
      <c r="BY1346" s="299" t="s">
        <v>6390</v>
      </c>
    </row>
    <row r="1347" spans="65:77" ht="21" customHeight="1">
      <c r="BM1347"/>
      <c r="BU1347" s="273" t="s">
        <v>3964</v>
      </c>
      <c r="BV1347" s="273" t="s">
        <v>3965</v>
      </c>
      <c r="BX1347" s="299" t="s">
        <v>3898</v>
      </c>
      <c r="BY1347" s="299" t="s">
        <v>6391</v>
      </c>
    </row>
    <row r="1348" spans="65:77" ht="21" customHeight="1">
      <c r="BM1348"/>
      <c r="BU1348" s="273" t="s">
        <v>3966</v>
      </c>
      <c r="BV1348" s="273" t="s">
        <v>3967</v>
      </c>
      <c r="BX1348" s="299" t="s">
        <v>3900</v>
      </c>
      <c r="BY1348" s="299" t="s">
        <v>6392</v>
      </c>
    </row>
    <row r="1349" spans="65:77" ht="21" customHeight="1">
      <c r="BM1349"/>
      <c r="BU1349" s="273" t="s">
        <v>3968</v>
      </c>
      <c r="BV1349" s="273" t="s">
        <v>3969</v>
      </c>
      <c r="BX1349" s="299" t="s">
        <v>3902</v>
      </c>
      <c r="BY1349" s="299" t="s">
        <v>6393</v>
      </c>
    </row>
    <row r="1350" spans="65:77" ht="21" customHeight="1">
      <c r="BM1350"/>
      <c r="BU1350" s="273" t="s">
        <v>3970</v>
      </c>
      <c r="BV1350" s="273" t="s">
        <v>3971</v>
      </c>
      <c r="BX1350" s="299" t="s">
        <v>6394</v>
      </c>
      <c r="BY1350" s="299" t="s">
        <v>6395</v>
      </c>
    </row>
    <row r="1351" spans="65:77" ht="21" customHeight="1">
      <c r="BM1351"/>
      <c r="BU1351" s="273" t="s">
        <v>3972</v>
      </c>
      <c r="BV1351" s="273" t="s">
        <v>3973</v>
      </c>
      <c r="BX1351" s="299" t="s">
        <v>3904</v>
      </c>
      <c r="BY1351" s="299" t="s">
        <v>4017</v>
      </c>
    </row>
    <row r="1352" spans="65:77" ht="21" customHeight="1">
      <c r="BM1352"/>
      <c r="BU1352" s="273" t="s">
        <v>3974</v>
      </c>
      <c r="BV1352" s="273" t="s">
        <v>3975</v>
      </c>
      <c r="BX1352" s="299" t="s">
        <v>3906</v>
      </c>
      <c r="BY1352" s="299" t="s">
        <v>6396</v>
      </c>
    </row>
    <row r="1353" spans="65:77" ht="21" customHeight="1">
      <c r="BM1353"/>
      <c r="BU1353" s="273" t="s">
        <v>3976</v>
      </c>
      <c r="BV1353" s="273" t="s">
        <v>3977</v>
      </c>
      <c r="BX1353" s="299" t="s">
        <v>3908</v>
      </c>
      <c r="BY1353" s="299" t="s">
        <v>6397</v>
      </c>
    </row>
    <row r="1354" spans="65:77" ht="21" customHeight="1">
      <c r="BM1354"/>
      <c r="BU1354" s="273" t="s">
        <v>3978</v>
      </c>
      <c r="BV1354" s="273" t="s">
        <v>3979</v>
      </c>
      <c r="BX1354" s="299" t="s">
        <v>3910</v>
      </c>
      <c r="BY1354" s="299" t="s">
        <v>6398</v>
      </c>
    </row>
    <row r="1355" spans="65:77" ht="21" customHeight="1">
      <c r="BM1355"/>
      <c r="BU1355" s="273" t="s">
        <v>3980</v>
      </c>
      <c r="BV1355" s="273" t="s">
        <v>3981</v>
      </c>
      <c r="BX1355" s="299" t="s">
        <v>3912</v>
      </c>
      <c r="BY1355" s="299" t="s">
        <v>6399</v>
      </c>
    </row>
    <row r="1356" spans="65:77" ht="21" customHeight="1">
      <c r="BM1356"/>
      <c r="BU1356" s="273" t="s">
        <v>3982</v>
      </c>
      <c r="BV1356" s="273" t="s">
        <v>3983</v>
      </c>
      <c r="BX1356" s="299" t="s">
        <v>3914</v>
      </c>
      <c r="BY1356" s="299" t="s">
        <v>6400</v>
      </c>
    </row>
    <row r="1357" spans="65:77" ht="21" customHeight="1">
      <c r="BM1357"/>
      <c r="BU1357" s="273" t="s">
        <v>3984</v>
      </c>
      <c r="BV1357" s="273" t="s">
        <v>3985</v>
      </c>
      <c r="BX1357" s="299" t="s">
        <v>3916</v>
      </c>
      <c r="BY1357" s="299" t="s">
        <v>6401</v>
      </c>
    </row>
    <row r="1358" spans="65:77" ht="21" customHeight="1">
      <c r="BM1358"/>
      <c r="BU1358" s="273" t="s">
        <v>3986</v>
      </c>
      <c r="BV1358" s="273" t="s">
        <v>3987</v>
      </c>
      <c r="BX1358" s="299" t="s">
        <v>3918</v>
      </c>
      <c r="BY1358" s="299" t="s">
        <v>6402</v>
      </c>
    </row>
    <row r="1359" spans="65:77" ht="21" customHeight="1">
      <c r="BM1359"/>
      <c r="BU1359" s="273" t="s">
        <v>3988</v>
      </c>
      <c r="BV1359" s="273" t="s">
        <v>3989</v>
      </c>
      <c r="BX1359" s="299" t="s">
        <v>3920</v>
      </c>
      <c r="BY1359" s="299" t="s">
        <v>6403</v>
      </c>
    </row>
    <row r="1360" spans="65:77" ht="21" customHeight="1">
      <c r="BM1360"/>
      <c r="BU1360" s="273" t="s">
        <v>3990</v>
      </c>
      <c r="BV1360" s="273" t="s">
        <v>3991</v>
      </c>
      <c r="BX1360" s="299" t="s">
        <v>3922</v>
      </c>
      <c r="BY1360" s="299" t="s">
        <v>6404</v>
      </c>
    </row>
    <row r="1361" spans="65:77" ht="21" customHeight="1">
      <c r="BM1361"/>
      <c r="BU1361" s="273" t="s">
        <v>3992</v>
      </c>
      <c r="BV1361" s="273" t="s">
        <v>3993</v>
      </c>
      <c r="BX1361" s="299" t="s">
        <v>3924</v>
      </c>
      <c r="BY1361" s="299" t="s">
        <v>6405</v>
      </c>
    </row>
    <row r="1362" spans="65:77" ht="21" customHeight="1">
      <c r="BM1362"/>
      <c r="BU1362" s="273" t="s">
        <v>3994</v>
      </c>
      <c r="BV1362" s="273" t="s">
        <v>3995</v>
      </c>
      <c r="BX1362" s="299" t="s">
        <v>3926</v>
      </c>
      <c r="BY1362" s="299" t="s">
        <v>6406</v>
      </c>
    </row>
    <row r="1363" spans="65:77" ht="21" customHeight="1">
      <c r="BM1363"/>
      <c r="BU1363" s="273" t="s">
        <v>3996</v>
      </c>
      <c r="BV1363" s="273" t="s">
        <v>3997</v>
      </c>
      <c r="BX1363" s="299" t="s">
        <v>3928</v>
      </c>
      <c r="BY1363" s="299" t="s">
        <v>6407</v>
      </c>
    </row>
    <row r="1364" spans="65:77" ht="21" customHeight="1">
      <c r="BM1364"/>
      <c r="BU1364" s="273" t="s">
        <v>3998</v>
      </c>
      <c r="BV1364" s="273" t="s">
        <v>3999</v>
      </c>
      <c r="BX1364" s="299" t="s">
        <v>3930</v>
      </c>
      <c r="BY1364" s="299" t="s">
        <v>6408</v>
      </c>
    </row>
    <row r="1365" spans="65:77" ht="21" customHeight="1">
      <c r="BM1365"/>
      <c r="BU1365" s="273" t="s">
        <v>4000</v>
      </c>
      <c r="BV1365" s="273" t="s">
        <v>4001</v>
      </c>
      <c r="BX1365" s="299" t="s">
        <v>3932</v>
      </c>
      <c r="BY1365" s="299" t="s">
        <v>6409</v>
      </c>
    </row>
    <row r="1366" spans="65:77" ht="21" customHeight="1">
      <c r="BM1366"/>
      <c r="BU1366" s="273" t="s">
        <v>4002</v>
      </c>
      <c r="BV1366" s="273" t="s">
        <v>4003</v>
      </c>
      <c r="BX1366" s="299" t="s">
        <v>3934</v>
      </c>
      <c r="BY1366" s="299" t="s">
        <v>6410</v>
      </c>
    </row>
    <row r="1367" spans="65:77" ht="21" customHeight="1">
      <c r="BM1367"/>
      <c r="BU1367" s="273" t="s">
        <v>4004</v>
      </c>
      <c r="BV1367" s="273" t="s">
        <v>4005</v>
      </c>
      <c r="BX1367" s="299" t="s">
        <v>3936</v>
      </c>
      <c r="BY1367" s="299" t="s">
        <v>6411</v>
      </c>
    </row>
    <row r="1368" spans="65:77" ht="21" customHeight="1">
      <c r="BM1368"/>
      <c r="BU1368" s="273" t="s">
        <v>4006</v>
      </c>
      <c r="BV1368" s="273" t="s">
        <v>4007</v>
      </c>
      <c r="BX1368" s="299" t="s">
        <v>3938</v>
      </c>
      <c r="BY1368" s="299" t="s">
        <v>6412</v>
      </c>
    </row>
    <row r="1369" spans="65:77" ht="21" customHeight="1">
      <c r="BM1369"/>
      <c r="BU1369" s="273" t="s">
        <v>4008</v>
      </c>
      <c r="BV1369" s="273" t="s">
        <v>4009</v>
      </c>
      <c r="BX1369" s="299" t="s">
        <v>3940</v>
      </c>
      <c r="BY1369" s="299" t="s">
        <v>6413</v>
      </c>
    </row>
    <row r="1370" spans="65:77" ht="21" customHeight="1">
      <c r="BM1370"/>
      <c r="BU1370" s="273" t="s">
        <v>4010</v>
      </c>
      <c r="BV1370" s="273" t="s">
        <v>4011</v>
      </c>
      <c r="BX1370" s="299" t="s">
        <v>3942</v>
      </c>
      <c r="BY1370" s="299" t="s">
        <v>6414</v>
      </c>
    </row>
    <row r="1371" spans="65:77" ht="21" customHeight="1">
      <c r="BM1371"/>
      <c r="BU1371" s="273" t="s">
        <v>4012</v>
      </c>
      <c r="BV1371" s="273" t="s">
        <v>4013</v>
      </c>
      <c r="BX1371" s="299" t="s">
        <v>3944</v>
      </c>
      <c r="BY1371" s="299" t="s">
        <v>6415</v>
      </c>
    </row>
    <row r="1372" spans="65:77" ht="21" customHeight="1">
      <c r="BM1372"/>
      <c r="BU1372" s="273" t="s">
        <v>4014</v>
      </c>
      <c r="BV1372" s="273" t="s">
        <v>4015</v>
      </c>
      <c r="BX1372" s="299" t="s">
        <v>3946</v>
      </c>
      <c r="BY1372" s="299" t="s">
        <v>6416</v>
      </c>
    </row>
    <row r="1373" spans="65:77" ht="21" customHeight="1">
      <c r="BM1373"/>
      <c r="BU1373" s="273" t="s">
        <v>4016</v>
      </c>
      <c r="BV1373" s="273" t="s">
        <v>4017</v>
      </c>
      <c r="BX1373" s="299" t="s">
        <v>3948</v>
      </c>
      <c r="BY1373" s="299" t="s">
        <v>6417</v>
      </c>
    </row>
    <row r="1374" spans="65:77" ht="21" customHeight="1">
      <c r="BM1374"/>
      <c r="BU1374" s="273" t="s">
        <v>4018</v>
      </c>
      <c r="BV1374" s="273" t="s">
        <v>4019</v>
      </c>
      <c r="BX1374" s="299" t="s">
        <v>3950</v>
      </c>
      <c r="BY1374" s="299" t="s">
        <v>6418</v>
      </c>
    </row>
    <row r="1375" spans="65:77" ht="21" customHeight="1">
      <c r="BM1375"/>
      <c r="BU1375" s="273" t="s">
        <v>4020</v>
      </c>
      <c r="BV1375" s="273" t="s">
        <v>4021</v>
      </c>
      <c r="BX1375" s="299" t="s">
        <v>3952</v>
      </c>
      <c r="BY1375" s="299" t="s">
        <v>6419</v>
      </c>
    </row>
    <row r="1376" spans="65:77" ht="21" customHeight="1">
      <c r="BM1376"/>
      <c r="BU1376" s="273" t="s">
        <v>4022</v>
      </c>
      <c r="BV1376" s="273" t="s">
        <v>4023</v>
      </c>
      <c r="BX1376" s="299" t="s">
        <v>3954</v>
      </c>
      <c r="BY1376" s="299" t="s">
        <v>6420</v>
      </c>
    </row>
    <row r="1377" spans="65:77" ht="21" customHeight="1">
      <c r="BM1377"/>
      <c r="BU1377" s="273" t="s">
        <v>4024</v>
      </c>
      <c r="BV1377" s="273" t="s">
        <v>4025</v>
      </c>
      <c r="BX1377" s="299" t="s">
        <v>3956</v>
      </c>
      <c r="BY1377" s="299" t="s">
        <v>6421</v>
      </c>
    </row>
    <row r="1378" spans="65:77" ht="21" customHeight="1">
      <c r="BM1378"/>
      <c r="BU1378" s="273" t="s">
        <v>4026</v>
      </c>
      <c r="BV1378" s="273" t="s">
        <v>4027</v>
      </c>
      <c r="BX1378" s="299" t="s">
        <v>3958</v>
      </c>
      <c r="BY1378" s="299" t="s">
        <v>6422</v>
      </c>
    </row>
    <row r="1379" spans="65:77" ht="21" customHeight="1">
      <c r="BM1379"/>
      <c r="BU1379" s="273" t="s">
        <v>4028</v>
      </c>
      <c r="BV1379" s="273" t="s">
        <v>4029</v>
      </c>
      <c r="BX1379" s="299" t="s">
        <v>3960</v>
      </c>
      <c r="BY1379" s="299" t="s">
        <v>6423</v>
      </c>
    </row>
    <row r="1380" spans="65:77" ht="21" customHeight="1">
      <c r="BM1380"/>
      <c r="BU1380" s="273" t="s">
        <v>4030</v>
      </c>
      <c r="BV1380" s="273" t="s">
        <v>4031</v>
      </c>
      <c r="BX1380" s="299" t="s">
        <v>3962</v>
      </c>
      <c r="BY1380" s="299" t="s">
        <v>6424</v>
      </c>
    </row>
    <row r="1381" spans="65:77" ht="21" customHeight="1">
      <c r="BM1381"/>
      <c r="BU1381" s="273" t="s">
        <v>4032</v>
      </c>
      <c r="BV1381" s="273" t="s">
        <v>4033</v>
      </c>
      <c r="BX1381" s="299" t="s">
        <v>3964</v>
      </c>
      <c r="BY1381" s="299" t="s">
        <v>6425</v>
      </c>
    </row>
    <row r="1382" spans="65:77" ht="21" customHeight="1">
      <c r="BM1382"/>
      <c r="BU1382" s="273" t="s">
        <v>4034</v>
      </c>
      <c r="BV1382" s="273" t="s">
        <v>4035</v>
      </c>
      <c r="BX1382" s="299" t="s">
        <v>3966</v>
      </c>
      <c r="BY1382" s="299" t="s">
        <v>6426</v>
      </c>
    </row>
    <row r="1383" spans="65:77" ht="21" customHeight="1">
      <c r="BM1383"/>
      <c r="BU1383" s="273" t="s">
        <v>4036</v>
      </c>
      <c r="BV1383" s="273" t="s">
        <v>4037</v>
      </c>
      <c r="BX1383" s="299" t="s">
        <v>3968</v>
      </c>
      <c r="BY1383" s="299" t="s">
        <v>6427</v>
      </c>
    </row>
    <row r="1384" spans="65:77" ht="21" customHeight="1">
      <c r="BM1384"/>
      <c r="BU1384" s="273" t="s">
        <v>4038</v>
      </c>
      <c r="BV1384" s="273" t="s">
        <v>4039</v>
      </c>
      <c r="BX1384" s="299" t="s">
        <v>3970</v>
      </c>
      <c r="BY1384" s="299" t="s">
        <v>6428</v>
      </c>
    </row>
    <row r="1385" spans="65:77" ht="21" customHeight="1">
      <c r="BM1385"/>
      <c r="BU1385" s="273" t="s">
        <v>4040</v>
      </c>
      <c r="BV1385" s="273" t="s">
        <v>4041</v>
      </c>
      <c r="BX1385" s="299" t="s">
        <v>6429</v>
      </c>
      <c r="BY1385" s="299" t="s">
        <v>6430</v>
      </c>
    </row>
    <row r="1386" spans="65:77" ht="21" customHeight="1">
      <c r="BM1386"/>
      <c r="BU1386" s="273" t="s">
        <v>4042</v>
      </c>
      <c r="BV1386" s="273" t="s">
        <v>4043</v>
      </c>
      <c r="BX1386" s="299" t="s">
        <v>3972</v>
      </c>
      <c r="BY1386" s="299" t="s">
        <v>6431</v>
      </c>
    </row>
    <row r="1387" spans="65:77" ht="21" customHeight="1">
      <c r="BM1387"/>
      <c r="BU1387" s="273" t="s">
        <v>4044</v>
      </c>
      <c r="BV1387" s="273" t="s">
        <v>1642</v>
      </c>
      <c r="BX1387" s="299" t="s">
        <v>3974</v>
      </c>
      <c r="BY1387" s="299" t="s">
        <v>6432</v>
      </c>
    </row>
    <row r="1388" spans="65:77" ht="21" customHeight="1">
      <c r="BM1388"/>
      <c r="BU1388" s="273" t="s">
        <v>4045</v>
      </c>
      <c r="BV1388" s="273" t="s">
        <v>4046</v>
      </c>
      <c r="BX1388" s="299" t="s">
        <v>3976</v>
      </c>
      <c r="BY1388" s="299" t="s">
        <v>6433</v>
      </c>
    </row>
    <row r="1389" spans="65:77" ht="21" customHeight="1">
      <c r="BM1389"/>
      <c r="BU1389" s="273" t="s">
        <v>4047</v>
      </c>
      <c r="BV1389" s="273" t="s">
        <v>4048</v>
      </c>
      <c r="BX1389" s="299" t="s">
        <v>3978</v>
      </c>
      <c r="BY1389" s="299" t="s">
        <v>6434</v>
      </c>
    </row>
    <row r="1390" spans="65:77" ht="21" customHeight="1">
      <c r="BM1390"/>
      <c r="BU1390" s="273" t="s">
        <v>4049</v>
      </c>
      <c r="BV1390" s="273" t="s">
        <v>4050</v>
      </c>
      <c r="BX1390" s="299" t="s">
        <v>6435</v>
      </c>
      <c r="BY1390" s="299" t="s">
        <v>6436</v>
      </c>
    </row>
    <row r="1391" spans="65:77" ht="21" customHeight="1">
      <c r="BM1391"/>
      <c r="BU1391" s="273" t="s">
        <v>4051</v>
      </c>
      <c r="BV1391" s="273" t="s">
        <v>4052</v>
      </c>
      <c r="BX1391" s="299" t="s">
        <v>6437</v>
      </c>
      <c r="BY1391" s="299" t="s">
        <v>6438</v>
      </c>
    </row>
    <row r="1392" spans="65:77" ht="21" customHeight="1">
      <c r="BM1392"/>
      <c r="BU1392" s="273" t="s">
        <v>4053</v>
      </c>
      <c r="BV1392" s="273" t="s">
        <v>4054</v>
      </c>
      <c r="BX1392" s="299" t="s">
        <v>6439</v>
      </c>
      <c r="BY1392" s="299" t="s">
        <v>6440</v>
      </c>
    </row>
    <row r="1393" spans="65:77" ht="21" customHeight="1">
      <c r="BM1393"/>
      <c r="BU1393" s="273" t="s">
        <v>4055</v>
      </c>
      <c r="BV1393" s="273" t="s">
        <v>4056</v>
      </c>
      <c r="BX1393" s="299" t="s">
        <v>6441</v>
      </c>
      <c r="BY1393" s="299" t="s">
        <v>6442</v>
      </c>
    </row>
    <row r="1394" spans="65:77" ht="21" customHeight="1">
      <c r="BM1394"/>
      <c r="BU1394" s="273" t="s">
        <v>4057</v>
      </c>
      <c r="BV1394" s="273" t="s">
        <v>4058</v>
      </c>
      <c r="BX1394" s="299" t="s">
        <v>6443</v>
      </c>
      <c r="BY1394" s="299" t="s">
        <v>6444</v>
      </c>
    </row>
    <row r="1395" spans="65:77" ht="21" customHeight="1">
      <c r="BM1395"/>
      <c r="BU1395" s="273" t="s">
        <v>4059</v>
      </c>
      <c r="BV1395" s="273" t="s">
        <v>4060</v>
      </c>
      <c r="BX1395" s="299" t="s">
        <v>6445</v>
      </c>
      <c r="BY1395" s="299" t="s">
        <v>6446</v>
      </c>
    </row>
    <row r="1396" spans="65:77" ht="21" customHeight="1">
      <c r="BM1396"/>
      <c r="BU1396" s="273" t="s">
        <v>4061</v>
      </c>
      <c r="BV1396" s="273" t="s">
        <v>4062</v>
      </c>
      <c r="BX1396" s="299" t="s">
        <v>6447</v>
      </c>
      <c r="BY1396" s="299" t="s">
        <v>6448</v>
      </c>
    </row>
    <row r="1397" spans="65:77" ht="21" customHeight="1">
      <c r="BM1397"/>
      <c r="BU1397" s="273" t="s">
        <v>4063</v>
      </c>
      <c r="BV1397" s="273" t="s">
        <v>4064</v>
      </c>
      <c r="BX1397" s="299" t="s">
        <v>6449</v>
      </c>
      <c r="BY1397" s="299" t="s">
        <v>6450</v>
      </c>
    </row>
    <row r="1398" spans="65:77" ht="21" customHeight="1">
      <c r="BM1398"/>
      <c r="BU1398" s="273" t="s">
        <v>4065</v>
      </c>
      <c r="BV1398" s="273" t="s">
        <v>4066</v>
      </c>
      <c r="BX1398" s="299" t="s">
        <v>3980</v>
      </c>
      <c r="BY1398" s="299" t="s">
        <v>6451</v>
      </c>
    </row>
    <row r="1399" spans="65:77" ht="21" customHeight="1">
      <c r="BM1399"/>
      <c r="BU1399" s="273" t="s">
        <v>4067</v>
      </c>
      <c r="BV1399" s="273" t="s">
        <v>4068</v>
      </c>
      <c r="BX1399" s="299" t="s">
        <v>3982</v>
      </c>
      <c r="BY1399" s="299" t="s">
        <v>6452</v>
      </c>
    </row>
    <row r="1400" spans="65:77" ht="21" customHeight="1">
      <c r="BM1400"/>
      <c r="BU1400" s="273" t="s">
        <v>4069</v>
      </c>
      <c r="BV1400" s="273" t="s">
        <v>4070</v>
      </c>
      <c r="BX1400" s="299" t="s">
        <v>3984</v>
      </c>
      <c r="BY1400" s="299" t="s">
        <v>6453</v>
      </c>
    </row>
    <row r="1401" spans="65:77" ht="21" customHeight="1">
      <c r="BM1401"/>
      <c r="BU1401" s="273" t="s">
        <v>4071</v>
      </c>
      <c r="BV1401" s="273" t="s">
        <v>4072</v>
      </c>
      <c r="BX1401" s="299" t="s">
        <v>3986</v>
      </c>
      <c r="BY1401" s="299" t="s">
        <v>6454</v>
      </c>
    </row>
    <row r="1402" spans="65:77" ht="21" customHeight="1">
      <c r="BM1402"/>
      <c r="BU1402" s="273" t="s">
        <v>4073</v>
      </c>
      <c r="BV1402" s="273" t="s">
        <v>4074</v>
      </c>
      <c r="BX1402" s="299" t="s">
        <v>3988</v>
      </c>
      <c r="BY1402" s="299" t="s">
        <v>6455</v>
      </c>
    </row>
    <row r="1403" spans="65:77" ht="21" customHeight="1">
      <c r="BM1403"/>
      <c r="BU1403" s="273" t="s">
        <v>4075</v>
      </c>
      <c r="BV1403" s="273" t="s">
        <v>4076</v>
      </c>
      <c r="BX1403" s="299" t="s">
        <v>3990</v>
      </c>
      <c r="BY1403" s="299" t="s">
        <v>6456</v>
      </c>
    </row>
    <row r="1404" spans="65:77" ht="21" customHeight="1">
      <c r="BM1404"/>
      <c r="BU1404" s="273" t="s">
        <v>4077</v>
      </c>
      <c r="BV1404" s="273" t="s">
        <v>4078</v>
      </c>
      <c r="BX1404" s="299" t="s">
        <v>3992</v>
      </c>
      <c r="BY1404" s="299" t="s">
        <v>6457</v>
      </c>
    </row>
    <row r="1405" spans="65:77" ht="21" customHeight="1">
      <c r="BM1405"/>
      <c r="BU1405" s="273" t="s">
        <v>4079</v>
      </c>
      <c r="BV1405" s="273" t="s">
        <v>4080</v>
      </c>
      <c r="BX1405" s="299" t="s">
        <v>3994</v>
      </c>
      <c r="BY1405" s="299" t="s">
        <v>6458</v>
      </c>
    </row>
    <row r="1406" spans="65:77" ht="21" customHeight="1">
      <c r="BM1406"/>
      <c r="BU1406" s="273" t="s">
        <v>4082</v>
      </c>
      <c r="BV1406" s="273" t="s">
        <v>4083</v>
      </c>
      <c r="BX1406" s="299" t="s">
        <v>3996</v>
      </c>
      <c r="BY1406" s="299" t="s">
        <v>6459</v>
      </c>
    </row>
    <row r="1407" spans="65:77" ht="21" customHeight="1">
      <c r="BM1407"/>
      <c r="BU1407" s="273" t="s">
        <v>4084</v>
      </c>
      <c r="BV1407" s="273" t="s">
        <v>4085</v>
      </c>
      <c r="BX1407" s="299" t="s">
        <v>3998</v>
      </c>
      <c r="BY1407" s="299" t="s">
        <v>6460</v>
      </c>
    </row>
    <row r="1408" spans="65:77" ht="21" customHeight="1">
      <c r="BM1408"/>
      <c r="BU1408" s="273" t="s">
        <v>4086</v>
      </c>
      <c r="BV1408" s="273" t="s">
        <v>4087</v>
      </c>
      <c r="BX1408" s="299" t="s">
        <v>6461</v>
      </c>
      <c r="BY1408" s="299" t="s">
        <v>6462</v>
      </c>
    </row>
    <row r="1409" spans="65:77" ht="21" customHeight="1">
      <c r="BM1409"/>
      <c r="BU1409" s="273" t="s">
        <v>4088</v>
      </c>
      <c r="BV1409" s="273" t="s">
        <v>4089</v>
      </c>
      <c r="BX1409" s="299" t="s">
        <v>4000</v>
      </c>
      <c r="BY1409" s="299" t="s">
        <v>6463</v>
      </c>
    </row>
    <row r="1410" spans="65:77" ht="21" customHeight="1">
      <c r="BM1410"/>
      <c r="BU1410" s="273" t="s">
        <v>4090</v>
      </c>
      <c r="BV1410" s="273" t="s">
        <v>4091</v>
      </c>
      <c r="BX1410" s="299" t="s">
        <v>4002</v>
      </c>
      <c r="BY1410" s="299" t="s">
        <v>6464</v>
      </c>
    </row>
    <row r="1411" spans="65:77" ht="21" customHeight="1">
      <c r="BM1411"/>
      <c r="BU1411" s="273" t="s">
        <v>4092</v>
      </c>
      <c r="BV1411" s="273" t="s">
        <v>4093</v>
      </c>
      <c r="BX1411" s="299" t="s">
        <v>4004</v>
      </c>
      <c r="BY1411" s="299" t="s">
        <v>6465</v>
      </c>
    </row>
    <row r="1412" spans="65:77" ht="21" customHeight="1">
      <c r="BM1412"/>
      <c r="BU1412" s="273" t="s">
        <v>4094</v>
      </c>
      <c r="BV1412" s="273" t="s">
        <v>4095</v>
      </c>
      <c r="BX1412" s="299" t="s">
        <v>4006</v>
      </c>
      <c r="BY1412" s="299" t="s">
        <v>6466</v>
      </c>
    </row>
    <row r="1413" spans="65:77" ht="21" customHeight="1">
      <c r="BM1413"/>
      <c r="BU1413" s="273" t="s">
        <v>4096</v>
      </c>
      <c r="BV1413" s="273" t="s">
        <v>4097</v>
      </c>
      <c r="BX1413" s="299" t="s">
        <v>4008</v>
      </c>
      <c r="BY1413" s="299" t="s">
        <v>4815</v>
      </c>
    </row>
    <row r="1414" spans="65:77" ht="21" customHeight="1">
      <c r="BM1414"/>
      <c r="BU1414" s="273" t="s">
        <v>4098</v>
      </c>
      <c r="BV1414" s="273" t="s">
        <v>4099</v>
      </c>
      <c r="BX1414" s="299" t="s">
        <v>4010</v>
      </c>
      <c r="BY1414" s="299" t="s">
        <v>6467</v>
      </c>
    </row>
    <row r="1415" spans="65:77" ht="21" customHeight="1">
      <c r="BM1415"/>
      <c r="BU1415" s="273" t="s">
        <v>4100</v>
      </c>
      <c r="BV1415" s="273" t="s">
        <v>4101</v>
      </c>
      <c r="BX1415" s="299" t="s">
        <v>4012</v>
      </c>
      <c r="BY1415" s="299" t="s">
        <v>6468</v>
      </c>
    </row>
    <row r="1416" spans="65:77" ht="21" customHeight="1">
      <c r="BM1416"/>
      <c r="BU1416" s="273" t="s">
        <v>4102</v>
      </c>
      <c r="BV1416" s="273" t="s">
        <v>4103</v>
      </c>
      <c r="BX1416" s="299" t="s">
        <v>4014</v>
      </c>
      <c r="BY1416" s="299" t="s">
        <v>6469</v>
      </c>
    </row>
    <row r="1417" spans="65:77" ht="21" customHeight="1">
      <c r="BM1417"/>
      <c r="BU1417" s="273" t="s">
        <v>4104</v>
      </c>
      <c r="BV1417" s="273" t="s">
        <v>4105</v>
      </c>
      <c r="BX1417" s="299" t="s">
        <v>4016</v>
      </c>
      <c r="BY1417" s="299" t="s">
        <v>6470</v>
      </c>
    </row>
    <row r="1418" spans="65:77" ht="21" customHeight="1">
      <c r="BM1418"/>
      <c r="BU1418" s="273" t="s">
        <v>4106</v>
      </c>
      <c r="BV1418" s="273" t="s">
        <v>4107</v>
      </c>
      <c r="BX1418" s="299" t="s">
        <v>4018</v>
      </c>
      <c r="BY1418" s="299" t="s">
        <v>6471</v>
      </c>
    </row>
    <row r="1419" spans="65:77" ht="21" customHeight="1">
      <c r="BM1419"/>
      <c r="BU1419" s="273" t="s">
        <v>4108</v>
      </c>
      <c r="BV1419" s="273" t="s">
        <v>4109</v>
      </c>
      <c r="BX1419" s="299" t="s">
        <v>4020</v>
      </c>
      <c r="BY1419" s="299" t="s">
        <v>6472</v>
      </c>
    </row>
    <row r="1420" spans="65:77" ht="21" customHeight="1">
      <c r="BM1420"/>
      <c r="BU1420" s="273" t="s">
        <v>4110</v>
      </c>
      <c r="BV1420" s="273" t="s">
        <v>4111</v>
      </c>
      <c r="BX1420" s="299" t="s">
        <v>4022</v>
      </c>
      <c r="BY1420" s="299" t="s">
        <v>6473</v>
      </c>
    </row>
    <row r="1421" spans="65:77" ht="21" customHeight="1">
      <c r="BM1421"/>
      <c r="BU1421" s="273" t="s">
        <v>4112</v>
      </c>
      <c r="BV1421" s="273" t="s">
        <v>4113</v>
      </c>
      <c r="BX1421" s="299" t="s">
        <v>4024</v>
      </c>
      <c r="BY1421" s="299" t="s">
        <v>6474</v>
      </c>
    </row>
    <row r="1422" spans="65:77" ht="21" customHeight="1">
      <c r="BM1422"/>
      <c r="BU1422" s="273" t="s">
        <v>4114</v>
      </c>
      <c r="BV1422" s="273" t="s">
        <v>4115</v>
      </c>
      <c r="BX1422" s="299" t="s">
        <v>4026</v>
      </c>
      <c r="BY1422" s="299" t="s">
        <v>6475</v>
      </c>
    </row>
    <row r="1423" spans="65:77" ht="21" customHeight="1">
      <c r="BM1423"/>
      <c r="BU1423" s="273" t="s">
        <v>4116</v>
      </c>
      <c r="BV1423" s="273" t="s">
        <v>4117</v>
      </c>
      <c r="BX1423" s="299" t="s">
        <v>4028</v>
      </c>
      <c r="BY1423" s="299" t="s">
        <v>6476</v>
      </c>
    </row>
    <row r="1424" spans="65:77" ht="21" customHeight="1">
      <c r="BM1424"/>
      <c r="BU1424" s="273" t="s">
        <v>4118</v>
      </c>
      <c r="BV1424" s="273" t="s">
        <v>4119</v>
      </c>
      <c r="BX1424" s="299" t="s">
        <v>4030</v>
      </c>
      <c r="BY1424" s="299" t="s">
        <v>6477</v>
      </c>
    </row>
    <row r="1425" spans="65:77" ht="21" customHeight="1">
      <c r="BM1425"/>
      <c r="BU1425" s="273" t="s">
        <v>4120</v>
      </c>
      <c r="BV1425" s="273" t="s">
        <v>4121</v>
      </c>
      <c r="BX1425" s="299" t="s">
        <v>4032</v>
      </c>
      <c r="BY1425" s="299" t="s">
        <v>6478</v>
      </c>
    </row>
    <row r="1426" spans="65:77" ht="21" customHeight="1">
      <c r="BM1426"/>
      <c r="BU1426" s="273" t="s">
        <v>4122</v>
      </c>
      <c r="BV1426" s="273" t="s">
        <v>4123</v>
      </c>
      <c r="BX1426" s="299" t="s">
        <v>4034</v>
      </c>
      <c r="BY1426" s="299" t="s">
        <v>6479</v>
      </c>
    </row>
    <row r="1427" spans="65:77" ht="21" customHeight="1">
      <c r="BM1427"/>
      <c r="BU1427" s="273" t="s">
        <v>4124</v>
      </c>
      <c r="BV1427" s="273" t="s">
        <v>4125</v>
      </c>
      <c r="BX1427" s="299" t="s">
        <v>4036</v>
      </c>
      <c r="BY1427" s="299" t="s">
        <v>6480</v>
      </c>
    </row>
    <row r="1428" spans="65:77" ht="21" customHeight="1">
      <c r="BM1428"/>
      <c r="BU1428" s="273" t="s">
        <v>4126</v>
      </c>
      <c r="BV1428" s="273" t="s">
        <v>4127</v>
      </c>
      <c r="BX1428" s="299" t="s">
        <v>4038</v>
      </c>
      <c r="BY1428" s="299" t="s">
        <v>6481</v>
      </c>
    </row>
    <row r="1429" spans="65:77" ht="21" customHeight="1">
      <c r="BM1429"/>
      <c r="BU1429" s="273" t="s">
        <v>4128</v>
      </c>
      <c r="BV1429" s="273" t="s">
        <v>4129</v>
      </c>
      <c r="BX1429" s="299" t="s">
        <v>4040</v>
      </c>
      <c r="BY1429" s="299" t="s">
        <v>6482</v>
      </c>
    </row>
    <row r="1430" spans="65:77" ht="21" customHeight="1">
      <c r="BM1430"/>
      <c r="BU1430" s="273" t="s">
        <v>4130</v>
      </c>
      <c r="BV1430" s="273" t="s">
        <v>4131</v>
      </c>
      <c r="BX1430" s="299" t="s">
        <v>4042</v>
      </c>
      <c r="BY1430" s="299" t="s">
        <v>6483</v>
      </c>
    </row>
    <row r="1431" spans="65:77" ht="21" customHeight="1">
      <c r="BM1431"/>
      <c r="BU1431" s="273" t="s">
        <v>4132</v>
      </c>
      <c r="BV1431" s="273" t="s">
        <v>4133</v>
      </c>
      <c r="BX1431" s="299" t="s">
        <v>4044</v>
      </c>
      <c r="BY1431" s="299" t="s">
        <v>6484</v>
      </c>
    </row>
    <row r="1432" spans="65:77" ht="21" customHeight="1">
      <c r="BM1432"/>
      <c r="BU1432" s="273" t="s">
        <v>4134</v>
      </c>
      <c r="BV1432" s="273" t="s">
        <v>4135</v>
      </c>
      <c r="BX1432" s="299" t="s">
        <v>4045</v>
      </c>
      <c r="BY1432" s="299" t="s">
        <v>6485</v>
      </c>
    </row>
    <row r="1433" spans="65:77" ht="21" customHeight="1">
      <c r="BM1433"/>
      <c r="BU1433" s="273" t="s">
        <v>4136</v>
      </c>
      <c r="BV1433" s="273" t="s">
        <v>4137</v>
      </c>
      <c r="BX1433" s="299" t="s">
        <v>4047</v>
      </c>
      <c r="BY1433" s="299" t="s">
        <v>6486</v>
      </c>
    </row>
    <row r="1434" spans="65:77" ht="21" customHeight="1">
      <c r="BM1434"/>
      <c r="BU1434" s="273" t="s">
        <v>4138</v>
      </c>
      <c r="BV1434" s="273" t="s">
        <v>4139</v>
      </c>
      <c r="BX1434" s="299" t="s">
        <v>4049</v>
      </c>
      <c r="BY1434" s="299" t="s">
        <v>6487</v>
      </c>
    </row>
    <row r="1435" spans="65:77" ht="21" customHeight="1">
      <c r="BM1435"/>
      <c r="BU1435" s="273" t="s">
        <v>4140</v>
      </c>
      <c r="BV1435" s="273" t="s">
        <v>4141</v>
      </c>
      <c r="BX1435" s="299" t="s">
        <v>4051</v>
      </c>
      <c r="BY1435" s="299" t="s">
        <v>6488</v>
      </c>
    </row>
    <row r="1436" spans="65:77" ht="21" customHeight="1">
      <c r="BM1436"/>
      <c r="BU1436" s="273" t="s">
        <v>4142</v>
      </c>
      <c r="BV1436" s="273" t="s">
        <v>4143</v>
      </c>
      <c r="BX1436" s="299" t="s">
        <v>4053</v>
      </c>
      <c r="BY1436" s="299" t="s">
        <v>6489</v>
      </c>
    </row>
    <row r="1437" spans="65:77" ht="21" customHeight="1">
      <c r="BM1437"/>
      <c r="BU1437" s="273" t="s">
        <v>4144</v>
      </c>
      <c r="BV1437" s="273" t="s">
        <v>4145</v>
      </c>
      <c r="BX1437" s="299" t="s">
        <v>4055</v>
      </c>
      <c r="BY1437" s="299" t="s">
        <v>6490</v>
      </c>
    </row>
    <row r="1438" spans="65:77" ht="21" customHeight="1">
      <c r="BM1438"/>
      <c r="BU1438" s="273" t="s">
        <v>4146</v>
      </c>
      <c r="BV1438" s="273" t="s">
        <v>4147</v>
      </c>
      <c r="BX1438" s="299" t="s">
        <v>4057</v>
      </c>
      <c r="BY1438" s="299" t="s">
        <v>6491</v>
      </c>
    </row>
    <row r="1439" spans="65:77" ht="21" customHeight="1">
      <c r="BM1439"/>
      <c r="BU1439" s="273" t="s">
        <v>4148</v>
      </c>
      <c r="BV1439" s="273" t="s">
        <v>4149</v>
      </c>
      <c r="BX1439" s="299" t="s">
        <v>4059</v>
      </c>
      <c r="BY1439" s="299" t="s">
        <v>6492</v>
      </c>
    </row>
    <row r="1440" spans="65:77" ht="21" customHeight="1">
      <c r="BM1440"/>
      <c r="BU1440" s="273" t="s">
        <v>4150</v>
      </c>
      <c r="BV1440" s="273" t="s">
        <v>4151</v>
      </c>
      <c r="BX1440" s="299" t="s">
        <v>4061</v>
      </c>
      <c r="BY1440" s="299" t="s">
        <v>6493</v>
      </c>
    </row>
    <row r="1441" spans="65:77" ht="21" customHeight="1">
      <c r="BM1441"/>
      <c r="BU1441" s="273" t="s">
        <v>4152</v>
      </c>
      <c r="BV1441" s="273" t="s">
        <v>4153</v>
      </c>
      <c r="BX1441" s="299" t="s">
        <v>4063</v>
      </c>
      <c r="BY1441" s="299" t="s">
        <v>6494</v>
      </c>
    </row>
    <row r="1442" spans="65:77" ht="21" customHeight="1">
      <c r="BM1442"/>
      <c r="BU1442" s="273" t="s">
        <v>4154</v>
      </c>
      <c r="BV1442" s="273" t="s">
        <v>4155</v>
      </c>
      <c r="BX1442" s="299" t="s">
        <v>4065</v>
      </c>
      <c r="BY1442" s="299" t="s">
        <v>6495</v>
      </c>
    </row>
    <row r="1443" spans="65:77" ht="21" customHeight="1">
      <c r="BM1443"/>
      <c r="BU1443" s="273" t="s">
        <v>4156</v>
      </c>
      <c r="BV1443" s="273" t="s">
        <v>4157</v>
      </c>
      <c r="BX1443" s="299" t="s">
        <v>4067</v>
      </c>
      <c r="BY1443" s="299" t="s">
        <v>6496</v>
      </c>
    </row>
    <row r="1444" spans="65:77" ht="21" customHeight="1">
      <c r="BM1444"/>
      <c r="BU1444" s="273" t="s">
        <v>4158</v>
      </c>
      <c r="BV1444" s="273" t="s">
        <v>4159</v>
      </c>
      <c r="BX1444" s="299" t="s">
        <v>4069</v>
      </c>
      <c r="BY1444" s="299" t="s">
        <v>6497</v>
      </c>
    </row>
    <row r="1445" spans="65:77" ht="21" customHeight="1">
      <c r="BM1445"/>
      <c r="BU1445" s="273" t="s">
        <v>4160</v>
      </c>
      <c r="BV1445" s="273" t="s">
        <v>4161</v>
      </c>
      <c r="BX1445" s="299" t="s">
        <v>4071</v>
      </c>
      <c r="BY1445" s="299" t="s">
        <v>6498</v>
      </c>
    </row>
    <row r="1446" spans="65:77" ht="21" customHeight="1">
      <c r="BM1446"/>
      <c r="BU1446" s="273" t="s">
        <v>4162</v>
      </c>
      <c r="BV1446" s="273" t="s">
        <v>4163</v>
      </c>
      <c r="BX1446" s="299" t="s">
        <v>4073</v>
      </c>
      <c r="BY1446" s="299" t="s">
        <v>6499</v>
      </c>
    </row>
    <row r="1447" spans="65:77" ht="21" customHeight="1">
      <c r="BM1447"/>
      <c r="BU1447" s="273" t="s">
        <v>4164</v>
      </c>
      <c r="BV1447" s="273" t="s">
        <v>4165</v>
      </c>
      <c r="BX1447" s="299" t="s">
        <v>4075</v>
      </c>
      <c r="BY1447" s="299" t="s">
        <v>6500</v>
      </c>
    </row>
    <row r="1448" spans="65:77" ht="21" customHeight="1">
      <c r="BM1448"/>
      <c r="BU1448" s="273" t="s">
        <v>4166</v>
      </c>
      <c r="BV1448" s="273" t="s">
        <v>3372</v>
      </c>
      <c r="BX1448" s="299" t="s">
        <v>4077</v>
      </c>
      <c r="BY1448" s="299" t="s">
        <v>6501</v>
      </c>
    </row>
    <row r="1449" spans="65:77" ht="21" customHeight="1">
      <c r="BM1449"/>
      <c r="BU1449" s="273" t="s">
        <v>4167</v>
      </c>
      <c r="BV1449" s="273" t="s">
        <v>4168</v>
      </c>
      <c r="BX1449" s="299" t="s">
        <v>4079</v>
      </c>
      <c r="BY1449" s="299" t="s">
        <v>6502</v>
      </c>
    </row>
    <row r="1450" spans="65:77" ht="21" customHeight="1">
      <c r="BM1450"/>
      <c r="BU1450" s="273" t="s">
        <v>4169</v>
      </c>
      <c r="BV1450" s="273" t="s">
        <v>4170</v>
      </c>
      <c r="BX1450" s="299" t="s">
        <v>4081</v>
      </c>
      <c r="BY1450" s="299" t="s">
        <v>6503</v>
      </c>
    </row>
    <row r="1451" spans="65:77" ht="21" customHeight="1">
      <c r="BM1451"/>
      <c r="BU1451" s="273" t="s">
        <v>4171</v>
      </c>
      <c r="BV1451" s="273" t="s">
        <v>4172</v>
      </c>
      <c r="BX1451" s="299" t="s">
        <v>4082</v>
      </c>
      <c r="BY1451" s="299" t="s">
        <v>6504</v>
      </c>
    </row>
    <row r="1452" spans="65:77" ht="21" customHeight="1">
      <c r="BM1452"/>
      <c r="BU1452" s="273" t="s">
        <v>4173</v>
      </c>
      <c r="BV1452" s="273" t="s">
        <v>4174</v>
      </c>
      <c r="BX1452" s="299" t="s">
        <v>4084</v>
      </c>
      <c r="BY1452" s="299" t="s">
        <v>6505</v>
      </c>
    </row>
    <row r="1453" spans="65:77" ht="21" customHeight="1">
      <c r="BM1453"/>
      <c r="BU1453" s="273" t="s">
        <v>4175</v>
      </c>
      <c r="BV1453" s="273" t="s">
        <v>4176</v>
      </c>
      <c r="BX1453" s="299" t="s">
        <v>4086</v>
      </c>
      <c r="BY1453" s="299" t="s">
        <v>6506</v>
      </c>
    </row>
    <row r="1454" spans="65:77" ht="21" customHeight="1">
      <c r="BM1454"/>
      <c r="BU1454" s="273" t="s">
        <v>4177</v>
      </c>
      <c r="BV1454" s="273" t="s">
        <v>4178</v>
      </c>
      <c r="BX1454" s="299" t="s">
        <v>4088</v>
      </c>
      <c r="BY1454" s="299" t="s">
        <v>6507</v>
      </c>
    </row>
    <row r="1455" spans="65:77" ht="21" customHeight="1">
      <c r="BM1455"/>
      <c r="BU1455" s="273" t="s">
        <v>4179</v>
      </c>
      <c r="BV1455" s="273" t="s">
        <v>4180</v>
      </c>
      <c r="BX1455" s="299" t="s">
        <v>4090</v>
      </c>
      <c r="BY1455" s="299" t="s">
        <v>6508</v>
      </c>
    </row>
    <row r="1456" spans="65:77" ht="21" customHeight="1">
      <c r="BM1456"/>
      <c r="BU1456" s="273" t="s">
        <v>4181</v>
      </c>
      <c r="BV1456" s="273" t="s">
        <v>4182</v>
      </c>
      <c r="BX1456" s="299" t="s">
        <v>4092</v>
      </c>
      <c r="BY1456" s="299" t="s">
        <v>6509</v>
      </c>
    </row>
    <row r="1457" spans="65:77" ht="21" customHeight="1">
      <c r="BM1457"/>
      <c r="BU1457" s="273" t="s">
        <v>4183</v>
      </c>
      <c r="BV1457" s="273" t="s">
        <v>4184</v>
      </c>
      <c r="BX1457" s="299" t="s">
        <v>4094</v>
      </c>
      <c r="BY1457" s="299" t="s">
        <v>6510</v>
      </c>
    </row>
    <row r="1458" spans="65:77" ht="21" customHeight="1">
      <c r="BM1458"/>
      <c r="BU1458" s="273" t="s">
        <v>4185</v>
      </c>
      <c r="BV1458" s="273" t="s">
        <v>4186</v>
      </c>
      <c r="BX1458" s="299" t="s">
        <v>4096</v>
      </c>
      <c r="BY1458" s="299" t="s">
        <v>6511</v>
      </c>
    </row>
    <row r="1459" spans="65:77" ht="21" customHeight="1">
      <c r="BM1459"/>
      <c r="BU1459" s="273" t="s">
        <v>4187</v>
      </c>
      <c r="BV1459" s="273" t="s">
        <v>4188</v>
      </c>
      <c r="BX1459" s="299" t="s">
        <v>4098</v>
      </c>
      <c r="BY1459" s="299" t="s">
        <v>6512</v>
      </c>
    </row>
    <row r="1460" spans="65:77" ht="21" customHeight="1">
      <c r="BM1460"/>
      <c r="BU1460" s="273" t="s">
        <v>4189</v>
      </c>
      <c r="BV1460" s="273" t="s">
        <v>4190</v>
      </c>
      <c r="BX1460" s="299" t="s">
        <v>4100</v>
      </c>
      <c r="BY1460" s="299" t="s">
        <v>6513</v>
      </c>
    </row>
    <row r="1461" spans="65:77" ht="21" customHeight="1">
      <c r="BM1461"/>
      <c r="BU1461" s="273" t="s">
        <v>4191</v>
      </c>
      <c r="BV1461" s="273" t="s">
        <v>4192</v>
      </c>
      <c r="BX1461" s="299" t="s">
        <v>4102</v>
      </c>
      <c r="BY1461" s="299" t="s">
        <v>6514</v>
      </c>
    </row>
    <row r="1462" spans="65:77" ht="21" customHeight="1">
      <c r="BM1462"/>
      <c r="BU1462" s="273" t="s">
        <v>4193</v>
      </c>
      <c r="BV1462" s="273" t="s">
        <v>4194</v>
      </c>
      <c r="BX1462" s="299" t="s">
        <v>4104</v>
      </c>
      <c r="BY1462" s="299" t="s">
        <v>6515</v>
      </c>
    </row>
    <row r="1463" spans="65:77" ht="21" customHeight="1">
      <c r="BM1463"/>
      <c r="BU1463" s="273" t="s">
        <v>4195</v>
      </c>
      <c r="BV1463" s="273" t="s">
        <v>4196</v>
      </c>
      <c r="BX1463" s="299" t="s">
        <v>4106</v>
      </c>
      <c r="BY1463" s="299" t="s">
        <v>6516</v>
      </c>
    </row>
    <row r="1464" spans="65:77" ht="21" customHeight="1">
      <c r="BM1464"/>
      <c r="BU1464" s="273" t="s">
        <v>4197</v>
      </c>
      <c r="BV1464" s="273" t="s">
        <v>4198</v>
      </c>
      <c r="BX1464" s="299" t="s">
        <v>4108</v>
      </c>
      <c r="BY1464" s="299" t="s">
        <v>6517</v>
      </c>
    </row>
    <row r="1465" spans="65:77" ht="21" customHeight="1">
      <c r="BM1465"/>
      <c r="BU1465" s="273" t="s">
        <v>4199</v>
      </c>
      <c r="BV1465" s="273" t="s">
        <v>4200</v>
      </c>
      <c r="BX1465" s="299" t="s">
        <v>4110</v>
      </c>
      <c r="BY1465" s="299" t="s">
        <v>6518</v>
      </c>
    </row>
    <row r="1466" spans="65:77" ht="21" customHeight="1">
      <c r="BM1466"/>
      <c r="BU1466" s="273" t="s">
        <v>4201</v>
      </c>
      <c r="BV1466" s="273" t="s">
        <v>4202</v>
      </c>
      <c r="BX1466" s="299" t="s">
        <v>4112</v>
      </c>
      <c r="BY1466" s="299" t="s">
        <v>6519</v>
      </c>
    </row>
    <row r="1467" spans="65:77" ht="21" customHeight="1">
      <c r="BM1467"/>
      <c r="BU1467" s="273" t="s">
        <v>4203</v>
      </c>
      <c r="BV1467" s="273" t="s">
        <v>4204</v>
      </c>
      <c r="BX1467" s="299" t="s">
        <v>4114</v>
      </c>
      <c r="BY1467" s="299" t="s">
        <v>6520</v>
      </c>
    </row>
    <row r="1468" spans="65:77" ht="21" customHeight="1">
      <c r="BM1468"/>
      <c r="BU1468" s="273" t="s">
        <v>4205</v>
      </c>
      <c r="BV1468" s="273" t="s">
        <v>4206</v>
      </c>
      <c r="BX1468" s="299" t="s">
        <v>4116</v>
      </c>
      <c r="BY1468" s="299" t="s">
        <v>6521</v>
      </c>
    </row>
    <row r="1469" spans="65:77" ht="21" customHeight="1">
      <c r="BM1469"/>
      <c r="BU1469" s="273" t="s">
        <v>4207</v>
      </c>
      <c r="BV1469" s="273" t="s">
        <v>4208</v>
      </c>
      <c r="BX1469" s="299" t="s">
        <v>4118</v>
      </c>
      <c r="BY1469" s="299" t="s">
        <v>6522</v>
      </c>
    </row>
    <row r="1470" spans="65:77" ht="21" customHeight="1">
      <c r="BM1470"/>
      <c r="BU1470" s="273" t="s">
        <v>4209</v>
      </c>
      <c r="BV1470" s="273" t="s">
        <v>4210</v>
      </c>
      <c r="BX1470" s="299" t="s">
        <v>4120</v>
      </c>
      <c r="BY1470" s="299" t="s">
        <v>6523</v>
      </c>
    </row>
    <row r="1471" spans="65:77" ht="21" customHeight="1">
      <c r="BM1471"/>
      <c r="BU1471" s="273" t="s">
        <v>4211</v>
      </c>
      <c r="BV1471" s="273" t="s">
        <v>4212</v>
      </c>
      <c r="BX1471" s="299" t="s">
        <v>4122</v>
      </c>
      <c r="BY1471" s="299" t="s">
        <v>6524</v>
      </c>
    </row>
    <row r="1472" spans="65:77" ht="21" customHeight="1">
      <c r="BM1472"/>
      <c r="BU1472" s="273" t="s">
        <v>4213</v>
      </c>
      <c r="BV1472" s="273" t="s">
        <v>4214</v>
      </c>
      <c r="BX1472" s="299" t="s">
        <v>6525</v>
      </c>
      <c r="BY1472" s="299" t="s">
        <v>6526</v>
      </c>
    </row>
    <row r="1473" spans="65:77" ht="21" customHeight="1">
      <c r="BM1473"/>
      <c r="BU1473" s="273" t="s">
        <v>4215</v>
      </c>
      <c r="BV1473" s="273" t="s">
        <v>4216</v>
      </c>
      <c r="BX1473" s="299" t="s">
        <v>4124</v>
      </c>
      <c r="BY1473" s="299" t="s">
        <v>6527</v>
      </c>
    </row>
    <row r="1474" spans="65:77" ht="21" customHeight="1">
      <c r="BM1474"/>
      <c r="BU1474" s="273" t="s">
        <v>4217</v>
      </c>
      <c r="BV1474" s="273" t="s">
        <v>4218</v>
      </c>
      <c r="BX1474" s="299" t="s">
        <v>4128</v>
      </c>
      <c r="BY1474" s="299" t="s">
        <v>6529</v>
      </c>
    </row>
    <row r="1475" spans="65:77" ht="21" customHeight="1">
      <c r="BM1475"/>
      <c r="BU1475" s="273" t="s">
        <v>4219</v>
      </c>
      <c r="BV1475" s="273" t="s">
        <v>4220</v>
      </c>
      <c r="BX1475" s="299" t="s">
        <v>4130</v>
      </c>
      <c r="BY1475" s="299" t="s">
        <v>6530</v>
      </c>
    </row>
    <row r="1476" spans="65:77" ht="21" customHeight="1">
      <c r="BM1476"/>
      <c r="BU1476" s="273" t="s">
        <v>4221</v>
      </c>
      <c r="BV1476" s="273" t="s">
        <v>4222</v>
      </c>
      <c r="BX1476" s="299" t="s">
        <v>4132</v>
      </c>
      <c r="BY1476" s="299" t="s">
        <v>6531</v>
      </c>
    </row>
    <row r="1477" spans="65:77" ht="21" customHeight="1">
      <c r="BM1477"/>
      <c r="BU1477" s="273" t="s">
        <v>4223</v>
      </c>
      <c r="BV1477" s="273" t="s">
        <v>4224</v>
      </c>
      <c r="BX1477" s="299" t="s">
        <v>4134</v>
      </c>
      <c r="BY1477" s="299" t="s">
        <v>6532</v>
      </c>
    </row>
    <row r="1478" spans="65:77" ht="21" customHeight="1">
      <c r="BM1478"/>
      <c r="BU1478" s="273" t="s">
        <v>4225</v>
      </c>
      <c r="BV1478" s="273" t="s">
        <v>4226</v>
      </c>
      <c r="BX1478" s="299" t="s">
        <v>4136</v>
      </c>
      <c r="BY1478" s="299" t="s">
        <v>6533</v>
      </c>
    </row>
    <row r="1479" spans="65:77" ht="21" customHeight="1">
      <c r="BM1479"/>
      <c r="BU1479" s="273" t="s">
        <v>4227</v>
      </c>
      <c r="BV1479" s="273" t="s">
        <v>4228</v>
      </c>
      <c r="BX1479" s="299" t="s">
        <v>4138</v>
      </c>
      <c r="BY1479" s="299" t="s">
        <v>6534</v>
      </c>
    </row>
    <row r="1480" spans="65:77" ht="21" customHeight="1">
      <c r="BM1480"/>
      <c r="BU1480" s="273" t="s">
        <v>4229</v>
      </c>
      <c r="BV1480" s="273" t="s">
        <v>4230</v>
      </c>
      <c r="BX1480" s="299" t="s">
        <v>4140</v>
      </c>
      <c r="BY1480" s="299" t="s">
        <v>6535</v>
      </c>
    </row>
    <row r="1481" spans="65:77" ht="21" customHeight="1">
      <c r="BM1481"/>
      <c r="BU1481" s="273" t="s">
        <v>4232</v>
      </c>
      <c r="BV1481" s="273" t="s">
        <v>4233</v>
      </c>
      <c r="BX1481" s="299" t="s">
        <v>4144</v>
      </c>
      <c r="BY1481" s="299" t="s">
        <v>6536</v>
      </c>
    </row>
    <row r="1482" spans="65:77" ht="21" customHeight="1">
      <c r="BM1482"/>
      <c r="BU1482" s="273" t="s">
        <v>4234</v>
      </c>
      <c r="BV1482" s="273" t="s">
        <v>4235</v>
      </c>
      <c r="BX1482" s="299" t="s">
        <v>4146</v>
      </c>
      <c r="BY1482" s="299" t="s">
        <v>6537</v>
      </c>
    </row>
    <row r="1483" spans="65:77" ht="21" customHeight="1">
      <c r="BM1483"/>
      <c r="BU1483" s="273" t="s">
        <v>4236</v>
      </c>
      <c r="BV1483" s="273" t="s">
        <v>4237</v>
      </c>
      <c r="BX1483" s="299" t="s">
        <v>4148</v>
      </c>
      <c r="BY1483" s="299" t="s">
        <v>6538</v>
      </c>
    </row>
    <row r="1484" spans="65:77" ht="21" customHeight="1">
      <c r="BM1484"/>
      <c r="BU1484" s="273" t="s">
        <v>4238</v>
      </c>
      <c r="BV1484" s="273" t="s">
        <v>4239</v>
      </c>
      <c r="BX1484" s="299" t="s">
        <v>4150</v>
      </c>
      <c r="BY1484" s="299" t="s">
        <v>6539</v>
      </c>
    </row>
    <row r="1485" spans="65:77" ht="21" customHeight="1">
      <c r="BM1485"/>
      <c r="BU1485" s="273" t="s">
        <v>4240</v>
      </c>
      <c r="BV1485" s="273" t="s">
        <v>4231</v>
      </c>
      <c r="BX1485" s="299" t="s">
        <v>4152</v>
      </c>
      <c r="BY1485" s="299" t="s">
        <v>6540</v>
      </c>
    </row>
    <row r="1486" spans="65:77" ht="21" customHeight="1">
      <c r="BM1486"/>
      <c r="BU1486" s="273" t="s">
        <v>4241</v>
      </c>
      <c r="BV1486" s="273" t="s">
        <v>4242</v>
      </c>
      <c r="BX1486" s="299" t="s">
        <v>4154</v>
      </c>
      <c r="BY1486" s="299" t="s">
        <v>6541</v>
      </c>
    </row>
    <row r="1487" spans="65:77" ht="21" customHeight="1">
      <c r="BM1487"/>
      <c r="BU1487" s="273" t="s">
        <v>4243</v>
      </c>
      <c r="BV1487" s="273" t="s">
        <v>4244</v>
      </c>
      <c r="BX1487" s="299" t="s">
        <v>4156</v>
      </c>
      <c r="BY1487" s="299" t="s">
        <v>6542</v>
      </c>
    </row>
    <row r="1488" spans="65:77" ht="21" customHeight="1">
      <c r="BM1488"/>
      <c r="BU1488" s="273" t="s">
        <v>4245</v>
      </c>
      <c r="BV1488" s="273" t="s">
        <v>4246</v>
      </c>
      <c r="BX1488" s="299" t="s">
        <v>4158</v>
      </c>
      <c r="BY1488" s="299" t="s">
        <v>6543</v>
      </c>
    </row>
    <row r="1489" spans="65:77" ht="21" customHeight="1">
      <c r="BM1489"/>
      <c r="BU1489" s="273" t="s">
        <v>4247</v>
      </c>
      <c r="BV1489" s="273" t="s">
        <v>4248</v>
      </c>
      <c r="BX1489" s="299" t="s">
        <v>4160</v>
      </c>
      <c r="BY1489" s="299" t="s">
        <v>6544</v>
      </c>
    </row>
    <row r="1490" spans="65:77" ht="21" customHeight="1">
      <c r="BM1490"/>
      <c r="BU1490" s="273" t="s">
        <v>4249</v>
      </c>
      <c r="BV1490" s="273" t="s">
        <v>4250</v>
      </c>
      <c r="BX1490" s="299" t="s">
        <v>4162</v>
      </c>
      <c r="BY1490" s="299" t="s">
        <v>6545</v>
      </c>
    </row>
    <row r="1491" spans="65:77" ht="21" customHeight="1">
      <c r="BM1491"/>
      <c r="BU1491" s="273" t="s">
        <v>4251</v>
      </c>
      <c r="BV1491" s="273" t="s">
        <v>4252</v>
      </c>
      <c r="BX1491" s="299" t="s">
        <v>4164</v>
      </c>
      <c r="BY1491" s="299" t="s">
        <v>6546</v>
      </c>
    </row>
    <row r="1492" spans="65:77" ht="21" customHeight="1">
      <c r="BM1492"/>
      <c r="BU1492" s="273" t="s">
        <v>4253</v>
      </c>
      <c r="BV1492" s="273" t="s">
        <v>4254</v>
      </c>
      <c r="BX1492" s="299" t="s">
        <v>4166</v>
      </c>
      <c r="BY1492" s="299" t="s">
        <v>6547</v>
      </c>
    </row>
    <row r="1493" spans="65:77" ht="21" customHeight="1">
      <c r="BM1493"/>
      <c r="BU1493" s="273" t="s">
        <v>4255</v>
      </c>
      <c r="BV1493" s="273" t="s">
        <v>4256</v>
      </c>
      <c r="BX1493" s="299" t="s">
        <v>4167</v>
      </c>
      <c r="BY1493" s="299" t="s">
        <v>6548</v>
      </c>
    </row>
    <row r="1494" spans="65:77" ht="21" customHeight="1">
      <c r="BM1494"/>
      <c r="BU1494" s="273" t="s">
        <v>4257</v>
      </c>
      <c r="BV1494" s="273" t="s">
        <v>4258</v>
      </c>
      <c r="BX1494" s="299" t="s">
        <v>4169</v>
      </c>
      <c r="BY1494" s="299" t="s">
        <v>6549</v>
      </c>
    </row>
    <row r="1495" spans="65:77" ht="21" customHeight="1">
      <c r="BM1495"/>
      <c r="BU1495" s="273" t="s">
        <v>4259</v>
      </c>
      <c r="BV1495" s="273" t="s">
        <v>4260</v>
      </c>
      <c r="BX1495" s="299" t="s">
        <v>4171</v>
      </c>
      <c r="BY1495" s="299" t="s">
        <v>6550</v>
      </c>
    </row>
    <row r="1496" spans="65:77" ht="21" customHeight="1">
      <c r="BM1496"/>
      <c r="BU1496" s="273" t="s">
        <v>4261</v>
      </c>
      <c r="BV1496" s="273" t="s">
        <v>4262</v>
      </c>
      <c r="BX1496" s="299" t="s">
        <v>4173</v>
      </c>
      <c r="BY1496" s="299" t="s">
        <v>6551</v>
      </c>
    </row>
    <row r="1497" spans="65:77" ht="21" customHeight="1">
      <c r="BM1497"/>
      <c r="BU1497" s="273" t="s">
        <v>4263</v>
      </c>
      <c r="BV1497" s="273" t="s">
        <v>4264</v>
      </c>
      <c r="BX1497" s="299" t="s">
        <v>4175</v>
      </c>
      <c r="BY1497" s="299" t="s">
        <v>6552</v>
      </c>
    </row>
    <row r="1498" spans="65:77" ht="21" customHeight="1">
      <c r="BM1498"/>
      <c r="BU1498" s="273" t="s">
        <v>4265</v>
      </c>
      <c r="BV1498" s="273" t="s">
        <v>4266</v>
      </c>
      <c r="BX1498" s="299" t="s">
        <v>4177</v>
      </c>
      <c r="BY1498" s="299" t="s">
        <v>6553</v>
      </c>
    </row>
    <row r="1499" spans="65:77" ht="21" customHeight="1">
      <c r="BM1499"/>
      <c r="BU1499" s="273" t="s">
        <v>4267</v>
      </c>
      <c r="BV1499" s="273" t="s">
        <v>4268</v>
      </c>
      <c r="BX1499" s="299" t="s">
        <v>4179</v>
      </c>
      <c r="BY1499" s="299" t="s">
        <v>6554</v>
      </c>
    </row>
    <row r="1500" spans="65:77" ht="21" customHeight="1">
      <c r="BM1500"/>
      <c r="BU1500" s="273" t="s">
        <v>4269</v>
      </c>
      <c r="BV1500" s="273" t="s">
        <v>4270</v>
      </c>
      <c r="BX1500" s="299" t="s">
        <v>4181</v>
      </c>
      <c r="BY1500" s="299" t="s">
        <v>6555</v>
      </c>
    </row>
    <row r="1501" spans="65:77" ht="21" customHeight="1">
      <c r="BM1501"/>
      <c r="BU1501" s="273" t="s">
        <v>4271</v>
      </c>
      <c r="BV1501" s="273" t="s">
        <v>4272</v>
      </c>
      <c r="BX1501" s="299" t="s">
        <v>4183</v>
      </c>
      <c r="BY1501" s="299" t="s">
        <v>6556</v>
      </c>
    </row>
    <row r="1502" spans="65:77" ht="21" customHeight="1">
      <c r="BM1502"/>
      <c r="BU1502" s="273" t="s">
        <v>4274</v>
      </c>
      <c r="BV1502" s="273" t="s">
        <v>4275</v>
      </c>
      <c r="BX1502" s="299" t="s">
        <v>4185</v>
      </c>
      <c r="BY1502" s="299" t="s">
        <v>6557</v>
      </c>
    </row>
    <row r="1503" spans="65:77" ht="21" customHeight="1">
      <c r="BM1503"/>
      <c r="BU1503" s="273" t="s">
        <v>4276</v>
      </c>
      <c r="BV1503" s="273" t="s">
        <v>4277</v>
      </c>
      <c r="BX1503" s="299" t="s">
        <v>4187</v>
      </c>
      <c r="BY1503" s="299" t="s">
        <v>6558</v>
      </c>
    </row>
    <row r="1504" spans="65:77" ht="21" customHeight="1">
      <c r="BM1504"/>
      <c r="BU1504" s="273" t="s">
        <v>4278</v>
      </c>
      <c r="BV1504" s="273" t="s">
        <v>4279</v>
      </c>
      <c r="BX1504" s="299" t="s">
        <v>4189</v>
      </c>
      <c r="BY1504" s="299" t="s">
        <v>6559</v>
      </c>
    </row>
    <row r="1505" spans="65:77" ht="21" customHeight="1">
      <c r="BM1505"/>
      <c r="BU1505" s="273" t="s">
        <v>4280</v>
      </c>
      <c r="BV1505" s="273" t="s">
        <v>2623</v>
      </c>
      <c r="BX1505" s="299" t="s">
        <v>4191</v>
      </c>
      <c r="BY1505" s="299" t="s">
        <v>6560</v>
      </c>
    </row>
    <row r="1506" spans="65:77" ht="21" customHeight="1">
      <c r="BM1506"/>
      <c r="BU1506" s="273" t="s">
        <v>4281</v>
      </c>
      <c r="BV1506" s="273" t="s">
        <v>4282</v>
      </c>
      <c r="BX1506" s="299" t="s">
        <v>4193</v>
      </c>
      <c r="BY1506" s="299" t="s">
        <v>6561</v>
      </c>
    </row>
    <row r="1507" spans="65:77" ht="21" customHeight="1">
      <c r="BM1507"/>
      <c r="BU1507" s="273" t="s">
        <v>4283</v>
      </c>
      <c r="BV1507" s="273" t="s">
        <v>4284</v>
      </c>
      <c r="BX1507" s="299" t="s">
        <v>4195</v>
      </c>
      <c r="BY1507" s="299" t="s">
        <v>6562</v>
      </c>
    </row>
    <row r="1508" spans="65:77" ht="21" customHeight="1">
      <c r="BM1508"/>
      <c r="BU1508" s="273" t="s">
        <v>4285</v>
      </c>
      <c r="BV1508" s="273" t="s">
        <v>4286</v>
      </c>
      <c r="BX1508" s="299" t="s">
        <v>4197</v>
      </c>
      <c r="BY1508" s="299" t="s">
        <v>6563</v>
      </c>
    </row>
    <row r="1509" spans="65:77" ht="21" customHeight="1">
      <c r="BM1509"/>
      <c r="BU1509" s="273" t="s">
        <v>4287</v>
      </c>
      <c r="BV1509" s="273" t="s">
        <v>4288</v>
      </c>
      <c r="BX1509" s="299" t="s">
        <v>4199</v>
      </c>
      <c r="BY1509" s="299" t="s">
        <v>6564</v>
      </c>
    </row>
    <row r="1510" spans="65:77" ht="21" customHeight="1">
      <c r="BM1510"/>
      <c r="BU1510" s="273" t="s">
        <v>4289</v>
      </c>
      <c r="BV1510" s="273" t="s">
        <v>4290</v>
      </c>
      <c r="BX1510" s="299" t="s">
        <v>4201</v>
      </c>
      <c r="BY1510" s="299" t="s">
        <v>6565</v>
      </c>
    </row>
    <row r="1511" spans="65:77" ht="21" customHeight="1">
      <c r="BM1511"/>
      <c r="BU1511" s="273" t="s">
        <v>4291</v>
      </c>
      <c r="BV1511" s="273" t="s">
        <v>4292</v>
      </c>
      <c r="BX1511" s="299" t="s">
        <v>4203</v>
      </c>
      <c r="BY1511" s="299" t="s">
        <v>6566</v>
      </c>
    </row>
    <row r="1512" spans="65:77" ht="21" customHeight="1">
      <c r="BM1512"/>
      <c r="BU1512" s="273" t="s">
        <v>4293</v>
      </c>
      <c r="BV1512" s="273" t="s">
        <v>4294</v>
      </c>
      <c r="BX1512" s="299" t="s">
        <v>4205</v>
      </c>
      <c r="BY1512" s="299" t="s">
        <v>6567</v>
      </c>
    </row>
    <row r="1513" spans="65:77" ht="21" customHeight="1">
      <c r="BM1513"/>
      <c r="BU1513" s="273" t="s">
        <v>4295</v>
      </c>
      <c r="BV1513" s="273" t="s">
        <v>4296</v>
      </c>
      <c r="BX1513" s="299" t="s">
        <v>4207</v>
      </c>
      <c r="BY1513" s="299" t="s">
        <v>6568</v>
      </c>
    </row>
    <row r="1514" spans="65:77" ht="21" customHeight="1">
      <c r="BM1514"/>
      <c r="BU1514" s="273" t="s">
        <v>4297</v>
      </c>
      <c r="BV1514" s="273" t="s">
        <v>4298</v>
      </c>
      <c r="BX1514" s="299" t="s">
        <v>4209</v>
      </c>
      <c r="BY1514" s="299" t="s">
        <v>6569</v>
      </c>
    </row>
    <row r="1515" spans="65:77" ht="21" customHeight="1">
      <c r="BM1515"/>
      <c r="BU1515" s="273" t="s">
        <v>4299</v>
      </c>
      <c r="BV1515" s="273" t="s">
        <v>4300</v>
      </c>
      <c r="BX1515" s="299" t="s">
        <v>4211</v>
      </c>
      <c r="BY1515" s="299" t="s">
        <v>6570</v>
      </c>
    </row>
    <row r="1516" spans="65:77" ht="21" customHeight="1">
      <c r="BM1516"/>
      <c r="BU1516" s="273" t="s">
        <v>4301</v>
      </c>
      <c r="BV1516" s="273" t="s">
        <v>4302</v>
      </c>
      <c r="BX1516" s="299" t="s">
        <v>4213</v>
      </c>
      <c r="BY1516" s="299" t="s">
        <v>6571</v>
      </c>
    </row>
    <row r="1517" spans="65:77" ht="21" customHeight="1">
      <c r="BM1517"/>
      <c r="BU1517" s="273" t="s">
        <v>4303</v>
      </c>
      <c r="BV1517" s="273" t="s">
        <v>4304</v>
      </c>
      <c r="BX1517" s="299" t="s">
        <v>4217</v>
      </c>
      <c r="BY1517" s="299" t="s">
        <v>6573</v>
      </c>
    </row>
    <row r="1518" spans="65:77" ht="21" customHeight="1">
      <c r="BM1518"/>
      <c r="BU1518" s="273" t="s">
        <v>4305</v>
      </c>
      <c r="BV1518" s="273" t="s">
        <v>4306</v>
      </c>
      <c r="BX1518" s="299" t="s">
        <v>4219</v>
      </c>
      <c r="BY1518" s="299" t="s">
        <v>6574</v>
      </c>
    </row>
    <row r="1519" spans="65:77" ht="21" customHeight="1">
      <c r="BM1519"/>
      <c r="BU1519" s="273" t="s">
        <v>4307</v>
      </c>
      <c r="BV1519" s="273" t="s">
        <v>4308</v>
      </c>
      <c r="BX1519" s="299" t="s">
        <v>4221</v>
      </c>
      <c r="BY1519" s="299" t="s">
        <v>6575</v>
      </c>
    </row>
    <row r="1520" spans="65:77" ht="21" customHeight="1">
      <c r="BM1520"/>
      <c r="BU1520" s="273" t="s">
        <v>4309</v>
      </c>
      <c r="BV1520" s="273" t="s">
        <v>4310</v>
      </c>
      <c r="BX1520" s="299" t="s">
        <v>4223</v>
      </c>
      <c r="BY1520" s="299" t="s">
        <v>6576</v>
      </c>
    </row>
    <row r="1521" spans="65:77" ht="21" customHeight="1">
      <c r="BM1521"/>
      <c r="BU1521" s="273" t="s">
        <v>4311</v>
      </c>
      <c r="BV1521" s="273" t="s">
        <v>4312</v>
      </c>
      <c r="BX1521" s="299" t="s">
        <v>4225</v>
      </c>
      <c r="BY1521" s="299" t="s">
        <v>6577</v>
      </c>
    </row>
    <row r="1522" spans="65:77" ht="21" customHeight="1">
      <c r="BM1522"/>
      <c r="BU1522" s="273" t="s">
        <v>4313</v>
      </c>
      <c r="BV1522" s="273" t="s">
        <v>4314</v>
      </c>
      <c r="BX1522" s="299" t="s">
        <v>4227</v>
      </c>
      <c r="BY1522" s="299" t="s">
        <v>6578</v>
      </c>
    </row>
    <row r="1523" spans="65:77" ht="21" customHeight="1">
      <c r="BM1523"/>
      <c r="BU1523" s="273" t="s">
        <v>4315</v>
      </c>
      <c r="BV1523" s="273" t="s">
        <v>4316</v>
      </c>
      <c r="BX1523" s="299" t="s">
        <v>4229</v>
      </c>
      <c r="BY1523" s="299" t="s">
        <v>6579</v>
      </c>
    </row>
    <row r="1524" spans="65:77" ht="21" customHeight="1">
      <c r="BM1524"/>
      <c r="BU1524" s="273" t="s">
        <v>4317</v>
      </c>
      <c r="BV1524" s="273" t="s">
        <v>4318</v>
      </c>
      <c r="BX1524" s="299" t="s">
        <v>4232</v>
      </c>
      <c r="BY1524" s="299" t="s">
        <v>6580</v>
      </c>
    </row>
    <row r="1525" spans="65:77" ht="21" customHeight="1">
      <c r="BM1525"/>
      <c r="BU1525" s="273" t="s">
        <v>4319</v>
      </c>
      <c r="BV1525" s="273" t="s">
        <v>4320</v>
      </c>
      <c r="BX1525" s="299" t="s">
        <v>4234</v>
      </c>
      <c r="BY1525" s="299" t="s">
        <v>6581</v>
      </c>
    </row>
    <row r="1526" spans="65:77" ht="21" customHeight="1">
      <c r="BM1526"/>
      <c r="BU1526" s="273" t="s">
        <v>4322</v>
      </c>
      <c r="BV1526" s="273" t="s">
        <v>4323</v>
      </c>
      <c r="BX1526" s="299" t="s">
        <v>4236</v>
      </c>
      <c r="BY1526" s="299" t="s">
        <v>6582</v>
      </c>
    </row>
    <row r="1527" spans="65:77" ht="21" customHeight="1">
      <c r="BM1527"/>
      <c r="BU1527" s="273" t="s">
        <v>4324</v>
      </c>
      <c r="BV1527" s="273" t="s">
        <v>4325</v>
      </c>
      <c r="BX1527" s="299" t="s">
        <v>4238</v>
      </c>
      <c r="BY1527" s="299" t="s">
        <v>6583</v>
      </c>
    </row>
    <row r="1528" spans="65:77" ht="21" customHeight="1">
      <c r="BM1528"/>
      <c r="BU1528" s="273" t="s">
        <v>4326</v>
      </c>
      <c r="BV1528" s="273" t="s">
        <v>4327</v>
      </c>
      <c r="BX1528" s="299" t="s">
        <v>4240</v>
      </c>
      <c r="BY1528" s="299" t="s">
        <v>6584</v>
      </c>
    </row>
    <row r="1529" spans="65:77" ht="21" customHeight="1">
      <c r="BM1529"/>
      <c r="BU1529" s="273" t="s">
        <v>4328</v>
      </c>
      <c r="BV1529" s="273" t="s">
        <v>4329</v>
      </c>
      <c r="BX1529" s="299" t="s">
        <v>4241</v>
      </c>
      <c r="BY1529" s="299" t="s">
        <v>6585</v>
      </c>
    </row>
    <row r="1530" spans="65:77" ht="21" customHeight="1">
      <c r="BM1530"/>
      <c r="BU1530" s="273" t="s">
        <v>4330</v>
      </c>
      <c r="BV1530" s="273" t="s">
        <v>4331</v>
      </c>
      <c r="BX1530" s="299" t="s">
        <v>4243</v>
      </c>
      <c r="BY1530" s="299" t="s">
        <v>6586</v>
      </c>
    </row>
    <row r="1531" spans="65:77" ht="21" customHeight="1">
      <c r="BM1531"/>
      <c r="BU1531" s="273" t="s">
        <v>4332</v>
      </c>
      <c r="BV1531" s="273" t="s">
        <v>4333</v>
      </c>
      <c r="BX1531" s="299" t="s">
        <v>4245</v>
      </c>
      <c r="BY1531" s="299" t="s">
        <v>6587</v>
      </c>
    </row>
    <row r="1532" spans="65:77" ht="21" customHeight="1">
      <c r="BM1532"/>
      <c r="BU1532" s="273" t="s">
        <v>4334</v>
      </c>
      <c r="BV1532" s="273" t="s">
        <v>4335</v>
      </c>
      <c r="BX1532" s="299" t="s">
        <v>4247</v>
      </c>
      <c r="BY1532" s="299" t="s">
        <v>6588</v>
      </c>
    </row>
    <row r="1533" spans="65:77" ht="21" customHeight="1">
      <c r="BM1533"/>
      <c r="BU1533" s="273" t="s">
        <v>4336</v>
      </c>
      <c r="BV1533" s="273" t="s">
        <v>4337</v>
      </c>
      <c r="BX1533" s="299" t="s">
        <v>4249</v>
      </c>
      <c r="BY1533" s="299" t="s">
        <v>6589</v>
      </c>
    </row>
    <row r="1534" spans="65:77" ht="21" customHeight="1">
      <c r="BM1534"/>
      <c r="BU1534" s="273" t="s">
        <v>4339</v>
      </c>
      <c r="BV1534" s="273" t="s">
        <v>4340</v>
      </c>
      <c r="BX1534" s="299" t="s">
        <v>4251</v>
      </c>
      <c r="BY1534" s="299" t="s">
        <v>6590</v>
      </c>
    </row>
    <row r="1535" spans="65:77" ht="21" customHeight="1">
      <c r="BM1535"/>
      <c r="BU1535" s="273" t="s">
        <v>4341</v>
      </c>
      <c r="BV1535" s="273" t="s">
        <v>4342</v>
      </c>
      <c r="BX1535" s="299" t="s">
        <v>4253</v>
      </c>
      <c r="BY1535" s="299" t="s">
        <v>6591</v>
      </c>
    </row>
    <row r="1536" spans="65:77" ht="21" customHeight="1">
      <c r="BM1536"/>
      <c r="BU1536" s="273" t="s">
        <v>4343</v>
      </c>
      <c r="BV1536" s="273" t="s">
        <v>4344</v>
      </c>
      <c r="BX1536" s="299" t="s">
        <v>4255</v>
      </c>
      <c r="BY1536" s="299" t="s">
        <v>6592</v>
      </c>
    </row>
    <row r="1537" spans="65:77" ht="21" customHeight="1">
      <c r="BM1537"/>
      <c r="BU1537" s="273" t="s">
        <v>4345</v>
      </c>
      <c r="BV1537" s="273" t="s">
        <v>4346</v>
      </c>
      <c r="BX1537" s="299" t="s">
        <v>4257</v>
      </c>
      <c r="BY1537" s="299" t="s">
        <v>6593</v>
      </c>
    </row>
    <row r="1538" spans="65:77" ht="21" customHeight="1">
      <c r="BM1538"/>
      <c r="BU1538" s="273" t="s">
        <v>4347</v>
      </c>
      <c r="BV1538" s="273" t="s">
        <v>4348</v>
      </c>
      <c r="BX1538" s="299" t="s">
        <v>4259</v>
      </c>
      <c r="BY1538" s="299" t="s">
        <v>6594</v>
      </c>
    </row>
    <row r="1539" spans="65:77" ht="21" customHeight="1">
      <c r="BM1539"/>
      <c r="BU1539" s="273" t="s">
        <v>4349</v>
      </c>
      <c r="BV1539" s="273" t="s">
        <v>4350</v>
      </c>
      <c r="BX1539" s="299" t="s">
        <v>4261</v>
      </c>
      <c r="BY1539" s="299" t="s">
        <v>6595</v>
      </c>
    </row>
    <row r="1540" spans="65:77" ht="21" customHeight="1">
      <c r="BM1540"/>
      <c r="BU1540" s="273" t="s">
        <v>4351</v>
      </c>
      <c r="BV1540" s="273" t="s">
        <v>4352</v>
      </c>
      <c r="BX1540" s="299" t="s">
        <v>4263</v>
      </c>
      <c r="BY1540" s="299" t="s">
        <v>6596</v>
      </c>
    </row>
    <row r="1541" spans="65:77" ht="21" customHeight="1">
      <c r="BM1541"/>
      <c r="BU1541" s="273" t="s">
        <v>4353</v>
      </c>
      <c r="BV1541" s="273" t="s">
        <v>4354</v>
      </c>
      <c r="BX1541" s="299" t="s">
        <v>4265</v>
      </c>
      <c r="BY1541" s="299" t="s">
        <v>6597</v>
      </c>
    </row>
    <row r="1542" spans="65:77" ht="21" customHeight="1">
      <c r="BM1542"/>
      <c r="BU1542" s="273" t="s">
        <v>4355</v>
      </c>
      <c r="BV1542" s="273" t="s">
        <v>4356</v>
      </c>
      <c r="BX1542" s="299" t="s">
        <v>4267</v>
      </c>
      <c r="BY1542" s="299" t="s">
        <v>6598</v>
      </c>
    </row>
    <row r="1543" spans="65:77" ht="21" customHeight="1">
      <c r="BM1543"/>
      <c r="BU1543" s="273" t="s">
        <v>4357</v>
      </c>
      <c r="BV1543" s="273" t="s">
        <v>4358</v>
      </c>
      <c r="BX1543" s="299" t="s">
        <v>4269</v>
      </c>
      <c r="BY1543" s="299" t="s">
        <v>6599</v>
      </c>
    </row>
    <row r="1544" spans="65:77" ht="21" customHeight="1">
      <c r="BM1544"/>
      <c r="BU1544" s="273" t="s">
        <v>4359</v>
      </c>
      <c r="BV1544" s="273" t="s">
        <v>4360</v>
      </c>
      <c r="BX1544" s="299" t="s">
        <v>4271</v>
      </c>
      <c r="BY1544" s="299" t="s">
        <v>6600</v>
      </c>
    </row>
    <row r="1545" spans="65:77" ht="21" customHeight="1">
      <c r="BM1545"/>
      <c r="BU1545" s="273" t="s">
        <v>4361</v>
      </c>
      <c r="BV1545" s="273" t="s">
        <v>4362</v>
      </c>
      <c r="BX1545" s="299" t="s">
        <v>4273</v>
      </c>
      <c r="BY1545" s="299" t="s">
        <v>6601</v>
      </c>
    </row>
    <row r="1546" spans="65:77" ht="21" customHeight="1">
      <c r="BM1546"/>
      <c r="BU1546" s="273" t="s">
        <v>4365</v>
      </c>
      <c r="BV1546" s="273" t="s">
        <v>4366</v>
      </c>
      <c r="BX1546" s="299" t="s">
        <v>4274</v>
      </c>
      <c r="BY1546" s="299" t="s">
        <v>6602</v>
      </c>
    </row>
    <row r="1547" spans="65:77" ht="21" customHeight="1">
      <c r="BM1547"/>
      <c r="BU1547" s="273" t="s">
        <v>4367</v>
      </c>
      <c r="BV1547" s="273" t="s">
        <v>4368</v>
      </c>
      <c r="BX1547" s="299" t="s">
        <v>4276</v>
      </c>
      <c r="BY1547" s="299" t="s">
        <v>6603</v>
      </c>
    </row>
    <row r="1548" spans="65:77" ht="21" customHeight="1">
      <c r="BM1548"/>
      <c r="BU1548" s="273" t="s">
        <v>4369</v>
      </c>
      <c r="BV1548" s="273" t="s">
        <v>4370</v>
      </c>
      <c r="BX1548" s="299" t="s">
        <v>4278</v>
      </c>
      <c r="BY1548" s="299" t="s">
        <v>6604</v>
      </c>
    </row>
    <row r="1549" spans="65:77" ht="21" customHeight="1">
      <c r="BM1549"/>
      <c r="BU1549" s="273" t="s">
        <v>4371</v>
      </c>
      <c r="BV1549" s="273" t="s">
        <v>4372</v>
      </c>
      <c r="BX1549" s="299" t="s">
        <v>4280</v>
      </c>
      <c r="BY1549" s="299" t="s">
        <v>6605</v>
      </c>
    </row>
    <row r="1550" spans="65:77" ht="21" customHeight="1">
      <c r="BM1550"/>
      <c r="BU1550" s="273" t="s">
        <v>4373</v>
      </c>
      <c r="BV1550" s="273" t="s">
        <v>4374</v>
      </c>
      <c r="BX1550" s="299" t="s">
        <v>4281</v>
      </c>
      <c r="BY1550" s="299" t="s">
        <v>6606</v>
      </c>
    </row>
    <row r="1551" spans="65:77" ht="21" customHeight="1">
      <c r="BM1551"/>
      <c r="BU1551" s="273" t="s">
        <v>4375</v>
      </c>
      <c r="BV1551" s="273" t="s">
        <v>4376</v>
      </c>
      <c r="BX1551" s="299" t="s">
        <v>4283</v>
      </c>
      <c r="BY1551" s="299" t="s">
        <v>6607</v>
      </c>
    </row>
    <row r="1552" spans="65:77" ht="21" customHeight="1">
      <c r="BM1552"/>
      <c r="BU1552" s="273" t="s">
        <v>4377</v>
      </c>
      <c r="BV1552" s="273" t="s">
        <v>4378</v>
      </c>
      <c r="BX1552" s="299" t="s">
        <v>4285</v>
      </c>
      <c r="BY1552" s="299" t="s">
        <v>6608</v>
      </c>
    </row>
    <row r="1553" spans="65:77" ht="21" customHeight="1">
      <c r="BM1553"/>
      <c r="BU1553" s="273" t="s">
        <v>4379</v>
      </c>
      <c r="BV1553" s="273" t="s">
        <v>4380</v>
      </c>
      <c r="BX1553" s="299" t="s">
        <v>4287</v>
      </c>
      <c r="BY1553" s="299" t="s">
        <v>6609</v>
      </c>
    </row>
    <row r="1554" spans="65:77" ht="21" customHeight="1">
      <c r="BM1554"/>
      <c r="BU1554" s="273" t="s">
        <v>4381</v>
      </c>
      <c r="BV1554" s="273" t="s">
        <v>4382</v>
      </c>
      <c r="BX1554" s="299" t="s">
        <v>4289</v>
      </c>
      <c r="BY1554" s="299" t="s">
        <v>6610</v>
      </c>
    </row>
    <row r="1555" spans="65:77" ht="21" customHeight="1">
      <c r="BM1555"/>
      <c r="BU1555" s="273" t="s">
        <v>2010</v>
      </c>
      <c r="BV1555" s="273" t="s">
        <v>4383</v>
      </c>
      <c r="BX1555" s="299" t="s">
        <v>4291</v>
      </c>
      <c r="BY1555" s="299" t="s">
        <v>6611</v>
      </c>
    </row>
    <row r="1556" spans="65:77" ht="21" customHeight="1">
      <c r="BM1556"/>
      <c r="BU1556" s="273" t="s">
        <v>4385</v>
      </c>
      <c r="BV1556" s="273" t="s">
        <v>4386</v>
      </c>
      <c r="BX1556" s="299" t="s">
        <v>4293</v>
      </c>
      <c r="BY1556" s="299" t="s">
        <v>6612</v>
      </c>
    </row>
    <row r="1557" spans="65:77" ht="21" customHeight="1">
      <c r="BM1557"/>
      <c r="BU1557" s="273" t="s">
        <v>4387</v>
      </c>
      <c r="BV1557" s="273" t="s">
        <v>4388</v>
      </c>
      <c r="BX1557" s="299" t="s">
        <v>4295</v>
      </c>
      <c r="BY1557" s="299" t="s">
        <v>6613</v>
      </c>
    </row>
    <row r="1558" spans="65:77" ht="21" customHeight="1">
      <c r="BM1558"/>
      <c r="BU1558" s="273" t="s">
        <v>4389</v>
      </c>
      <c r="BV1558" s="273" t="s">
        <v>4390</v>
      </c>
      <c r="BX1558" s="299" t="s">
        <v>4297</v>
      </c>
      <c r="BY1558" s="299" t="s">
        <v>6614</v>
      </c>
    </row>
    <row r="1559" spans="65:77" ht="21" customHeight="1">
      <c r="BM1559"/>
      <c r="BU1559" s="273" t="s">
        <v>4391</v>
      </c>
      <c r="BV1559" s="273" t="s">
        <v>4392</v>
      </c>
      <c r="BX1559" s="299" t="s">
        <v>4299</v>
      </c>
      <c r="BY1559" s="299" t="s">
        <v>6615</v>
      </c>
    </row>
    <row r="1560" spans="65:77" ht="21" customHeight="1">
      <c r="BM1560"/>
      <c r="BU1560" s="273" t="s">
        <v>4393</v>
      </c>
      <c r="BV1560" s="273" t="s">
        <v>4394</v>
      </c>
      <c r="BX1560" s="299" t="s">
        <v>4301</v>
      </c>
      <c r="BY1560" s="299" t="s">
        <v>6616</v>
      </c>
    </row>
    <row r="1561" spans="65:77" ht="21" customHeight="1">
      <c r="BM1561"/>
      <c r="BU1561" s="273" t="s">
        <v>4399</v>
      </c>
      <c r="BV1561" s="273" t="s">
        <v>4400</v>
      </c>
      <c r="BX1561" s="299" t="s">
        <v>4303</v>
      </c>
      <c r="BY1561" s="299" t="s">
        <v>6617</v>
      </c>
    </row>
    <row r="1562" spans="65:77" ht="21" customHeight="1">
      <c r="BM1562"/>
      <c r="BU1562" s="273" t="s">
        <v>4401</v>
      </c>
      <c r="BV1562" s="273" t="s">
        <v>4402</v>
      </c>
      <c r="BX1562" s="299" t="s">
        <v>4305</v>
      </c>
      <c r="BY1562" s="299" t="s">
        <v>6618</v>
      </c>
    </row>
    <row r="1563" spans="65:77" ht="21" customHeight="1">
      <c r="BM1563"/>
      <c r="BU1563" s="273" t="s">
        <v>4403</v>
      </c>
      <c r="BV1563" s="273" t="s">
        <v>4404</v>
      </c>
      <c r="BX1563" s="299" t="s">
        <v>4307</v>
      </c>
      <c r="BY1563" s="299" t="s">
        <v>6619</v>
      </c>
    </row>
    <row r="1564" spans="65:77" ht="21" customHeight="1">
      <c r="BM1564"/>
      <c r="BU1564" s="273" t="s">
        <v>4405</v>
      </c>
      <c r="BV1564" s="273" t="s">
        <v>4406</v>
      </c>
      <c r="BX1564" s="299" t="s">
        <v>4311</v>
      </c>
      <c r="BY1564" s="299" t="s">
        <v>6620</v>
      </c>
    </row>
    <row r="1565" spans="65:77" ht="21" customHeight="1">
      <c r="BM1565"/>
      <c r="BU1565" s="273" t="s">
        <v>4407</v>
      </c>
      <c r="BV1565" s="273" t="s">
        <v>4408</v>
      </c>
      <c r="BX1565" s="299" t="s">
        <v>4313</v>
      </c>
      <c r="BY1565" s="299" t="s">
        <v>6621</v>
      </c>
    </row>
    <row r="1566" spans="65:77" ht="21" customHeight="1">
      <c r="BM1566"/>
      <c r="BU1566" s="273" t="s">
        <v>4409</v>
      </c>
      <c r="BV1566" s="273" t="s">
        <v>4410</v>
      </c>
      <c r="BX1566" s="299" t="s">
        <v>4315</v>
      </c>
      <c r="BY1566" s="299" t="s">
        <v>6622</v>
      </c>
    </row>
    <row r="1567" spans="65:77" ht="21" customHeight="1">
      <c r="BM1567"/>
      <c r="BU1567" s="273" t="s">
        <v>4411</v>
      </c>
      <c r="BV1567" s="273" t="s">
        <v>4412</v>
      </c>
      <c r="BX1567" s="299" t="s">
        <v>4317</v>
      </c>
      <c r="BY1567" s="299" t="s">
        <v>6623</v>
      </c>
    </row>
    <row r="1568" spans="65:77" ht="21" customHeight="1">
      <c r="BM1568"/>
      <c r="BU1568" s="273" t="s">
        <v>4413</v>
      </c>
      <c r="BV1568" s="273" t="s">
        <v>4414</v>
      </c>
      <c r="BX1568" s="299" t="s">
        <v>4319</v>
      </c>
      <c r="BY1568" s="299" t="s">
        <v>6624</v>
      </c>
    </row>
    <row r="1569" spans="65:77" ht="21" customHeight="1">
      <c r="BM1569"/>
      <c r="BU1569" s="273" t="s">
        <v>4415</v>
      </c>
      <c r="BV1569" s="273" t="s">
        <v>4416</v>
      </c>
      <c r="BX1569" s="299" t="s">
        <v>4321</v>
      </c>
      <c r="BY1569" s="299" t="s">
        <v>6625</v>
      </c>
    </row>
    <row r="1570" spans="65:77" ht="21" customHeight="1">
      <c r="BM1570"/>
      <c r="BU1570" s="273" t="s">
        <v>4417</v>
      </c>
      <c r="BV1570" s="273" t="s">
        <v>4418</v>
      </c>
      <c r="BX1570" s="299" t="s">
        <v>4322</v>
      </c>
      <c r="BY1570" s="299" t="s">
        <v>6626</v>
      </c>
    </row>
    <row r="1571" spans="65:77" ht="21" customHeight="1">
      <c r="BM1571"/>
      <c r="BU1571" s="273" t="s">
        <v>4419</v>
      </c>
      <c r="BV1571" s="273" t="s">
        <v>4420</v>
      </c>
      <c r="BX1571" s="299" t="s">
        <v>4324</v>
      </c>
      <c r="BY1571" s="299" t="s">
        <v>6627</v>
      </c>
    </row>
    <row r="1572" spans="65:77" ht="21" customHeight="1">
      <c r="BM1572"/>
      <c r="BU1572" s="273" t="s">
        <v>4421</v>
      </c>
      <c r="BV1572" s="273" t="s">
        <v>4422</v>
      </c>
      <c r="BX1572" s="299" t="s">
        <v>4326</v>
      </c>
      <c r="BY1572" s="299" t="s">
        <v>6628</v>
      </c>
    </row>
    <row r="1573" spans="65:77" ht="21" customHeight="1">
      <c r="BM1573"/>
      <c r="BU1573" s="273" t="s">
        <v>4423</v>
      </c>
      <c r="BV1573" s="273" t="s">
        <v>4424</v>
      </c>
      <c r="BX1573" s="299" t="s">
        <v>4328</v>
      </c>
      <c r="BY1573" s="299" t="s">
        <v>6629</v>
      </c>
    </row>
    <row r="1574" spans="65:77" ht="21" customHeight="1">
      <c r="BM1574"/>
      <c r="BU1574" s="273" t="s">
        <v>4425</v>
      </c>
      <c r="BV1574" s="273" t="s">
        <v>4426</v>
      </c>
      <c r="BX1574" s="299" t="s">
        <v>4330</v>
      </c>
      <c r="BY1574" s="299" t="s">
        <v>6630</v>
      </c>
    </row>
    <row r="1575" spans="65:77" ht="21" customHeight="1">
      <c r="BM1575"/>
      <c r="BU1575" s="273" t="s">
        <v>4427</v>
      </c>
      <c r="BV1575" s="273" t="s">
        <v>4428</v>
      </c>
      <c r="BX1575" s="299" t="s">
        <v>4332</v>
      </c>
      <c r="BY1575" s="299" t="s">
        <v>6631</v>
      </c>
    </row>
    <row r="1576" spans="65:77" ht="21" customHeight="1">
      <c r="BM1576"/>
      <c r="BU1576" s="273" t="s">
        <v>4429</v>
      </c>
      <c r="BV1576" s="273" t="s">
        <v>4430</v>
      </c>
      <c r="BX1576" s="299" t="s">
        <v>4334</v>
      </c>
      <c r="BY1576" s="299" t="s">
        <v>6632</v>
      </c>
    </row>
    <row r="1577" spans="65:77" ht="21" customHeight="1">
      <c r="BM1577"/>
      <c r="BU1577" s="273" t="s">
        <v>4431</v>
      </c>
      <c r="BV1577" s="273" t="s">
        <v>4432</v>
      </c>
      <c r="BX1577" s="299" t="s">
        <v>4336</v>
      </c>
      <c r="BY1577" s="299" t="s">
        <v>6633</v>
      </c>
    </row>
    <row r="1578" spans="65:77" ht="21" customHeight="1">
      <c r="BM1578"/>
      <c r="BU1578" s="273" t="s">
        <v>4436</v>
      </c>
      <c r="BV1578" s="273" t="s">
        <v>4437</v>
      </c>
      <c r="BX1578" s="299" t="s">
        <v>4338</v>
      </c>
      <c r="BY1578" s="299" t="s">
        <v>6634</v>
      </c>
    </row>
    <row r="1579" spans="65:77" ht="21" customHeight="1">
      <c r="BM1579"/>
      <c r="BU1579" s="273" t="s">
        <v>4438</v>
      </c>
      <c r="BV1579" s="273" t="s">
        <v>4439</v>
      </c>
      <c r="BX1579" s="299" t="s">
        <v>4339</v>
      </c>
      <c r="BY1579" s="299" t="s">
        <v>6635</v>
      </c>
    </row>
    <row r="1580" spans="65:77" ht="21" customHeight="1">
      <c r="BM1580"/>
      <c r="BU1580" s="273" t="s">
        <v>4440</v>
      </c>
      <c r="BV1580" s="273" t="s">
        <v>4441</v>
      </c>
      <c r="BX1580" s="299" t="s">
        <v>4341</v>
      </c>
      <c r="BY1580" s="299" t="s">
        <v>6636</v>
      </c>
    </row>
    <row r="1581" spans="65:77" ht="21" customHeight="1">
      <c r="BM1581"/>
      <c r="BU1581" s="273" t="s">
        <v>4442</v>
      </c>
      <c r="BV1581" s="273" t="s">
        <v>4443</v>
      </c>
      <c r="BX1581" s="299" t="s">
        <v>4343</v>
      </c>
      <c r="BY1581" s="299" t="s">
        <v>6637</v>
      </c>
    </row>
    <row r="1582" spans="65:77" ht="21" customHeight="1">
      <c r="BM1582"/>
      <c r="BU1582" s="273" t="s">
        <v>4444</v>
      </c>
      <c r="BV1582" s="273" t="s">
        <v>4445</v>
      </c>
      <c r="BX1582" s="299" t="s">
        <v>4345</v>
      </c>
      <c r="BY1582" s="299" t="s">
        <v>6638</v>
      </c>
    </row>
    <row r="1583" spans="65:77" ht="21" customHeight="1">
      <c r="BM1583"/>
      <c r="BU1583" s="273" t="s">
        <v>4446</v>
      </c>
      <c r="BV1583" s="273" t="s">
        <v>4447</v>
      </c>
      <c r="BX1583" s="299" t="s">
        <v>4347</v>
      </c>
      <c r="BY1583" s="299" t="s">
        <v>6639</v>
      </c>
    </row>
    <row r="1584" spans="65:77" ht="21" customHeight="1">
      <c r="BM1584"/>
      <c r="BU1584" s="273" t="s">
        <v>4448</v>
      </c>
      <c r="BV1584" s="273" t="s">
        <v>4449</v>
      </c>
      <c r="BX1584" s="299" t="s">
        <v>4349</v>
      </c>
      <c r="BY1584" s="299" t="s">
        <v>6640</v>
      </c>
    </row>
    <row r="1585" spans="65:77" ht="21" customHeight="1">
      <c r="BM1585"/>
      <c r="BU1585" s="273" t="s">
        <v>4450</v>
      </c>
      <c r="BV1585" s="273" t="s">
        <v>4451</v>
      </c>
      <c r="BX1585" s="299" t="s">
        <v>4351</v>
      </c>
      <c r="BY1585" s="299" t="s">
        <v>6641</v>
      </c>
    </row>
    <row r="1586" spans="65:77" ht="21" customHeight="1">
      <c r="BM1586"/>
      <c r="BU1586" s="273" t="s">
        <v>4452</v>
      </c>
      <c r="BV1586" s="273" t="s">
        <v>4453</v>
      </c>
      <c r="BX1586" s="299" t="s">
        <v>4353</v>
      </c>
      <c r="BY1586" s="299" t="s">
        <v>6642</v>
      </c>
    </row>
    <row r="1587" spans="65:77" ht="21" customHeight="1">
      <c r="BM1587"/>
      <c r="BU1587" s="273" t="s">
        <v>4454</v>
      </c>
      <c r="BV1587" s="273" t="s">
        <v>4455</v>
      </c>
      <c r="BX1587" s="299" t="s">
        <v>4355</v>
      </c>
      <c r="BY1587" s="299" t="s">
        <v>6643</v>
      </c>
    </row>
    <row r="1588" spans="65:77" ht="21" customHeight="1">
      <c r="BM1588"/>
      <c r="BU1588" s="273" t="s">
        <v>4456</v>
      </c>
      <c r="BV1588" s="273" t="s">
        <v>4457</v>
      </c>
      <c r="BX1588" s="299" t="s">
        <v>4357</v>
      </c>
      <c r="BY1588" s="299" t="s">
        <v>6644</v>
      </c>
    </row>
    <row r="1589" spans="65:77" ht="21" customHeight="1">
      <c r="BM1589"/>
      <c r="BU1589" s="273" t="s">
        <v>4458</v>
      </c>
      <c r="BV1589" s="273" t="s">
        <v>4459</v>
      </c>
      <c r="BX1589" s="299" t="s">
        <v>4359</v>
      </c>
      <c r="BY1589" s="299" t="s">
        <v>6645</v>
      </c>
    </row>
    <row r="1590" spans="65:77" ht="21" customHeight="1">
      <c r="BM1590"/>
      <c r="BU1590" s="273" t="s">
        <v>4460</v>
      </c>
      <c r="BV1590" s="273" t="s">
        <v>4461</v>
      </c>
      <c r="BX1590" s="299" t="s">
        <v>4361</v>
      </c>
      <c r="BY1590" s="299" t="s">
        <v>6646</v>
      </c>
    </row>
    <row r="1591" spans="65:77" ht="21" customHeight="1">
      <c r="BM1591"/>
      <c r="BU1591" s="273" t="s">
        <v>4462</v>
      </c>
      <c r="BV1591" s="273" t="s">
        <v>4463</v>
      </c>
      <c r="BX1591" s="299" t="s">
        <v>4363</v>
      </c>
      <c r="BY1591" s="299" t="s">
        <v>6647</v>
      </c>
    </row>
    <row r="1592" spans="65:77" ht="21" customHeight="1">
      <c r="BM1592"/>
      <c r="BU1592" s="273" t="s">
        <v>4464</v>
      </c>
      <c r="BV1592" s="273" t="s">
        <v>4465</v>
      </c>
      <c r="BX1592" s="299" t="s">
        <v>4364</v>
      </c>
      <c r="BY1592" s="299" t="s">
        <v>6648</v>
      </c>
    </row>
    <row r="1593" spans="65:77" ht="21" customHeight="1">
      <c r="BM1593"/>
      <c r="BU1593" s="273" t="s">
        <v>4466</v>
      </c>
      <c r="BV1593" s="273" t="s">
        <v>4467</v>
      </c>
      <c r="BX1593" s="299" t="s">
        <v>4365</v>
      </c>
      <c r="BY1593" s="299" t="s">
        <v>6649</v>
      </c>
    </row>
    <row r="1594" spans="65:77" ht="21" customHeight="1">
      <c r="BM1594"/>
      <c r="BU1594" s="273" t="s">
        <v>4468</v>
      </c>
      <c r="BV1594" s="273" t="s">
        <v>4469</v>
      </c>
      <c r="BX1594" s="299" t="s">
        <v>4367</v>
      </c>
      <c r="BY1594" s="299" t="s">
        <v>6650</v>
      </c>
    </row>
    <row r="1595" spans="65:77" ht="21" customHeight="1">
      <c r="BM1595"/>
      <c r="BU1595" s="273" t="s">
        <v>4470</v>
      </c>
      <c r="BV1595" s="273" t="s">
        <v>4471</v>
      </c>
      <c r="BX1595" s="299" t="s">
        <v>4369</v>
      </c>
      <c r="BY1595" s="299" t="s">
        <v>6651</v>
      </c>
    </row>
    <row r="1596" spans="65:77" ht="21" customHeight="1">
      <c r="BM1596"/>
      <c r="BU1596" s="273" t="s">
        <v>4472</v>
      </c>
      <c r="BV1596" s="273" t="s">
        <v>4473</v>
      </c>
      <c r="BX1596" s="299" t="s">
        <v>4371</v>
      </c>
      <c r="BY1596" s="299" t="s">
        <v>6652</v>
      </c>
    </row>
    <row r="1597" spans="65:77" ht="21" customHeight="1">
      <c r="BM1597"/>
      <c r="BU1597" s="273" t="s">
        <v>4476</v>
      </c>
      <c r="BV1597" s="273" t="s">
        <v>4477</v>
      </c>
      <c r="BX1597" s="299" t="s">
        <v>4373</v>
      </c>
      <c r="BY1597" s="299" t="s">
        <v>6653</v>
      </c>
    </row>
    <row r="1598" spans="65:77" ht="21" customHeight="1">
      <c r="BM1598"/>
      <c r="BU1598" s="273" t="s">
        <v>4478</v>
      </c>
      <c r="BV1598" s="273" t="s">
        <v>4479</v>
      </c>
      <c r="BX1598" s="299" t="s">
        <v>4375</v>
      </c>
      <c r="BY1598" s="299" t="s">
        <v>6654</v>
      </c>
    </row>
    <row r="1599" spans="65:77" ht="21" customHeight="1">
      <c r="BM1599"/>
      <c r="BU1599" s="273" t="s">
        <v>4480</v>
      </c>
      <c r="BV1599" s="273" t="s">
        <v>4481</v>
      </c>
      <c r="BX1599" s="299" t="s">
        <v>4377</v>
      </c>
      <c r="BY1599" s="299" t="s">
        <v>6655</v>
      </c>
    </row>
    <row r="1600" spans="65:77" ht="21" customHeight="1">
      <c r="BM1600"/>
      <c r="BU1600" s="273" t="s">
        <v>4482</v>
      </c>
      <c r="BV1600" s="273" t="s">
        <v>4483</v>
      </c>
      <c r="BX1600" s="299" t="s">
        <v>4379</v>
      </c>
      <c r="BY1600" s="299" t="s">
        <v>6656</v>
      </c>
    </row>
    <row r="1601" spans="65:77" ht="21" customHeight="1">
      <c r="BM1601"/>
      <c r="BU1601" s="273" t="s">
        <v>4484</v>
      </c>
      <c r="BV1601" s="273" t="s">
        <v>4485</v>
      </c>
      <c r="BX1601" s="299" t="s">
        <v>4381</v>
      </c>
      <c r="BY1601" s="299" t="s">
        <v>6657</v>
      </c>
    </row>
    <row r="1602" spans="65:77" ht="21" customHeight="1">
      <c r="BM1602"/>
      <c r="BU1602" s="273" t="s">
        <v>4486</v>
      </c>
      <c r="BV1602" s="273" t="s">
        <v>4487</v>
      </c>
      <c r="BX1602" s="299" t="s">
        <v>2010</v>
      </c>
      <c r="BY1602" s="299" t="s">
        <v>6658</v>
      </c>
    </row>
    <row r="1603" spans="65:77" ht="21" customHeight="1">
      <c r="BM1603"/>
      <c r="BU1603" s="273" t="s">
        <v>4488</v>
      </c>
      <c r="BV1603" s="273" t="s">
        <v>4489</v>
      </c>
      <c r="BX1603" s="299" t="s">
        <v>4384</v>
      </c>
      <c r="BY1603" s="299" t="s">
        <v>6659</v>
      </c>
    </row>
    <row r="1604" spans="65:77" ht="21" customHeight="1">
      <c r="BM1604"/>
      <c r="BU1604" s="273" t="s">
        <v>4490</v>
      </c>
      <c r="BV1604" s="273" t="s">
        <v>4491</v>
      </c>
      <c r="BX1604" s="299" t="s">
        <v>4387</v>
      </c>
      <c r="BY1604" s="299" t="s">
        <v>6660</v>
      </c>
    </row>
    <row r="1605" spans="65:77" ht="21" customHeight="1">
      <c r="BM1605"/>
      <c r="BU1605" s="273" t="s">
        <v>4492</v>
      </c>
      <c r="BV1605" s="273" t="s">
        <v>4493</v>
      </c>
      <c r="BX1605" s="299" t="s">
        <v>4389</v>
      </c>
      <c r="BY1605" s="299" t="s">
        <v>6661</v>
      </c>
    </row>
    <row r="1606" spans="65:77" ht="21" customHeight="1">
      <c r="BM1606"/>
      <c r="BU1606" s="273" t="s">
        <v>4494</v>
      </c>
      <c r="BV1606" s="273" t="s">
        <v>4495</v>
      </c>
      <c r="BX1606" s="299" t="s">
        <v>4391</v>
      </c>
      <c r="BY1606" s="299" t="s">
        <v>6662</v>
      </c>
    </row>
    <row r="1607" spans="65:77" ht="21" customHeight="1">
      <c r="BM1607"/>
      <c r="BU1607" s="273" t="s">
        <v>4497</v>
      </c>
      <c r="BV1607" s="273" t="s">
        <v>4498</v>
      </c>
      <c r="BX1607" s="299" t="s">
        <v>4393</v>
      </c>
      <c r="BY1607" s="299" t="s">
        <v>6663</v>
      </c>
    </row>
    <row r="1608" spans="65:77" ht="21" customHeight="1">
      <c r="BM1608"/>
      <c r="BU1608" s="273" t="s">
        <v>4499</v>
      </c>
      <c r="BV1608" s="273" t="s">
        <v>4500</v>
      </c>
      <c r="BX1608" s="299" t="s">
        <v>4395</v>
      </c>
      <c r="BY1608" s="299" t="s">
        <v>6664</v>
      </c>
    </row>
    <row r="1609" spans="65:77" ht="21" customHeight="1">
      <c r="BM1609"/>
      <c r="BU1609" s="273" t="s">
        <v>4501</v>
      </c>
      <c r="BV1609" s="273" t="s">
        <v>4502</v>
      </c>
      <c r="BX1609" s="299" t="s">
        <v>6665</v>
      </c>
      <c r="BY1609" s="299" t="s">
        <v>6666</v>
      </c>
    </row>
    <row r="1610" spans="65:77" ht="21" customHeight="1">
      <c r="BM1610"/>
      <c r="BU1610" s="273" t="s">
        <v>4503</v>
      </c>
      <c r="BV1610" s="273" t="s">
        <v>4504</v>
      </c>
      <c r="BX1610" s="299" t="s">
        <v>6667</v>
      </c>
      <c r="BY1610" s="299" t="s">
        <v>6668</v>
      </c>
    </row>
    <row r="1611" spans="65:77" ht="21" customHeight="1">
      <c r="BM1611"/>
      <c r="BU1611" s="273" t="s">
        <v>4505</v>
      </c>
      <c r="BV1611" s="273" t="s">
        <v>4506</v>
      </c>
      <c r="BX1611" s="299" t="s">
        <v>6669</v>
      </c>
      <c r="BY1611" s="299" t="s">
        <v>6670</v>
      </c>
    </row>
    <row r="1612" spans="65:77" ht="21" customHeight="1">
      <c r="BM1612"/>
      <c r="BU1612" s="273" t="s">
        <v>4507</v>
      </c>
      <c r="BV1612" s="273" t="s">
        <v>4508</v>
      </c>
      <c r="BX1612" s="299" t="s">
        <v>6671</v>
      </c>
      <c r="BY1612" s="299" t="s">
        <v>6672</v>
      </c>
    </row>
    <row r="1613" spans="65:77" ht="21" customHeight="1">
      <c r="BM1613"/>
      <c r="BU1613" s="273" t="s">
        <v>4509</v>
      </c>
      <c r="BV1613" s="273" t="s">
        <v>4510</v>
      </c>
      <c r="BX1613" s="299" t="s">
        <v>6673</v>
      </c>
      <c r="BY1613" s="299" t="s">
        <v>6674</v>
      </c>
    </row>
    <row r="1614" spans="65:77" ht="21" customHeight="1">
      <c r="BM1614"/>
      <c r="BU1614" s="273" t="s">
        <v>4511</v>
      </c>
      <c r="BV1614" s="273" t="s">
        <v>4512</v>
      </c>
      <c r="BX1614" s="299" t="s">
        <v>6675</v>
      </c>
      <c r="BY1614" s="299" t="s">
        <v>6676</v>
      </c>
    </row>
    <row r="1615" spans="65:77" ht="21" customHeight="1">
      <c r="BM1615"/>
      <c r="BU1615" s="273" t="s">
        <v>4513</v>
      </c>
      <c r="BV1615" s="273" t="s">
        <v>4514</v>
      </c>
      <c r="BX1615" s="299" t="s">
        <v>6677</v>
      </c>
      <c r="BY1615" s="299" t="s">
        <v>6678</v>
      </c>
    </row>
    <row r="1616" spans="65:77" ht="21" customHeight="1">
      <c r="BM1616"/>
      <c r="BU1616" s="273" t="s">
        <v>4515</v>
      </c>
      <c r="BV1616" s="273" t="s">
        <v>4516</v>
      </c>
      <c r="BX1616" s="299" t="s">
        <v>6679</v>
      </c>
      <c r="BY1616" s="299" t="s">
        <v>6680</v>
      </c>
    </row>
    <row r="1617" spans="65:77" ht="21" customHeight="1">
      <c r="BM1617"/>
      <c r="BU1617" s="273" t="s">
        <v>407</v>
      </c>
      <c r="BV1617" s="273" t="s">
        <v>4517</v>
      </c>
      <c r="BX1617" s="299" t="s">
        <v>6681</v>
      </c>
      <c r="BY1617" s="299" t="s">
        <v>6682</v>
      </c>
    </row>
    <row r="1618" spans="65:77" ht="21" customHeight="1">
      <c r="BM1618"/>
      <c r="BU1618" s="273" t="s">
        <v>408</v>
      </c>
      <c r="BV1618" s="273" t="s">
        <v>4518</v>
      </c>
      <c r="BX1618" s="299" t="s">
        <v>6683</v>
      </c>
      <c r="BY1618" s="299" t="s">
        <v>6684</v>
      </c>
    </row>
    <row r="1619" spans="65:77" ht="21" customHeight="1">
      <c r="BM1619"/>
      <c r="BU1619" s="273" t="s">
        <v>409</v>
      </c>
      <c r="BV1619" s="273" t="s">
        <v>4519</v>
      </c>
      <c r="BX1619" s="299" t="s">
        <v>6685</v>
      </c>
      <c r="BY1619" s="299" t="s">
        <v>6686</v>
      </c>
    </row>
    <row r="1620" spans="65:77" ht="21" customHeight="1">
      <c r="BM1620"/>
      <c r="BU1620" s="273" t="s">
        <v>410</v>
      </c>
      <c r="BV1620" s="273" t="s">
        <v>4520</v>
      </c>
      <c r="BX1620" s="299" t="s">
        <v>6687</v>
      </c>
      <c r="BY1620" s="299" t="s">
        <v>6688</v>
      </c>
    </row>
    <row r="1621" spans="65:77" ht="21" customHeight="1">
      <c r="BM1621"/>
      <c r="BU1621" s="273" t="s">
        <v>411</v>
      </c>
      <c r="BV1621" s="273" t="s">
        <v>4521</v>
      </c>
      <c r="BX1621" s="299" t="s">
        <v>6689</v>
      </c>
      <c r="BY1621" s="299" t="s">
        <v>6690</v>
      </c>
    </row>
    <row r="1622" spans="65:77" ht="21" customHeight="1">
      <c r="BM1622"/>
      <c r="BU1622" s="273" t="s">
        <v>413</v>
      </c>
      <c r="BV1622" s="273" t="s">
        <v>4522</v>
      </c>
      <c r="BX1622" s="299" t="s">
        <v>6691</v>
      </c>
      <c r="BY1622" s="299" t="s">
        <v>6692</v>
      </c>
    </row>
    <row r="1623" spans="65:77" ht="21" customHeight="1">
      <c r="BM1623"/>
      <c r="BU1623" s="273" t="s">
        <v>414</v>
      </c>
      <c r="BV1623" s="273" t="s">
        <v>4523</v>
      </c>
      <c r="BX1623" s="299" t="s">
        <v>6693</v>
      </c>
      <c r="BY1623" s="299" t="s">
        <v>6694</v>
      </c>
    </row>
    <row r="1624" spans="65:77" ht="21" customHeight="1">
      <c r="BM1624"/>
      <c r="BU1624" s="273" t="s">
        <v>4524</v>
      </c>
      <c r="BV1624" s="273" t="s">
        <v>4525</v>
      </c>
      <c r="BX1624" s="299" t="s">
        <v>6695</v>
      </c>
      <c r="BY1624" s="299" t="s">
        <v>6696</v>
      </c>
    </row>
    <row r="1625" spans="65:77" ht="21" customHeight="1">
      <c r="BM1625"/>
      <c r="BU1625" s="273" t="s">
        <v>415</v>
      </c>
      <c r="BV1625" s="273" t="s">
        <v>4526</v>
      </c>
      <c r="BX1625" s="299" t="s">
        <v>6697</v>
      </c>
      <c r="BY1625" s="299" t="s">
        <v>6698</v>
      </c>
    </row>
    <row r="1626" spans="65:77" ht="21" customHeight="1">
      <c r="BM1626"/>
      <c r="BU1626" s="273" t="s">
        <v>416</v>
      </c>
      <c r="BV1626" s="273" t="s">
        <v>4527</v>
      </c>
      <c r="BX1626" s="299" t="s">
        <v>6699</v>
      </c>
      <c r="BY1626" s="299" t="s">
        <v>6700</v>
      </c>
    </row>
    <row r="1627" spans="65:77" ht="21" customHeight="1">
      <c r="BM1627"/>
      <c r="BU1627" s="273" t="s">
        <v>417</v>
      </c>
      <c r="BV1627" s="273" t="s">
        <v>4528</v>
      </c>
      <c r="BX1627" s="299" t="s">
        <v>6701</v>
      </c>
      <c r="BY1627" s="299" t="s">
        <v>6702</v>
      </c>
    </row>
    <row r="1628" spans="65:77" ht="21" customHeight="1">
      <c r="BM1628"/>
      <c r="BU1628" s="273" t="s">
        <v>418</v>
      </c>
      <c r="BV1628" s="273" t="s">
        <v>4398</v>
      </c>
      <c r="BX1628" s="299" t="s">
        <v>6703</v>
      </c>
      <c r="BY1628" s="299" t="s">
        <v>6704</v>
      </c>
    </row>
    <row r="1629" spans="65:77" ht="21" customHeight="1">
      <c r="BM1629"/>
      <c r="BU1629" s="273" t="s">
        <v>419</v>
      </c>
      <c r="BV1629" s="273" t="s">
        <v>4529</v>
      </c>
      <c r="BX1629" s="299" t="s">
        <v>6705</v>
      </c>
      <c r="BY1629" s="299" t="s">
        <v>6706</v>
      </c>
    </row>
    <row r="1630" spans="65:77" ht="21" customHeight="1">
      <c r="BM1630"/>
      <c r="BU1630" s="273" t="s">
        <v>420</v>
      </c>
      <c r="BV1630" s="273" t="s">
        <v>4530</v>
      </c>
      <c r="BX1630" s="299" t="s">
        <v>6707</v>
      </c>
      <c r="BY1630" s="299" t="s">
        <v>6708</v>
      </c>
    </row>
    <row r="1631" spans="65:77" ht="21" customHeight="1">
      <c r="BM1631"/>
      <c r="BU1631" s="273" t="s">
        <v>421</v>
      </c>
      <c r="BV1631" s="273" t="s">
        <v>4531</v>
      </c>
      <c r="BX1631" s="299" t="s">
        <v>6709</v>
      </c>
      <c r="BY1631" s="299" t="s">
        <v>6710</v>
      </c>
    </row>
    <row r="1632" spans="65:77" ht="21" customHeight="1">
      <c r="BM1632"/>
      <c r="BU1632" s="273" t="s">
        <v>422</v>
      </c>
      <c r="BV1632" s="273" t="s">
        <v>4532</v>
      </c>
      <c r="BX1632" s="299" t="s">
        <v>6711</v>
      </c>
      <c r="BY1632" s="299" t="s">
        <v>6712</v>
      </c>
    </row>
    <row r="1633" spans="65:77" ht="21" customHeight="1">
      <c r="BM1633"/>
      <c r="BU1633" s="273" t="s">
        <v>423</v>
      </c>
      <c r="BV1633" s="273" t="s">
        <v>4533</v>
      </c>
      <c r="BX1633" s="299" t="s">
        <v>6713</v>
      </c>
      <c r="BY1633" s="299" t="s">
        <v>6714</v>
      </c>
    </row>
    <row r="1634" spans="65:77" ht="21" customHeight="1">
      <c r="BM1634"/>
      <c r="BU1634" s="273" t="s">
        <v>424</v>
      </c>
      <c r="BV1634" s="273" t="s">
        <v>4534</v>
      </c>
      <c r="BX1634" s="299" t="s">
        <v>6715</v>
      </c>
      <c r="BY1634" s="299" t="s">
        <v>6716</v>
      </c>
    </row>
    <row r="1635" spans="65:77" ht="21" customHeight="1">
      <c r="BM1635"/>
      <c r="BU1635" s="273" t="s">
        <v>4535</v>
      </c>
      <c r="BV1635" s="273" t="s">
        <v>4536</v>
      </c>
      <c r="BX1635" s="299" t="s">
        <v>6717</v>
      </c>
      <c r="BY1635" s="299" t="s">
        <v>6718</v>
      </c>
    </row>
    <row r="1636" spans="65:77" ht="21" customHeight="1">
      <c r="BM1636"/>
      <c r="BU1636" s="273" t="s">
        <v>425</v>
      </c>
      <c r="BV1636" s="273" t="s">
        <v>4537</v>
      </c>
      <c r="BX1636" s="299" t="s">
        <v>6719</v>
      </c>
      <c r="BY1636" s="299" t="s">
        <v>6720</v>
      </c>
    </row>
    <row r="1637" spans="65:77" ht="21" customHeight="1">
      <c r="BM1637"/>
      <c r="BU1637" s="273" t="s">
        <v>4538</v>
      </c>
      <c r="BV1637" s="273" t="s">
        <v>4539</v>
      </c>
      <c r="BX1637" s="299" t="s">
        <v>6721</v>
      </c>
      <c r="BY1637" s="299" t="s">
        <v>6722</v>
      </c>
    </row>
    <row r="1638" spans="65:77" ht="21" customHeight="1">
      <c r="BM1638"/>
      <c r="BU1638" s="273" t="s">
        <v>426</v>
      </c>
      <c r="BV1638" s="273" t="s">
        <v>4540</v>
      </c>
      <c r="BX1638" s="299" t="s">
        <v>6723</v>
      </c>
      <c r="BY1638" s="299" t="s">
        <v>6724</v>
      </c>
    </row>
    <row r="1639" spans="65:77" ht="21" customHeight="1">
      <c r="BM1639"/>
      <c r="BU1639" s="273" t="s">
        <v>4541</v>
      </c>
      <c r="BV1639" s="273" t="s">
        <v>4542</v>
      </c>
      <c r="BX1639" s="299" t="s">
        <v>6725</v>
      </c>
      <c r="BY1639" s="299" t="s">
        <v>6726</v>
      </c>
    </row>
    <row r="1640" spans="65:77" ht="21" customHeight="1">
      <c r="BM1640"/>
      <c r="BU1640" s="273" t="s">
        <v>427</v>
      </c>
      <c r="BV1640" s="273" t="s">
        <v>4543</v>
      </c>
      <c r="BX1640" s="299" t="s">
        <v>6727</v>
      </c>
      <c r="BY1640" s="299" t="s">
        <v>6728</v>
      </c>
    </row>
    <row r="1641" spans="65:77" ht="21" customHeight="1">
      <c r="BM1641"/>
      <c r="BU1641" s="273" t="s">
        <v>4544</v>
      </c>
      <c r="BV1641" s="273" t="s">
        <v>4545</v>
      </c>
      <c r="BX1641" s="299" t="s">
        <v>6729</v>
      </c>
      <c r="BY1641" s="299" t="s">
        <v>6730</v>
      </c>
    </row>
    <row r="1642" spans="65:77" ht="21" customHeight="1">
      <c r="BM1642"/>
      <c r="BU1642" s="273" t="s">
        <v>428</v>
      </c>
      <c r="BV1642" s="273" t="s">
        <v>4546</v>
      </c>
      <c r="BX1642" s="299" t="s">
        <v>6731</v>
      </c>
      <c r="BY1642" s="299" t="s">
        <v>6732</v>
      </c>
    </row>
    <row r="1643" spans="65:77" ht="21" customHeight="1">
      <c r="BM1643"/>
      <c r="BU1643" s="273" t="s">
        <v>429</v>
      </c>
      <c r="BV1643" s="273" t="s">
        <v>4547</v>
      </c>
      <c r="BX1643" s="299" t="s">
        <v>6733</v>
      </c>
      <c r="BY1643" s="299" t="s">
        <v>6734</v>
      </c>
    </row>
    <row r="1644" spans="65:77" ht="21" customHeight="1">
      <c r="BM1644"/>
      <c r="BU1644" s="273" t="s">
        <v>430</v>
      </c>
      <c r="BV1644" s="273" t="s">
        <v>4548</v>
      </c>
      <c r="BX1644" s="299" t="s">
        <v>6735</v>
      </c>
      <c r="BY1644" s="299" t="s">
        <v>6736</v>
      </c>
    </row>
    <row r="1645" spans="65:77" ht="21" customHeight="1">
      <c r="BM1645"/>
      <c r="BU1645" s="273" t="s">
        <v>431</v>
      </c>
      <c r="BV1645" s="273" t="s">
        <v>4549</v>
      </c>
      <c r="BX1645" s="299" t="s">
        <v>6737</v>
      </c>
      <c r="BY1645" s="299" t="s">
        <v>6738</v>
      </c>
    </row>
    <row r="1646" spans="65:77" ht="21" customHeight="1">
      <c r="BM1646"/>
      <c r="BU1646" s="273" t="s">
        <v>432</v>
      </c>
      <c r="BV1646" s="273" t="s">
        <v>4550</v>
      </c>
      <c r="BX1646" s="299" t="s">
        <v>6739</v>
      </c>
      <c r="BY1646" s="299" t="s">
        <v>6740</v>
      </c>
    </row>
    <row r="1647" spans="65:77" ht="21" customHeight="1">
      <c r="BM1647"/>
      <c r="BU1647" s="273" t="s">
        <v>433</v>
      </c>
      <c r="BV1647" s="273" t="s">
        <v>4551</v>
      </c>
      <c r="BX1647" s="299" t="s">
        <v>6741</v>
      </c>
      <c r="BY1647" s="299" t="s">
        <v>6742</v>
      </c>
    </row>
    <row r="1648" spans="65:77" ht="21" customHeight="1">
      <c r="BM1648"/>
      <c r="BU1648" s="273" t="s">
        <v>434</v>
      </c>
      <c r="BV1648" s="273" t="s">
        <v>4552</v>
      </c>
      <c r="BX1648" s="299" t="s">
        <v>6743</v>
      </c>
      <c r="BY1648" s="299" t="s">
        <v>6744</v>
      </c>
    </row>
    <row r="1649" spans="65:77" ht="21" customHeight="1">
      <c r="BM1649"/>
      <c r="BU1649" s="273" t="s">
        <v>435</v>
      </c>
      <c r="BV1649" s="273" t="s">
        <v>4553</v>
      </c>
      <c r="BX1649" s="299" t="s">
        <v>6745</v>
      </c>
      <c r="BY1649" s="299" t="s">
        <v>6746</v>
      </c>
    </row>
    <row r="1650" spans="65:77" ht="21" customHeight="1">
      <c r="BM1650"/>
      <c r="BU1650" s="273" t="s">
        <v>436</v>
      </c>
      <c r="BV1650" s="273" t="s">
        <v>4554</v>
      </c>
      <c r="BX1650" s="299" t="s">
        <v>6747</v>
      </c>
      <c r="BY1650" s="299" t="s">
        <v>6748</v>
      </c>
    </row>
    <row r="1651" spans="65:77" ht="21" customHeight="1">
      <c r="BM1651"/>
      <c r="BU1651" s="273" t="s">
        <v>437</v>
      </c>
      <c r="BV1651" s="273" t="s">
        <v>4555</v>
      </c>
      <c r="BX1651" s="299" t="s">
        <v>6749</v>
      </c>
      <c r="BY1651" s="299" t="s">
        <v>6750</v>
      </c>
    </row>
    <row r="1652" spans="65:77" ht="21" customHeight="1">
      <c r="BM1652"/>
      <c r="BU1652" s="273" t="s">
        <v>438</v>
      </c>
      <c r="BV1652" s="273" t="s">
        <v>4556</v>
      </c>
      <c r="BX1652" s="299" t="s">
        <v>6751</v>
      </c>
      <c r="BY1652" s="299" t="s">
        <v>6752</v>
      </c>
    </row>
    <row r="1653" spans="65:77" ht="21" customHeight="1">
      <c r="BM1653"/>
      <c r="BU1653" s="273" t="s">
        <v>439</v>
      </c>
      <c r="BV1653" s="273" t="s">
        <v>4557</v>
      </c>
      <c r="BX1653" s="299" t="s">
        <v>6753</v>
      </c>
      <c r="BY1653" s="299" t="s">
        <v>6754</v>
      </c>
    </row>
    <row r="1654" spans="65:77" ht="21" customHeight="1">
      <c r="BM1654"/>
      <c r="BU1654" s="273" t="s">
        <v>440</v>
      </c>
      <c r="BV1654" s="273" t="s">
        <v>4558</v>
      </c>
      <c r="BX1654" s="299" t="s">
        <v>6755</v>
      </c>
      <c r="BY1654" s="299" t="s">
        <v>6756</v>
      </c>
    </row>
    <row r="1655" spans="65:77" ht="21" customHeight="1">
      <c r="BM1655"/>
      <c r="BU1655" s="273" t="s">
        <v>441</v>
      </c>
      <c r="BV1655" s="273" t="s">
        <v>4559</v>
      </c>
      <c r="BX1655" s="299" t="s">
        <v>6757</v>
      </c>
      <c r="BY1655" s="299" t="s">
        <v>6758</v>
      </c>
    </row>
    <row r="1656" spans="65:77" ht="21" customHeight="1">
      <c r="BM1656"/>
      <c r="BU1656" s="273" t="s">
        <v>442</v>
      </c>
      <c r="BV1656" s="273" t="s">
        <v>4560</v>
      </c>
      <c r="BX1656" s="299" t="s">
        <v>6759</v>
      </c>
      <c r="BY1656" s="299" t="s">
        <v>6760</v>
      </c>
    </row>
    <row r="1657" spans="65:77" ht="21" customHeight="1">
      <c r="BM1657"/>
      <c r="BU1657" s="273" t="s">
        <v>443</v>
      </c>
      <c r="BV1657" s="273" t="s">
        <v>4561</v>
      </c>
      <c r="BX1657" s="299" t="s">
        <v>6761</v>
      </c>
      <c r="BY1657" s="299" t="s">
        <v>6762</v>
      </c>
    </row>
    <row r="1658" spans="65:77" ht="21" customHeight="1">
      <c r="BM1658"/>
      <c r="BU1658" s="273" t="s">
        <v>444</v>
      </c>
      <c r="BV1658" s="273" t="s">
        <v>4562</v>
      </c>
      <c r="BX1658" s="299" t="s">
        <v>6763</v>
      </c>
      <c r="BY1658" s="299" t="s">
        <v>6764</v>
      </c>
    </row>
    <row r="1659" spans="65:77" ht="21" customHeight="1">
      <c r="BM1659"/>
      <c r="BU1659" s="273" t="s">
        <v>445</v>
      </c>
      <c r="BV1659" s="273" t="s">
        <v>4563</v>
      </c>
      <c r="BX1659" s="299" t="s">
        <v>6765</v>
      </c>
      <c r="BY1659" s="299" t="s">
        <v>6766</v>
      </c>
    </row>
    <row r="1660" spans="65:77" ht="21" customHeight="1">
      <c r="BM1660"/>
      <c r="BU1660" s="273" t="s">
        <v>446</v>
      </c>
      <c r="BV1660" s="273" t="s">
        <v>4564</v>
      </c>
      <c r="BX1660" s="299" t="s">
        <v>6767</v>
      </c>
      <c r="BY1660" s="299" t="s">
        <v>6768</v>
      </c>
    </row>
    <row r="1661" spans="65:77" ht="21" customHeight="1">
      <c r="BM1661"/>
      <c r="BU1661" s="273" t="s">
        <v>450</v>
      </c>
      <c r="BV1661" s="273" t="s">
        <v>4566</v>
      </c>
      <c r="BX1661" s="299" t="s">
        <v>6769</v>
      </c>
      <c r="BY1661" s="299" t="s">
        <v>6770</v>
      </c>
    </row>
    <row r="1662" spans="65:77" ht="21" customHeight="1">
      <c r="BM1662"/>
      <c r="BU1662" s="273" t="s">
        <v>4567</v>
      </c>
      <c r="BV1662" s="273" t="s">
        <v>4568</v>
      </c>
      <c r="BX1662" s="299" t="s">
        <v>6771</v>
      </c>
      <c r="BY1662" s="299" t="s">
        <v>6772</v>
      </c>
    </row>
    <row r="1663" spans="65:77" ht="21" customHeight="1">
      <c r="BM1663"/>
      <c r="BU1663" s="273" t="s">
        <v>4569</v>
      </c>
      <c r="BV1663" s="273" t="s">
        <v>4570</v>
      </c>
      <c r="BX1663" s="299" t="s">
        <v>6773</v>
      </c>
      <c r="BY1663" s="299" t="s">
        <v>6774</v>
      </c>
    </row>
    <row r="1664" spans="65:77" ht="21" customHeight="1">
      <c r="BM1664"/>
      <c r="BU1664" s="273" t="s">
        <v>451</v>
      </c>
      <c r="BV1664" s="273" t="s">
        <v>4571</v>
      </c>
      <c r="BX1664" s="299" t="s">
        <v>6775</v>
      </c>
      <c r="BY1664" s="299" t="s">
        <v>6776</v>
      </c>
    </row>
    <row r="1665" spans="65:77" ht="21" customHeight="1">
      <c r="BM1665"/>
      <c r="BU1665" s="273" t="s">
        <v>4572</v>
      </c>
      <c r="BV1665" s="273" t="s">
        <v>4573</v>
      </c>
      <c r="BX1665" s="299" t="s">
        <v>6777</v>
      </c>
      <c r="BY1665" s="299" t="s">
        <v>6778</v>
      </c>
    </row>
    <row r="1666" spans="65:77" ht="21" customHeight="1">
      <c r="BM1666"/>
      <c r="BU1666" s="273" t="s">
        <v>452</v>
      </c>
      <c r="BV1666" s="273" t="s">
        <v>4574</v>
      </c>
      <c r="BX1666" s="299" t="s">
        <v>6779</v>
      </c>
      <c r="BY1666" s="299" t="s">
        <v>6780</v>
      </c>
    </row>
    <row r="1667" spans="65:77" ht="21" customHeight="1">
      <c r="BM1667"/>
      <c r="BU1667" s="273" t="s">
        <v>453</v>
      </c>
      <c r="BV1667" s="273" t="s">
        <v>4575</v>
      </c>
      <c r="BX1667" s="299" t="s">
        <v>6781</v>
      </c>
      <c r="BY1667" s="299" t="s">
        <v>6782</v>
      </c>
    </row>
    <row r="1668" spans="65:77" ht="21" customHeight="1">
      <c r="BM1668"/>
      <c r="BU1668" s="273" t="s">
        <v>454</v>
      </c>
      <c r="BV1668" s="273" t="s">
        <v>4576</v>
      </c>
      <c r="BX1668" s="299" t="s">
        <v>6783</v>
      </c>
      <c r="BY1668" s="299" t="s">
        <v>6784</v>
      </c>
    </row>
    <row r="1669" spans="65:77" ht="21" customHeight="1">
      <c r="BM1669"/>
      <c r="BU1669" s="273" t="s">
        <v>455</v>
      </c>
      <c r="BV1669" s="273" t="s">
        <v>4577</v>
      </c>
      <c r="BX1669" s="299" t="s">
        <v>6785</v>
      </c>
      <c r="BY1669" s="299" t="s">
        <v>6786</v>
      </c>
    </row>
    <row r="1670" spans="65:77" ht="21" customHeight="1">
      <c r="BM1670"/>
      <c r="BU1670" s="273" t="s">
        <v>456</v>
      </c>
      <c r="BV1670" s="273" t="s">
        <v>4578</v>
      </c>
      <c r="BX1670" s="299" t="s">
        <v>6787</v>
      </c>
      <c r="BY1670" s="299" t="s">
        <v>6788</v>
      </c>
    </row>
    <row r="1671" spans="65:77" ht="21" customHeight="1">
      <c r="BM1671"/>
      <c r="BU1671" s="273" t="s">
        <v>457</v>
      </c>
      <c r="BV1671" s="273" t="s">
        <v>4579</v>
      </c>
      <c r="BX1671" s="299" t="s">
        <v>6789</v>
      </c>
      <c r="BY1671" s="299" t="s">
        <v>6790</v>
      </c>
    </row>
    <row r="1672" spans="65:77" ht="21" customHeight="1">
      <c r="BM1672"/>
      <c r="BU1672" s="273" t="s">
        <v>458</v>
      </c>
      <c r="BV1672" s="273" t="s">
        <v>4475</v>
      </c>
      <c r="BX1672" s="299" t="s">
        <v>6791</v>
      </c>
      <c r="BY1672" s="299" t="s">
        <v>6792</v>
      </c>
    </row>
    <row r="1673" spans="65:77" ht="21" customHeight="1">
      <c r="BM1673"/>
      <c r="BU1673" s="273" t="s">
        <v>4580</v>
      </c>
      <c r="BV1673" s="273" t="s">
        <v>4581</v>
      </c>
      <c r="BX1673" s="299" t="s">
        <v>6793</v>
      </c>
      <c r="BY1673" s="299" t="s">
        <v>6794</v>
      </c>
    </row>
    <row r="1674" spans="65:77" ht="21" customHeight="1">
      <c r="BM1674"/>
      <c r="BU1674" s="273" t="s">
        <v>459</v>
      </c>
      <c r="BV1674" s="273" t="s">
        <v>4582</v>
      </c>
      <c r="BX1674" s="299" t="s">
        <v>6795</v>
      </c>
      <c r="BY1674" s="299" t="s">
        <v>6796</v>
      </c>
    </row>
    <row r="1675" spans="65:77" ht="21" customHeight="1">
      <c r="BM1675"/>
      <c r="BU1675" s="273" t="s">
        <v>460</v>
      </c>
      <c r="BV1675" s="273" t="s">
        <v>4583</v>
      </c>
      <c r="BX1675" s="299" t="s">
        <v>6797</v>
      </c>
      <c r="BY1675" s="299" t="s">
        <v>6798</v>
      </c>
    </row>
    <row r="1676" spans="65:77" ht="21" customHeight="1">
      <c r="BM1676"/>
      <c r="BU1676" s="273" t="s">
        <v>461</v>
      </c>
      <c r="BV1676" s="273" t="s">
        <v>4584</v>
      </c>
      <c r="BX1676" s="299" t="s">
        <v>6799</v>
      </c>
      <c r="BY1676" s="299" t="s">
        <v>6800</v>
      </c>
    </row>
    <row r="1677" spans="65:77" ht="21" customHeight="1">
      <c r="BM1677"/>
      <c r="BU1677" s="273" t="s">
        <v>462</v>
      </c>
      <c r="BV1677" s="273" t="s">
        <v>4585</v>
      </c>
      <c r="BX1677" s="299" t="s">
        <v>6801</v>
      </c>
      <c r="BY1677" s="299" t="s">
        <v>6802</v>
      </c>
    </row>
    <row r="1678" spans="65:77" ht="21" customHeight="1">
      <c r="BM1678"/>
      <c r="BU1678" s="273" t="s">
        <v>4586</v>
      </c>
      <c r="BV1678" s="273" t="s">
        <v>4587</v>
      </c>
      <c r="BX1678" s="299" t="s">
        <v>6803</v>
      </c>
      <c r="BY1678" s="299" t="s">
        <v>6804</v>
      </c>
    </row>
    <row r="1679" spans="65:77" ht="21" customHeight="1">
      <c r="BM1679"/>
      <c r="BU1679" s="273" t="s">
        <v>4588</v>
      </c>
      <c r="BV1679" s="273" t="s">
        <v>4589</v>
      </c>
      <c r="BX1679" s="299" t="s">
        <v>6805</v>
      </c>
      <c r="BY1679" s="299" t="s">
        <v>6806</v>
      </c>
    </row>
    <row r="1680" spans="65:77" ht="21" customHeight="1">
      <c r="BM1680"/>
      <c r="BU1680" s="273" t="s">
        <v>463</v>
      </c>
      <c r="BV1680" s="273" t="s">
        <v>4590</v>
      </c>
      <c r="BX1680" s="299" t="s">
        <v>6807</v>
      </c>
      <c r="BY1680" s="299" t="s">
        <v>6808</v>
      </c>
    </row>
    <row r="1681" spans="65:77" ht="21" customHeight="1">
      <c r="BM1681"/>
      <c r="BU1681" s="273" t="s">
        <v>464</v>
      </c>
      <c r="BV1681" s="273" t="s">
        <v>4591</v>
      </c>
      <c r="BX1681" s="299" t="s">
        <v>4396</v>
      </c>
      <c r="BY1681" s="299" t="s">
        <v>6809</v>
      </c>
    </row>
    <row r="1682" spans="65:77" ht="21" customHeight="1">
      <c r="BM1682"/>
      <c r="BU1682" s="273" t="s">
        <v>465</v>
      </c>
      <c r="BV1682" s="273" t="s">
        <v>4592</v>
      </c>
      <c r="BX1682" s="299" t="s">
        <v>6810</v>
      </c>
      <c r="BY1682" s="299" t="s">
        <v>6811</v>
      </c>
    </row>
    <row r="1683" spans="65:77" ht="21" customHeight="1">
      <c r="BM1683"/>
      <c r="BU1683" s="273" t="s">
        <v>466</v>
      </c>
      <c r="BV1683" s="273" t="s">
        <v>4593</v>
      </c>
      <c r="BX1683" s="299" t="s">
        <v>4397</v>
      </c>
      <c r="BY1683" s="299" t="s">
        <v>2855</v>
      </c>
    </row>
    <row r="1684" spans="65:77" ht="21" customHeight="1">
      <c r="BM1684"/>
      <c r="BU1684" s="273" t="s">
        <v>467</v>
      </c>
      <c r="BV1684" s="273" t="s">
        <v>4594</v>
      </c>
      <c r="BX1684" s="299" t="s">
        <v>6812</v>
      </c>
      <c r="BY1684" s="299" t="s">
        <v>6813</v>
      </c>
    </row>
    <row r="1685" spans="65:77" ht="21" customHeight="1">
      <c r="BM1685"/>
      <c r="BU1685" s="273" t="s">
        <v>4595</v>
      </c>
      <c r="BV1685" s="273" t="s">
        <v>4596</v>
      </c>
      <c r="BX1685" s="299" t="s">
        <v>6814</v>
      </c>
      <c r="BY1685" s="299" t="s">
        <v>6815</v>
      </c>
    </row>
    <row r="1686" spans="65:77" ht="21" customHeight="1">
      <c r="BM1686"/>
      <c r="BU1686" s="273" t="s">
        <v>468</v>
      </c>
      <c r="BV1686" s="273" t="s">
        <v>4597</v>
      </c>
      <c r="BX1686" s="299" t="s">
        <v>6816</v>
      </c>
      <c r="BY1686" s="299" t="s">
        <v>6817</v>
      </c>
    </row>
    <row r="1687" spans="65:77" ht="21" customHeight="1">
      <c r="BM1687"/>
      <c r="BU1687" s="273" t="s">
        <v>469</v>
      </c>
      <c r="BV1687" s="273" t="s">
        <v>4598</v>
      </c>
      <c r="BX1687" s="299" t="s">
        <v>6818</v>
      </c>
      <c r="BY1687" s="299" t="s">
        <v>6819</v>
      </c>
    </row>
    <row r="1688" spans="65:77" ht="21" customHeight="1">
      <c r="BM1688"/>
      <c r="BU1688" s="273" t="s">
        <v>4599</v>
      </c>
      <c r="BV1688" s="273" t="s">
        <v>4600</v>
      </c>
      <c r="BX1688" s="299" t="s">
        <v>6820</v>
      </c>
      <c r="BY1688" s="299" t="s">
        <v>6821</v>
      </c>
    </row>
    <row r="1689" spans="65:77" ht="21" customHeight="1">
      <c r="BM1689"/>
      <c r="BU1689" s="273" t="s">
        <v>470</v>
      </c>
      <c r="BV1689" s="273" t="s">
        <v>4601</v>
      </c>
      <c r="BX1689" s="299" t="s">
        <v>6822</v>
      </c>
      <c r="BY1689" s="299" t="s">
        <v>6823</v>
      </c>
    </row>
    <row r="1690" spans="65:77" ht="21" customHeight="1">
      <c r="BM1690"/>
      <c r="BU1690" s="273" t="s">
        <v>471</v>
      </c>
      <c r="BV1690" s="273" t="s">
        <v>4602</v>
      </c>
      <c r="BX1690" s="299" t="s">
        <v>6824</v>
      </c>
      <c r="BY1690" s="299" t="s">
        <v>6825</v>
      </c>
    </row>
    <row r="1691" spans="65:77" ht="21" customHeight="1">
      <c r="BM1691"/>
      <c r="BU1691" s="273" t="s">
        <v>472</v>
      </c>
      <c r="BV1691" s="273" t="s">
        <v>4603</v>
      </c>
      <c r="BX1691" s="299" t="s">
        <v>4399</v>
      </c>
      <c r="BY1691" s="299" t="s">
        <v>6826</v>
      </c>
    </row>
    <row r="1692" spans="65:77" ht="21" customHeight="1">
      <c r="BM1692"/>
      <c r="BU1692" s="273" t="s">
        <v>473</v>
      </c>
      <c r="BV1692" s="273" t="s">
        <v>4604</v>
      </c>
      <c r="BX1692" s="299" t="s">
        <v>4401</v>
      </c>
      <c r="BY1692" s="299" t="s">
        <v>6827</v>
      </c>
    </row>
    <row r="1693" spans="65:77" ht="21" customHeight="1">
      <c r="BM1693"/>
      <c r="BU1693" s="273" t="s">
        <v>474</v>
      </c>
      <c r="BV1693" s="273" t="s">
        <v>4605</v>
      </c>
      <c r="BX1693" s="299" t="s">
        <v>4403</v>
      </c>
      <c r="BY1693" s="299" t="s">
        <v>6828</v>
      </c>
    </row>
    <row r="1694" spans="65:77" ht="21" customHeight="1">
      <c r="BM1694"/>
      <c r="BU1694" s="273" t="s">
        <v>475</v>
      </c>
      <c r="BV1694" s="273" t="s">
        <v>4606</v>
      </c>
      <c r="BX1694" s="299" t="s">
        <v>4405</v>
      </c>
      <c r="BY1694" s="299" t="s">
        <v>6829</v>
      </c>
    </row>
    <row r="1695" spans="65:77" ht="21" customHeight="1">
      <c r="BM1695"/>
      <c r="BU1695" s="273" t="s">
        <v>476</v>
      </c>
      <c r="BV1695" s="273" t="s">
        <v>4607</v>
      </c>
      <c r="BX1695" s="299" t="s">
        <v>4407</v>
      </c>
      <c r="BY1695" s="299" t="s">
        <v>6830</v>
      </c>
    </row>
    <row r="1696" spans="65:77" ht="21" customHeight="1">
      <c r="BM1696"/>
      <c r="BU1696" s="273" t="s">
        <v>4608</v>
      </c>
      <c r="BV1696" s="273" t="s">
        <v>4609</v>
      </c>
      <c r="BX1696" s="299" t="s">
        <v>4409</v>
      </c>
      <c r="BY1696" s="299" t="s">
        <v>6831</v>
      </c>
    </row>
    <row r="1697" spans="65:77" ht="21" customHeight="1">
      <c r="BM1697"/>
      <c r="BU1697" s="273" t="s">
        <v>477</v>
      </c>
      <c r="BV1697" s="273" t="s">
        <v>4610</v>
      </c>
      <c r="BX1697" s="299" t="s">
        <v>4411</v>
      </c>
      <c r="BY1697" s="299" t="s">
        <v>6832</v>
      </c>
    </row>
    <row r="1698" spans="65:77" ht="21" customHeight="1">
      <c r="BM1698"/>
      <c r="BU1698" s="273" t="s">
        <v>478</v>
      </c>
      <c r="BV1698" s="273" t="s">
        <v>4611</v>
      </c>
      <c r="BX1698" s="299" t="s">
        <v>4413</v>
      </c>
      <c r="BY1698" s="299" t="s">
        <v>6833</v>
      </c>
    </row>
    <row r="1699" spans="65:77" ht="21" customHeight="1">
      <c r="BM1699"/>
      <c r="BU1699" s="273" t="s">
        <v>479</v>
      </c>
      <c r="BV1699" s="273" t="s">
        <v>4612</v>
      </c>
      <c r="BX1699" s="299" t="s">
        <v>4415</v>
      </c>
      <c r="BY1699" s="299" t="s">
        <v>6834</v>
      </c>
    </row>
    <row r="1700" spans="65:77" ht="21" customHeight="1">
      <c r="BM1700"/>
      <c r="BU1700" s="273" t="s">
        <v>480</v>
      </c>
      <c r="BV1700" s="273" t="s">
        <v>4613</v>
      </c>
      <c r="BX1700" s="299" t="s">
        <v>4417</v>
      </c>
      <c r="BY1700" s="299" t="s">
        <v>6835</v>
      </c>
    </row>
    <row r="1701" spans="65:77" ht="21" customHeight="1">
      <c r="BM1701"/>
      <c r="BU1701" s="273" t="s">
        <v>481</v>
      </c>
      <c r="BV1701" s="273" t="s">
        <v>4614</v>
      </c>
      <c r="BX1701" s="299" t="s">
        <v>4419</v>
      </c>
      <c r="BY1701" s="299" t="s">
        <v>6836</v>
      </c>
    </row>
    <row r="1702" spans="65:77" ht="21" customHeight="1">
      <c r="BM1702"/>
      <c r="BU1702" s="273" t="s">
        <v>4615</v>
      </c>
      <c r="BV1702" s="273" t="s">
        <v>4616</v>
      </c>
      <c r="BX1702" s="299" t="s">
        <v>6837</v>
      </c>
      <c r="BY1702" s="299" t="s">
        <v>6838</v>
      </c>
    </row>
    <row r="1703" spans="65:77" ht="21" customHeight="1">
      <c r="BM1703"/>
      <c r="BU1703" s="273" t="s">
        <v>4617</v>
      </c>
      <c r="BV1703" s="273" t="s">
        <v>4618</v>
      </c>
      <c r="BX1703" s="299" t="s">
        <v>6839</v>
      </c>
      <c r="BY1703" s="299" t="s">
        <v>6840</v>
      </c>
    </row>
    <row r="1704" spans="65:77" ht="21" customHeight="1">
      <c r="BM1704"/>
      <c r="BU1704" s="273" t="s">
        <v>4619</v>
      </c>
      <c r="BV1704" s="273" t="s">
        <v>4620</v>
      </c>
      <c r="BX1704" s="299" t="s">
        <v>6841</v>
      </c>
      <c r="BY1704" s="299" t="s">
        <v>6842</v>
      </c>
    </row>
    <row r="1705" spans="65:77" ht="21" customHeight="1">
      <c r="BM1705"/>
      <c r="BU1705" s="273" t="s">
        <v>4621</v>
      </c>
      <c r="BV1705" s="273" t="s">
        <v>4622</v>
      </c>
      <c r="BX1705" s="299" t="s">
        <v>6843</v>
      </c>
      <c r="BY1705" s="299" t="s">
        <v>6844</v>
      </c>
    </row>
    <row r="1706" spans="65:77" ht="21" customHeight="1">
      <c r="BM1706"/>
      <c r="BU1706" s="273" t="s">
        <v>4623</v>
      </c>
      <c r="BV1706" s="273" t="s">
        <v>4624</v>
      </c>
      <c r="BX1706" s="299" t="s">
        <v>6845</v>
      </c>
      <c r="BY1706" s="299" t="s">
        <v>6846</v>
      </c>
    </row>
    <row r="1707" spans="65:77" ht="21" customHeight="1">
      <c r="BM1707"/>
      <c r="BU1707" s="273" t="s">
        <v>4625</v>
      </c>
      <c r="BV1707" s="273" t="s">
        <v>4626</v>
      </c>
      <c r="BX1707" s="299" t="s">
        <v>6847</v>
      </c>
      <c r="BY1707" s="299" t="s">
        <v>6848</v>
      </c>
    </row>
    <row r="1708" spans="65:77" ht="21" customHeight="1">
      <c r="BM1708"/>
      <c r="BU1708" s="273" t="s">
        <v>4627</v>
      </c>
      <c r="BV1708" s="273" t="s">
        <v>4628</v>
      </c>
      <c r="BX1708" s="299" t="s">
        <v>6849</v>
      </c>
      <c r="BY1708" s="299" t="s">
        <v>6850</v>
      </c>
    </row>
    <row r="1709" spans="65:77" ht="21" customHeight="1">
      <c r="BM1709"/>
      <c r="BU1709" s="273" t="s">
        <v>4629</v>
      </c>
      <c r="BV1709" s="273" t="s">
        <v>4630</v>
      </c>
      <c r="BX1709" s="299" t="s">
        <v>6851</v>
      </c>
      <c r="BY1709" s="299" t="s">
        <v>6852</v>
      </c>
    </row>
    <row r="1710" spans="65:77" ht="21" customHeight="1">
      <c r="BM1710"/>
      <c r="BU1710" s="273" t="s">
        <v>4631</v>
      </c>
      <c r="BV1710" s="273" t="s">
        <v>4632</v>
      </c>
      <c r="BX1710" s="299" t="s">
        <v>6853</v>
      </c>
      <c r="BY1710" s="299" t="s">
        <v>6854</v>
      </c>
    </row>
    <row r="1711" spans="65:77" ht="21" customHeight="1">
      <c r="BM1711"/>
      <c r="BU1711" s="273" t="s">
        <v>4633</v>
      </c>
      <c r="BV1711" s="273" t="s">
        <v>4634</v>
      </c>
      <c r="BX1711" s="299" t="s">
        <v>6855</v>
      </c>
      <c r="BY1711" s="299" t="s">
        <v>6856</v>
      </c>
    </row>
    <row r="1712" spans="65:77" ht="21" customHeight="1">
      <c r="BM1712"/>
      <c r="BU1712" s="273" t="s">
        <v>4635</v>
      </c>
      <c r="BV1712" s="273" t="s">
        <v>4636</v>
      </c>
      <c r="BX1712" s="299" t="s">
        <v>6857</v>
      </c>
      <c r="BY1712" s="299" t="s">
        <v>6858</v>
      </c>
    </row>
    <row r="1713" spans="65:77" ht="21" customHeight="1">
      <c r="BM1713"/>
      <c r="BU1713" s="273" t="s">
        <v>4637</v>
      </c>
      <c r="BV1713" s="273" t="s">
        <v>4638</v>
      </c>
      <c r="BX1713" s="299" t="s">
        <v>6859</v>
      </c>
      <c r="BY1713" s="299" t="s">
        <v>6860</v>
      </c>
    </row>
    <row r="1714" spans="65:77" ht="21" customHeight="1">
      <c r="BM1714"/>
      <c r="BU1714" s="273" t="s">
        <v>4639</v>
      </c>
      <c r="BV1714" s="273" t="s">
        <v>4640</v>
      </c>
      <c r="BX1714" s="299" t="s">
        <v>6861</v>
      </c>
      <c r="BY1714" s="299" t="s">
        <v>6862</v>
      </c>
    </row>
    <row r="1715" spans="65:77" ht="21" customHeight="1">
      <c r="BM1715"/>
      <c r="BU1715" s="273" t="s">
        <v>4641</v>
      </c>
      <c r="BV1715" s="273" t="s">
        <v>4642</v>
      </c>
      <c r="BX1715" s="299" t="s">
        <v>6863</v>
      </c>
      <c r="BY1715" s="299" t="s">
        <v>6864</v>
      </c>
    </row>
    <row r="1716" spans="65:77" ht="21" customHeight="1">
      <c r="BM1716"/>
      <c r="BU1716" s="273" t="s">
        <v>4643</v>
      </c>
      <c r="BV1716" s="273" t="s">
        <v>4644</v>
      </c>
      <c r="BX1716" s="299" t="s">
        <v>6865</v>
      </c>
      <c r="BY1716" s="299" t="s">
        <v>6866</v>
      </c>
    </row>
    <row r="1717" spans="65:77" ht="21" customHeight="1">
      <c r="BM1717"/>
      <c r="BU1717" s="273" t="s">
        <v>4645</v>
      </c>
      <c r="BV1717" s="273" t="s">
        <v>4646</v>
      </c>
      <c r="BX1717" s="299" t="s">
        <v>6867</v>
      </c>
      <c r="BY1717" s="299" t="s">
        <v>6868</v>
      </c>
    </row>
    <row r="1718" spans="65:77" ht="21" customHeight="1">
      <c r="BM1718"/>
      <c r="BU1718" s="273" t="s">
        <v>4647</v>
      </c>
      <c r="BV1718" s="273" t="s">
        <v>4648</v>
      </c>
      <c r="BX1718" s="299" t="s">
        <v>6869</v>
      </c>
      <c r="BY1718" s="299" t="s">
        <v>6870</v>
      </c>
    </row>
    <row r="1719" spans="65:77" ht="21" customHeight="1">
      <c r="BM1719"/>
      <c r="BU1719" s="273" t="s">
        <v>4649</v>
      </c>
      <c r="BV1719" s="273" t="s">
        <v>4650</v>
      </c>
      <c r="BX1719" s="299" t="s">
        <v>6871</v>
      </c>
      <c r="BY1719" s="299" t="s">
        <v>6872</v>
      </c>
    </row>
    <row r="1720" spans="65:77" ht="21" customHeight="1">
      <c r="BM1720"/>
      <c r="BU1720" s="273" t="s">
        <v>4651</v>
      </c>
      <c r="BV1720" s="273" t="s">
        <v>4652</v>
      </c>
      <c r="BX1720" s="299" t="s">
        <v>6873</v>
      </c>
      <c r="BY1720" s="299" t="s">
        <v>6874</v>
      </c>
    </row>
    <row r="1721" spans="65:77" ht="21" customHeight="1">
      <c r="BM1721"/>
      <c r="BU1721" s="273" t="s">
        <v>4653</v>
      </c>
      <c r="BV1721" s="273" t="s">
        <v>4654</v>
      </c>
      <c r="BX1721" s="299" t="s">
        <v>6875</v>
      </c>
      <c r="BY1721" s="299" t="s">
        <v>6876</v>
      </c>
    </row>
    <row r="1722" spans="65:77" ht="21" customHeight="1">
      <c r="BM1722"/>
      <c r="BU1722" s="273" t="s">
        <v>4655</v>
      </c>
      <c r="BV1722" s="273" t="s">
        <v>4656</v>
      </c>
      <c r="BX1722" s="299" t="s">
        <v>6877</v>
      </c>
      <c r="BY1722" s="299" t="s">
        <v>6878</v>
      </c>
    </row>
    <row r="1723" spans="65:77" ht="21" customHeight="1">
      <c r="BM1723"/>
      <c r="BU1723" s="273" t="s">
        <v>4657</v>
      </c>
      <c r="BV1723" s="273" t="s">
        <v>4658</v>
      </c>
      <c r="BX1723" s="299" t="s">
        <v>6880</v>
      </c>
      <c r="BY1723" s="299" t="s">
        <v>6881</v>
      </c>
    </row>
    <row r="1724" spans="65:77" ht="21" customHeight="1">
      <c r="BM1724"/>
      <c r="BU1724" s="273" t="s">
        <v>4659</v>
      </c>
      <c r="BV1724" s="273" t="s">
        <v>4660</v>
      </c>
      <c r="BX1724" s="299" t="s">
        <v>6882</v>
      </c>
      <c r="BY1724" s="299" t="s">
        <v>6883</v>
      </c>
    </row>
    <row r="1725" spans="65:77" ht="21" customHeight="1">
      <c r="BM1725"/>
      <c r="BU1725" s="273" t="s">
        <v>4661</v>
      </c>
      <c r="BV1725" s="273" t="s">
        <v>4662</v>
      </c>
      <c r="BX1725" s="299" t="s">
        <v>6884</v>
      </c>
      <c r="BY1725" s="299" t="s">
        <v>6885</v>
      </c>
    </row>
    <row r="1726" spans="65:77" ht="21" customHeight="1">
      <c r="BM1726"/>
      <c r="BU1726" s="273" t="s">
        <v>4663</v>
      </c>
      <c r="BV1726" s="273" t="s">
        <v>4664</v>
      </c>
      <c r="BX1726" s="299" t="s">
        <v>6886</v>
      </c>
      <c r="BY1726" s="299" t="s">
        <v>6887</v>
      </c>
    </row>
    <row r="1727" spans="65:77" ht="21" customHeight="1">
      <c r="BM1727"/>
      <c r="BU1727" s="273" t="s">
        <v>4665</v>
      </c>
      <c r="BV1727" s="273" t="s">
        <v>4666</v>
      </c>
      <c r="BX1727" s="299" t="s">
        <v>6888</v>
      </c>
      <c r="BY1727" s="299" t="s">
        <v>6889</v>
      </c>
    </row>
    <row r="1728" spans="65:77" ht="21" customHeight="1">
      <c r="BM1728"/>
      <c r="BU1728" s="273" t="s">
        <v>4667</v>
      </c>
      <c r="BV1728" s="273" t="s">
        <v>4668</v>
      </c>
      <c r="BX1728" s="299" t="s">
        <v>6890</v>
      </c>
      <c r="BY1728" s="299" t="s">
        <v>6891</v>
      </c>
    </row>
    <row r="1729" spans="65:77" ht="21" customHeight="1">
      <c r="BM1729"/>
      <c r="BU1729" s="273" t="s">
        <v>4669</v>
      </c>
      <c r="BV1729" s="273" t="s">
        <v>4670</v>
      </c>
      <c r="BX1729" s="299" t="s">
        <v>6892</v>
      </c>
      <c r="BY1729" s="299" t="s">
        <v>6893</v>
      </c>
    </row>
    <row r="1730" spans="65:77" ht="21" customHeight="1">
      <c r="BM1730"/>
      <c r="BU1730" s="273" t="s">
        <v>4671</v>
      </c>
      <c r="BV1730" s="273" t="s">
        <v>4672</v>
      </c>
      <c r="BX1730" s="299" t="s">
        <v>6894</v>
      </c>
      <c r="BY1730" s="299" t="s">
        <v>6895</v>
      </c>
    </row>
    <row r="1731" spans="65:77" ht="21" customHeight="1">
      <c r="BM1731"/>
      <c r="BU1731" s="273" t="s">
        <v>4673</v>
      </c>
      <c r="BV1731" s="273" t="s">
        <v>4674</v>
      </c>
      <c r="BX1731" s="299" t="s">
        <v>6896</v>
      </c>
      <c r="BY1731" s="299" t="s">
        <v>6897</v>
      </c>
    </row>
    <row r="1732" spans="65:77" ht="21" customHeight="1">
      <c r="BM1732"/>
      <c r="BU1732" s="273" t="s">
        <v>4675</v>
      </c>
      <c r="BV1732" s="273" t="s">
        <v>4676</v>
      </c>
      <c r="BX1732" s="299" t="s">
        <v>6898</v>
      </c>
      <c r="BY1732" s="299" t="s">
        <v>6899</v>
      </c>
    </row>
    <row r="1733" spans="65:77" ht="21" customHeight="1">
      <c r="BM1733"/>
      <c r="BU1733" s="273" t="s">
        <v>4677</v>
      </c>
      <c r="BV1733" s="273" t="s">
        <v>4678</v>
      </c>
      <c r="BX1733" s="299" t="s">
        <v>6900</v>
      </c>
      <c r="BY1733" s="299" t="s">
        <v>6901</v>
      </c>
    </row>
    <row r="1734" spans="65:77" ht="21" customHeight="1">
      <c r="BM1734"/>
      <c r="BU1734" s="273" t="s">
        <v>4679</v>
      </c>
      <c r="BV1734" s="273" t="s">
        <v>4680</v>
      </c>
      <c r="BX1734" s="299" t="s">
        <v>6902</v>
      </c>
      <c r="BY1734" s="299" t="s">
        <v>6903</v>
      </c>
    </row>
    <row r="1735" spans="65:77" ht="21" customHeight="1">
      <c r="BM1735"/>
      <c r="BU1735" s="273" t="s">
        <v>4681</v>
      </c>
      <c r="BV1735" s="273" t="s">
        <v>4682</v>
      </c>
      <c r="BX1735" s="299" t="s">
        <v>6904</v>
      </c>
      <c r="BY1735" s="299" t="s">
        <v>6905</v>
      </c>
    </row>
    <row r="1736" spans="65:77" ht="21" customHeight="1">
      <c r="BM1736"/>
      <c r="BU1736" s="273" t="s">
        <v>4683</v>
      </c>
      <c r="BV1736" s="273" t="s">
        <v>4684</v>
      </c>
      <c r="BX1736" s="299" t="s">
        <v>6906</v>
      </c>
      <c r="BY1736" s="299" t="s">
        <v>6907</v>
      </c>
    </row>
    <row r="1737" spans="65:77" ht="21" customHeight="1">
      <c r="BM1737"/>
      <c r="BU1737" s="273" t="s">
        <v>4685</v>
      </c>
      <c r="BV1737" s="273" t="s">
        <v>4686</v>
      </c>
      <c r="BX1737" s="299" t="s">
        <v>6908</v>
      </c>
      <c r="BY1737" s="299" t="s">
        <v>6909</v>
      </c>
    </row>
    <row r="1738" spans="65:77" ht="21" customHeight="1">
      <c r="BM1738"/>
      <c r="BU1738" s="273" t="s">
        <v>4687</v>
      </c>
      <c r="BV1738" s="273" t="s">
        <v>4688</v>
      </c>
      <c r="BX1738" s="299" t="s">
        <v>6910</v>
      </c>
      <c r="BY1738" s="299" t="s">
        <v>6911</v>
      </c>
    </row>
    <row r="1739" spans="65:77" ht="21" customHeight="1">
      <c r="BM1739"/>
      <c r="BU1739" s="273" t="s">
        <v>4689</v>
      </c>
      <c r="BV1739" s="273" t="s">
        <v>4690</v>
      </c>
      <c r="BX1739" s="299" t="s">
        <v>6912</v>
      </c>
      <c r="BY1739" s="299" t="s">
        <v>6913</v>
      </c>
    </row>
    <row r="1740" spans="65:77" ht="21" customHeight="1">
      <c r="BM1740"/>
      <c r="BU1740" s="273" t="s">
        <v>4691</v>
      </c>
      <c r="BV1740" s="273" t="s">
        <v>4692</v>
      </c>
      <c r="BX1740" s="299" t="s">
        <v>6914</v>
      </c>
      <c r="BY1740" s="299" t="s">
        <v>6915</v>
      </c>
    </row>
    <row r="1741" spans="65:77" ht="21" customHeight="1">
      <c r="BM1741"/>
      <c r="BU1741" s="273" t="s">
        <v>4693</v>
      </c>
      <c r="BV1741" s="273" t="s">
        <v>4694</v>
      </c>
      <c r="BX1741" s="299" t="s">
        <v>6916</v>
      </c>
      <c r="BY1741" s="299" t="s">
        <v>6917</v>
      </c>
    </row>
    <row r="1742" spans="65:77" ht="21" customHeight="1">
      <c r="BM1742"/>
      <c r="BU1742" s="273" t="s">
        <v>4695</v>
      </c>
      <c r="BV1742" s="273" t="s">
        <v>4696</v>
      </c>
      <c r="BX1742" s="299" t="s">
        <v>6918</v>
      </c>
      <c r="BY1742" s="299" t="s">
        <v>6919</v>
      </c>
    </row>
    <row r="1743" spans="65:77" ht="21" customHeight="1">
      <c r="BM1743"/>
      <c r="BU1743" s="273" t="s">
        <v>4697</v>
      </c>
      <c r="BV1743" s="273" t="s">
        <v>4698</v>
      </c>
      <c r="BX1743" s="299" t="s">
        <v>6920</v>
      </c>
      <c r="BY1743" s="299" t="s">
        <v>6921</v>
      </c>
    </row>
    <row r="1744" spans="65:77" ht="21" customHeight="1">
      <c r="BM1744"/>
      <c r="BU1744" s="273" t="s">
        <v>4699</v>
      </c>
      <c r="BV1744" s="273" t="s">
        <v>4700</v>
      </c>
      <c r="BX1744" s="299" t="s">
        <v>6922</v>
      </c>
      <c r="BY1744" s="299" t="s">
        <v>6923</v>
      </c>
    </row>
    <row r="1745" spans="65:77" ht="21" customHeight="1">
      <c r="BM1745"/>
      <c r="BU1745" s="273" t="s">
        <v>4701</v>
      </c>
      <c r="BV1745" s="273" t="s">
        <v>4702</v>
      </c>
      <c r="BX1745" s="299" t="s">
        <v>6924</v>
      </c>
      <c r="BY1745" s="299" t="s">
        <v>6925</v>
      </c>
    </row>
    <row r="1746" spans="65:77" ht="21" customHeight="1">
      <c r="BM1746"/>
      <c r="BU1746" s="273" t="s">
        <v>4703</v>
      </c>
      <c r="BV1746" s="273" t="s">
        <v>4704</v>
      </c>
      <c r="BX1746" s="299" t="s">
        <v>6926</v>
      </c>
      <c r="BY1746" s="299" t="s">
        <v>6879</v>
      </c>
    </row>
    <row r="1747" spans="65:77" ht="21" customHeight="1">
      <c r="BM1747"/>
      <c r="BU1747" s="273" t="s">
        <v>4705</v>
      </c>
      <c r="BV1747" s="273" t="s">
        <v>9354</v>
      </c>
      <c r="BX1747" s="299" t="s">
        <v>6927</v>
      </c>
      <c r="BY1747" s="299" t="s">
        <v>6928</v>
      </c>
    </row>
    <row r="1748" spans="65:77" ht="21" customHeight="1">
      <c r="BM1748"/>
      <c r="BU1748" s="273" t="s">
        <v>4706</v>
      </c>
      <c r="BV1748" s="273" t="s">
        <v>4707</v>
      </c>
      <c r="BX1748" s="299" t="s">
        <v>6929</v>
      </c>
      <c r="BY1748" s="299" t="s">
        <v>6930</v>
      </c>
    </row>
    <row r="1749" spans="65:77" ht="21" customHeight="1">
      <c r="BM1749"/>
      <c r="BU1749" s="273" t="s">
        <v>4708</v>
      </c>
      <c r="BV1749" s="273" t="s">
        <v>4709</v>
      </c>
      <c r="BX1749" s="299" t="s">
        <v>6931</v>
      </c>
      <c r="BY1749" s="299" t="s">
        <v>6932</v>
      </c>
    </row>
    <row r="1750" spans="65:77" ht="21" customHeight="1">
      <c r="BM1750"/>
      <c r="BU1750" s="273" t="s">
        <v>4710</v>
      </c>
      <c r="BV1750" s="273" t="s">
        <v>4711</v>
      </c>
      <c r="BX1750" s="299" t="s">
        <v>6933</v>
      </c>
      <c r="BY1750" s="299" t="s">
        <v>6934</v>
      </c>
    </row>
    <row r="1751" spans="65:77" ht="21" customHeight="1">
      <c r="BM1751"/>
      <c r="BU1751" s="273" t="s">
        <v>4712</v>
      </c>
      <c r="BV1751" s="273" t="s">
        <v>4713</v>
      </c>
      <c r="BX1751" s="299" t="s">
        <v>6935</v>
      </c>
      <c r="BY1751" s="299" t="s">
        <v>6936</v>
      </c>
    </row>
    <row r="1752" spans="65:77" ht="21" customHeight="1">
      <c r="BM1752"/>
      <c r="BU1752" s="273" t="s">
        <v>4714</v>
      </c>
      <c r="BV1752" s="273" t="s">
        <v>4715</v>
      </c>
      <c r="BX1752" s="299" t="s">
        <v>6937</v>
      </c>
      <c r="BY1752" s="299" t="s">
        <v>6938</v>
      </c>
    </row>
    <row r="1753" spans="65:77" ht="21" customHeight="1">
      <c r="BM1753"/>
      <c r="BU1753" s="273" t="s">
        <v>4716</v>
      </c>
      <c r="BV1753" s="273" t="s">
        <v>4717</v>
      </c>
      <c r="BX1753" s="299" t="s">
        <v>6939</v>
      </c>
      <c r="BY1753" s="299" t="s">
        <v>6940</v>
      </c>
    </row>
    <row r="1754" spans="65:77" ht="21" customHeight="1">
      <c r="BM1754"/>
      <c r="BU1754" s="273" t="s">
        <v>4718</v>
      </c>
      <c r="BV1754" s="273" t="s">
        <v>4719</v>
      </c>
      <c r="BX1754" s="299" t="s">
        <v>6941</v>
      </c>
      <c r="BY1754" s="299" t="s">
        <v>6942</v>
      </c>
    </row>
    <row r="1755" spans="65:77" ht="21" customHeight="1">
      <c r="BM1755"/>
      <c r="BU1755" s="273" t="s">
        <v>4720</v>
      </c>
      <c r="BV1755" s="273" t="s">
        <v>4721</v>
      </c>
      <c r="BX1755" s="299" t="s">
        <v>6943</v>
      </c>
      <c r="BY1755" s="299" t="s">
        <v>6944</v>
      </c>
    </row>
    <row r="1756" spans="65:77" ht="21" customHeight="1">
      <c r="BM1756"/>
      <c r="BU1756" s="273" t="s">
        <v>4722</v>
      </c>
      <c r="BV1756" s="273" t="s">
        <v>4723</v>
      </c>
      <c r="BX1756" s="299" t="s">
        <v>6945</v>
      </c>
      <c r="BY1756" s="299" t="s">
        <v>6946</v>
      </c>
    </row>
    <row r="1757" spans="65:77" ht="21" customHeight="1">
      <c r="BM1757"/>
      <c r="BU1757" s="273" t="s">
        <v>4724</v>
      </c>
      <c r="BV1757" s="273" t="s">
        <v>4725</v>
      </c>
      <c r="BX1757" s="299" t="s">
        <v>6947</v>
      </c>
      <c r="BY1757" s="299" t="s">
        <v>6948</v>
      </c>
    </row>
    <row r="1758" spans="65:77" ht="21" customHeight="1">
      <c r="BM1758"/>
      <c r="BU1758" s="273" t="s">
        <v>4726</v>
      </c>
      <c r="BV1758" s="273" t="s">
        <v>4727</v>
      </c>
      <c r="BX1758" s="299" t="s">
        <v>6949</v>
      </c>
      <c r="BY1758" s="299" t="s">
        <v>6950</v>
      </c>
    </row>
    <row r="1759" spans="65:77" ht="21" customHeight="1">
      <c r="BM1759"/>
      <c r="BU1759" s="273" t="s">
        <v>4728</v>
      </c>
      <c r="BV1759" s="273" t="s">
        <v>4729</v>
      </c>
      <c r="BX1759" s="299" t="s">
        <v>6951</v>
      </c>
      <c r="BY1759" s="299" t="s">
        <v>6952</v>
      </c>
    </row>
    <row r="1760" spans="65:77" ht="21" customHeight="1">
      <c r="BM1760"/>
      <c r="BU1760" s="273" t="s">
        <v>4730</v>
      </c>
      <c r="BV1760" s="273" t="s">
        <v>4731</v>
      </c>
      <c r="BX1760" s="299" t="s">
        <v>6953</v>
      </c>
      <c r="BY1760" s="299" t="s">
        <v>6954</v>
      </c>
    </row>
    <row r="1761" spans="65:77" ht="21" customHeight="1">
      <c r="BM1761"/>
      <c r="BU1761" s="273" t="s">
        <v>4732</v>
      </c>
      <c r="BV1761" s="273" t="s">
        <v>4733</v>
      </c>
      <c r="BX1761" s="299" t="s">
        <v>6955</v>
      </c>
      <c r="BY1761" s="299" t="s">
        <v>6956</v>
      </c>
    </row>
    <row r="1762" spans="65:77" ht="21" customHeight="1">
      <c r="BM1762"/>
      <c r="BU1762" s="273" t="s">
        <v>4734</v>
      </c>
      <c r="BV1762" s="273" t="s">
        <v>4735</v>
      </c>
      <c r="BX1762" s="299" t="s">
        <v>6957</v>
      </c>
      <c r="BY1762" s="299" t="s">
        <v>6958</v>
      </c>
    </row>
    <row r="1763" spans="65:77" ht="21" customHeight="1">
      <c r="BM1763"/>
      <c r="BU1763" s="273" t="s">
        <v>4736</v>
      </c>
      <c r="BV1763" s="273" t="s">
        <v>4737</v>
      </c>
      <c r="BX1763" s="299" t="s">
        <v>6959</v>
      </c>
      <c r="BY1763" s="299" t="s">
        <v>6960</v>
      </c>
    </row>
    <row r="1764" spans="65:77" ht="21" customHeight="1">
      <c r="BM1764"/>
      <c r="BU1764" s="273" t="s">
        <v>4738</v>
      </c>
      <c r="BV1764" s="273" t="s">
        <v>4739</v>
      </c>
      <c r="BX1764" s="299" t="s">
        <v>6961</v>
      </c>
      <c r="BY1764" s="299" t="s">
        <v>6962</v>
      </c>
    </row>
    <row r="1765" spans="65:77" ht="21" customHeight="1">
      <c r="BM1765"/>
      <c r="BU1765" s="273" t="s">
        <v>4740</v>
      </c>
      <c r="BV1765" s="273" t="s">
        <v>4741</v>
      </c>
      <c r="BX1765" s="299" t="s">
        <v>6963</v>
      </c>
      <c r="BY1765" s="299" t="s">
        <v>6964</v>
      </c>
    </row>
    <row r="1766" spans="65:77" ht="21" customHeight="1">
      <c r="BM1766"/>
      <c r="BU1766" s="273" t="s">
        <v>4742</v>
      </c>
      <c r="BV1766" s="273" t="s">
        <v>4743</v>
      </c>
      <c r="BX1766" s="299" t="s">
        <v>6965</v>
      </c>
      <c r="BY1766" s="299" t="s">
        <v>6966</v>
      </c>
    </row>
    <row r="1767" spans="65:77" ht="21" customHeight="1">
      <c r="BM1767"/>
      <c r="BU1767" s="273" t="s">
        <v>4744</v>
      </c>
      <c r="BV1767" s="273" t="s">
        <v>4745</v>
      </c>
      <c r="BX1767" s="299" t="s">
        <v>6967</v>
      </c>
      <c r="BY1767" s="299" t="s">
        <v>6968</v>
      </c>
    </row>
    <row r="1768" spans="65:77" ht="21" customHeight="1">
      <c r="BM1768"/>
      <c r="BU1768" s="273" t="s">
        <v>4746</v>
      </c>
      <c r="BV1768" s="273" t="s">
        <v>4747</v>
      </c>
      <c r="BX1768" s="299" t="s">
        <v>6969</v>
      </c>
      <c r="BY1768" s="299" t="s">
        <v>6970</v>
      </c>
    </row>
    <row r="1769" spans="65:77" ht="21" customHeight="1">
      <c r="BM1769"/>
      <c r="BU1769" s="273" t="s">
        <v>4748</v>
      </c>
      <c r="BV1769" s="273" t="s">
        <v>4749</v>
      </c>
      <c r="BX1769" s="299" t="s">
        <v>6971</v>
      </c>
      <c r="BY1769" s="299" t="s">
        <v>6972</v>
      </c>
    </row>
    <row r="1770" spans="65:77" ht="21" customHeight="1">
      <c r="BM1770"/>
      <c r="BU1770" s="273" t="s">
        <v>4750</v>
      </c>
      <c r="BV1770" s="273" t="s">
        <v>4751</v>
      </c>
      <c r="BX1770" s="299" t="s">
        <v>6973</v>
      </c>
      <c r="BY1770" s="299" t="s">
        <v>6974</v>
      </c>
    </row>
    <row r="1771" spans="65:77" ht="21" customHeight="1">
      <c r="BM1771"/>
      <c r="BU1771" s="273" t="s">
        <v>4752</v>
      </c>
      <c r="BV1771" s="273" t="s">
        <v>4753</v>
      </c>
      <c r="BX1771" s="299" t="s">
        <v>6975</v>
      </c>
      <c r="BY1771" s="299" t="s">
        <v>6976</v>
      </c>
    </row>
    <row r="1772" spans="65:77" ht="21" customHeight="1">
      <c r="BM1772"/>
      <c r="BU1772" s="273" t="s">
        <v>4754</v>
      </c>
      <c r="BV1772" s="273" t="s">
        <v>4755</v>
      </c>
      <c r="BX1772" s="299" t="s">
        <v>6977</v>
      </c>
      <c r="BY1772" s="299" t="s">
        <v>6978</v>
      </c>
    </row>
    <row r="1773" spans="65:77" ht="21" customHeight="1">
      <c r="BM1773"/>
      <c r="BU1773" s="273" t="s">
        <v>4756</v>
      </c>
      <c r="BV1773" s="273" t="s">
        <v>4757</v>
      </c>
      <c r="BX1773" s="299" t="s">
        <v>6979</v>
      </c>
      <c r="BY1773" s="299" t="s">
        <v>6980</v>
      </c>
    </row>
    <row r="1774" spans="65:77" ht="21" customHeight="1">
      <c r="BM1774"/>
      <c r="BU1774" s="273" t="s">
        <v>4758</v>
      </c>
      <c r="BV1774" s="273" t="s">
        <v>4759</v>
      </c>
      <c r="BX1774" s="299" t="s">
        <v>6981</v>
      </c>
      <c r="BY1774" s="299" t="s">
        <v>6982</v>
      </c>
    </row>
    <row r="1775" spans="65:77" ht="21" customHeight="1">
      <c r="BM1775"/>
      <c r="BU1775" s="273" t="s">
        <v>4760</v>
      </c>
      <c r="BV1775" s="273" t="s">
        <v>4761</v>
      </c>
      <c r="BX1775" s="299" t="s">
        <v>6983</v>
      </c>
      <c r="BY1775" s="299" t="s">
        <v>6984</v>
      </c>
    </row>
    <row r="1776" spans="65:77" ht="21" customHeight="1">
      <c r="BM1776"/>
      <c r="BU1776" s="273" t="s">
        <v>4762</v>
      </c>
      <c r="BV1776" s="273" t="s">
        <v>4763</v>
      </c>
      <c r="BX1776" s="299" t="s">
        <v>6985</v>
      </c>
      <c r="BY1776" s="299" t="s">
        <v>6986</v>
      </c>
    </row>
    <row r="1777" spans="65:77" ht="21" customHeight="1">
      <c r="BM1777"/>
      <c r="BU1777" s="273" t="s">
        <v>4764</v>
      </c>
      <c r="BV1777" s="273" t="s">
        <v>4765</v>
      </c>
      <c r="BX1777" s="299" t="s">
        <v>6987</v>
      </c>
      <c r="BY1777" s="299" t="s">
        <v>6988</v>
      </c>
    </row>
    <row r="1778" spans="65:77" ht="21" customHeight="1">
      <c r="BM1778"/>
      <c r="BU1778" s="273" t="s">
        <v>4766</v>
      </c>
      <c r="BV1778" s="273" t="s">
        <v>4767</v>
      </c>
      <c r="BX1778" s="299" t="s">
        <v>6989</v>
      </c>
      <c r="BY1778" s="299" t="s">
        <v>6990</v>
      </c>
    </row>
    <row r="1779" spans="65:77" ht="21" customHeight="1">
      <c r="BM1779"/>
      <c r="BU1779" s="273" t="s">
        <v>4768</v>
      </c>
      <c r="BV1779" s="273" t="s">
        <v>4769</v>
      </c>
      <c r="BX1779" s="299" t="s">
        <v>6991</v>
      </c>
      <c r="BY1779" s="299" t="s">
        <v>6992</v>
      </c>
    </row>
    <row r="1780" spans="65:77" ht="21" customHeight="1">
      <c r="BM1780"/>
      <c r="BU1780" s="273" t="s">
        <v>4770</v>
      </c>
      <c r="BV1780" s="273" t="s">
        <v>4771</v>
      </c>
      <c r="BX1780" s="299" t="s">
        <v>6993</v>
      </c>
      <c r="BY1780" s="299" t="s">
        <v>6994</v>
      </c>
    </row>
    <row r="1781" spans="65:77" ht="21" customHeight="1">
      <c r="BM1781"/>
      <c r="BU1781" s="273" t="s">
        <v>4772</v>
      </c>
      <c r="BV1781" s="273" t="s">
        <v>4773</v>
      </c>
      <c r="BX1781" s="299" t="s">
        <v>6995</v>
      </c>
      <c r="BY1781" s="299" t="s">
        <v>6996</v>
      </c>
    </row>
    <row r="1782" spans="65:77" ht="21" customHeight="1">
      <c r="BM1782"/>
      <c r="BU1782" s="273" t="s">
        <v>4774</v>
      </c>
      <c r="BV1782" s="273" t="s">
        <v>4775</v>
      </c>
      <c r="BX1782" s="299" t="s">
        <v>6997</v>
      </c>
      <c r="BY1782" s="299" t="s">
        <v>6998</v>
      </c>
    </row>
    <row r="1783" spans="65:77" ht="21" customHeight="1">
      <c r="BM1783"/>
      <c r="BU1783" s="273" t="s">
        <v>4776</v>
      </c>
      <c r="BV1783" s="273" t="s">
        <v>4777</v>
      </c>
      <c r="BX1783" s="299" t="s">
        <v>6999</v>
      </c>
      <c r="BY1783" s="299" t="s">
        <v>7000</v>
      </c>
    </row>
    <row r="1784" spans="65:77" ht="21" customHeight="1">
      <c r="BM1784"/>
      <c r="BU1784" s="273" t="s">
        <v>4778</v>
      </c>
      <c r="BV1784" s="273" t="s">
        <v>4779</v>
      </c>
      <c r="BX1784" s="299" t="s">
        <v>7001</v>
      </c>
      <c r="BY1784" s="299" t="s">
        <v>7002</v>
      </c>
    </row>
    <row r="1785" spans="65:77" ht="21" customHeight="1">
      <c r="BM1785"/>
      <c r="BU1785" s="273" t="s">
        <v>4780</v>
      </c>
      <c r="BV1785" s="273" t="s">
        <v>4781</v>
      </c>
      <c r="BX1785" s="299" t="s">
        <v>7003</v>
      </c>
      <c r="BY1785" s="299" t="s">
        <v>7004</v>
      </c>
    </row>
    <row r="1786" spans="65:77" ht="21" customHeight="1">
      <c r="BM1786"/>
      <c r="BU1786" s="273" t="s">
        <v>4782</v>
      </c>
      <c r="BV1786" s="273" t="s">
        <v>4783</v>
      </c>
      <c r="BX1786" s="299" t="s">
        <v>7005</v>
      </c>
      <c r="BY1786" s="299" t="s">
        <v>7006</v>
      </c>
    </row>
    <row r="1787" spans="65:77" ht="21" customHeight="1">
      <c r="BM1787"/>
      <c r="BU1787" s="273" t="s">
        <v>4784</v>
      </c>
      <c r="BV1787" s="273" t="s">
        <v>4785</v>
      </c>
      <c r="BX1787" s="299" t="s">
        <v>7007</v>
      </c>
      <c r="BY1787" s="299" t="s">
        <v>7008</v>
      </c>
    </row>
    <row r="1788" spans="65:77" ht="21" customHeight="1">
      <c r="BM1788"/>
      <c r="BU1788" s="273" t="s">
        <v>4786</v>
      </c>
      <c r="BV1788" s="273" t="s">
        <v>4787</v>
      </c>
      <c r="BX1788" s="299" t="s">
        <v>7009</v>
      </c>
      <c r="BY1788" s="299" t="s">
        <v>7010</v>
      </c>
    </row>
    <row r="1789" spans="65:77" ht="21" customHeight="1">
      <c r="BM1789"/>
      <c r="BU1789" s="273" t="s">
        <v>4788</v>
      </c>
      <c r="BV1789" s="273" t="s">
        <v>4789</v>
      </c>
      <c r="BX1789" s="299" t="s">
        <v>7011</v>
      </c>
      <c r="BY1789" s="299" t="s">
        <v>7012</v>
      </c>
    </row>
    <row r="1790" spans="65:77" ht="21" customHeight="1">
      <c r="BM1790"/>
      <c r="BU1790" s="273" t="s">
        <v>4790</v>
      </c>
      <c r="BV1790" s="273" t="s">
        <v>4791</v>
      </c>
      <c r="BX1790" s="299" t="s">
        <v>7013</v>
      </c>
      <c r="BY1790" s="299" t="s">
        <v>7014</v>
      </c>
    </row>
    <row r="1791" spans="65:77" ht="21" customHeight="1">
      <c r="BM1791"/>
      <c r="BU1791" s="273" t="s">
        <v>4792</v>
      </c>
      <c r="BV1791" s="273" t="s">
        <v>4793</v>
      </c>
      <c r="BX1791" s="299" t="s">
        <v>7015</v>
      </c>
      <c r="BY1791" s="299" t="s">
        <v>7016</v>
      </c>
    </row>
    <row r="1792" spans="65:77" ht="21" customHeight="1">
      <c r="BM1792"/>
      <c r="BU1792" s="273" t="s">
        <v>4794</v>
      </c>
      <c r="BV1792" s="273" t="s">
        <v>4795</v>
      </c>
      <c r="BX1792" s="299" t="s">
        <v>7017</v>
      </c>
      <c r="BY1792" s="299" t="s">
        <v>7018</v>
      </c>
    </row>
    <row r="1793" spans="65:77" ht="21" customHeight="1">
      <c r="BM1793"/>
      <c r="BU1793" s="273" t="s">
        <v>4796</v>
      </c>
      <c r="BV1793" s="273" t="s">
        <v>4797</v>
      </c>
      <c r="BX1793" s="299" t="s">
        <v>7019</v>
      </c>
      <c r="BY1793" s="299" t="s">
        <v>7020</v>
      </c>
    </row>
    <row r="1794" spans="65:77" ht="21" customHeight="1">
      <c r="BM1794"/>
      <c r="BU1794" s="273" t="s">
        <v>4798</v>
      </c>
      <c r="BV1794" s="273" t="s">
        <v>4799</v>
      </c>
      <c r="BX1794" s="299" t="s">
        <v>7021</v>
      </c>
      <c r="BY1794" s="299" t="s">
        <v>7022</v>
      </c>
    </row>
    <row r="1795" spans="65:77" ht="21" customHeight="1">
      <c r="BM1795"/>
      <c r="BU1795" s="273" t="s">
        <v>4800</v>
      </c>
      <c r="BV1795" s="273" t="s">
        <v>4801</v>
      </c>
      <c r="BX1795" s="299" t="s">
        <v>7023</v>
      </c>
      <c r="BY1795" s="299" t="s">
        <v>7024</v>
      </c>
    </row>
    <row r="1796" spans="65:77" ht="21" customHeight="1">
      <c r="BM1796"/>
      <c r="BU1796" s="273" t="s">
        <v>4802</v>
      </c>
      <c r="BV1796" s="273" t="s">
        <v>4803</v>
      </c>
      <c r="BX1796" s="299" t="s">
        <v>7025</v>
      </c>
      <c r="BY1796" s="299" t="s">
        <v>7026</v>
      </c>
    </row>
    <row r="1797" spans="65:77" ht="21" customHeight="1">
      <c r="BM1797"/>
      <c r="BU1797" s="273" t="s">
        <v>4804</v>
      </c>
      <c r="BV1797" s="273" t="s">
        <v>4805</v>
      </c>
      <c r="BX1797" s="299" t="s">
        <v>7027</v>
      </c>
      <c r="BY1797" s="299" t="s">
        <v>7028</v>
      </c>
    </row>
    <row r="1798" spans="65:77" ht="21" customHeight="1">
      <c r="BM1798"/>
      <c r="BU1798" s="273" t="s">
        <v>4806</v>
      </c>
      <c r="BV1798" s="273" t="s">
        <v>4807</v>
      </c>
      <c r="BX1798" s="299" t="s">
        <v>7029</v>
      </c>
      <c r="BY1798" s="299" t="s">
        <v>7030</v>
      </c>
    </row>
    <row r="1799" spans="65:77" ht="21" customHeight="1">
      <c r="BM1799"/>
      <c r="BU1799" s="273" t="s">
        <v>4808</v>
      </c>
      <c r="BV1799" s="273" t="s">
        <v>4809</v>
      </c>
      <c r="BX1799" s="299" t="s">
        <v>7031</v>
      </c>
      <c r="BY1799" s="299" t="s">
        <v>7032</v>
      </c>
    </row>
    <row r="1800" spans="65:77" ht="21" customHeight="1">
      <c r="BM1800"/>
      <c r="BU1800" s="273" t="s">
        <v>4810</v>
      </c>
      <c r="BV1800" s="273" t="s">
        <v>4811</v>
      </c>
      <c r="BX1800" s="299" t="s">
        <v>7033</v>
      </c>
      <c r="BY1800" s="299" t="s">
        <v>7034</v>
      </c>
    </row>
    <row r="1801" spans="65:77" ht="21" customHeight="1">
      <c r="BM1801"/>
      <c r="BU1801" s="273" t="s">
        <v>4812</v>
      </c>
      <c r="BV1801" s="273" t="s">
        <v>4813</v>
      </c>
      <c r="BX1801" s="299" t="s">
        <v>7035</v>
      </c>
      <c r="BY1801" s="299" t="s">
        <v>7036</v>
      </c>
    </row>
    <row r="1802" spans="65:77" ht="21" customHeight="1">
      <c r="BM1802"/>
      <c r="BU1802" s="273" t="s">
        <v>4814</v>
      </c>
      <c r="BV1802" s="273" t="s">
        <v>4815</v>
      </c>
      <c r="BX1802" s="299" t="s">
        <v>7037</v>
      </c>
      <c r="BY1802" s="299" t="s">
        <v>7038</v>
      </c>
    </row>
    <row r="1803" spans="65:77" ht="21" customHeight="1">
      <c r="BM1803"/>
      <c r="BU1803" s="273" t="s">
        <v>4816</v>
      </c>
      <c r="BV1803" s="273" t="s">
        <v>4817</v>
      </c>
      <c r="BX1803" s="299" t="s">
        <v>7039</v>
      </c>
      <c r="BY1803" s="299" t="s">
        <v>7040</v>
      </c>
    </row>
    <row r="1804" spans="65:77" ht="21" customHeight="1">
      <c r="BM1804"/>
      <c r="BU1804" s="273" t="s">
        <v>4818</v>
      </c>
      <c r="BV1804" s="273" t="s">
        <v>4819</v>
      </c>
      <c r="BX1804" s="299" t="s">
        <v>7041</v>
      </c>
      <c r="BY1804" s="299" t="s">
        <v>7042</v>
      </c>
    </row>
    <row r="1805" spans="65:77" ht="21" customHeight="1">
      <c r="BM1805"/>
      <c r="BU1805" s="273" t="s">
        <v>4820</v>
      </c>
      <c r="BV1805" s="273" t="s">
        <v>4821</v>
      </c>
      <c r="BX1805" s="299" t="s">
        <v>7043</v>
      </c>
      <c r="BY1805" s="299" t="s">
        <v>7044</v>
      </c>
    </row>
    <row r="1806" spans="65:77" ht="21" customHeight="1">
      <c r="BM1806"/>
      <c r="BU1806" s="273" t="s">
        <v>4822</v>
      </c>
      <c r="BV1806" s="273" t="s">
        <v>4823</v>
      </c>
      <c r="BX1806" s="299" t="s">
        <v>7045</v>
      </c>
      <c r="BY1806" s="299" t="s">
        <v>7046</v>
      </c>
    </row>
    <row r="1807" spans="65:77" ht="21" customHeight="1">
      <c r="BM1807"/>
      <c r="BU1807" s="273" t="s">
        <v>4824</v>
      </c>
      <c r="BV1807" s="273" t="s">
        <v>4825</v>
      </c>
      <c r="BX1807" s="299" t="s">
        <v>7047</v>
      </c>
      <c r="BY1807" s="299" t="s">
        <v>7048</v>
      </c>
    </row>
    <row r="1808" spans="65:77" ht="21" customHeight="1">
      <c r="BM1808"/>
      <c r="BU1808" s="273" t="s">
        <v>4826</v>
      </c>
      <c r="BV1808" s="273" t="s">
        <v>4827</v>
      </c>
      <c r="BX1808" s="299" t="s">
        <v>7049</v>
      </c>
      <c r="BY1808" s="299" t="s">
        <v>7050</v>
      </c>
    </row>
    <row r="1809" spans="65:77" ht="21" customHeight="1">
      <c r="BM1809"/>
      <c r="BU1809" s="273" t="s">
        <v>4828</v>
      </c>
      <c r="BV1809" s="273" t="s">
        <v>4829</v>
      </c>
      <c r="BX1809" s="299" t="s">
        <v>7051</v>
      </c>
      <c r="BY1809" s="299" t="s">
        <v>7052</v>
      </c>
    </row>
    <row r="1810" spans="65:77" ht="21" customHeight="1">
      <c r="BM1810"/>
      <c r="BU1810" s="273" t="s">
        <v>4830</v>
      </c>
      <c r="BV1810" s="273" t="s">
        <v>4831</v>
      </c>
      <c r="BX1810" s="299" t="s">
        <v>7053</v>
      </c>
      <c r="BY1810" s="299" t="s">
        <v>7054</v>
      </c>
    </row>
    <row r="1811" spans="65:77" ht="21" customHeight="1">
      <c r="BM1811"/>
      <c r="BU1811" s="273" t="s">
        <v>4832</v>
      </c>
      <c r="BV1811" s="273" t="s">
        <v>4833</v>
      </c>
      <c r="BX1811" s="299" t="s">
        <v>7055</v>
      </c>
      <c r="BY1811" s="299" t="s">
        <v>7056</v>
      </c>
    </row>
    <row r="1812" spans="65:77" ht="21" customHeight="1">
      <c r="BM1812"/>
      <c r="BU1812" s="273" t="s">
        <v>4834</v>
      </c>
      <c r="BV1812" s="273" t="s">
        <v>4835</v>
      </c>
      <c r="BX1812" s="299" t="s">
        <v>7057</v>
      </c>
      <c r="BY1812" s="299" t="s">
        <v>7058</v>
      </c>
    </row>
    <row r="1813" spans="65:77" ht="21" customHeight="1">
      <c r="BM1813"/>
      <c r="BU1813" s="273" t="s">
        <v>4836</v>
      </c>
      <c r="BV1813" s="273" t="s">
        <v>4837</v>
      </c>
      <c r="BX1813" s="299" t="s">
        <v>7059</v>
      </c>
      <c r="BY1813" s="299" t="s">
        <v>7060</v>
      </c>
    </row>
    <row r="1814" spans="65:77" ht="21" customHeight="1">
      <c r="BM1814"/>
      <c r="BU1814" s="273" t="s">
        <v>4838</v>
      </c>
      <c r="BV1814" s="273" t="s">
        <v>4839</v>
      </c>
      <c r="BX1814" s="299" t="s">
        <v>7061</v>
      </c>
      <c r="BY1814" s="299" t="s">
        <v>7062</v>
      </c>
    </row>
    <row r="1815" spans="65:77" ht="21" customHeight="1">
      <c r="BM1815"/>
      <c r="BU1815" s="273" t="s">
        <v>4840</v>
      </c>
      <c r="BV1815" s="273" t="s">
        <v>4841</v>
      </c>
      <c r="BX1815" s="299" t="s">
        <v>7063</v>
      </c>
      <c r="BY1815" s="299" t="s">
        <v>7064</v>
      </c>
    </row>
    <row r="1816" spans="65:77" ht="21" customHeight="1">
      <c r="BM1816"/>
      <c r="BU1816" s="273" t="s">
        <v>4842</v>
      </c>
      <c r="BV1816" s="273" t="s">
        <v>4843</v>
      </c>
      <c r="BX1816" s="299" t="s">
        <v>7065</v>
      </c>
      <c r="BY1816" s="299" t="s">
        <v>7066</v>
      </c>
    </row>
    <row r="1817" spans="65:77" ht="21" customHeight="1">
      <c r="BM1817"/>
      <c r="BU1817" s="273" t="s">
        <v>4844</v>
      </c>
      <c r="BV1817" s="273" t="s">
        <v>4845</v>
      </c>
      <c r="BX1817" s="299" t="s">
        <v>7067</v>
      </c>
      <c r="BY1817" s="299" t="s">
        <v>7068</v>
      </c>
    </row>
    <row r="1818" spans="65:77" ht="21" customHeight="1">
      <c r="BM1818"/>
      <c r="BU1818" s="273" t="s">
        <v>4846</v>
      </c>
      <c r="BV1818" s="273" t="s">
        <v>4847</v>
      </c>
      <c r="BX1818" s="299" t="s">
        <v>7069</v>
      </c>
      <c r="BY1818" s="299" t="s">
        <v>7070</v>
      </c>
    </row>
    <row r="1819" spans="65:77" ht="21" customHeight="1">
      <c r="BM1819"/>
      <c r="BU1819" s="273" t="s">
        <v>4848</v>
      </c>
      <c r="BV1819" s="273" t="s">
        <v>4849</v>
      </c>
      <c r="BX1819" s="299" t="s">
        <v>7071</v>
      </c>
      <c r="BY1819" s="299" t="s">
        <v>7072</v>
      </c>
    </row>
    <row r="1820" spans="65:77" ht="21" customHeight="1">
      <c r="BM1820"/>
      <c r="BU1820" s="273" t="s">
        <v>4850</v>
      </c>
      <c r="BV1820" s="273" t="s">
        <v>4851</v>
      </c>
      <c r="BX1820" s="299" t="s">
        <v>7073</v>
      </c>
      <c r="BY1820" s="299" t="s">
        <v>7074</v>
      </c>
    </row>
    <row r="1821" spans="65:77" ht="21" customHeight="1">
      <c r="BM1821"/>
      <c r="BU1821" s="273" t="s">
        <v>4852</v>
      </c>
      <c r="BV1821" s="273" t="s">
        <v>4853</v>
      </c>
      <c r="BX1821" s="299" t="s">
        <v>7075</v>
      </c>
      <c r="BY1821" s="299" t="s">
        <v>7076</v>
      </c>
    </row>
    <row r="1822" spans="65:77" ht="21" customHeight="1">
      <c r="BM1822"/>
      <c r="BU1822" s="273" t="s">
        <v>4854</v>
      </c>
      <c r="BV1822" s="273" t="s">
        <v>4855</v>
      </c>
      <c r="BX1822" s="299" t="s">
        <v>7077</v>
      </c>
      <c r="BY1822" s="299" t="s">
        <v>7078</v>
      </c>
    </row>
    <row r="1823" spans="65:77" ht="21" customHeight="1">
      <c r="BM1823"/>
      <c r="BU1823" s="273" t="s">
        <v>4856</v>
      </c>
      <c r="BV1823" s="273" t="s">
        <v>4857</v>
      </c>
      <c r="BX1823" s="299" t="s">
        <v>7079</v>
      </c>
      <c r="BY1823" s="299" t="s">
        <v>7080</v>
      </c>
    </row>
    <row r="1824" spans="65:77" ht="21" customHeight="1">
      <c r="BM1824"/>
      <c r="BU1824" s="273" t="s">
        <v>4858</v>
      </c>
      <c r="BV1824" s="273" t="s">
        <v>4859</v>
      </c>
      <c r="BX1824" s="299" t="s">
        <v>7081</v>
      </c>
      <c r="BY1824" s="299" t="s">
        <v>7082</v>
      </c>
    </row>
    <row r="1825" spans="65:77" ht="21" customHeight="1">
      <c r="BM1825"/>
      <c r="BU1825" s="273" t="s">
        <v>4860</v>
      </c>
      <c r="BV1825" s="273" t="s">
        <v>4861</v>
      </c>
      <c r="BX1825" s="299" t="s">
        <v>7083</v>
      </c>
      <c r="BY1825" s="299" t="s">
        <v>7084</v>
      </c>
    </row>
    <row r="1826" spans="65:77" ht="21" customHeight="1">
      <c r="BM1826"/>
      <c r="BU1826" s="273" t="s">
        <v>4862</v>
      </c>
      <c r="BV1826" s="273" t="s">
        <v>4863</v>
      </c>
      <c r="BX1826" s="299" t="s">
        <v>7085</v>
      </c>
      <c r="BY1826" s="299" t="s">
        <v>7086</v>
      </c>
    </row>
    <row r="1827" spans="65:77" ht="21" customHeight="1">
      <c r="BM1827"/>
      <c r="BU1827" s="273" t="s">
        <v>4864</v>
      </c>
      <c r="BV1827" s="273" t="s">
        <v>4865</v>
      </c>
      <c r="BX1827" s="299" t="s">
        <v>7087</v>
      </c>
      <c r="BY1827" s="299" t="s">
        <v>7088</v>
      </c>
    </row>
    <row r="1828" spans="65:77" ht="21" customHeight="1">
      <c r="BM1828"/>
      <c r="BU1828" s="273" t="s">
        <v>4866</v>
      </c>
      <c r="BV1828" s="273" t="s">
        <v>4867</v>
      </c>
      <c r="BX1828" s="299" t="s">
        <v>7089</v>
      </c>
      <c r="BY1828" s="299" t="s">
        <v>7090</v>
      </c>
    </row>
    <row r="1829" spans="65:77" ht="21" customHeight="1">
      <c r="BM1829"/>
      <c r="BU1829" s="273" t="s">
        <v>4868</v>
      </c>
      <c r="BV1829" s="273" t="s">
        <v>4869</v>
      </c>
      <c r="BX1829" s="299" t="s">
        <v>7091</v>
      </c>
      <c r="BY1829" s="299" t="s">
        <v>7092</v>
      </c>
    </row>
    <row r="1830" spans="65:77" ht="21" customHeight="1">
      <c r="BM1830"/>
      <c r="BU1830" s="273" t="s">
        <v>4870</v>
      </c>
      <c r="BV1830" s="273" t="s">
        <v>4871</v>
      </c>
      <c r="BX1830" s="299" t="s">
        <v>7093</v>
      </c>
      <c r="BY1830" s="299" t="s">
        <v>7094</v>
      </c>
    </row>
    <row r="1831" spans="65:77" ht="21" customHeight="1">
      <c r="BM1831"/>
      <c r="BU1831" s="273" t="s">
        <v>4872</v>
      </c>
      <c r="BV1831" s="273" t="s">
        <v>4873</v>
      </c>
      <c r="BX1831" s="299" t="s">
        <v>7095</v>
      </c>
      <c r="BY1831" s="299" t="s">
        <v>7096</v>
      </c>
    </row>
    <row r="1832" spans="65:77" ht="21" customHeight="1">
      <c r="BM1832"/>
      <c r="BU1832" s="273" t="s">
        <v>4874</v>
      </c>
      <c r="BV1832" s="273" t="s">
        <v>4875</v>
      </c>
      <c r="BX1832" s="299" t="s">
        <v>7097</v>
      </c>
      <c r="BY1832" s="299" t="s">
        <v>7098</v>
      </c>
    </row>
    <row r="1833" spans="65:77" ht="21" customHeight="1">
      <c r="BM1833"/>
      <c r="BU1833" s="273" t="s">
        <v>4876</v>
      </c>
      <c r="BV1833" s="273" t="s">
        <v>4877</v>
      </c>
      <c r="BX1833" s="299" t="s">
        <v>7099</v>
      </c>
      <c r="BY1833" s="299" t="s">
        <v>7100</v>
      </c>
    </row>
    <row r="1834" spans="65:77" ht="21" customHeight="1">
      <c r="BM1834"/>
      <c r="BU1834" s="273" t="s">
        <v>4878</v>
      </c>
      <c r="BV1834" s="273" t="s">
        <v>4879</v>
      </c>
      <c r="BX1834" s="299" t="s">
        <v>7101</v>
      </c>
      <c r="BY1834" s="299" t="s">
        <v>7102</v>
      </c>
    </row>
    <row r="1835" spans="65:77" ht="21" customHeight="1">
      <c r="BM1835"/>
      <c r="BU1835" s="273" t="s">
        <v>4880</v>
      </c>
      <c r="BV1835" s="273" t="s">
        <v>4881</v>
      </c>
      <c r="BX1835" s="299" t="s">
        <v>7103</v>
      </c>
      <c r="BY1835" s="299" t="s">
        <v>7104</v>
      </c>
    </row>
    <row r="1836" spans="65:77" ht="21" customHeight="1">
      <c r="BM1836"/>
      <c r="BU1836" s="273" t="s">
        <v>4882</v>
      </c>
      <c r="BV1836" s="273" t="s">
        <v>4883</v>
      </c>
      <c r="BX1836" s="299" t="s">
        <v>7105</v>
      </c>
      <c r="BY1836" s="299" t="s">
        <v>7106</v>
      </c>
    </row>
    <row r="1837" spans="65:77" ht="21" customHeight="1">
      <c r="BM1837"/>
      <c r="BU1837" s="273" t="s">
        <v>4884</v>
      </c>
      <c r="BV1837" s="273" t="s">
        <v>4885</v>
      </c>
      <c r="BX1837" s="299" t="s">
        <v>7107</v>
      </c>
      <c r="BY1837" s="299" t="s">
        <v>7108</v>
      </c>
    </row>
    <row r="1838" spans="65:77" ht="21" customHeight="1">
      <c r="BM1838"/>
      <c r="BU1838" s="273" t="s">
        <v>4886</v>
      </c>
      <c r="BV1838" s="273" t="s">
        <v>4887</v>
      </c>
      <c r="BX1838" s="299" t="s">
        <v>7109</v>
      </c>
      <c r="BY1838" s="299" t="s">
        <v>7110</v>
      </c>
    </row>
    <row r="1839" spans="65:77" ht="21" customHeight="1">
      <c r="BM1839"/>
      <c r="BU1839" s="273" t="s">
        <v>4888</v>
      </c>
      <c r="BV1839" s="273" t="s">
        <v>4889</v>
      </c>
      <c r="BX1839" s="299" t="s">
        <v>7111</v>
      </c>
      <c r="BY1839" s="299" t="s">
        <v>7112</v>
      </c>
    </row>
    <row r="1840" spans="65:77" ht="21" customHeight="1">
      <c r="BM1840"/>
      <c r="BU1840" s="273" t="s">
        <v>4890</v>
      </c>
      <c r="BV1840" s="273" t="s">
        <v>4891</v>
      </c>
      <c r="BX1840" s="299" t="s">
        <v>7113</v>
      </c>
      <c r="BY1840" s="299" t="s">
        <v>7114</v>
      </c>
    </row>
    <row r="1841" spans="65:77" ht="21" customHeight="1">
      <c r="BM1841"/>
      <c r="BU1841" s="273" t="s">
        <v>4892</v>
      </c>
      <c r="BV1841" s="273" t="s">
        <v>4893</v>
      </c>
      <c r="BX1841" s="299" t="s">
        <v>7115</v>
      </c>
      <c r="BY1841" s="299" t="s">
        <v>7116</v>
      </c>
    </row>
    <row r="1842" spans="65:77" ht="21" customHeight="1">
      <c r="BM1842"/>
      <c r="BU1842" s="273" t="s">
        <v>4894</v>
      </c>
      <c r="BV1842" s="273" t="s">
        <v>4895</v>
      </c>
      <c r="BX1842" s="299" t="s">
        <v>7117</v>
      </c>
      <c r="BY1842" s="299" t="s">
        <v>7118</v>
      </c>
    </row>
    <row r="1843" spans="65:77" ht="21" customHeight="1">
      <c r="BM1843"/>
      <c r="BU1843" s="273" t="s">
        <v>4896</v>
      </c>
      <c r="BV1843" s="273" t="s">
        <v>4897</v>
      </c>
      <c r="BX1843" s="299" t="s">
        <v>7119</v>
      </c>
      <c r="BY1843" s="299" t="s">
        <v>7120</v>
      </c>
    </row>
    <row r="1844" spans="65:77" ht="21" customHeight="1">
      <c r="BM1844"/>
      <c r="BU1844" s="273" t="s">
        <v>4898</v>
      </c>
      <c r="BV1844" s="273" t="s">
        <v>4899</v>
      </c>
      <c r="BX1844" s="299" t="s">
        <v>7121</v>
      </c>
      <c r="BY1844" s="299" t="s">
        <v>7122</v>
      </c>
    </row>
    <row r="1845" spans="65:77" ht="21" customHeight="1">
      <c r="BM1845"/>
      <c r="BU1845" s="273" t="s">
        <v>4900</v>
      </c>
      <c r="BV1845" s="273" t="s">
        <v>4901</v>
      </c>
      <c r="BX1845" s="299" t="s">
        <v>7123</v>
      </c>
      <c r="BY1845" s="299" t="s">
        <v>7124</v>
      </c>
    </row>
    <row r="1846" spans="65:77" ht="21" customHeight="1">
      <c r="BM1846"/>
      <c r="BU1846" s="273" t="s">
        <v>4902</v>
      </c>
      <c r="BV1846" s="273" t="s">
        <v>4903</v>
      </c>
      <c r="BX1846" s="299" t="s">
        <v>7125</v>
      </c>
      <c r="BY1846" s="299" t="s">
        <v>7126</v>
      </c>
    </row>
    <row r="1847" spans="65:77" ht="21" customHeight="1">
      <c r="BM1847"/>
      <c r="BU1847" s="273" t="s">
        <v>4904</v>
      </c>
      <c r="BV1847" s="273" t="s">
        <v>4905</v>
      </c>
      <c r="BX1847" s="299" t="s">
        <v>7127</v>
      </c>
      <c r="BY1847" s="299" t="s">
        <v>7128</v>
      </c>
    </row>
    <row r="1848" spans="65:77" ht="21" customHeight="1">
      <c r="BM1848"/>
      <c r="BU1848" s="273" t="s">
        <v>4906</v>
      </c>
      <c r="BV1848" s="273" t="s">
        <v>4907</v>
      </c>
      <c r="BX1848" s="299" t="s">
        <v>7129</v>
      </c>
      <c r="BY1848" s="299" t="s">
        <v>7130</v>
      </c>
    </row>
    <row r="1849" spans="65:77" ht="21" customHeight="1">
      <c r="BM1849"/>
      <c r="BU1849" s="273" t="s">
        <v>4908</v>
      </c>
      <c r="BV1849" s="273" t="s">
        <v>4909</v>
      </c>
      <c r="BX1849" s="299" t="s">
        <v>7131</v>
      </c>
      <c r="BY1849" s="299" t="s">
        <v>7132</v>
      </c>
    </row>
    <row r="1850" spans="65:77" ht="21" customHeight="1">
      <c r="BM1850"/>
      <c r="BU1850" s="273" t="s">
        <v>4910</v>
      </c>
      <c r="BV1850" s="273" t="s">
        <v>4911</v>
      </c>
      <c r="BX1850" s="299" t="s">
        <v>7133</v>
      </c>
      <c r="BY1850" s="299" t="s">
        <v>7134</v>
      </c>
    </row>
    <row r="1851" spans="65:77" ht="21" customHeight="1">
      <c r="BM1851"/>
      <c r="BU1851" s="273" t="s">
        <v>4912</v>
      </c>
      <c r="BV1851" s="273" t="s">
        <v>4913</v>
      </c>
      <c r="BX1851" s="299" t="s">
        <v>7135</v>
      </c>
      <c r="BY1851" s="299" t="s">
        <v>7136</v>
      </c>
    </row>
    <row r="1852" spans="65:77" ht="21" customHeight="1">
      <c r="BM1852"/>
      <c r="BU1852" s="273" t="s">
        <v>4914</v>
      </c>
      <c r="BV1852" s="273" t="s">
        <v>4915</v>
      </c>
      <c r="BX1852" s="299" t="s">
        <v>7137</v>
      </c>
      <c r="BY1852" s="299" t="s">
        <v>7138</v>
      </c>
    </row>
    <row r="1853" spans="65:77" ht="21" customHeight="1">
      <c r="BM1853"/>
      <c r="BU1853" s="273" t="s">
        <v>4916</v>
      </c>
      <c r="BV1853" s="273" t="s">
        <v>4917</v>
      </c>
      <c r="BX1853" s="299" t="s">
        <v>7139</v>
      </c>
      <c r="BY1853" s="299" t="s">
        <v>7140</v>
      </c>
    </row>
    <row r="1854" spans="65:77" ht="21" customHeight="1">
      <c r="BM1854"/>
      <c r="BU1854" s="273" t="s">
        <v>4918</v>
      </c>
      <c r="BV1854" s="273" t="s">
        <v>4919</v>
      </c>
      <c r="BX1854" s="299" t="s">
        <v>7141</v>
      </c>
      <c r="BY1854" s="299" t="s">
        <v>7142</v>
      </c>
    </row>
    <row r="1855" spans="65:77" ht="21" customHeight="1">
      <c r="BM1855"/>
      <c r="BU1855" s="273" t="s">
        <v>4920</v>
      </c>
      <c r="BV1855" s="273" t="s">
        <v>4921</v>
      </c>
      <c r="BX1855" s="299" t="s">
        <v>7143</v>
      </c>
      <c r="BY1855" s="299" t="s">
        <v>7144</v>
      </c>
    </row>
    <row r="1856" spans="65:77" ht="21" customHeight="1">
      <c r="BM1856"/>
      <c r="BU1856" s="273" t="s">
        <v>4922</v>
      </c>
      <c r="BV1856" s="273" t="s">
        <v>4923</v>
      </c>
      <c r="BX1856" s="299" t="s">
        <v>7145</v>
      </c>
      <c r="BY1856" s="299" t="s">
        <v>7146</v>
      </c>
    </row>
    <row r="1857" spans="65:77" ht="21" customHeight="1">
      <c r="BM1857"/>
      <c r="BU1857" s="273" t="s">
        <v>4924</v>
      </c>
      <c r="BV1857" s="273" t="s">
        <v>4925</v>
      </c>
      <c r="BX1857" s="299" t="s">
        <v>7147</v>
      </c>
      <c r="BY1857" s="299" t="s">
        <v>7148</v>
      </c>
    </row>
    <row r="1858" spans="65:77" ht="21" customHeight="1">
      <c r="BM1858"/>
      <c r="BU1858" s="273" t="s">
        <v>4926</v>
      </c>
      <c r="BV1858" s="273" t="s">
        <v>4927</v>
      </c>
      <c r="BX1858" s="299" t="s">
        <v>7149</v>
      </c>
      <c r="BY1858" s="299" t="s">
        <v>7150</v>
      </c>
    </row>
    <row r="1859" spans="65:77" ht="21" customHeight="1">
      <c r="BM1859"/>
      <c r="BU1859" s="273" t="s">
        <v>4928</v>
      </c>
      <c r="BV1859" s="273" t="s">
        <v>4929</v>
      </c>
      <c r="BX1859" s="299" t="s">
        <v>7151</v>
      </c>
      <c r="BY1859" s="299" t="s">
        <v>7152</v>
      </c>
    </row>
    <row r="1860" spans="65:77" ht="21" customHeight="1">
      <c r="BM1860"/>
      <c r="BU1860" s="273" t="s">
        <v>4930</v>
      </c>
      <c r="BV1860" s="273" t="s">
        <v>4931</v>
      </c>
      <c r="BX1860" s="299" t="s">
        <v>7153</v>
      </c>
      <c r="BY1860" s="299" t="s">
        <v>7154</v>
      </c>
    </row>
    <row r="1861" spans="65:77" ht="21" customHeight="1">
      <c r="BM1861"/>
      <c r="BU1861" s="273" t="s">
        <v>4932</v>
      </c>
      <c r="BV1861" s="273" t="s">
        <v>4933</v>
      </c>
      <c r="BX1861" s="299" t="s">
        <v>7155</v>
      </c>
      <c r="BY1861" s="299" t="s">
        <v>7156</v>
      </c>
    </row>
    <row r="1862" spans="65:77" ht="21" customHeight="1">
      <c r="BM1862"/>
      <c r="BU1862" s="273" t="s">
        <v>4934</v>
      </c>
      <c r="BV1862" s="273" t="s">
        <v>4935</v>
      </c>
      <c r="BX1862" s="299" t="s">
        <v>7157</v>
      </c>
      <c r="BY1862" s="299" t="s">
        <v>7158</v>
      </c>
    </row>
    <row r="1863" spans="65:77" ht="21" customHeight="1">
      <c r="BM1863"/>
      <c r="BU1863" s="273" t="s">
        <v>4936</v>
      </c>
      <c r="BV1863" s="273" t="s">
        <v>4937</v>
      </c>
      <c r="BX1863" s="299" t="s">
        <v>7159</v>
      </c>
      <c r="BY1863" s="299" t="s">
        <v>7160</v>
      </c>
    </row>
    <row r="1864" spans="65:77" ht="21" customHeight="1">
      <c r="BM1864"/>
      <c r="BU1864" s="273" t="s">
        <v>4938</v>
      </c>
      <c r="BV1864" s="273" t="s">
        <v>4939</v>
      </c>
      <c r="BX1864" s="299" t="s">
        <v>7161</v>
      </c>
      <c r="BY1864" s="299" t="s">
        <v>7162</v>
      </c>
    </row>
    <row r="1865" spans="65:77" ht="21" customHeight="1">
      <c r="BM1865"/>
      <c r="BU1865" s="273" t="s">
        <v>4940</v>
      </c>
      <c r="BV1865" s="273" t="s">
        <v>4941</v>
      </c>
      <c r="BX1865" s="299" t="s">
        <v>7163</v>
      </c>
      <c r="BY1865" s="299" t="s">
        <v>7164</v>
      </c>
    </row>
    <row r="1866" spans="65:77" ht="21" customHeight="1">
      <c r="BM1866"/>
      <c r="BU1866" s="273" t="s">
        <v>4942</v>
      </c>
      <c r="BV1866" s="273" t="s">
        <v>4943</v>
      </c>
      <c r="BX1866" s="299" t="s">
        <v>7165</v>
      </c>
      <c r="BY1866" s="299" t="s">
        <v>7166</v>
      </c>
    </row>
    <row r="1867" spans="65:77" ht="21" customHeight="1">
      <c r="BM1867"/>
      <c r="BU1867" s="273" t="s">
        <v>4944</v>
      </c>
      <c r="BV1867" s="273" t="s">
        <v>4945</v>
      </c>
      <c r="BX1867" s="299" t="s">
        <v>7167</v>
      </c>
      <c r="BY1867" s="299" t="s">
        <v>7168</v>
      </c>
    </row>
    <row r="1868" spans="65:77" ht="21" customHeight="1">
      <c r="BM1868"/>
      <c r="BU1868" s="273" t="s">
        <v>4946</v>
      </c>
      <c r="BV1868" s="273" t="s">
        <v>4947</v>
      </c>
      <c r="BX1868" s="299" t="s">
        <v>7169</v>
      </c>
      <c r="BY1868" s="299" t="s">
        <v>7170</v>
      </c>
    </row>
    <row r="1869" spans="65:77" ht="21" customHeight="1">
      <c r="BM1869"/>
      <c r="BU1869" s="273" t="s">
        <v>4948</v>
      </c>
      <c r="BV1869" s="273" t="s">
        <v>4949</v>
      </c>
      <c r="BX1869" s="299" t="s">
        <v>7171</v>
      </c>
      <c r="BY1869" s="299" t="s">
        <v>7172</v>
      </c>
    </row>
    <row r="1870" spans="65:77" ht="21" customHeight="1">
      <c r="BM1870"/>
      <c r="BU1870" s="273" t="s">
        <v>4950</v>
      </c>
      <c r="BV1870" s="273" t="s">
        <v>4951</v>
      </c>
      <c r="BX1870" s="299" t="s">
        <v>7173</v>
      </c>
      <c r="BY1870" s="299" t="s">
        <v>7174</v>
      </c>
    </row>
    <row r="1871" spans="65:77" ht="21" customHeight="1">
      <c r="BM1871"/>
      <c r="BU1871" s="273" t="s">
        <v>4952</v>
      </c>
      <c r="BV1871" s="273" t="s">
        <v>4953</v>
      </c>
      <c r="BX1871" s="299" t="s">
        <v>7175</v>
      </c>
      <c r="BY1871" s="299" t="s">
        <v>7176</v>
      </c>
    </row>
    <row r="1872" spans="65:77" ht="21" customHeight="1">
      <c r="BM1872"/>
      <c r="BU1872" s="273" t="s">
        <v>4954</v>
      </c>
      <c r="BV1872" s="273" t="s">
        <v>4955</v>
      </c>
      <c r="BX1872" s="299" t="s">
        <v>7177</v>
      </c>
      <c r="BY1872" s="299" t="s">
        <v>7178</v>
      </c>
    </row>
    <row r="1873" spans="65:77" ht="21" customHeight="1">
      <c r="BM1873"/>
      <c r="BU1873" s="273" t="s">
        <v>4956</v>
      </c>
      <c r="BV1873" s="273" t="s">
        <v>4957</v>
      </c>
      <c r="BX1873" s="299" t="s">
        <v>7180</v>
      </c>
      <c r="BY1873" s="299" t="s">
        <v>7181</v>
      </c>
    </row>
    <row r="1874" spans="65:77" ht="21" customHeight="1">
      <c r="BM1874"/>
      <c r="BU1874" s="273" t="s">
        <v>4958</v>
      </c>
      <c r="BV1874" s="273" t="s">
        <v>4959</v>
      </c>
      <c r="BX1874" s="299" t="s">
        <v>7182</v>
      </c>
      <c r="BY1874" s="299" t="s">
        <v>7183</v>
      </c>
    </row>
    <row r="1875" spans="65:77" ht="21" customHeight="1">
      <c r="BM1875"/>
      <c r="BU1875" s="273" t="s">
        <v>4960</v>
      </c>
      <c r="BV1875" s="273" t="s">
        <v>4962</v>
      </c>
      <c r="BX1875" s="299" t="s">
        <v>7184</v>
      </c>
      <c r="BY1875" s="299" t="s">
        <v>7185</v>
      </c>
    </row>
    <row r="1876" spans="65:77" ht="21" customHeight="1">
      <c r="BM1876"/>
      <c r="BU1876" s="273" t="s">
        <v>4963</v>
      </c>
      <c r="BV1876" s="273" t="s">
        <v>4964</v>
      </c>
      <c r="BX1876" s="299" t="s">
        <v>7186</v>
      </c>
      <c r="BY1876" s="299" t="s">
        <v>7187</v>
      </c>
    </row>
    <row r="1877" spans="65:77" ht="21" customHeight="1">
      <c r="BM1877"/>
      <c r="BU1877" s="273" t="s">
        <v>4965</v>
      </c>
      <c r="BV1877" s="273" t="s">
        <v>4966</v>
      </c>
      <c r="BX1877" s="299" t="s">
        <v>7188</v>
      </c>
      <c r="BY1877" s="299" t="s">
        <v>7189</v>
      </c>
    </row>
    <row r="1878" spans="65:77" ht="21" customHeight="1">
      <c r="BM1878"/>
      <c r="BU1878" s="273" t="s">
        <v>4967</v>
      </c>
      <c r="BV1878" s="273" t="s">
        <v>4968</v>
      </c>
      <c r="BX1878" s="299" t="s">
        <v>7190</v>
      </c>
      <c r="BY1878" s="299" t="s">
        <v>7191</v>
      </c>
    </row>
    <row r="1879" spans="65:77" ht="21" customHeight="1">
      <c r="BM1879"/>
      <c r="BU1879" s="273" t="s">
        <v>4969</v>
      </c>
      <c r="BV1879" s="273" t="s">
        <v>4970</v>
      </c>
      <c r="BX1879" s="299" t="s">
        <v>7192</v>
      </c>
      <c r="BY1879" s="299" t="s">
        <v>7193</v>
      </c>
    </row>
    <row r="1880" spans="65:77" ht="21" customHeight="1">
      <c r="BM1880"/>
      <c r="BU1880" s="273" t="s">
        <v>4971</v>
      </c>
      <c r="BV1880" s="273" t="s">
        <v>4972</v>
      </c>
      <c r="BX1880" s="299" t="s">
        <v>7194</v>
      </c>
      <c r="BY1880" s="299" t="s">
        <v>7195</v>
      </c>
    </row>
    <row r="1881" spans="65:77" ht="21" customHeight="1">
      <c r="BM1881"/>
      <c r="BU1881" s="273" t="s">
        <v>4973</v>
      </c>
      <c r="BV1881" s="273" t="s">
        <v>4974</v>
      </c>
      <c r="BX1881" s="299" t="s">
        <v>7196</v>
      </c>
      <c r="BY1881" s="299" t="s">
        <v>7197</v>
      </c>
    </row>
    <row r="1882" spans="65:77" ht="21" customHeight="1">
      <c r="BM1882"/>
      <c r="BU1882" s="273" t="s">
        <v>4975</v>
      </c>
      <c r="BV1882" s="273" t="s">
        <v>4976</v>
      </c>
      <c r="BX1882" s="299" t="s">
        <v>7198</v>
      </c>
      <c r="BY1882" s="299" t="s">
        <v>7199</v>
      </c>
    </row>
    <row r="1883" spans="65:77" ht="21" customHeight="1">
      <c r="BM1883"/>
      <c r="BU1883" s="273" t="s">
        <v>4977</v>
      </c>
      <c r="BV1883" s="273" t="s">
        <v>4978</v>
      </c>
      <c r="BX1883" s="299" t="s">
        <v>7200</v>
      </c>
      <c r="BY1883" s="299" t="s">
        <v>7201</v>
      </c>
    </row>
    <row r="1884" spans="65:77" ht="21" customHeight="1">
      <c r="BM1884"/>
      <c r="BU1884" s="273" t="s">
        <v>4979</v>
      </c>
      <c r="BV1884" s="273" t="s">
        <v>4980</v>
      </c>
      <c r="BX1884" s="299" t="s">
        <v>7202</v>
      </c>
      <c r="BY1884" s="299" t="s">
        <v>7203</v>
      </c>
    </row>
    <row r="1885" spans="65:77" ht="21" customHeight="1">
      <c r="BM1885"/>
      <c r="BU1885" s="273" t="s">
        <v>4981</v>
      </c>
      <c r="BV1885" s="273" t="s">
        <v>4982</v>
      </c>
      <c r="BX1885" s="299" t="s">
        <v>7204</v>
      </c>
      <c r="BY1885" s="299" t="s">
        <v>7205</v>
      </c>
    </row>
    <row r="1886" spans="65:77" ht="21" customHeight="1">
      <c r="BM1886"/>
      <c r="BU1886" s="273" t="s">
        <v>644</v>
      </c>
      <c r="BV1886" s="273" t="s">
        <v>4983</v>
      </c>
      <c r="BX1886" s="299" t="s">
        <v>7206</v>
      </c>
      <c r="BY1886" s="299" t="s">
        <v>7207</v>
      </c>
    </row>
    <row r="1887" spans="65:77" ht="21" customHeight="1">
      <c r="BM1887"/>
      <c r="BU1887" s="273" t="s">
        <v>646</v>
      </c>
      <c r="BV1887" s="273" t="s">
        <v>4984</v>
      </c>
      <c r="BX1887" s="299" t="s">
        <v>7208</v>
      </c>
      <c r="BY1887" s="299" t="s">
        <v>7209</v>
      </c>
    </row>
    <row r="1888" spans="65:77" ht="21" customHeight="1">
      <c r="BM1888"/>
      <c r="BU1888" s="273" t="s">
        <v>648</v>
      </c>
      <c r="BV1888" s="273" t="s">
        <v>4985</v>
      </c>
      <c r="BX1888" s="299" t="s">
        <v>7210</v>
      </c>
      <c r="BY1888" s="299" t="s">
        <v>7211</v>
      </c>
    </row>
    <row r="1889" spans="65:77" ht="21" customHeight="1">
      <c r="BM1889"/>
      <c r="BU1889" s="273" t="s">
        <v>650</v>
      </c>
      <c r="BV1889" s="273" t="s">
        <v>4986</v>
      </c>
      <c r="BX1889" s="299" t="s">
        <v>7212</v>
      </c>
      <c r="BY1889" s="299" t="s">
        <v>7213</v>
      </c>
    </row>
    <row r="1890" spans="65:77" ht="21" customHeight="1">
      <c r="BM1890"/>
      <c r="BU1890" s="273" t="s">
        <v>652</v>
      </c>
      <c r="BV1890" s="273" t="s">
        <v>4987</v>
      </c>
      <c r="BX1890" s="299" t="s">
        <v>7214</v>
      </c>
      <c r="BY1890" s="299" t="s">
        <v>7215</v>
      </c>
    </row>
    <row r="1891" spans="65:77" ht="21" customHeight="1">
      <c r="BM1891"/>
      <c r="BU1891" s="273" t="s">
        <v>654</v>
      </c>
      <c r="BV1891" s="273" t="s">
        <v>4988</v>
      </c>
      <c r="BX1891" s="299" t="s">
        <v>7216</v>
      </c>
      <c r="BY1891" s="299" t="s">
        <v>7217</v>
      </c>
    </row>
    <row r="1892" spans="65:77" ht="21" customHeight="1">
      <c r="BM1892"/>
      <c r="BU1892" s="273" t="s">
        <v>656</v>
      </c>
      <c r="BV1892" s="273" t="s">
        <v>4989</v>
      </c>
      <c r="BX1892" s="299" t="s">
        <v>7218</v>
      </c>
      <c r="BY1892" s="299" t="s">
        <v>7219</v>
      </c>
    </row>
    <row r="1893" spans="65:77" ht="21" customHeight="1">
      <c r="BM1893"/>
      <c r="BU1893" s="273" t="s">
        <v>658</v>
      </c>
      <c r="BV1893" s="273" t="s">
        <v>4990</v>
      </c>
      <c r="BX1893" s="299" t="s">
        <v>7220</v>
      </c>
      <c r="BY1893" s="299" t="s">
        <v>7221</v>
      </c>
    </row>
    <row r="1894" spans="65:77" ht="21" customHeight="1">
      <c r="BM1894"/>
      <c r="BU1894" s="273" t="s">
        <v>660</v>
      </c>
      <c r="BV1894" s="273" t="s">
        <v>4991</v>
      </c>
      <c r="BX1894" s="299" t="s">
        <v>7222</v>
      </c>
      <c r="BY1894" s="299" t="s">
        <v>5136</v>
      </c>
    </row>
    <row r="1895" spans="65:77" ht="21" customHeight="1">
      <c r="BM1895"/>
      <c r="BU1895" s="273" t="s">
        <v>662</v>
      </c>
      <c r="BV1895" s="273" t="s">
        <v>4992</v>
      </c>
      <c r="BX1895" s="299" t="s">
        <v>7223</v>
      </c>
      <c r="BY1895" s="299" t="s">
        <v>7224</v>
      </c>
    </row>
    <row r="1896" spans="65:77" ht="21" customHeight="1">
      <c r="BM1896"/>
      <c r="BU1896" s="273" t="s">
        <v>664</v>
      </c>
      <c r="BV1896" s="273" t="s">
        <v>4993</v>
      </c>
      <c r="BX1896" s="299" t="s">
        <v>7225</v>
      </c>
      <c r="BY1896" s="299" t="s">
        <v>7226</v>
      </c>
    </row>
    <row r="1897" spans="65:77" ht="21" customHeight="1">
      <c r="BM1897"/>
      <c r="BU1897" s="273" t="s">
        <v>666</v>
      </c>
      <c r="BV1897" s="273" t="s">
        <v>4994</v>
      </c>
      <c r="BX1897" s="299" t="s">
        <v>7227</v>
      </c>
      <c r="BY1897" s="299" t="s">
        <v>7228</v>
      </c>
    </row>
    <row r="1898" spans="65:77" ht="21" customHeight="1">
      <c r="BM1898"/>
      <c r="BU1898" s="273" t="s">
        <v>668</v>
      </c>
      <c r="BV1898" s="273" t="s">
        <v>4995</v>
      </c>
      <c r="BX1898" s="299" t="s">
        <v>7229</v>
      </c>
      <c r="BY1898" s="299" t="s">
        <v>7230</v>
      </c>
    </row>
    <row r="1899" spans="65:77" ht="21" customHeight="1">
      <c r="BM1899"/>
      <c r="BU1899" s="273" t="s">
        <v>670</v>
      </c>
      <c r="BV1899" s="273" t="s">
        <v>4996</v>
      </c>
      <c r="BX1899" s="299" t="s">
        <v>7231</v>
      </c>
      <c r="BY1899" s="299" t="s">
        <v>7232</v>
      </c>
    </row>
    <row r="1900" spans="65:77" ht="21" customHeight="1">
      <c r="BM1900"/>
      <c r="BU1900" s="273" t="s">
        <v>672</v>
      </c>
      <c r="BV1900" s="273" t="s">
        <v>4997</v>
      </c>
      <c r="BX1900" s="299" t="s">
        <v>7233</v>
      </c>
      <c r="BY1900" s="299" t="s">
        <v>7234</v>
      </c>
    </row>
    <row r="1901" spans="65:77" ht="21" customHeight="1">
      <c r="BM1901"/>
      <c r="BU1901" s="273" t="s">
        <v>674</v>
      </c>
      <c r="BV1901" s="273" t="s">
        <v>4998</v>
      </c>
      <c r="BX1901" s="299" t="s">
        <v>7235</v>
      </c>
      <c r="BY1901" s="299" t="s">
        <v>7236</v>
      </c>
    </row>
    <row r="1902" spans="65:77" ht="21" customHeight="1">
      <c r="BM1902"/>
      <c r="BU1902" s="273" t="s">
        <v>676</v>
      </c>
      <c r="BV1902" s="273" t="s">
        <v>4999</v>
      </c>
      <c r="BX1902" s="299" t="s">
        <v>7237</v>
      </c>
      <c r="BY1902" s="299" t="s">
        <v>7238</v>
      </c>
    </row>
    <row r="1903" spans="65:77" ht="21" customHeight="1">
      <c r="BM1903"/>
      <c r="BU1903" s="273" t="s">
        <v>678</v>
      </c>
      <c r="BV1903" s="273" t="s">
        <v>5000</v>
      </c>
      <c r="BX1903" s="299" t="s">
        <v>7239</v>
      </c>
      <c r="BY1903" s="299" t="s">
        <v>7240</v>
      </c>
    </row>
    <row r="1904" spans="65:77" ht="21" customHeight="1">
      <c r="BM1904"/>
      <c r="BU1904" s="273" t="s">
        <v>680</v>
      </c>
      <c r="BV1904" s="273" t="s">
        <v>5001</v>
      </c>
      <c r="BX1904" s="299" t="s">
        <v>7241</v>
      </c>
      <c r="BY1904" s="299" t="s">
        <v>7242</v>
      </c>
    </row>
    <row r="1905" spans="65:77" ht="21" customHeight="1">
      <c r="BM1905"/>
      <c r="BU1905" s="273" t="s">
        <v>682</v>
      </c>
      <c r="BV1905" s="273" t="s">
        <v>5002</v>
      </c>
      <c r="BX1905" s="299" t="s">
        <v>7243</v>
      </c>
      <c r="BY1905" s="299" t="s">
        <v>7244</v>
      </c>
    </row>
    <row r="1906" spans="65:77" ht="21" customHeight="1">
      <c r="BM1906"/>
      <c r="BU1906" s="273" t="s">
        <v>684</v>
      </c>
      <c r="BV1906" s="273" t="s">
        <v>5003</v>
      </c>
      <c r="BX1906" s="299" t="s">
        <v>7245</v>
      </c>
      <c r="BY1906" s="299" t="s">
        <v>7246</v>
      </c>
    </row>
    <row r="1907" spans="65:77" ht="21" customHeight="1">
      <c r="BM1907"/>
      <c r="BU1907" s="273" t="s">
        <v>686</v>
      </c>
      <c r="BV1907" s="273" t="s">
        <v>5004</v>
      </c>
      <c r="BX1907" s="299" t="s">
        <v>7247</v>
      </c>
      <c r="BY1907" s="299" t="s">
        <v>7248</v>
      </c>
    </row>
    <row r="1908" spans="65:77" ht="21" customHeight="1">
      <c r="BM1908"/>
      <c r="BU1908" s="273" t="s">
        <v>688</v>
      </c>
      <c r="BV1908" s="273" t="s">
        <v>5005</v>
      </c>
      <c r="BX1908" s="299" t="s">
        <v>7249</v>
      </c>
      <c r="BY1908" s="299" t="s">
        <v>7250</v>
      </c>
    </row>
    <row r="1909" spans="65:77" ht="21" customHeight="1">
      <c r="BM1909"/>
      <c r="BU1909" s="273" t="s">
        <v>690</v>
      </c>
      <c r="BV1909" s="273" t="s">
        <v>5006</v>
      </c>
      <c r="BX1909" s="299" t="s">
        <v>7251</v>
      </c>
      <c r="BY1909" s="299" t="s">
        <v>7252</v>
      </c>
    </row>
    <row r="1910" spans="65:77" ht="21" customHeight="1">
      <c r="BM1910"/>
      <c r="BU1910" s="273" t="s">
        <v>692</v>
      </c>
      <c r="BV1910" s="273" t="s">
        <v>5007</v>
      </c>
      <c r="BX1910" s="299" t="s">
        <v>7253</v>
      </c>
      <c r="BY1910" s="299" t="s">
        <v>7254</v>
      </c>
    </row>
    <row r="1911" spans="65:77" ht="21" customHeight="1">
      <c r="BM1911"/>
      <c r="BU1911" s="273" t="s">
        <v>694</v>
      </c>
      <c r="BV1911" s="273" t="s">
        <v>5008</v>
      </c>
      <c r="BX1911" s="299" t="s">
        <v>7255</v>
      </c>
      <c r="BY1911" s="299" t="s">
        <v>7256</v>
      </c>
    </row>
    <row r="1912" spans="65:77" ht="21" customHeight="1">
      <c r="BM1912"/>
      <c r="BU1912" s="273" t="s">
        <v>696</v>
      </c>
      <c r="BV1912" s="273" t="s">
        <v>5009</v>
      </c>
      <c r="BX1912" s="299" t="s">
        <v>7257</v>
      </c>
      <c r="BY1912" s="299" t="s">
        <v>7258</v>
      </c>
    </row>
    <row r="1913" spans="65:77" ht="21" customHeight="1">
      <c r="BM1913"/>
      <c r="BU1913" s="273" t="s">
        <v>698</v>
      </c>
      <c r="BV1913" s="273" t="s">
        <v>5010</v>
      </c>
      <c r="BX1913" s="299" t="s">
        <v>7259</v>
      </c>
      <c r="BY1913" s="299" t="s">
        <v>7260</v>
      </c>
    </row>
    <row r="1914" spans="65:77" ht="21" customHeight="1">
      <c r="BM1914"/>
      <c r="BU1914" s="273" t="s">
        <v>700</v>
      </c>
      <c r="BV1914" s="273" t="s">
        <v>5011</v>
      </c>
      <c r="BX1914" s="299" t="s">
        <v>7261</v>
      </c>
      <c r="BY1914" s="299" t="s">
        <v>7262</v>
      </c>
    </row>
    <row r="1915" spans="65:77" ht="21" customHeight="1">
      <c r="BM1915"/>
      <c r="BU1915" s="273" t="s">
        <v>702</v>
      </c>
      <c r="BV1915" s="273" t="s">
        <v>5012</v>
      </c>
      <c r="BX1915" s="299" t="s">
        <v>7263</v>
      </c>
      <c r="BY1915" s="299" t="s">
        <v>7264</v>
      </c>
    </row>
    <row r="1916" spans="65:77" ht="21" customHeight="1">
      <c r="BM1916"/>
      <c r="BU1916" s="273" t="s">
        <v>704</v>
      </c>
      <c r="BV1916" s="273" t="s">
        <v>5013</v>
      </c>
      <c r="BX1916" s="299" t="s">
        <v>7265</v>
      </c>
      <c r="BY1916" s="299" t="s">
        <v>7266</v>
      </c>
    </row>
    <row r="1917" spans="65:77" ht="21" customHeight="1">
      <c r="BM1917"/>
      <c r="BU1917" s="273" t="s">
        <v>706</v>
      </c>
      <c r="BV1917" s="273" t="s">
        <v>5014</v>
      </c>
      <c r="BX1917" s="299" t="s">
        <v>7267</v>
      </c>
      <c r="BY1917" s="299" t="s">
        <v>7268</v>
      </c>
    </row>
    <row r="1918" spans="65:77" ht="21" customHeight="1">
      <c r="BM1918"/>
      <c r="BU1918" s="273" t="s">
        <v>708</v>
      </c>
      <c r="BV1918" s="273" t="s">
        <v>5015</v>
      </c>
      <c r="BX1918" s="299" t="s">
        <v>7269</v>
      </c>
      <c r="BY1918" s="299" t="s">
        <v>7270</v>
      </c>
    </row>
    <row r="1919" spans="65:77" ht="21" customHeight="1">
      <c r="BM1919"/>
      <c r="BU1919" s="273" t="s">
        <v>710</v>
      </c>
      <c r="BV1919" s="273" t="s">
        <v>5016</v>
      </c>
      <c r="BX1919" s="299" t="s">
        <v>7271</v>
      </c>
      <c r="BY1919" s="299" t="s">
        <v>7272</v>
      </c>
    </row>
    <row r="1920" spans="65:77" ht="21" customHeight="1">
      <c r="BM1920"/>
      <c r="BU1920" s="273" t="s">
        <v>712</v>
      </c>
      <c r="BV1920" s="273" t="s">
        <v>5017</v>
      </c>
      <c r="BX1920" s="299" t="s">
        <v>7273</v>
      </c>
      <c r="BY1920" s="299" t="s">
        <v>7274</v>
      </c>
    </row>
    <row r="1921" spans="65:77" ht="21" customHeight="1">
      <c r="BM1921"/>
      <c r="BU1921" s="273" t="s">
        <v>714</v>
      </c>
      <c r="BV1921" s="273" t="s">
        <v>5018</v>
      </c>
      <c r="BX1921" s="299" t="s">
        <v>7275</v>
      </c>
      <c r="BY1921" s="299" t="s">
        <v>7276</v>
      </c>
    </row>
    <row r="1922" spans="65:77" ht="21" customHeight="1">
      <c r="BM1922"/>
      <c r="BU1922" s="273" t="s">
        <v>716</v>
      </c>
      <c r="BV1922" s="273" t="s">
        <v>5019</v>
      </c>
      <c r="BX1922" s="299" t="s">
        <v>7277</v>
      </c>
      <c r="BY1922" s="299" t="s">
        <v>7278</v>
      </c>
    </row>
    <row r="1923" spans="65:77" ht="21" customHeight="1">
      <c r="BM1923"/>
      <c r="BU1923" s="273" t="s">
        <v>718</v>
      </c>
      <c r="BV1923" s="273" t="s">
        <v>5020</v>
      </c>
      <c r="BX1923" s="299" t="s">
        <v>7279</v>
      </c>
      <c r="BY1923" s="299" t="s">
        <v>7280</v>
      </c>
    </row>
    <row r="1924" spans="65:77" ht="21" customHeight="1">
      <c r="BM1924"/>
      <c r="BU1924" s="273" t="s">
        <v>720</v>
      </c>
      <c r="BV1924" s="273" t="s">
        <v>4961</v>
      </c>
      <c r="BX1924" s="299" t="s">
        <v>7281</v>
      </c>
      <c r="BY1924" s="299" t="s">
        <v>7282</v>
      </c>
    </row>
    <row r="1925" spans="65:77" ht="21" customHeight="1">
      <c r="BM1925"/>
      <c r="BU1925" s="273" t="s">
        <v>724</v>
      </c>
      <c r="BV1925" s="273" t="s">
        <v>5021</v>
      </c>
      <c r="BX1925" s="299" t="s">
        <v>7283</v>
      </c>
      <c r="BY1925" s="299" t="s">
        <v>7284</v>
      </c>
    </row>
    <row r="1926" spans="65:77" ht="21" customHeight="1">
      <c r="BM1926"/>
      <c r="BU1926" s="273" t="s">
        <v>726</v>
      </c>
      <c r="BV1926" s="273" t="s">
        <v>5022</v>
      </c>
      <c r="BX1926" s="299" t="s">
        <v>7285</v>
      </c>
      <c r="BY1926" s="299" t="s">
        <v>7286</v>
      </c>
    </row>
    <row r="1927" spans="65:77" ht="21" customHeight="1">
      <c r="BM1927"/>
      <c r="BU1927" s="273" t="s">
        <v>728</v>
      </c>
      <c r="BV1927" s="273" t="s">
        <v>5023</v>
      </c>
      <c r="BX1927" s="299" t="s">
        <v>7287</v>
      </c>
      <c r="BY1927" s="299" t="s">
        <v>7288</v>
      </c>
    </row>
    <row r="1928" spans="65:77" ht="21" customHeight="1">
      <c r="BM1928"/>
      <c r="BU1928" s="273" t="s">
        <v>730</v>
      </c>
      <c r="BV1928" s="273" t="s">
        <v>5024</v>
      </c>
      <c r="BX1928" s="299" t="s">
        <v>7289</v>
      </c>
      <c r="BY1928" s="299" t="s">
        <v>7290</v>
      </c>
    </row>
    <row r="1929" spans="65:77" ht="21" customHeight="1">
      <c r="BM1929"/>
      <c r="BU1929" s="273" t="s">
        <v>732</v>
      </c>
      <c r="BV1929" s="273" t="s">
        <v>5025</v>
      </c>
      <c r="BX1929" s="299" t="s">
        <v>7291</v>
      </c>
      <c r="BY1929" s="299" t="s">
        <v>7292</v>
      </c>
    </row>
    <row r="1930" spans="65:77" ht="21" customHeight="1">
      <c r="BM1930"/>
      <c r="BU1930" s="273" t="s">
        <v>734</v>
      </c>
      <c r="BV1930" s="273" t="s">
        <v>5026</v>
      </c>
      <c r="BX1930" s="299" t="s">
        <v>7293</v>
      </c>
      <c r="BY1930" s="299" t="s">
        <v>7294</v>
      </c>
    </row>
    <row r="1931" spans="65:77" ht="21" customHeight="1">
      <c r="BM1931"/>
      <c r="BU1931" s="273" t="s">
        <v>736</v>
      </c>
      <c r="BV1931" s="273" t="s">
        <v>5027</v>
      </c>
      <c r="BX1931" s="299" t="s">
        <v>7295</v>
      </c>
      <c r="BY1931" s="299" t="s">
        <v>7296</v>
      </c>
    </row>
    <row r="1932" spans="65:77" ht="21" customHeight="1">
      <c r="BM1932"/>
      <c r="BU1932" s="273" t="s">
        <v>738</v>
      </c>
      <c r="BV1932" s="273" t="s">
        <v>5028</v>
      </c>
      <c r="BX1932" s="299" t="s">
        <v>7297</v>
      </c>
      <c r="BY1932" s="299" t="s">
        <v>7298</v>
      </c>
    </row>
    <row r="1933" spans="65:77" ht="21" customHeight="1">
      <c r="BM1933"/>
      <c r="BU1933" s="273" t="s">
        <v>740</v>
      </c>
      <c r="BV1933" s="273" t="s">
        <v>5029</v>
      </c>
      <c r="BX1933" s="299" t="s">
        <v>7299</v>
      </c>
      <c r="BY1933" s="299" t="s">
        <v>7300</v>
      </c>
    </row>
    <row r="1934" spans="65:77" ht="21" customHeight="1">
      <c r="BM1934"/>
      <c r="BU1934" s="273" t="s">
        <v>742</v>
      </c>
      <c r="BV1934" s="273" t="s">
        <v>5030</v>
      </c>
      <c r="BX1934" s="299" t="s">
        <v>7301</v>
      </c>
      <c r="BY1934" s="299" t="s">
        <v>7302</v>
      </c>
    </row>
    <row r="1935" spans="65:77" ht="21" customHeight="1">
      <c r="BM1935"/>
      <c r="BU1935" s="273" t="s">
        <v>744</v>
      </c>
      <c r="BV1935" s="273" t="s">
        <v>5031</v>
      </c>
      <c r="BX1935" s="299" t="s">
        <v>7303</v>
      </c>
      <c r="BY1935" s="299" t="s">
        <v>7304</v>
      </c>
    </row>
    <row r="1936" spans="65:77" ht="21" customHeight="1">
      <c r="BM1936"/>
      <c r="BU1936" s="273" t="s">
        <v>746</v>
      </c>
      <c r="BV1936" s="273" t="s">
        <v>5032</v>
      </c>
      <c r="BX1936" s="299" t="s">
        <v>7305</v>
      </c>
      <c r="BY1936" s="299" t="s">
        <v>7306</v>
      </c>
    </row>
    <row r="1937" spans="65:77" ht="21" customHeight="1">
      <c r="BM1937"/>
      <c r="BU1937" s="273" t="s">
        <v>748</v>
      </c>
      <c r="BV1937" s="273" t="s">
        <v>5033</v>
      </c>
      <c r="BX1937" s="299" t="s">
        <v>7307</v>
      </c>
      <c r="BY1937" s="299" t="s">
        <v>7308</v>
      </c>
    </row>
    <row r="1938" spans="65:77" ht="21" customHeight="1">
      <c r="BM1938"/>
      <c r="BU1938" s="273" t="s">
        <v>750</v>
      </c>
      <c r="BV1938" s="273" t="s">
        <v>5034</v>
      </c>
      <c r="BX1938" s="299" t="s">
        <v>7309</v>
      </c>
      <c r="BY1938" s="299" t="s">
        <v>7310</v>
      </c>
    </row>
    <row r="1939" spans="65:77" ht="21" customHeight="1">
      <c r="BM1939"/>
      <c r="BU1939" s="273" t="s">
        <v>5035</v>
      </c>
      <c r="BV1939" s="273" t="s">
        <v>5036</v>
      </c>
      <c r="BX1939" s="299" t="s">
        <v>7311</v>
      </c>
      <c r="BY1939" s="299" t="s">
        <v>7312</v>
      </c>
    </row>
    <row r="1940" spans="65:77" ht="21" customHeight="1">
      <c r="BM1940"/>
      <c r="BU1940" s="273" t="s">
        <v>752</v>
      </c>
      <c r="BV1940" s="273" t="s">
        <v>5037</v>
      </c>
      <c r="BX1940" s="299" t="s">
        <v>7313</v>
      </c>
      <c r="BY1940" s="299" t="s">
        <v>7314</v>
      </c>
    </row>
    <row r="1941" spans="65:77" ht="21" customHeight="1">
      <c r="BM1941"/>
      <c r="BU1941" s="273" t="s">
        <v>5038</v>
      </c>
      <c r="BV1941" s="273" t="s">
        <v>5039</v>
      </c>
      <c r="BX1941" s="299" t="s">
        <v>7315</v>
      </c>
      <c r="BY1941" s="299" t="s">
        <v>7316</v>
      </c>
    </row>
    <row r="1942" spans="65:77" ht="21" customHeight="1">
      <c r="BM1942"/>
      <c r="BU1942" s="273" t="s">
        <v>754</v>
      </c>
      <c r="BV1942" s="273" t="s">
        <v>5040</v>
      </c>
      <c r="BX1942" s="299" t="s">
        <v>7317</v>
      </c>
      <c r="BY1942" s="299" t="s">
        <v>7318</v>
      </c>
    </row>
    <row r="1943" spans="65:77" ht="21" customHeight="1">
      <c r="BM1943"/>
      <c r="BU1943" s="273" t="s">
        <v>755</v>
      </c>
      <c r="BV1943" s="273" t="s">
        <v>5041</v>
      </c>
      <c r="BX1943" s="299" t="s">
        <v>7319</v>
      </c>
      <c r="BY1943" s="299" t="s">
        <v>7320</v>
      </c>
    </row>
    <row r="1944" spans="65:77" ht="21" customHeight="1">
      <c r="BM1944"/>
      <c r="BU1944" s="273">
        <v>3111</v>
      </c>
      <c r="BV1944" s="273" t="s">
        <v>9355</v>
      </c>
      <c r="BX1944" s="299" t="s">
        <v>7321</v>
      </c>
      <c r="BY1944" s="299" t="s">
        <v>7322</v>
      </c>
    </row>
    <row r="1945" spans="65:77" ht="21" customHeight="1">
      <c r="BM1945"/>
      <c r="BU1945" s="273">
        <v>3112</v>
      </c>
      <c r="BV1945" s="273" t="s">
        <v>9356</v>
      </c>
      <c r="BX1945" s="299" t="s">
        <v>7323</v>
      </c>
      <c r="BY1945" s="299" t="s">
        <v>7324</v>
      </c>
    </row>
    <row r="1946" spans="65:77" ht="21" customHeight="1">
      <c r="BM1946"/>
      <c r="BU1946" s="273">
        <v>3113</v>
      </c>
      <c r="BV1946" s="273" t="s">
        <v>9031</v>
      </c>
      <c r="BX1946" s="299" t="s">
        <v>7325</v>
      </c>
      <c r="BY1946" s="299" t="s">
        <v>7326</v>
      </c>
    </row>
    <row r="1947" spans="65:77" ht="21" customHeight="1">
      <c r="BM1947"/>
      <c r="BU1947" s="273">
        <v>3114</v>
      </c>
      <c r="BV1947" s="273" t="s">
        <v>9032</v>
      </c>
      <c r="BX1947" s="299" t="s">
        <v>7327</v>
      </c>
      <c r="BY1947" s="299" t="s">
        <v>7328</v>
      </c>
    </row>
    <row r="1948" spans="65:77" ht="21" customHeight="1">
      <c r="BM1948"/>
      <c r="BU1948" s="273">
        <v>3115</v>
      </c>
      <c r="BV1948" s="273" t="s">
        <v>9033</v>
      </c>
      <c r="BX1948" s="299" t="s">
        <v>7329</v>
      </c>
      <c r="BY1948" s="299" t="s">
        <v>7330</v>
      </c>
    </row>
    <row r="1949" spans="65:77" ht="21" customHeight="1">
      <c r="BM1949"/>
      <c r="BU1949" s="273">
        <v>3116</v>
      </c>
      <c r="BV1949" s="273" t="s">
        <v>9034</v>
      </c>
      <c r="BX1949" s="299" t="s">
        <v>7331</v>
      </c>
      <c r="BY1949" s="299" t="s">
        <v>7332</v>
      </c>
    </row>
    <row r="1950" spans="65:77" ht="21" customHeight="1">
      <c r="BM1950"/>
      <c r="BU1950" s="273">
        <v>3117</v>
      </c>
      <c r="BV1950" s="273" t="s">
        <v>9035</v>
      </c>
      <c r="BX1950" s="299" t="s">
        <v>4421</v>
      </c>
      <c r="BY1950" s="299" t="s">
        <v>7333</v>
      </c>
    </row>
    <row r="1951" spans="65:77" ht="21" customHeight="1">
      <c r="BM1951"/>
      <c r="BU1951" s="273">
        <v>3118</v>
      </c>
      <c r="BV1951" s="273" t="s">
        <v>9036</v>
      </c>
      <c r="BX1951" s="299" t="s">
        <v>4423</v>
      </c>
      <c r="BY1951" s="299" t="s">
        <v>7334</v>
      </c>
    </row>
    <row r="1952" spans="65:77" ht="21" customHeight="1">
      <c r="BM1952"/>
      <c r="BU1952" s="273">
        <v>3119</v>
      </c>
      <c r="BV1952" s="273" t="s">
        <v>9037</v>
      </c>
      <c r="BX1952" s="299" t="s">
        <v>4425</v>
      </c>
      <c r="BY1952" s="299" t="s">
        <v>7335</v>
      </c>
    </row>
    <row r="1953" spans="65:77" ht="21" customHeight="1">
      <c r="BM1953"/>
      <c r="BU1953" s="273">
        <v>3120</v>
      </c>
      <c r="BV1953" s="273" t="s">
        <v>9038</v>
      </c>
      <c r="BX1953" s="299" t="s">
        <v>4427</v>
      </c>
      <c r="BY1953" s="299" t="s">
        <v>7336</v>
      </c>
    </row>
    <row r="1954" spans="65:77" ht="21" customHeight="1">
      <c r="BM1954"/>
      <c r="BU1954" s="273">
        <v>3121</v>
      </c>
      <c r="BV1954" s="273" t="s">
        <v>9039</v>
      </c>
      <c r="BX1954" s="299" t="s">
        <v>4429</v>
      </c>
      <c r="BY1954" s="299" t="s">
        <v>7337</v>
      </c>
    </row>
    <row r="1955" spans="65:77" ht="21" customHeight="1">
      <c r="BM1955"/>
      <c r="BU1955" s="273">
        <v>3122</v>
      </c>
      <c r="BV1955" s="273" t="s">
        <v>9040</v>
      </c>
      <c r="BX1955" s="299" t="s">
        <v>4431</v>
      </c>
      <c r="BY1955" s="299" t="s">
        <v>7338</v>
      </c>
    </row>
    <row r="1956" spans="65:77" ht="21" customHeight="1">
      <c r="BM1956"/>
      <c r="BU1956" s="273">
        <v>3123</v>
      </c>
      <c r="BV1956" s="273" t="s">
        <v>9041</v>
      </c>
      <c r="BX1956" s="299" t="s">
        <v>4433</v>
      </c>
      <c r="BY1956" s="299" t="s">
        <v>7339</v>
      </c>
    </row>
    <row r="1957" spans="65:77" ht="21" customHeight="1">
      <c r="BM1957"/>
      <c r="BU1957" s="273">
        <v>3124</v>
      </c>
      <c r="BV1957" s="273" t="s">
        <v>9042</v>
      </c>
      <c r="BX1957" s="299" t="s">
        <v>4434</v>
      </c>
      <c r="BY1957" s="299" t="s">
        <v>7340</v>
      </c>
    </row>
    <row r="1958" spans="65:77" ht="21" customHeight="1">
      <c r="BM1958"/>
      <c r="BU1958" s="273">
        <v>3125</v>
      </c>
      <c r="BV1958" s="273" t="s">
        <v>9043</v>
      </c>
      <c r="BX1958" s="299" t="s">
        <v>4435</v>
      </c>
      <c r="BY1958" s="299" t="s">
        <v>7341</v>
      </c>
    </row>
    <row r="1959" spans="65:77" ht="21" customHeight="1">
      <c r="BM1959"/>
      <c r="BU1959" s="273">
        <v>3126</v>
      </c>
      <c r="BV1959" s="273" t="s">
        <v>9044</v>
      </c>
      <c r="BX1959" s="299" t="s">
        <v>4436</v>
      </c>
      <c r="BY1959" s="299" t="s">
        <v>7342</v>
      </c>
    </row>
    <row r="1960" spans="65:77" ht="21" customHeight="1">
      <c r="BM1960"/>
      <c r="BU1960" s="273">
        <v>3127</v>
      </c>
      <c r="BV1960" s="273" t="s">
        <v>9357</v>
      </c>
      <c r="BX1960" s="299" t="s">
        <v>4438</v>
      </c>
      <c r="BY1960" s="299" t="s">
        <v>7343</v>
      </c>
    </row>
    <row r="1961" spans="65:77" ht="21" customHeight="1">
      <c r="BM1961"/>
      <c r="BU1961" s="273">
        <v>3128</v>
      </c>
      <c r="BV1961" s="273" t="s">
        <v>9358</v>
      </c>
      <c r="BX1961" s="299" t="s">
        <v>4440</v>
      </c>
      <c r="BY1961" s="299" t="s">
        <v>7344</v>
      </c>
    </row>
    <row r="1962" spans="65:77" ht="21" customHeight="1">
      <c r="BM1962"/>
      <c r="BU1962" s="273">
        <v>3129</v>
      </c>
      <c r="BV1962" s="273" t="s">
        <v>9359</v>
      </c>
      <c r="BX1962" s="299" t="s">
        <v>4442</v>
      </c>
      <c r="BY1962" s="299" t="s">
        <v>7345</v>
      </c>
    </row>
    <row r="1963" spans="65:77" ht="21" customHeight="1">
      <c r="BM1963"/>
      <c r="BU1963" s="273">
        <v>3130</v>
      </c>
      <c r="BV1963" s="273" t="s">
        <v>9360</v>
      </c>
      <c r="BX1963" s="299" t="s">
        <v>4444</v>
      </c>
      <c r="BY1963" s="299" t="s">
        <v>7346</v>
      </c>
    </row>
    <row r="1964" spans="65:77" ht="21" customHeight="1">
      <c r="BM1964"/>
      <c r="BU1964" s="273">
        <v>3131</v>
      </c>
      <c r="BV1964" s="273" t="s">
        <v>9361</v>
      </c>
      <c r="BX1964" s="299" t="s">
        <v>4446</v>
      </c>
      <c r="BY1964" s="299" t="s">
        <v>7347</v>
      </c>
    </row>
    <row r="1965" spans="65:77" ht="21" customHeight="1">
      <c r="BM1965"/>
      <c r="BU1965" s="273">
        <v>3132</v>
      </c>
      <c r="BV1965" s="273" t="s">
        <v>9362</v>
      </c>
      <c r="BX1965" s="299" t="s">
        <v>4448</v>
      </c>
      <c r="BY1965" s="299" t="s">
        <v>7348</v>
      </c>
    </row>
    <row r="1966" spans="65:77" ht="21" customHeight="1">
      <c r="BM1966"/>
      <c r="BU1966" s="273">
        <v>3133</v>
      </c>
      <c r="BV1966" s="273" t="s">
        <v>9363</v>
      </c>
      <c r="BX1966" s="299" t="s">
        <v>4450</v>
      </c>
      <c r="BY1966" s="299" t="s">
        <v>7349</v>
      </c>
    </row>
    <row r="1967" spans="65:77" ht="21" customHeight="1">
      <c r="BM1967"/>
      <c r="BU1967" s="273">
        <v>3134</v>
      </c>
      <c r="BV1967" s="273" t="s">
        <v>9364</v>
      </c>
      <c r="BX1967" s="299" t="s">
        <v>4452</v>
      </c>
      <c r="BY1967" s="299" t="s">
        <v>7350</v>
      </c>
    </row>
    <row r="1968" spans="65:77" ht="21" customHeight="1">
      <c r="BM1968"/>
      <c r="BU1968" s="273">
        <v>3135</v>
      </c>
      <c r="BV1968" s="273" t="s">
        <v>9365</v>
      </c>
      <c r="BX1968" s="299" t="s">
        <v>4454</v>
      </c>
      <c r="BY1968" s="299" t="s">
        <v>7351</v>
      </c>
    </row>
    <row r="1969" spans="65:77" ht="21" customHeight="1">
      <c r="BM1969"/>
      <c r="BU1969" s="273">
        <v>3136</v>
      </c>
      <c r="BV1969" s="273" t="s">
        <v>9366</v>
      </c>
      <c r="BX1969" s="299" t="s">
        <v>4456</v>
      </c>
      <c r="BY1969" s="299" t="s">
        <v>7352</v>
      </c>
    </row>
    <row r="1970" spans="65:77" ht="21" customHeight="1">
      <c r="BM1970"/>
      <c r="BU1970" s="273">
        <v>3137</v>
      </c>
      <c r="BV1970" s="273" t="s">
        <v>9045</v>
      </c>
      <c r="BX1970" s="299" t="s">
        <v>4458</v>
      </c>
      <c r="BY1970" s="299" t="s">
        <v>7353</v>
      </c>
    </row>
    <row r="1971" spans="65:77" ht="21" customHeight="1">
      <c r="BM1971"/>
      <c r="BU1971" s="273" t="s">
        <v>9325</v>
      </c>
      <c r="BV1971" s="273" t="s">
        <v>9046</v>
      </c>
      <c r="BX1971" s="299" t="s">
        <v>4460</v>
      </c>
      <c r="BY1971" s="299" t="s">
        <v>7354</v>
      </c>
    </row>
    <row r="1972" spans="65:77" ht="21" customHeight="1">
      <c r="BM1972"/>
      <c r="BU1972" s="273" t="s">
        <v>9326</v>
      </c>
      <c r="BV1972" s="273" t="s">
        <v>9047</v>
      </c>
      <c r="BX1972" s="299" t="s">
        <v>4462</v>
      </c>
      <c r="BY1972" s="299" t="s">
        <v>7355</v>
      </c>
    </row>
    <row r="1973" spans="65:77" ht="21" customHeight="1">
      <c r="BM1973"/>
      <c r="BU1973" s="273" t="s">
        <v>5044</v>
      </c>
      <c r="BV1973" s="273" t="s">
        <v>9048</v>
      </c>
      <c r="BX1973" s="299" t="s">
        <v>4464</v>
      </c>
      <c r="BY1973" s="299" t="s">
        <v>7356</v>
      </c>
    </row>
    <row r="1974" spans="65:77" ht="21" customHeight="1">
      <c r="BM1974"/>
      <c r="BU1974" s="273" t="s">
        <v>5045</v>
      </c>
      <c r="BV1974" s="273" t="s">
        <v>9049</v>
      </c>
      <c r="BX1974" s="299" t="s">
        <v>4466</v>
      </c>
      <c r="BY1974" s="299" t="s">
        <v>7357</v>
      </c>
    </row>
    <row r="1975" spans="65:77" ht="21" customHeight="1">
      <c r="BM1975"/>
      <c r="BU1975" s="273" t="s">
        <v>5046</v>
      </c>
      <c r="BV1975" s="273" t="s">
        <v>9050</v>
      </c>
      <c r="BX1975" s="299" t="s">
        <v>4468</v>
      </c>
      <c r="BY1975" s="299" t="s">
        <v>7358</v>
      </c>
    </row>
    <row r="1976" spans="65:77" ht="21" customHeight="1">
      <c r="BM1976"/>
      <c r="BU1976" s="273" t="s">
        <v>5047</v>
      </c>
      <c r="BV1976" s="273" t="s">
        <v>9051</v>
      </c>
      <c r="BX1976" s="299" t="s">
        <v>4470</v>
      </c>
      <c r="BY1976" s="299" t="s">
        <v>7359</v>
      </c>
    </row>
    <row r="1977" spans="65:77" ht="21" customHeight="1">
      <c r="BM1977"/>
      <c r="BU1977" s="273" t="s">
        <v>5048</v>
      </c>
      <c r="BV1977" s="273" t="s">
        <v>9052</v>
      </c>
      <c r="BX1977" s="299" t="s">
        <v>4472</v>
      </c>
      <c r="BY1977" s="299" t="s">
        <v>7360</v>
      </c>
    </row>
    <row r="1978" spans="65:77" ht="21" customHeight="1">
      <c r="BM1978"/>
      <c r="BU1978" s="276" t="s">
        <v>9327</v>
      </c>
      <c r="BV1978" s="276" t="s">
        <v>9053</v>
      </c>
      <c r="BX1978" s="299" t="s">
        <v>4474</v>
      </c>
      <c r="BY1978" s="299" t="s">
        <v>7361</v>
      </c>
    </row>
    <row r="1979" spans="65:77" ht="21" customHeight="1">
      <c r="BM1979"/>
      <c r="BU1979" s="276" t="s">
        <v>9328</v>
      </c>
      <c r="BV1979" s="276" t="s">
        <v>9054</v>
      </c>
      <c r="BX1979" s="299" t="s">
        <v>4476</v>
      </c>
      <c r="BY1979" s="299" t="s">
        <v>7362</v>
      </c>
    </row>
    <row r="1980" spans="65:77" ht="21" customHeight="1">
      <c r="BM1980"/>
      <c r="BU1980" s="276" t="s">
        <v>9329</v>
      </c>
      <c r="BV1980" s="276" t="s">
        <v>9055</v>
      </c>
      <c r="BX1980" s="299" t="s">
        <v>4480</v>
      </c>
      <c r="BY1980" s="299" t="s">
        <v>7363</v>
      </c>
    </row>
    <row r="1981" spans="65:77" ht="21" customHeight="1">
      <c r="BM1981"/>
      <c r="BU1981" s="276" t="s">
        <v>8661</v>
      </c>
      <c r="BV1981" s="276" t="s">
        <v>9056</v>
      </c>
      <c r="BX1981" s="299" t="s">
        <v>4482</v>
      </c>
      <c r="BY1981" s="299" t="s">
        <v>7364</v>
      </c>
    </row>
    <row r="1982" spans="65:77" ht="21" customHeight="1">
      <c r="BM1982"/>
      <c r="BU1982" s="276" t="s">
        <v>9330</v>
      </c>
      <c r="BV1982" s="276" t="s">
        <v>9057</v>
      </c>
      <c r="BX1982" s="299" t="s">
        <v>4484</v>
      </c>
      <c r="BY1982" s="299" t="s">
        <v>7365</v>
      </c>
    </row>
    <row r="1983" spans="65:77" ht="21" customHeight="1">
      <c r="BM1983"/>
      <c r="BU1983" s="276" t="s">
        <v>8662</v>
      </c>
      <c r="BV1983" s="276" t="s">
        <v>9058</v>
      </c>
      <c r="BX1983" s="299" t="s">
        <v>4486</v>
      </c>
      <c r="BY1983" s="299" t="s">
        <v>7366</v>
      </c>
    </row>
    <row r="1984" spans="65:77" ht="21" customHeight="1">
      <c r="BM1984"/>
      <c r="BU1984" s="276" t="s">
        <v>8663</v>
      </c>
      <c r="BV1984" s="276" t="s">
        <v>9059</v>
      </c>
      <c r="BX1984" s="299" t="s">
        <v>4488</v>
      </c>
      <c r="BY1984" s="299" t="s">
        <v>7367</v>
      </c>
    </row>
    <row r="1985" spans="65:77" ht="21" customHeight="1">
      <c r="BM1985"/>
      <c r="BU1985" s="276" t="s">
        <v>8664</v>
      </c>
      <c r="BV1985" s="276" t="s">
        <v>9060</v>
      </c>
      <c r="BX1985" s="299" t="s">
        <v>4490</v>
      </c>
      <c r="BY1985" s="299" t="s">
        <v>7368</v>
      </c>
    </row>
    <row r="1986" spans="65:77" ht="21" customHeight="1">
      <c r="BM1986"/>
      <c r="BU1986" s="274" t="s">
        <v>5042</v>
      </c>
      <c r="BV1986" s="274" t="s">
        <v>5043</v>
      </c>
      <c r="BX1986" s="299" t="s">
        <v>4492</v>
      </c>
      <c r="BY1986" s="299" t="s">
        <v>7369</v>
      </c>
    </row>
    <row r="1987" spans="65:77" ht="21" customHeight="1">
      <c r="BM1987"/>
      <c r="BU1987" s="276" t="s">
        <v>9331</v>
      </c>
      <c r="BV1987" s="276" t="s">
        <v>9061</v>
      </c>
      <c r="BX1987" s="299" t="s">
        <v>4494</v>
      </c>
      <c r="BY1987" s="299" t="s">
        <v>7370</v>
      </c>
    </row>
    <row r="1988" spans="65:77" ht="21" customHeight="1">
      <c r="BM1988"/>
      <c r="BU1988" s="276" t="s">
        <v>9332</v>
      </c>
      <c r="BV1988" s="276" t="s">
        <v>9062</v>
      </c>
      <c r="BX1988" s="299" t="s">
        <v>4496</v>
      </c>
      <c r="BY1988" s="299" t="s">
        <v>7371</v>
      </c>
    </row>
    <row r="1989" spans="65:77" ht="21" customHeight="1">
      <c r="BM1989"/>
      <c r="BU1989" s="276" t="s">
        <v>9333</v>
      </c>
      <c r="BV1989" s="276" t="s">
        <v>9063</v>
      </c>
      <c r="BX1989" s="299" t="s">
        <v>4497</v>
      </c>
      <c r="BY1989" s="299" t="s">
        <v>7372</v>
      </c>
    </row>
    <row r="1990" spans="65:77" ht="21" customHeight="1">
      <c r="BM1990"/>
      <c r="BU1990" s="276" t="s">
        <v>8665</v>
      </c>
      <c r="BV1990" s="276" t="s">
        <v>9064</v>
      </c>
      <c r="BX1990" s="299" t="s">
        <v>4499</v>
      </c>
      <c r="BY1990" s="299" t="s">
        <v>7373</v>
      </c>
    </row>
    <row r="1991" spans="65:77" ht="21" customHeight="1">
      <c r="BM1991"/>
      <c r="BU1991" s="276" t="s">
        <v>8666</v>
      </c>
      <c r="BV1991" s="276" t="s">
        <v>9065</v>
      </c>
      <c r="BX1991" s="299" t="s">
        <v>4501</v>
      </c>
      <c r="BY1991" s="299" t="s">
        <v>7374</v>
      </c>
    </row>
    <row r="1992" spans="65:77" ht="21" customHeight="1">
      <c r="BM1992"/>
      <c r="BU1992" s="276" t="s">
        <v>9334</v>
      </c>
      <c r="BV1992" s="276" t="s">
        <v>9066</v>
      </c>
      <c r="BX1992" s="299" t="s">
        <v>4503</v>
      </c>
      <c r="BY1992" s="299" t="s">
        <v>7375</v>
      </c>
    </row>
    <row r="1993" spans="65:77" ht="21" customHeight="1">
      <c r="BM1993"/>
      <c r="BU1993" s="276" t="s">
        <v>8667</v>
      </c>
      <c r="BV1993" s="276" t="s">
        <v>9067</v>
      </c>
      <c r="BX1993" s="299" t="s">
        <v>4505</v>
      </c>
      <c r="BY1993" s="299" t="s">
        <v>7376</v>
      </c>
    </row>
    <row r="1994" spans="65:77" ht="21" customHeight="1">
      <c r="BM1994"/>
      <c r="BU1994" s="276" t="s">
        <v>8668</v>
      </c>
      <c r="BV1994" s="276" t="s">
        <v>9068</v>
      </c>
      <c r="BX1994" s="299" t="s">
        <v>4509</v>
      </c>
      <c r="BY1994" s="299" t="s">
        <v>7377</v>
      </c>
    </row>
    <row r="1995" spans="65:77" ht="21" customHeight="1">
      <c r="BM1995"/>
      <c r="BU1995" s="275">
        <v>5061</v>
      </c>
      <c r="BV1995" s="301" t="s">
        <v>9069</v>
      </c>
      <c r="BX1995" s="299" t="s">
        <v>4511</v>
      </c>
      <c r="BY1995" s="299" t="s">
        <v>7378</v>
      </c>
    </row>
    <row r="1996" spans="65:77" ht="21" customHeight="1">
      <c r="BM1996"/>
      <c r="BU1996" s="276" t="s">
        <v>9335</v>
      </c>
      <c r="BV1996" s="276" t="s">
        <v>9070</v>
      </c>
      <c r="BX1996" s="299" t="s">
        <v>4513</v>
      </c>
      <c r="BY1996" s="299" t="s">
        <v>7379</v>
      </c>
    </row>
    <row r="1997" spans="65:77" ht="21" customHeight="1">
      <c r="BM1997"/>
      <c r="BU1997" s="276" t="s">
        <v>9336</v>
      </c>
      <c r="BV1997" s="276" t="s">
        <v>9071</v>
      </c>
      <c r="BX1997" s="299" t="s">
        <v>4515</v>
      </c>
      <c r="BY1997" s="299" t="s">
        <v>7380</v>
      </c>
    </row>
    <row r="1998" spans="65:77" ht="21" customHeight="1">
      <c r="BM1998"/>
      <c r="BU1998" s="276" t="s">
        <v>9337</v>
      </c>
      <c r="BV1998" s="276" t="s">
        <v>9072</v>
      </c>
      <c r="BX1998" s="299" t="s">
        <v>407</v>
      </c>
      <c r="BY1998" s="299" t="s">
        <v>7381</v>
      </c>
    </row>
    <row r="1999" spans="65:77" ht="21" customHeight="1">
      <c r="BM1999"/>
      <c r="BU1999" s="276" t="s">
        <v>9338</v>
      </c>
      <c r="BV1999" s="276" t="s">
        <v>9073</v>
      </c>
      <c r="BX1999" s="299" t="s">
        <v>408</v>
      </c>
      <c r="BY1999" s="299" t="s">
        <v>7382</v>
      </c>
    </row>
    <row r="2000" spans="65:77" ht="21" customHeight="1">
      <c r="BM2000"/>
      <c r="BU2000" s="276" t="s">
        <v>9339</v>
      </c>
      <c r="BV2000" s="276" t="s">
        <v>9074</v>
      </c>
      <c r="BX2000" s="299" t="s">
        <v>409</v>
      </c>
      <c r="BY2000" s="299" t="s">
        <v>7383</v>
      </c>
    </row>
    <row r="2001" spans="65:77" ht="21" customHeight="1">
      <c r="BM2001"/>
      <c r="BU2001" s="281" t="s">
        <v>9340</v>
      </c>
      <c r="BV2001" s="276" t="s">
        <v>9075</v>
      </c>
      <c r="BX2001" s="299" t="s">
        <v>410</v>
      </c>
      <c r="BY2001" s="299" t="s">
        <v>7384</v>
      </c>
    </row>
    <row r="2002" spans="65:77" ht="21" customHeight="1">
      <c r="BM2002"/>
      <c r="BU2002" s="281" t="s">
        <v>9341</v>
      </c>
      <c r="BV2002" s="276" t="s">
        <v>9076</v>
      </c>
      <c r="BX2002" s="299" t="s">
        <v>412</v>
      </c>
      <c r="BY2002" s="300" t="s">
        <v>8896</v>
      </c>
    </row>
    <row r="2003" spans="65:77" ht="21" customHeight="1">
      <c r="BM2003"/>
      <c r="BU2003" s="281" t="s">
        <v>9342</v>
      </c>
      <c r="BV2003" s="276" t="s">
        <v>9077</v>
      </c>
      <c r="BX2003" s="299" t="s">
        <v>413</v>
      </c>
      <c r="BY2003" s="299" t="s">
        <v>7385</v>
      </c>
    </row>
    <row r="2004" spans="65:77" ht="21" customHeight="1">
      <c r="BM2004"/>
      <c r="BU2004" s="281" t="s">
        <v>9343</v>
      </c>
      <c r="BV2004" s="276" t="s">
        <v>9078</v>
      </c>
      <c r="BX2004" s="299" t="s">
        <v>414</v>
      </c>
      <c r="BY2004" s="299" t="s">
        <v>7386</v>
      </c>
    </row>
    <row r="2005" spans="65:77" ht="21" customHeight="1">
      <c r="BM2005"/>
      <c r="BU2005" s="281" t="s">
        <v>9344</v>
      </c>
      <c r="BV2005" s="276" t="s">
        <v>9079</v>
      </c>
      <c r="BX2005" s="299" t="s">
        <v>4524</v>
      </c>
      <c r="BY2005" s="299" t="s">
        <v>7387</v>
      </c>
    </row>
    <row r="2006" spans="65:77" ht="21" customHeight="1">
      <c r="BM2006"/>
      <c r="BU2006" s="281" t="s">
        <v>9345</v>
      </c>
      <c r="BV2006" s="276" t="s">
        <v>9080</v>
      </c>
      <c r="BX2006" s="299" t="s">
        <v>415</v>
      </c>
      <c r="BY2006" s="299" t="s">
        <v>7388</v>
      </c>
    </row>
    <row r="2007" spans="65:77" ht="21" customHeight="1">
      <c r="BM2007"/>
      <c r="BU2007" s="276" t="s">
        <v>8669</v>
      </c>
      <c r="BV2007" s="276" t="s">
        <v>9081</v>
      </c>
      <c r="BX2007" s="299" t="s">
        <v>416</v>
      </c>
      <c r="BY2007" s="299" t="s">
        <v>7389</v>
      </c>
    </row>
    <row r="2008" spans="65:77" ht="21" customHeight="1">
      <c r="BM2008"/>
      <c r="BU2008" s="276" t="s">
        <v>8670</v>
      </c>
      <c r="BV2008" s="276" t="s">
        <v>9082</v>
      </c>
      <c r="BX2008" s="299" t="s">
        <v>417</v>
      </c>
      <c r="BY2008" s="299" t="s">
        <v>7390</v>
      </c>
    </row>
    <row r="2009" spans="65:77" ht="21" customHeight="1">
      <c r="BM2009"/>
      <c r="BU2009" s="276" t="s">
        <v>8671</v>
      </c>
      <c r="BV2009" s="276" t="s">
        <v>9083</v>
      </c>
      <c r="BX2009" s="299" t="s">
        <v>418</v>
      </c>
      <c r="BY2009" s="299" t="s">
        <v>7391</v>
      </c>
    </row>
    <row r="2010" spans="65:77" ht="21" customHeight="1">
      <c r="BM2010"/>
      <c r="BU2010" s="276" t="s">
        <v>8672</v>
      </c>
      <c r="BV2010" s="276" t="s">
        <v>9084</v>
      </c>
      <c r="BX2010" s="299" t="s">
        <v>419</v>
      </c>
      <c r="BY2010" s="299" t="s">
        <v>7392</v>
      </c>
    </row>
    <row r="2011" spans="65:77" ht="21" customHeight="1">
      <c r="BM2011"/>
      <c r="BU2011" s="276" t="s">
        <v>8673</v>
      </c>
      <c r="BV2011" s="276" t="s">
        <v>9085</v>
      </c>
      <c r="BX2011" s="299" t="s">
        <v>420</v>
      </c>
      <c r="BY2011" s="299" t="s">
        <v>7393</v>
      </c>
    </row>
    <row r="2012" spans="65:77" ht="21" customHeight="1">
      <c r="BM2012"/>
      <c r="BU2012" s="276" t="s">
        <v>8877</v>
      </c>
      <c r="BV2012" s="276" t="s">
        <v>9086</v>
      </c>
      <c r="BX2012" s="299" t="s">
        <v>421</v>
      </c>
      <c r="BY2012" s="299" t="s">
        <v>7394</v>
      </c>
    </row>
    <row r="2013" spans="65:77" ht="21" customHeight="1">
      <c r="BM2013"/>
      <c r="BU2013" s="276" t="s">
        <v>8878</v>
      </c>
      <c r="BV2013" s="276" t="s">
        <v>9087</v>
      </c>
      <c r="BX2013" s="299" t="s">
        <v>422</v>
      </c>
      <c r="BY2013" s="299" t="s">
        <v>7395</v>
      </c>
    </row>
    <row r="2014" spans="65:77" ht="21" customHeight="1">
      <c r="BM2014"/>
      <c r="BU2014" s="276" t="s">
        <v>8879</v>
      </c>
      <c r="BV2014" s="276" t="s">
        <v>9088</v>
      </c>
      <c r="BX2014" s="299" t="s">
        <v>423</v>
      </c>
      <c r="BY2014" s="299" t="s">
        <v>7396</v>
      </c>
    </row>
    <row r="2015" spans="65:77" ht="21" customHeight="1">
      <c r="BM2015"/>
      <c r="BU2015" s="276" t="s">
        <v>8880</v>
      </c>
      <c r="BV2015" s="276" t="s">
        <v>9089</v>
      </c>
      <c r="BX2015" s="299" t="s">
        <v>424</v>
      </c>
      <c r="BY2015" s="299" t="s">
        <v>7397</v>
      </c>
    </row>
    <row r="2016" spans="65:77" ht="21" customHeight="1">
      <c r="BM2016"/>
      <c r="BU2016" s="276" t="s">
        <v>8881</v>
      </c>
      <c r="BV2016" s="276" t="s">
        <v>9090</v>
      </c>
      <c r="BX2016" s="299" t="s">
        <v>4535</v>
      </c>
      <c r="BY2016" s="299" t="s">
        <v>7398</v>
      </c>
    </row>
    <row r="2017" spans="65:77" ht="21" customHeight="1">
      <c r="BM2017"/>
      <c r="BU2017" s="276" t="s">
        <v>8882</v>
      </c>
      <c r="BV2017" s="276" t="s">
        <v>9091</v>
      </c>
      <c r="BX2017" s="299" t="s">
        <v>425</v>
      </c>
      <c r="BY2017" s="299" t="s">
        <v>7399</v>
      </c>
    </row>
    <row r="2018" spans="65:77" ht="21" customHeight="1">
      <c r="BM2018"/>
      <c r="BU2018" s="276" t="s">
        <v>506</v>
      </c>
      <c r="BV2018" s="276" t="s">
        <v>9092</v>
      </c>
      <c r="BX2018" s="299" t="s">
        <v>4538</v>
      </c>
      <c r="BY2018" s="299" t="s">
        <v>7400</v>
      </c>
    </row>
    <row r="2019" spans="65:77" ht="21" customHeight="1">
      <c r="BM2019"/>
      <c r="BU2019" s="276" t="s">
        <v>8746</v>
      </c>
      <c r="BV2019" s="276" t="s">
        <v>9093</v>
      </c>
      <c r="BX2019" s="299" t="s">
        <v>426</v>
      </c>
      <c r="BY2019" s="299" t="s">
        <v>7401</v>
      </c>
    </row>
    <row r="2020" spans="65:77" ht="21" customHeight="1">
      <c r="BM2020"/>
      <c r="BU2020" s="276" t="s">
        <v>507</v>
      </c>
      <c r="BV2020" s="276" t="s">
        <v>9094</v>
      </c>
      <c r="BX2020" s="299" t="s">
        <v>4541</v>
      </c>
      <c r="BY2020" s="299" t="s">
        <v>7402</v>
      </c>
    </row>
    <row r="2021" spans="65:77" ht="21" customHeight="1">
      <c r="BM2021"/>
      <c r="BU2021" s="276" t="s">
        <v>8748</v>
      </c>
      <c r="BV2021" s="276" t="s">
        <v>9095</v>
      </c>
      <c r="BX2021" s="299" t="s">
        <v>427</v>
      </c>
      <c r="BY2021" s="299" t="s">
        <v>7403</v>
      </c>
    </row>
    <row r="2022" spans="65:77" ht="21" customHeight="1">
      <c r="BM2022"/>
      <c r="BU2022" s="276" t="s">
        <v>8883</v>
      </c>
      <c r="BV2022" s="276" t="s">
        <v>9096</v>
      </c>
      <c r="BX2022" s="299" t="s">
        <v>4544</v>
      </c>
      <c r="BY2022" s="299" t="s">
        <v>7404</v>
      </c>
    </row>
    <row r="2023" spans="65:77" ht="21" customHeight="1">
      <c r="BM2023"/>
      <c r="BU2023" s="276" t="s">
        <v>508</v>
      </c>
      <c r="BV2023" s="276" t="s">
        <v>9097</v>
      </c>
      <c r="BX2023" s="299" t="s">
        <v>428</v>
      </c>
      <c r="BY2023" s="299" t="s">
        <v>7405</v>
      </c>
    </row>
    <row r="2024" spans="65:77" ht="21" customHeight="1">
      <c r="BM2024"/>
      <c r="BU2024" s="276" t="s">
        <v>8750</v>
      </c>
      <c r="BV2024" s="276" t="s">
        <v>9098</v>
      </c>
      <c r="BX2024" s="299" t="s">
        <v>429</v>
      </c>
      <c r="BY2024" s="299" t="s">
        <v>7406</v>
      </c>
    </row>
    <row r="2025" spans="65:77" ht="21" customHeight="1">
      <c r="BM2025"/>
      <c r="BU2025" s="276" t="s">
        <v>509</v>
      </c>
      <c r="BV2025" s="276" t="s">
        <v>9099</v>
      </c>
      <c r="BX2025" s="299" t="s">
        <v>432</v>
      </c>
      <c r="BY2025" s="299" t="s">
        <v>7407</v>
      </c>
    </row>
    <row r="2026" spans="65:77" ht="21" customHeight="1">
      <c r="BM2026"/>
      <c r="BU2026" s="276" t="s">
        <v>8752</v>
      </c>
      <c r="BV2026" s="276" t="s">
        <v>9100</v>
      </c>
      <c r="BX2026" s="299" t="s">
        <v>433</v>
      </c>
      <c r="BY2026" s="299" t="s">
        <v>7408</v>
      </c>
    </row>
    <row r="2027" spans="65:77" ht="21" customHeight="1">
      <c r="BM2027"/>
      <c r="BU2027" s="276" t="s">
        <v>8754</v>
      </c>
      <c r="BV2027" s="276" t="s">
        <v>9101</v>
      </c>
      <c r="BX2027" s="299" t="s">
        <v>434</v>
      </c>
      <c r="BY2027" s="299" t="s">
        <v>3744</v>
      </c>
    </row>
    <row r="2028" spans="65:77" ht="21" customHeight="1">
      <c r="BM2028"/>
      <c r="BU2028" s="276" t="s">
        <v>9346</v>
      </c>
      <c r="BV2028" s="276" t="s">
        <v>9102</v>
      </c>
      <c r="BX2028" s="299" t="s">
        <v>435</v>
      </c>
      <c r="BY2028" s="299" t="s">
        <v>7409</v>
      </c>
    </row>
    <row r="2029" spans="65:77" ht="21" customHeight="1">
      <c r="BM2029"/>
      <c r="BU2029" s="276" t="s">
        <v>8756</v>
      </c>
      <c r="BV2029" s="276" t="s">
        <v>9103</v>
      </c>
      <c r="BX2029" s="299" t="s">
        <v>436</v>
      </c>
      <c r="BY2029" s="299" t="s">
        <v>7410</v>
      </c>
    </row>
    <row r="2030" spans="65:77" ht="21" customHeight="1">
      <c r="BM2030"/>
      <c r="BU2030" s="276" t="s">
        <v>9347</v>
      </c>
      <c r="BV2030" s="276" t="s">
        <v>9104</v>
      </c>
      <c r="BX2030" s="299" t="s">
        <v>437</v>
      </c>
      <c r="BY2030" s="299" t="s">
        <v>7411</v>
      </c>
    </row>
    <row r="2031" spans="65:77" ht="21" customHeight="1">
      <c r="BM2031"/>
      <c r="BU2031" s="276" t="s">
        <v>8758</v>
      </c>
      <c r="BV2031" s="276" t="s">
        <v>9105</v>
      </c>
      <c r="BX2031" s="299" t="s">
        <v>438</v>
      </c>
      <c r="BY2031" s="299" t="s">
        <v>7412</v>
      </c>
    </row>
    <row r="2032" spans="65:77" ht="21" customHeight="1">
      <c r="BM2032"/>
      <c r="BU2032" s="276" t="s">
        <v>9348</v>
      </c>
      <c r="BV2032" s="276" t="s">
        <v>9106</v>
      </c>
      <c r="BX2032" s="299" t="s">
        <v>439</v>
      </c>
      <c r="BY2032" s="299" t="s">
        <v>7413</v>
      </c>
    </row>
    <row r="2033" spans="65:77" ht="21" customHeight="1">
      <c r="BM2033"/>
      <c r="BU2033" s="276" t="s">
        <v>8760</v>
      </c>
      <c r="BV2033" s="276" t="s">
        <v>9107</v>
      </c>
      <c r="BX2033" s="299" t="s">
        <v>440</v>
      </c>
      <c r="BY2033" s="299" t="s">
        <v>7414</v>
      </c>
    </row>
    <row r="2034" spans="65:77" ht="21" customHeight="1">
      <c r="BM2034"/>
      <c r="BU2034" s="276" t="s">
        <v>8762</v>
      </c>
      <c r="BV2034" s="276" t="s">
        <v>9108</v>
      </c>
      <c r="BX2034" s="299" t="s">
        <v>441</v>
      </c>
      <c r="BY2034" s="299" t="s">
        <v>7415</v>
      </c>
    </row>
    <row r="2035" spans="65:77" ht="21" customHeight="1">
      <c r="BM2035"/>
      <c r="BU2035" s="276" t="s">
        <v>510</v>
      </c>
      <c r="BV2035" s="276" t="s">
        <v>9109</v>
      </c>
      <c r="BX2035" s="299" t="s">
        <v>442</v>
      </c>
      <c r="BY2035" s="299" t="s">
        <v>7416</v>
      </c>
    </row>
    <row r="2036" spans="65:77" ht="21" customHeight="1">
      <c r="BM2036"/>
      <c r="BU2036" s="276" t="s">
        <v>511</v>
      </c>
      <c r="BV2036" s="276" t="s">
        <v>9110</v>
      </c>
      <c r="BX2036" s="299" t="s">
        <v>443</v>
      </c>
      <c r="BY2036" s="299" t="s">
        <v>6572</v>
      </c>
    </row>
    <row r="2037" spans="65:77" ht="21" customHeight="1">
      <c r="BM2037"/>
      <c r="BU2037" s="276" t="s">
        <v>515</v>
      </c>
      <c r="BV2037" s="276" t="s">
        <v>9111</v>
      </c>
      <c r="BX2037" s="299" t="s">
        <v>444</v>
      </c>
      <c r="BY2037" s="299" t="s">
        <v>7417</v>
      </c>
    </row>
    <row r="2038" spans="65:77" ht="21" customHeight="1">
      <c r="BM2038"/>
      <c r="BU2038" s="276" t="s">
        <v>516</v>
      </c>
      <c r="BV2038" s="276" t="s">
        <v>9112</v>
      </c>
      <c r="BX2038" s="299" t="s">
        <v>445</v>
      </c>
      <c r="BY2038" s="299" t="s">
        <v>7418</v>
      </c>
    </row>
    <row r="2039" spans="65:77" ht="21" customHeight="1">
      <c r="BM2039"/>
      <c r="BU2039" s="276" t="s">
        <v>8766</v>
      </c>
      <c r="BV2039" s="276" t="s">
        <v>9113</v>
      </c>
      <c r="BX2039" s="299" t="s">
        <v>446</v>
      </c>
      <c r="BY2039" s="299" t="s">
        <v>7419</v>
      </c>
    </row>
    <row r="2040" spans="65:77" ht="21" customHeight="1">
      <c r="BM2040"/>
      <c r="BU2040" s="279" t="s">
        <v>8768</v>
      </c>
      <c r="BV2040" s="279" t="s">
        <v>9114</v>
      </c>
      <c r="BX2040" s="299" t="s">
        <v>4565</v>
      </c>
      <c r="BY2040" s="299" t="s">
        <v>7420</v>
      </c>
    </row>
    <row r="2041" spans="65:77" ht="21" customHeight="1">
      <c r="BM2041"/>
      <c r="BU2041" s="279" t="s">
        <v>8770</v>
      </c>
      <c r="BV2041" s="279" t="s">
        <v>9115</v>
      </c>
      <c r="BX2041" s="299" t="s">
        <v>447</v>
      </c>
      <c r="BY2041" s="299" t="s">
        <v>7421</v>
      </c>
    </row>
    <row r="2042" spans="65:77" ht="21" customHeight="1">
      <c r="BM2042"/>
      <c r="BU2042" s="279" t="s">
        <v>517</v>
      </c>
      <c r="BV2042" s="279" t="s">
        <v>9116</v>
      </c>
      <c r="BX2042" s="299" t="s">
        <v>448</v>
      </c>
      <c r="BY2042" s="299" t="s">
        <v>7422</v>
      </c>
    </row>
    <row r="2043" spans="65:77" ht="21" customHeight="1">
      <c r="BM2043"/>
      <c r="BU2043" s="279" t="s">
        <v>518</v>
      </c>
      <c r="BV2043" s="279" t="s">
        <v>9117</v>
      </c>
      <c r="BX2043" s="299" t="s">
        <v>449</v>
      </c>
      <c r="BY2043" s="299" t="s">
        <v>7423</v>
      </c>
    </row>
    <row r="2044" spans="65:77" ht="21" customHeight="1">
      <c r="BM2044"/>
      <c r="BU2044" s="279" t="s">
        <v>9349</v>
      </c>
      <c r="BV2044" s="279" t="s">
        <v>9118</v>
      </c>
      <c r="BX2044" s="299" t="s">
        <v>450</v>
      </c>
      <c r="BY2044" s="299" t="s">
        <v>7424</v>
      </c>
    </row>
    <row r="2045" spans="65:77" ht="21" customHeight="1">
      <c r="BM2045"/>
      <c r="BU2045" s="280" t="s">
        <v>9350</v>
      </c>
      <c r="BV2045" s="280" t="s">
        <v>9119</v>
      </c>
      <c r="BX2045" s="299" t="s">
        <v>4567</v>
      </c>
      <c r="BY2045" s="299" t="s">
        <v>7425</v>
      </c>
    </row>
    <row r="2046" spans="65:77" ht="21" customHeight="1">
      <c r="BM2046"/>
      <c r="BU2046" s="279" t="s">
        <v>519</v>
      </c>
      <c r="BV2046" s="279" t="s">
        <v>9120</v>
      </c>
      <c r="BX2046" s="299" t="s">
        <v>4569</v>
      </c>
      <c r="BY2046" s="299" t="s">
        <v>7426</v>
      </c>
    </row>
    <row r="2047" spans="65:77" ht="21" customHeight="1">
      <c r="BM2047"/>
      <c r="BU2047" s="279" t="s">
        <v>9351</v>
      </c>
      <c r="BV2047" s="279" t="s">
        <v>9121</v>
      </c>
      <c r="BX2047" s="299" t="s">
        <v>451</v>
      </c>
      <c r="BY2047" s="299" t="s">
        <v>7427</v>
      </c>
    </row>
    <row r="2048" spans="65:77" ht="21" customHeight="1">
      <c r="BM2048"/>
      <c r="BU2048" s="279" t="s">
        <v>520</v>
      </c>
      <c r="BV2048" s="279" t="s">
        <v>9122</v>
      </c>
      <c r="BX2048" s="299" t="s">
        <v>4572</v>
      </c>
      <c r="BY2048" s="299" t="s">
        <v>7428</v>
      </c>
    </row>
    <row r="2049" spans="65:77" ht="21" customHeight="1">
      <c r="BM2049"/>
      <c r="BU2049" s="282" t="s">
        <v>8772</v>
      </c>
      <c r="BV2049" s="282" t="s">
        <v>9367</v>
      </c>
      <c r="BX2049" s="299" t="s">
        <v>452</v>
      </c>
      <c r="BY2049" s="299" t="s">
        <v>7429</v>
      </c>
    </row>
    <row r="2050" spans="65:77" ht="21" customHeight="1">
      <c r="BM2050"/>
      <c r="BU2050" s="282" t="s">
        <v>521</v>
      </c>
      <c r="BV2050" s="282" t="s">
        <v>9368</v>
      </c>
      <c r="BX2050" s="299" t="s">
        <v>453</v>
      </c>
      <c r="BY2050" s="299" t="s">
        <v>7430</v>
      </c>
    </row>
    <row r="2051" spans="65:77" ht="21" customHeight="1">
      <c r="BM2051"/>
      <c r="BU2051" s="282" t="s">
        <v>8774</v>
      </c>
      <c r="BV2051" s="282" t="s">
        <v>9369</v>
      </c>
      <c r="BX2051" s="299" t="s">
        <v>454</v>
      </c>
      <c r="BY2051" s="299" t="s">
        <v>7431</v>
      </c>
    </row>
    <row r="2052" spans="65:77" ht="21" customHeight="1">
      <c r="BM2052"/>
      <c r="BU2052" s="282" t="s">
        <v>9352</v>
      </c>
      <c r="BV2052" s="282" t="s">
        <v>9370</v>
      </c>
      <c r="BX2052" s="299" t="s">
        <v>455</v>
      </c>
      <c r="BY2052" s="299" t="s">
        <v>7432</v>
      </c>
    </row>
    <row r="2053" spans="65:77" ht="21" customHeight="1">
      <c r="BM2053"/>
      <c r="BU2053" s="282" t="s">
        <v>522</v>
      </c>
      <c r="BV2053" s="282" t="s">
        <v>9371</v>
      </c>
      <c r="BX2053" s="299" t="s">
        <v>456</v>
      </c>
      <c r="BY2053" s="299" t="s">
        <v>7433</v>
      </c>
    </row>
    <row r="2054" spans="65:77" ht="21" customHeight="1">
      <c r="BM2054"/>
      <c r="BU2054" s="282" t="s">
        <v>523</v>
      </c>
      <c r="BV2054" s="282" t="s">
        <v>9372</v>
      </c>
      <c r="BX2054" s="299" t="s">
        <v>457</v>
      </c>
      <c r="BY2054" s="299" t="s">
        <v>7434</v>
      </c>
    </row>
    <row r="2055" spans="65:77" ht="21" customHeight="1">
      <c r="BM2055"/>
      <c r="BU2055" s="282" t="s">
        <v>9353</v>
      </c>
      <c r="BV2055" s="282" t="s">
        <v>9373</v>
      </c>
      <c r="BX2055" s="299" t="s">
        <v>458</v>
      </c>
      <c r="BY2055" s="299" t="s">
        <v>7435</v>
      </c>
    </row>
    <row r="2056" spans="65:77" ht="21" customHeight="1">
      <c r="BM2056"/>
      <c r="BX2056" s="299" t="s">
        <v>4580</v>
      </c>
      <c r="BY2056" s="299" t="s">
        <v>7436</v>
      </c>
    </row>
    <row r="2057" spans="65:77" ht="21" customHeight="1">
      <c r="BM2057"/>
      <c r="BX2057" s="299" t="s">
        <v>459</v>
      </c>
      <c r="BY2057" s="299" t="s">
        <v>7437</v>
      </c>
    </row>
    <row r="2058" spans="65:77" ht="21" customHeight="1">
      <c r="BM2058"/>
      <c r="BX2058" s="299" t="s">
        <v>460</v>
      </c>
      <c r="BY2058" s="299" t="s">
        <v>7438</v>
      </c>
    </row>
    <row r="2059" spans="65:77" ht="21" customHeight="1">
      <c r="BM2059"/>
      <c r="BX2059" s="299" t="s">
        <v>461</v>
      </c>
      <c r="BY2059" s="299" t="s">
        <v>7439</v>
      </c>
    </row>
    <row r="2060" spans="65:77" ht="21" customHeight="1">
      <c r="BM2060"/>
      <c r="BX2060" s="299" t="s">
        <v>462</v>
      </c>
      <c r="BY2060" s="299" t="s">
        <v>7440</v>
      </c>
    </row>
    <row r="2061" spans="65:77" ht="21" customHeight="1">
      <c r="BM2061"/>
      <c r="BX2061" s="299" t="s">
        <v>4586</v>
      </c>
      <c r="BY2061" s="299" t="s">
        <v>7441</v>
      </c>
    </row>
    <row r="2062" spans="65:77" ht="21" customHeight="1">
      <c r="BM2062"/>
      <c r="BX2062" s="299" t="s">
        <v>4588</v>
      </c>
      <c r="BY2062" s="299" t="s">
        <v>7442</v>
      </c>
    </row>
    <row r="2063" spans="65:77" ht="21" customHeight="1">
      <c r="BM2063"/>
      <c r="BX2063" s="299" t="s">
        <v>463</v>
      </c>
      <c r="BY2063" s="299" t="s">
        <v>7443</v>
      </c>
    </row>
    <row r="2064" spans="65:77" ht="21" customHeight="1">
      <c r="BM2064"/>
      <c r="BX2064" s="299" t="s">
        <v>464</v>
      </c>
      <c r="BY2064" s="299" t="s">
        <v>7444</v>
      </c>
    </row>
    <row r="2065" spans="65:77" ht="21" customHeight="1">
      <c r="BM2065"/>
      <c r="BX2065" s="299" t="s">
        <v>466</v>
      </c>
      <c r="BY2065" s="299" t="s">
        <v>7445</v>
      </c>
    </row>
    <row r="2066" spans="65:77" ht="21" customHeight="1">
      <c r="BM2066"/>
      <c r="BX2066" s="299" t="s">
        <v>467</v>
      </c>
      <c r="BY2066" s="299" t="s">
        <v>7446</v>
      </c>
    </row>
    <row r="2067" spans="65:77" ht="21" customHeight="1">
      <c r="BM2067"/>
      <c r="BX2067" s="299" t="s">
        <v>4595</v>
      </c>
      <c r="BY2067" s="299" t="s">
        <v>7447</v>
      </c>
    </row>
    <row r="2068" spans="65:77" ht="21" customHeight="1">
      <c r="BM2068"/>
      <c r="BX2068" s="299" t="s">
        <v>468</v>
      </c>
      <c r="BY2068" s="299" t="s">
        <v>7448</v>
      </c>
    </row>
    <row r="2069" spans="65:77" ht="21" customHeight="1">
      <c r="BM2069"/>
      <c r="BX2069" s="299" t="s">
        <v>469</v>
      </c>
      <c r="BY2069" s="299" t="s">
        <v>7449</v>
      </c>
    </row>
    <row r="2070" spans="65:77" ht="21" customHeight="1">
      <c r="BM2070"/>
      <c r="BX2070" s="299" t="s">
        <v>4599</v>
      </c>
      <c r="BY2070" s="299" t="s">
        <v>7450</v>
      </c>
    </row>
    <row r="2071" spans="65:77" ht="21" customHeight="1">
      <c r="BM2071"/>
      <c r="BX2071" s="299" t="s">
        <v>470</v>
      </c>
      <c r="BY2071" s="299" t="s">
        <v>7451</v>
      </c>
    </row>
    <row r="2072" spans="65:77" ht="21" customHeight="1">
      <c r="BM2072"/>
      <c r="BX2072" s="299" t="s">
        <v>471</v>
      </c>
      <c r="BY2072" s="299" t="s">
        <v>7452</v>
      </c>
    </row>
    <row r="2073" spans="65:77" ht="21" customHeight="1">
      <c r="BM2073"/>
      <c r="BX2073" s="299" t="s">
        <v>472</v>
      </c>
      <c r="BY2073" s="299" t="s">
        <v>7453</v>
      </c>
    </row>
    <row r="2074" spans="65:77" ht="21" customHeight="1">
      <c r="BM2074"/>
      <c r="BX2074" s="299" t="s">
        <v>473</v>
      </c>
      <c r="BY2074" s="299" t="s">
        <v>7454</v>
      </c>
    </row>
    <row r="2075" spans="65:77" ht="21" customHeight="1">
      <c r="BM2075"/>
      <c r="BX2075" s="299" t="s">
        <v>474</v>
      </c>
      <c r="BY2075" s="299" t="s">
        <v>7455</v>
      </c>
    </row>
    <row r="2076" spans="65:77" ht="21" customHeight="1">
      <c r="BM2076"/>
      <c r="BX2076" s="299" t="s">
        <v>476</v>
      </c>
      <c r="BY2076" s="299" t="s">
        <v>7456</v>
      </c>
    </row>
    <row r="2077" spans="65:77" ht="21" customHeight="1">
      <c r="BM2077"/>
      <c r="BX2077" s="299" t="s">
        <v>4608</v>
      </c>
      <c r="BY2077" s="299" t="s">
        <v>7457</v>
      </c>
    </row>
    <row r="2078" spans="65:77" ht="21" customHeight="1">
      <c r="BM2078"/>
      <c r="BX2078" s="299" t="s">
        <v>477</v>
      </c>
      <c r="BY2078" s="299" t="s">
        <v>7458</v>
      </c>
    </row>
    <row r="2079" spans="65:77" ht="21" customHeight="1">
      <c r="BM2079"/>
      <c r="BX2079" s="299" t="s">
        <v>478</v>
      </c>
      <c r="BY2079" s="299" t="s">
        <v>7459</v>
      </c>
    </row>
    <row r="2080" spans="65:77" ht="21" customHeight="1">
      <c r="BM2080"/>
      <c r="BX2080" s="299" t="s">
        <v>479</v>
      </c>
      <c r="BY2080" s="299" t="s">
        <v>7460</v>
      </c>
    </row>
    <row r="2081" spans="65:77" ht="21" customHeight="1">
      <c r="BM2081"/>
      <c r="BX2081" s="299" t="s">
        <v>480</v>
      </c>
      <c r="BY2081" s="299" t="s">
        <v>7461</v>
      </c>
    </row>
    <row r="2082" spans="65:77" ht="21" customHeight="1">
      <c r="BM2082"/>
      <c r="BX2082" s="299" t="s">
        <v>481</v>
      </c>
      <c r="BY2082" s="299" t="s">
        <v>7462</v>
      </c>
    </row>
    <row r="2083" spans="65:77" ht="21" customHeight="1">
      <c r="BM2083"/>
      <c r="BX2083" s="299" t="s">
        <v>4615</v>
      </c>
      <c r="BY2083" s="299" t="s">
        <v>7463</v>
      </c>
    </row>
    <row r="2084" spans="65:77" ht="21" customHeight="1">
      <c r="BM2084"/>
      <c r="BX2084" s="299" t="s">
        <v>4617</v>
      </c>
      <c r="BY2084" s="299" t="s">
        <v>7464</v>
      </c>
    </row>
    <row r="2085" spans="65:77" ht="21" customHeight="1">
      <c r="BM2085"/>
      <c r="BX2085" s="299" t="s">
        <v>4619</v>
      </c>
      <c r="BY2085" s="299" t="s">
        <v>7465</v>
      </c>
    </row>
    <row r="2086" spans="65:77" ht="21" customHeight="1">
      <c r="BM2086"/>
      <c r="BX2086" s="299" t="s">
        <v>4621</v>
      </c>
      <c r="BY2086" s="299" t="s">
        <v>7466</v>
      </c>
    </row>
    <row r="2087" spans="65:77" ht="21" customHeight="1">
      <c r="BM2087"/>
      <c r="BX2087" s="299" t="s">
        <v>4623</v>
      </c>
      <c r="BY2087" s="299" t="s">
        <v>7467</v>
      </c>
    </row>
    <row r="2088" spans="65:77" ht="21" customHeight="1">
      <c r="BM2088"/>
      <c r="BX2088" s="299" t="s">
        <v>4625</v>
      </c>
      <c r="BY2088" s="299" t="s">
        <v>7468</v>
      </c>
    </row>
    <row r="2089" spans="65:77" ht="21" customHeight="1">
      <c r="BM2089"/>
      <c r="BX2089" s="299" t="s">
        <v>4627</v>
      </c>
      <c r="BY2089" s="299" t="s">
        <v>7469</v>
      </c>
    </row>
    <row r="2090" spans="65:77" ht="21" customHeight="1">
      <c r="BM2090"/>
      <c r="BX2090" s="299" t="s">
        <v>4629</v>
      </c>
      <c r="BY2090" s="299" t="s">
        <v>7470</v>
      </c>
    </row>
    <row r="2091" spans="65:77" ht="21" customHeight="1">
      <c r="BM2091"/>
      <c r="BX2091" s="299" t="s">
        <v>4631</v>
      </c>
      <c r="BY2091" s="299" t="s">
        <v>7471</v>
      </c>
    </row>
    <row r="2092" spans="65:77" ht="21" customHeight="1">
      <c r="BM2092"/>
      <c r="BX2092" s="299" t="s">
        <v>4633</v>
      </c>
      <c r="BY2092" s="299" t="s">
        <v>7472</v>
      </c>
    </row>
    <row r="2093" spans="65:77" ht="21" customHeight="1">
      <c r="BM2093"/>
      <c r="BX2093" s="299" t="s">
        <v>4635</v>
      </c>
      <c r="BY2093" s="299" t="s">
        <v>7473</v>
      </c>
    </row>
    <row r="2094" spans="65:77" ht="21" customHeight="1">
      <c r="BM2094"/>
      <c r="BX2094" s="299" t="s">
        <v>4637</v>
      </c>
      <c r="BY2094" s="299" t="s">
        <v>7474</v>
      </c>
    </row>
    <row r="2095" spans="65:77" ht="21" customHeight="1">
      <c r="BM2095"/>
      <c r="BX2095" s="299" t="s">
        <v>4639</v>
      </c>
      <c r="BY2095" s="299" t="s">
        <v>7475</v>
      </c>
    </row>
    <row r="2096" spans="65:77" ht="21" customHeight="1">
      <c r="BM2096"/>
      <c r="BX2096" s="299" t="s">
        <v>4641</v>
      </c>
      <c r="BY2096" s="299" t="s">
        <v>7476</v>
      </c>
    </row>
    <row r="2097" spans="65:77" ht="21" customHeight="1">
      <c r="BM2097"/>
      <c r="BX2097" s="299" t="s">
        <v>4643</v>
      </c>
      <c r="BY2097" s="299" t="s">
        <v>7477</v>
      </c>
    </row>
    <row r="2098" spans="65:77" ht="21" customHeight="1">
      <c r="BM2098"/>
      <c r="BX2098" s="299" t="s">
        <v>4645</v>
      </c>
      <c r="BY2098" s="299" t="s">
        <v>7478</v>
      </c>
    </row>
    <row r="2099" spans="65:77" ht="21" customHeight="1">
      <c r="BM2099"/>
      <c r="BX2099" s="299" t="s">
        <v>4647</v>
      </c>
      <c r="BY2099" s="299" t="s">
        <v>7479</v>
      </c>
    </row>
    <row r="2100" spans="65:77" ht="21" customHeight="1">
      <c r="BM2100"/>
      <c r="BX2100" s="299" t="s">
        <v>4649</v>
      </c>
      <c r="BY2100" s="299" t="s">
        <v>7480</v>
      </c>
    </row>
    <row r="2101" spans="65:77" ht="21" customHeight="1">
      <c r="BM2101"/>
      <c r="BX2101" s="299" t="s">
        <v>4651</v>
      </c>
      <c r="BY2101" s="299" t="s">
        <v>7481</v>
      </c>
    </row>
    <row r="2102" spans="65:77" ht="21" customHeight="1">
      <c r="BM2102"/>
      <c r="BX2102" s="299" t="s">
        <v>4653</v>
      </c>
      <c r="BY2102" s="299" t="s">
        <v>7482</v>
      </c>
    </row>
    <row r="2103" spans="65:77" ht="21" customHeight="1">
      <c r="BM2103"/>
      <c r="BX2103" s="299" t="s">
        <v>4655</v>
      </c>
      <c r="BY2103" s="299" t="s">
        <v>7483</v>
      </c>
    </row>
    <row r="2104" spans="65:77" ht="21" customHeight="1">
      <c r="BM2104"/>
      <c r="BX2104" s="299" t="s">
        <v>4657</v>
      </c>
      <c r="BY2104" s="299" t="s">
        <v>7484</v>
      </c>
    </row>
    <row r="2105" spans="65:77" ht="21" customHeight="1">
      <c r="BM2105"/>
      <c r="BX2105" s="299" t="s">
        <v>4659</v>
      </c>
      <c r="BY2105" s="299" t="s">
        <v>7485</v>
      </c>
    </row>
    <row r="2106" spans="65:77" ht="21" customHeight="1">
      <c r="BM2106"/>
      <c r="BX2106" s="299" t="s">
        <v>4661</v>
      </c>
      <c r="BY2106" s="299" t="s">
        <v>7486</v>
      </c>
    </row>
    <row r="2107" spans="65:77" ht="21" customHeight="1">
      <c r="BM2107"/>
      <c r="BX2107" s="299" t="s">
        <v>4663</v>
      </c>
      <c r="BY2107" s="299" t="s">
        <v>7487</v>
      </c>
    </row>
    <row r="2108" spans="65:77" ht="21" customHeight="1">
      <c r="BM2108"/>
      <c r="BX2108" s="299" t="s">
        <v>4665</v>
      </c>
      <c r="BY2108" s="299" t="s">
        <v>7488</v>
      </c>
    </row>
    <row r="2109" spans="65:77" ht="21" customHeight="1">
      <c r="BM2109"/>
      <c r="BX2109" s="299" t="s">
        <v>4667</v>
      </c>
      <c r="BY2109" s="299" t="s">
        <v>7489</v>
      </c>
    </row>
    <row r="2110" spans="65:77" ht="21" customHeight="1">
      <c r="BM2110"/>
      <c r="BX2110" s="299" t="s">
        <v>4669</v>
      </c>
      <c r="BY2110" s="299" t="s">
        <v>7490</v>
      </c>
    </row>
    <row r="2111" spans="65:77" ht="21" customHeight="1">
      <c r="BM2111"/>
      <c r="BX2111" s="299" t="s">
        <v>4671</v>
      </c>
      <c r="BY2111" s="299" t="s">
        <v>7491</v>
      </c>
    </row>
    <row r="2112" spans="65:77" ht="21" customHeight="1">
      <c r="BM2112"/>
      <c r="BX2112" s="299" t="s">
        <v>4673</v>
      </c>
      <c r="BY2112" s="299" t="s">
        <v>7492</v>
      </c>
    </row>
    <row r="2113" spans="65:77" ht="21" customHeight="1">
      <c r="BM2113"/>
      <c r="BX2113" s="299" t="s">
        <v>4675</v>
      </c>
      <c r="BY2113" s="299" t="s">
        <v>7493</v>
      </c>
    </row>
    <row r="2114" spans="65:77" ht="21" customHeight="1">
      <c r="BM2114"/>
      <c r="BX2114" s="299" t="s">
        <v>4677</v>
      </c>
      <c r="BY2114" s="299" t="s">
        <v>7494</v>
      </c>
    </row>
    <row r="2115" spans="65:77" ht="21" customHeight="1">
      <c r="BM2115"/>
      <c r="BX2115" s="299" t="s">
        <v>4679</v>
      </c>
      <c r="BY2115" s="299" t="s">
        <v>7495</v>
      </c>
    </row>
    <row r="2116" spans="65:77" ht="21" customHeight="1">
      <c r="BM2116"/>
      <c r="BX2116" s="299" t="s">
        <v>4681</v>
      </c>
      <c r="BY2116" s="299" t="s">
        <v>7496</v>
      </c>
    </row>
    <row r="2117" spans="65:77" ht="21" customHeight="1">
      <c r="BM2117"/>
      <c r="BX2117" s="299" t="s">
        <v>4683</v>
      </c>
      <c r="BY2117" s="299" t="s">
        <v>7497</v>
      </c>
    </row>
    <row r="2118" spans="65:77" ht="21" customHeight="1">
      <c r="BM2118"/>
      <c r="BX2118" s="299" t="s">
        <v>4685</v>
      </c>
      <c r="BY2118" s="299" t="s">
        <v>7498</v>
      </c>
    </row>
    <row r="2119" spans="65:77" ht="21" customHeight="1">
      <c r="BM2119"/>
      <c r="BX2119" s="299" t="s">
        <v>4687</v>
      </c>
      <c r="BY2119" s="299" t="s">
        <v>7499</v>
      </c>
    </row>
    <row r="2120" spans="65:77" ht="21" customHeight="1">
      <c r="BM2120"/>
      <c r="BX2120" s="299" t="s">
        <v>4689</v>
      </c>
      <c r="BY2120" s="299" t="s">
        <v>7500</v>
      </c>
    </row>
    <row r="2121" spans="65:77" ht="21" customHeight="1">
      <c r="BM2121"/>
      <c r="BX2121" s="299" t="s">
        <v>4691</v>
      </c>
      <c r="BY2121" s="299" t="s">
        <v>7501</v>
      </c>
    </row>
    <row r="2122" spans="65:77" ht="21" customHeight="1">
      <c r="BM2122"/>
      <c r="BX2122" s="299" t="s">
        <v>4693</v>
      </c>
      <c r="BY2122" s="299" t="s">
        <v>7502</v>
      </c>
    </row>
    <row r="2123" spans="65:77" ht="21" customHeight="1">
      <c r="BM2123"/>
      <c r="BX2123" s="299" t="s">
        <v>4695</v>
      </c>
      <c r="BY2123" s="299" t="s">
        <v>7503</v>
      </c>
    </row>
    <row r="2124" spans="65:77" ht="21" customHeight="1">
      <c r="BM2124"/>
      <c r="BX2124" s="299" t="s">
        <v>4697</v>
      </c>
      <c r="BY2124" s="299" t="s">
        <v>7504</v>
      </c>
    </row>
    <row r="2125" spans="65:77" ht="21" customHeight="1">
      <c r="BM2125"/>
      <c r="BX2125" s="299" t="s">
        <v>4699</v>
      </c>
      <c r="BY2125" s="299" t="s">
        <v>7505</v>
      </c>
    </row>
    <row r="2126" spans="65:77" ht="21" customHeight="1">
      <c r="BM2126"/>
      <c r="BX2126" s="299" t="s">
        <v>4703</v>
      </c>
      <c r="BY2126" s="299" t="s">
        <v>7507</v>
      </c>
    </row>
    <row r="2127" spans="65:77" ht="21" customHeight="1">
      <c r="BM2127"/>
      <c r="BX2127" s="299" t="s">
        <v>4705</v>
      </c>
      <c r="BY2127" s="299" t="s">
        <v>7508</v>
      </c>
    </row>
    <row r="2128" spans="65:77" ht="21" customHeight="1">
      <c r="BM2128"/>
      <c r="BX2128" s="299" t="s">
        <v>4706</v>
      </c>
      <c r="BY2128" s="299" t="s">
        <v>7506</v>
      </c>
    </row>
    <row r="2129" spans="65:77" ht="21" customHeight="1">
      <c r="BM2129"/>
      <c r="BX2129" s="299" t="s">
        <v>4708</v>
      </c>
      <c r="BY2129" s="299" t="s">
        <v>7509</v>
      </c>
    </row>
    <row r="2130" spans="65:77" ht="21" customHeight="1">
      <c r="BM2130"/>
      <c r="BX2130" s="299" t="s">
        <v>4710</v>
      </c>
      <c r="BY2130" s="299" t="s">
        <v>7510</v>
      </c>
    </row>
    <row r="2131" spans="65:77" ht="21" customHeight="1">
      <c r="BM2131"/>
      <c r="BX2131" s="299" t="s">
        <v>4712</v>
      </c>
      <c r="BY2131" s="299" t="s">
        <v>7511</v>
      </c>
    </row>
    <row r="2132" spans="65:77" ht="21" customHeight="1">
      <c r="BM2132"/>
      <c r="BX2132" s="299" t="s">
        <v>4714</v>
      </c>
      <c r="BY2132" s="299" t="s">
        <v>7512</v>
      </c>
    </row>
    <row r="2133" spans="65:77" ht="21" customHeight="1">
      <c r="BM2133"/>
      <c r="BX2133" s="299" t="s">
        <v>4716</v>
      </c>
      <c r="BY2133" s="299" t="s">
        <v>7513</v>
      </c>
    </row>
    <row r="2134" spans="65:77" ht="21" customHeight="1">
      <c r="BM2134"/>
      <c r="BX2134" s="299" t="s">
        <v>4718</v>
      </c>
      <c r="BY2134" s="299" t="s">
        <v>5174</v>
      </c>
    </row>
    <row r="2135" spans="65:77" ht="21" customHeight="1">
      <c r="BM2135"/>
      <c r="BX2135" s="299" t="s">
        <v>4722</v>
      </c>
      <c r="BY2135" s="299" t="s">
        <v>7514</v>
      </c>
    </row>
    <row r="2136" spans="65:77" ht="21" customHeight="1">
      <c r="BM2136"/>
      <c r="BX2136" s="299" t="s">
        <v>4724</v>
      </c>
      <c r="BY2136" s="299" t="s">
        <v>7515</v>
      </c>
    </row>
    <row r="2137" spans="65:77" ht="21" customHeight="1">
      <c r="BM2137"/>
      <c r="BX2137" s="299" t="s">
        <v>4726</v>
      </c>
      <c r="BY2137" s="299" t="s">
        <v>7516</v>
      </c>
    </row>
    <row r="2138" spans="65:77" ht="21" customHeight="1">
      <c r="BM2138"/>
      <c r="BX2138" s="299" t="s">
        <v>4728</v>
      </c>
      <c r="BY2138" s="299" t="s">
        <v>7517</v>
      </c>
    </row>
    <row r="2139" spans="65:77" ht="21" customHeight="1">
      <c r="BM2139"/>
      <c r="BX2139" s="299" t="s">
        <v>4730</v>
      </c>
      <c r="BY2139" s="299" t="s">
        <v>7518</v>
      </c>
    </row>
    <row r="2140" spans="65:77" ht="21" customHeight="1">
      <c r="BM2140"/>
      <c r="BX2140" s="299" t="s">
        <v>4732</v>
      </c>
      <c r="BY2140" s="299" t="s">
        <v>7519</v>
      </c>
    </row>
    <row r="2141" spans="65:77" ht="21" customHeight="1">
      <c r="BM2141"/>
      <c r="BX2141" s="299" t="s">
        <v>4734</v>
      </c>
      <c r="BY2141" s="299" t="s">
        <v>7520</v>
      </c>
    </row>
    <row r="2142" spans="65:77" ht="21" customHeight="1">
      <c r="BM2142"/>
      <c r="BX2142" s="299" t="s">
        <v>4736</v>
      </c>
      <c r="BY2142" s="299" t="s">
        <v>7521</v>
      </c>
    </row>
    <row r="2143" spans="65:77" ht="21" customHeight="1">
      <c r="BM2143"/>
      <c r="BX2143" s="299" t="s">
        <v>4738</v>
      </c>
      <c r="BY2143" s="299" t="s">
        <v>7522</v>
      </c>
    </row>
    <row r="2144" spans="65:77" ht="21" customHeight="1">
      <c r="BM2144"/>
      <c r="BX2144" s="299" t="s">
        <v>4740</v>
      </c>
      <c r="BY2144" s="299" t="s">
        <v>7523</v>
      </c>
    </row>
    <row r="2145" spans="65:77" ht="21" customHeight="1">
      <c r="BM2145"/>
      <c r="BX2145" s="299" t="s">
        <v>4742</v>
      </c>
      <c r="BY2145" s="299" t="s">
        <v>7524</v>
      </c>
    </row>
    <row r="2146" spans="65:77" ht="21" customHeight="1">
      <c r="BM2146"/>
      <c r="BX2146" s="299" t="s">
        <v>4744</v>
      </c>
      <c r="BY2146" s="299" t="s">
        <v>7525</v>
      </c>
    </row>
    <row r="2147" spans="65:77" ht="21" customHeight="1">
      <c r="BM2147"/>
      <c r="BX2147" s="299" t="s">
        <v>4748</v>
      </c>
      <c r="BY2147" s="299" t="s">
        <v>7527</v>
      </c>
    </row>
    <row r="2148" spans="65:77" ht="21" customHeight="1">
      <c r="BM2148"/>
      <c r="BX2148" s="299" t="s">
        <v>4750</v>
      </c>
      <c r="BY2148" s="299" t="s">
        <v>7528</v>
      </c>
    </row>
    <row r="2149" spans="65:77" ht="21" customHeight="1">
      <c r="BM2149"/>
      <c r="BX2149" s="299" t="s">
        <v>4752</v>
      </c>
      <c r="BY2149" s="299" t="s">
        <v>7529</v>
      </c>
    </row>
    <row r="2150" spans="65:77" ht="21" customHeight="1">
      <c r="BM2150"/>
      <c r="BX2150" s="299" t="s">
        <v>4754</v>
      </c>
      <c r="BY2150" s="299" t="s">
        <v>7530</v>
      </c>
    </row>
    <row r="2151" spans="65:77" ht="21" customHeight="1">
      <c r="BM2151"/>
      <c r="BX2151" s="299" t="s">
        <v>4756</v>
      </c>
      <c r="BY2151" s="299" t="s">
        <v>7531</v>
      </c>
    </row>
    <row r="2152" spans="65:77" ht="21" customHeight="1">
      <c r="BM2152"/>
      <c r="BX2152" s="299" t="s">
        <v>4758</v>
      </c>
      <c r="BY2152" s="299" t="s">
        <v>4523</v>
      </c>
    </row>
    <row r="2153" spans="65:77" ht="21" customHeight="1">
      <c r="BM2153"/>
      <c r="BX2153" s="299" t="s">
        <v>4760</v>
      </c>
      <c r="BY2153" s="299" t="s">
        <v>4526</v>
      </c>
    </row>
    <row r="2154" spans="65:77" ht="21" customHeight="1">
      <c r="BM2154"/>
      <c r="BX2154" s="299" t="s">
        <v>4762</v>
      </c>
      <c r="BY2154" s="299" t="s">
        <v>4525</v>
      </c>
    </row>
    <row r="2155" spans="65:77" ht="21" customHeight="1">
      <c r="BM2155"/>
      <c r="BX2155" s="299" t="s">
        <v>4764</v>
      </c>
      <c r="BY2155" s="299" t="s">
        <v>4527</v>
      </c>
    </row>
    <row r="2156" spans="65:77" ht="21" customHeight="1">
      <c r="BM2156"/>
      <c r="BX2156" s="299" t="s">
        <v>4766</v>
      </c>
      <c r="BY2156" s="299" t="s">
        <v>7532</v>
      </c>
    </row>
    <row r="2157" spans="65:77" ht="21" customHeight="1">
      <c r="BM2157"/>
      <c r="BX2157" s="299" t="s">
        <v>4768</v>
      </c>
      <c r="BY2157" s="299" t="s">
        <v>7533</v>
      </c>
    </row>
    <row r="2158" spans="65:77" ht="21" customHeight="1">
      <c r="BM2158"/>
      <c r="BX2158" s="299" t="s">
        <v>4770</v>
      </c>
      <c r="BY2158" s="299" t="s">
        <v>7534</v>
      </c>
    </row>
    <row r="2159" spans="65:77" ht="21" customHeight="1">
      <c r="BM2159"/>
      <c r="BX2159" s="299" t="s">
        <v>4772</v>
      </c>
      <c r="BY2159" s="299" t="s">
        <v>7535</v>
      </c>
    </row>
    <row r="2160" spans="65:77" ht="21" customHeight="1">
      <c r="BM2160"/>
      <c r="BX2160" s="299" t="s">
        <v>4774</v>
      </c>
      <c r="BY2160" s="299" t="s">
        <v>7536</v>
      </c>
    </row>
    <row r="2161" spans="65:77" ht="21" customHeight="1">
      <c r="BM2161"/>
      <c r="BX2161" s="299" t="s">
        <v>4778</v>
      </c>
      <c r="BY2161" s="299" t="s">
        <v>7526</v>
      </c>
    </row>
    <row r="2162" spans="65:77" ht="21" customHeight="1">
      <c r="BM2162"/>
      <c r="BX2162" s="299" t="s">
        <v>4780</v>
      </c>
      <c r="BY2162" s="299" t="s">
        <v>7537</v>
      </c>
    </row>
    <row r="2163" spans="65:77" ht="21" customHeight="1">
      <c r="BM2163"/>
      <c r="BX2163" s="299" t="s">
        <v>4782</v>
      </c>
      <c r="BY2163" s="299" t="s">
        <v>7538</v>
      </c>
    </row>
    <row r="2164" spans="65:77" ht="21" customHeight="1">
      <c r="BM2164"/>
      <c r="BX2164" s="299" t="s">
        <v>4784</v>
      </c>
      <c r="BY2164" s="299" t="s">
        <v>7539</v>
      </c>
    </row>
    <row r="2165" spans="65:77" ht="21" customHeight="1">
      <c r="BM2165"/>
      <c r="BX2165" s="299" t="s">
        <v>4786</v>
      </c>
      <c r="BY2165" s="299" t="s">
        <v>7540</v>
      </c>
    </row>
    <row r="2166" spans="65:77" ht="21" customHeight="1">
      <c r="BM2166"/>
      <c r="BX2166" s="299" t="s">
        <v>4788</v>
      </c>
      <c r="BY2166" s="299" t="s">
        <v>7541</v>
      </c>
    </row>
    <row r="2167" spans="65:77" ht="21" customHeight="1">
      <c r="BM2167"/>
      <c r="BX2167" s="299" t="s">
        <v>4790</v>
      </c>
      <c r="BY2167" s="299" t="s">
        <v>7542</v>
      </c>
    </row>
    <row r="2168" spans="65:77" ht="21" customHeight="1">
      <c r="BM2168"/>
      <c r="BX2168" s="299" t="s">
        <v>4792</v>
      </c>
      <c r="BY2168" s="299" t="s">
        <v>7543</v>
      </c>
    </row>
    <row r="2169" spans="65:77" ht="21" customHeight="1">
      <c r="BM2169"/>
      <c r="BX2169" s="299" t="s">
        <v>4794</v>
      </c>
      <c r="BY2169" s="299" t="s">
        <v>7544</v>
      </c>
    </row>
    <row r="2170" spans="65:77" ht="21" customHeight="1">
      <c r="BM2170"/>
      <c r="BX2170" s="299" t="s">
        <v>4796</v>
      </c>
      <c r="BY2170" s="299" t="s">
        <v>7545</v>
      </c>
    </row>
    <row r="2171" spans="65:77" ht="21" customHeight="1">
      <c r="BM2171"/>
      <c r="BX2171" s="299" t="s">
        <v>4798</v>
      </c>
      <c r="BY2171" s="299" t="s">
        <v>7546</v>
      </c>
    </row>
    <row r="2172" spans="65:77" ht="21" customHeight="1">
      <c r="BM2172"/>
      <c r="BX2172" s="299" t="s">
        <v>4800</v>
      </c>
      <c r="BY2172" s="299" t="s">
        <v>7547</v>
      </c>
    </row>
    <row r="2173" spans="65:77" ht="21" customHeight="1">
      <c r="BM2173"/>
      <c r="BX2173" s="299" t="s">
        <v>4802</v>
      </c>
      <c r="BY2173" s="299" t="s">
        <v>7548</v>
      </c>
    </row>
    <row r="2174" spans="65:77" ht="21" customHeight="1">
      <c r="BM2174"/>
      <c r="BX2174" s="299" t="s">
        <v>4804</v>
      </c>
      <c r="BY2174" s="299" t="s">
        <v>7549</v>
      </c>
    </row>
    <row r="2175" spans="65:77" ht="21" customHeight="1">
      <c r="BM2175"/>
      <c r="BX2175" s="299" t="s">
        <v>4806</v>
      </c>
      <c r="BY2175" s="299" t="s">
        <v>7550</v>
      </c>
    </row>
    <row r="2176" spans="65:77" ht="21" customHeight="1">
      <c r="BM2176"/>
      <c r="BX2176" s="299" t="s">
        <v>7551</v>
      </c>
      <c r="BY2176" s="299" t="s">
        <v>7552</v>
      </c>
    </row>
    <row r="2177" spans="65:77" ht="21" customHeight="1">
      <c r="BM2177"/>
      <c r="BX2177" s="299" t="s">
        <v>7553</v>
      </c>
      <c r="BY2177" s="299" t="s">
        <v>7554</v>
      </c>
    </row>
    <row r="2178" spans="65:77" ht="21" customHeight="1">
      <c r="BM2178"/>
      <c r="BX2178" s="299" t="s">
        <v>7555</v>
      </c>
      <c r="BY2178" s="299" t="s">
        <v>7556</v>
      </c>
    </row>
    <row r="2179" spans="65:77" ht="21" customHeight="1">
      <c r="BM2179"/>
      <c r="BX2179" s="299" t="s">
        <v>7557</v>
      </c>
      <c r="BY2179" s="299" t="s">
        <v>7558</v>
      </c>
    </row>
    <row r="2180" spans="65:77" ht="21" customHeight="1">
      <c r="BM2180"/>
      <c r="BX2180" s="299" t="s">
        <v>7559</v>
      </c>
      <c r="BY2180" s="299" t="s">
        <v>7560</v>
      </c>
    </row>
    <row r="2181" spans="65:77" ht="21" customHeight="1">
      <c r="BM2181"/>
      <c r="BX2181" s="299" t="s">
        <v>7561</v>
      </c>
      <c r="BY2181" s="299" t="s">
        <v>7562</v>
      </c>
    </row>
    <row r="2182" spans="65:77" ht="21" customHeight="1">
      <c r="BM2182"/>
      <c r="BX2182" s="299" t="s">
        <v>7563</v>
      </c>
      <c r="BY2182" s="299" t="s">
        <v>7564</v>
      </c>
    </row>
    <row r="2183" spans="65:77" ht="21" customHeight="1">
      <c r="BM2183"/>
      <c r="BX2183" s="299" t="s">
        <v>7565</v>
      </c>
      <c r="BY2183" s="299" t="s">
        <v>7566</v>
      </c>
    </row>
    <row r="2184" spans="65:77" ht="21" customHeight="1">
      <c r="BM2184"/>
      <c r="BX2184" s="299" t="s">
        <v>7567</v>
      </c>
      <c r="BY2184" s="299" t="s">
        <v>7568</v>
      </c>
    </row>
    <row r="2185" spans="65:77" ht="21" customHeight="1">
      <c r="BM2185"/>
      <c r="BX2185" s="299" t="s">
        <v>7569</v>
      </c>
      <c r="BY2185" s="299" t="s">
        <v>7570</v>
      </c>
    </row>
    <row r="2186" spans="65:77" ht="21" customHeight="1">
      <c r="BM2186"/>
      <c r="BX2186" s="299" t="s">
        <v>7571</v>
      </c>
      <c r="BY2186" s="299" t="s">
        <v>7572</v>
      </c>
    </row>
    <row r="2187" spans="65:77" ht="21" customHeight="1">
      <c r="BM2187"/>
      <c r="BX2187" s="299" t="s">
        <v>7573</v>
      </c>
      <c r="BY2187" s="299" t="s">
        <v>7574</v>
      </c>
    </row>
    <row r="2188" spans="65:77" ht="21" customHeight="1">
      <c r="BM2188"/>
      <c r="BX2188" s="299" t="s">
        <v>7575</v>
      </c>
      <c r="BY2188" s="299" t="s">
        <v>7576</v>
      </c>
    </row>
    <row r="2189" spans="65:77" ht="21" customHeight="1">
      <c r="BM2189"/>
      <c r="BX2189" s="299" t="s">
        <v>7577</v>
      </c>
      <c r="BY2189" s="299" t="s">
        <v>7578</v>
      </c>
    </row>
    <row r="2190" spans="65:77" ht="21" customHeight="1">
      <c r="BM2190"/>
      <c r="BX2190" s="299" t="s">
        <v>7579</v>
      </c>
      <c r="BY2190" s="299" t="s">
        <v>7580</v>
      </c>
    </row>
    <row r="2191" spans="65:77" ht="21" customHeight="1">
      <c r="BM2191"/>
      <c r="BX2191" s="299" t="s">
        <v>7581</v>
      </c>
      <c r="BY2191" s="299" t="s">
        <v>7582</v>
      </c>
    </row>
    <row r="2192" spans="65:77" ht="21" customHeight="1">
      <c r="BM2192"/>
      <c r="BX2192" s="299" t="s">
        <v>7583</v>
      </c>
      <c r="BY2192" s="299" t="s">
        <v>7584</v>
      </c>
    </row>
    <row r="2193" spans="65:77" ht="21" customHeight="1">
      <c r="BM2193"/>
      <c r="BX2193" s="299" t="s">
        <v>7585</v>
      </c>
      <c r="BY2193" s="299" t="s">
        <v>7586</v>
      </c>
    </row>
    <row r="2194" spans="65:77" ht="21" customHeight="1">
      <c r="BM2194"/>
      <c r="BX2194" s="299" t="s">
        <v>7587</v>
      </c>
      <c r="BY2194" s="299" t="s">
        <v>7588</v>
      </c>
    </row>
    <row r="2195" spans="65:77" ht="21" customHeight="1">
      <c r="BM2195"/>
      <c r="BX2195" s="299" t="s">
        <v>7589</v>
      </c>
      <c r="BY2195" s="299" t="s">
        <v>7590</v>
      </c>
    </row>
    <row r="2196" spans="65:77" ht="21" customHeight="1">
      <c r="BM2196"/>
      <c r="BX2196" s="299" t="s">
        <v>7591</v>
      </c>
      <c r="BY2196" s="299" t="s">
        <v>7592</v>
      </c>
    </row>
    <row r="2197" spans="65:77" ht="21" customHeight="1">
      <c r="BM2197"/>
      <c r="BX2197" s="299" t="s">
        <v>7593</v>
      </c>
      <c r="BY2197" s="299" t="s">
        <v>7594</v>
      </c>
    </row>
    <row r="2198" spans="65:77" ht="21" customHeight="1">
      <c r="BM2198"/>
      <c r="BX2198" s="299" t="s">
        <v>7595</v>
      </c>
      <c r="BY2198" s="299" t="s">
        <v>7596</v>
      </c>
    </row>
    <row r="2199" spans="65:77" ht="21" customHeight="1">
      <c r="BM2199"/>
      <c r="BX2199" s="299" t="s">
        <v>7597</v>
      </c>
      <c r="BY2199" s="299" t="s">
        <v>7598</v>
      </c>
    </row>
    <row r="2200" spans="65:77" ht="21" customHeight="1">
      <c r="BM2200"/>
      <c r="BX2200" s="299" t="s">
        <v>7599</v>
      </c>
      <c r="BY2200" s="299" t="s">
        <v>7600</v>
      </c>
    </row>
    <row r="2201" spans="65:77" ht="21" customHeight="1">
      <c r="BM2201"/>
      <c r="BX2201" s="299" t="s">
        <v>7601</v>
      </c>
      <c r="BY2201" s="299" t="s">
        <v>7602</v>
      </c>
    </row>
    <row r="2202" spans="65:77" ht="21" customHeight="1">
      <c r="BM2202"/>
      <c r="BX2202" s="299" t="s">
        <v>7603</v>
      </c>
      <c r="BY2202" s="299" t="s">
        <v>7604</v>
      </c>
    </row>
    <row r="2203" spans="65:77" ht="21" customHeight="1">
      <c r="BM2203"/>
      <c r="BX2203" s="299" t="s">
        <v>7605</v>
      </c>
      <c r="BY2203" s="299" t="s">
        <v>7606</v>
      </c>
    </row>
    <row r="2204" spans="65:77" ht="21" customHeight="1">
      <c r="BM2204"/>
      <c r="BX2204" s="299" t="s">
        <v>7607</v>
      </c>
      <c r="BY2204" s="299" t="s">
        <v>7608</v>
      </c>
    </row>
    <row r="2205" spans="65:77" ht="21" customHeight="1">
      <c r="BM2205"/>
      <c r="BX2205" s="299" t="s">
        <v>7609</v>
      </c>
      <c r="BY2205" s="299" t="s">
        <v>7610</v>
      </c>
    </row>
    <row r="2206" spans="65:77" ht="21" customHeight="1">
      <c r="BM2206"/>
      <c r="BX2206" s="299" t="s">
        <v>7611</v>
      </c>
      <c r="BY2206" s="299" t="s">
        <v>7612</v>
      </c>
    </row>
    <row r="2207" spans="65:77" ht="21" customHeight="1">
      <c r="BM2207"/>
      <c r="BX2207" s="299" t="s">
        <v>7613</v>
      </c>
      <c r="BY2207" s="299" t="s">
        <v>7614</v>
      </c>
    </row>
    <row r="2208" spans="65:77" ht="21" customHeight="1">
      <c r="BM2208"/>
      <c r="BX2208" s="299" t="s">
        <v>7615</v>
      </c>
      <c r="BY2208" s="299" t="s">
        <v>7616</v>
      </c>
    </row>
    <row r="2209" spans="65:77" ht="21" customHeight="1">
      <c r="BM2209"/>
      <c r="BX2209" s="299" t="s">
        <v>7617</v>
      </c>
      <c r="BY2209" s="299" t="s">
        <v>7618</v>
      </c>
    </row>
    <row r="2210" spans="65:77" ht="21" customHeight="1">
      <c r="BM2210"/>
      <c r="BX2210" s="299" t="s">
        <v>7619</v>
      </c>
      <c r="BY2210" s="299" t="s">
        <v>7620</v>
      </c>
    </row>
    <row r="2211" spans="65:77" ht="21" customHeight="1">
      <c r="BM2211"/>
      <c r="BX2211" s="299" t="s">
        <v>7621</v>
      </c>
      <c r="BY2211" s="299" t="s">
        <v>7622</v>
      </c>
    </row>
    <row r="2212" spans="65:77" ht="21" customHeight="1">
      <c r="BM2212"/>
      <c r="BX2212" s="299" t="s">
        <v>7623</v>
      </c>
      <c r="BY2212" s="299" t="s">
        <v>7624</v>
      </c>
    </row>
    <row r="2213" spans="65:77" ht="21" customHeight="1">
      <c r="BM2213"/>
      <c r="BX2213" s="299" t="s">
        <v>7625</v>
      </c>
      <c r="BY2213" s="299" t="s">
        <v>7626</v>
      </c>
    </row>
    <row r="2214" spans="65:77" ht="21" customHeight="1">
      <c r="BM2214"/>
      <c r="BX2214" s="299" t="s">
        <v>7627</v>
      </c>
      <c r="BY2214" s="299" t="s">
        <v>7628</v>
      </c>
    </row>
    <row r="2215" spans="65:77" ht="21" customHeight="1">
      <c r="BM2215"/>
      <c r="BX2215" s="299" t="s">
        <v>7629</v>
      </c>
      <c r="BY2215" s="299" t="s">
        <v>7630</v>
      </c>
    </row>
    <row r="2216" spans="65:77" ht="21" customHeight="1">
      <c r="BM2216"/>
      <c r="BX2216" s="299" t="s">
        <v>7631</v>
      </c>
      <c r="BY2216" s="299" t="s">
        <v>7632</v>
      </c>
    </row>
    <row r="2217" spans="65:77" ht="21" customHeight="1">
      <c r="BM2217"/>
      <c r="BX2217" s="299" t="s">
        <v>7633</v>
      </c>
      <c r="BY2217" s="299" t="s">
        <v>7634</v>
      </c>
    </row>
    <row r="2218" spans="65:77" ht="21" customHeight="1">
      <c r="BM2218"/>
      <c r="BX2218" s="299" t="s">
        <v>7635</v>
      </c>
      <c r="BY2218" s="299" t="s">
        <v>7636</v>
      </c>
    </row>
    <row r="2219" spans="65:77" ht="21" customHeight="1">
      <c r="BM2219"/>
      <c r="BX2219" s="299" t="s">
        <v>7637</v>
      </c>
      <c r="BY2219" s="299" t="s">
        <v>7638</v>
      </c>
    </row>
    <row r="2220" spans="65:77" ht="21" customHeight="1">
      <c r="BM2220"/>
      <c r="BX2220" s="299" t="s">
        <v>7639</v>
      </c>
      <c r="BY2220" s="299" t="s">
        <v>7640</v>
      </c>
    </row>
    <row r="2221" spans="65:77" ht="21" customHeight="1">
      <c r="BM2221"/>
      <c r="BX2221" s="299" t="s">
        <v>7641</v>
      </c>
      <c r="BY2221" s="299" t="s">
        <v>7642</v>
      </c>
    </row>
    <row r="2222" spans="65:77" ht="21" customHeight="1">
      <c r="BM2222"/>
      <c r="BX2222" s="299" t="s">
        <v>7643</v>
      </c>
      <c r="BY2222" s="299" t="s">
        <v>7644</v>
      </c>
    </row>
    <row r="2223" spans="65:77" ht="21" customHeight="1">
      <c r="BM2223"/>
      <c r="BX2223" s="299" t="s">
        <v>7645</v>
      </c>
      <c r="BY2223" s="299" t="s">
        <v>7646</v>
      </c>
    </row>
    <row r="2224" spans="65:77" ht="21" customHeight="1">
      <c r="BM2224"/>
      <c r="BX2224" s="299" t="s">
        <v>7647</v>
      </c>
      <c r="BY2224" s="299" t="s">
        <v>7648</v>
      </c>
    </row>
    <row r="2225" spans="65:77" ht="21" customHeight="1">
      <c r="BM2225"/>
      <c r="BX2225" s="299" t="s">
        <v>7649</v>
      </c>
      <c r="BY2225" s="299" t="s">
        <v>7650</v>
      </c>
    </row>
    <row r="2226" spans="65:77" ht="21" customHeight="1">
      <c r="BM2226"/>
      <c r="BX2226" s="299" t="s">
        <v>7651</v>
      </c>
      <c r="BY2226" s="299" t="s">
        <v>7652</v>
      </c>
    </row>
    <row r="2227" spans="65:77" ht="21" customHeight="1">
      <c r="BM2227"/>
      <c r="BX2227" s="299" t="s">
        <v>7653</v>
      </c>
      <c r="BY2227" s="299" t="s">
        <v>7654</v>
      </c>
    </row>
    <row r="2228" spans="65:77" ht="21" customHeight="1">
      <c r="BM2228"/>
      <c r="BX2228" s="299" t="s">
        <v>7655</v>
      </c>
      <c r="BY2228" s="299" t="s">
        <v>7656</v>
      </c>
    </row>
    <row r="2229" spans="65:77" ht="21" customHeight="1">
      <c r="BM2229"/>
      <c r="BX2229" s="299" t="s">
        <v>7657</v>
      </c>
      <c r="BY2229" s="299" t="s">
        <v>7658</v>
      </c>
    </row>
    <row r="2230" spans="65:77" ht="21" customHeight="1">
      <c r="BM2230"/>
      <c r="BX2230" s="299" t="s">
        <v>7659</v>
      </c>
      <c r="BY2230" s="299" t="s">
        <v>7660</v>
      </c>
    </row>
    <row r="2231" spans="65:77" ht="21" customHeight="1">
      <c r="BM2231"/>
      <c r="BX2231" s="299" t="s">
        <v>7661</v>
      </c>
      <c r="BY2231" s="299" t="s">
        <v>7662</v>
      </c>
    </row>
    <row r="2232" spans="65:77" ht="21" customHeight="1">
      <c r="BM2232"/>
      <c r="BX2232" s="299" t="s">
        <v>7663</v>
      </c>
      <c r="BY2232" s="299" t="s">
        <v>7664</v>
      </c>
    </row>
    <row r="2233" spans="65:77" ht="21" customHeight="1">
      <c r="BM2233"/>
      <c r="BX2233" s="299" t="s">
        <v>7665</v>
      </c>
      <c r="BY2233" s="299" t="s">
        <v>7666</v>
      </c>
    </row>
    <row r="2234" spans="65:77" ht="21" customHeight="1">
      <c r="BM2234"/>
      <c r="BX2234" s="299" t="s">
        <v>7667</v>
      </c>
      <c r="BY2234" s="299" t="s">
        <v>7668</v>
      </c>
    </row>
    <row r="2235" spans="65:77" ht="21" customHeight="1">
      <c r="BM2235"/>
      <c r="BX2235" s="299" t="s">
        <v>7669</v>
      </c>
      <c r="BY2235" s="299" t="s">
        <v>7670</v>
      </c>
    </row>
    <row r="2236" spans="65:77" ht="21" customHeight="1">
      <c r="BM2236"/>
      <c r="BX2236" s="299" t="s">
        <v>7671</v>
      </c>
      <c r="BY2236" s="299" t="s">
        <v>7672</v>
      </c>
    </row>
    <row r="2237" spans="65:77" ht="21" customHeight="1">
      <c r="BM2237"/>
      <c r="BX2237" s="299" t="s">
        <v>7673</v>
      </c>
      <c r="BY2237" s="299" t="s">
        <v>7674</v>
      </c>
    </row>
    <row r="2238" spans="65:77" ht="21" customHeight="1">
      <c r="BM2238"/>
      <c r="BX2238" s="299" t="s">
        <v>7675</v>
      </c>
      <c r="BY2238" s="299" t="s">
        <v>7676</v>
      </c>
    </row>
    <row r="2239" spans="65:77" ht="21" customHeight="1">
      <c r="BM2239"/>
      <c r="BX2239" s="299" t="s">
        <v>7677</v>
      </c>
      <c r="BY2239" s="299" t="s">
        <v>7678</v>
      </c>
    </row>
    <row r="2240" spans="65:77" ht="21" customHeight="1">
      <c r="BM2240"/>
      <c r="BX2240" s="299" t="s">
        <v>7679</v>
      </c>
      <c r="BY2240" s="299" t="s">
        <v>7680</v>
      </c>
    </row>
    <row r="2241" spans="65:77" ht="21" customHeight="1">
      <c r="BM2241"/>
      <c r="BX2241" s="299" t="s">
        <v>7681</v>
      </c>
      <c r="BY2241" s="299" t="s">
        <v>7682</v>
      </c>
    </row>
    <row r="2242" spans="65:77" ht="21" customHeight="1">
      <c r="BM2242"/>
      <c r="BX2242" s="299" t="s">
        <v>7683</v>
      </c>
      <c r="BY2242" s="299" t="s">
        <v>7684</v>
      </c>
    </row>
    <row r="2243" spans="65:77" ht="21" customHeight="1">
      <c r="BM2243"/>
      <c r="BX2243" s="299" t="s">
        <v>7685</v>
      </c>
      <c r="BY2243" s="299" t="s">
        <v>7686</v>
      </c>
    </row>
    <row r="2244" spans="65:77" ht="21" customHeight="1">
      <c r="BM2244"/>
      <c r="BX2244" s="299" t="s">
        <v>7687</v>
      </c>
      <c r="BY2244" s="299" t="s">
        <v>7688</v>
      </c>
    </row>
    <row r="2245" spans="65:77" ht="21" customHeight="1">
      <c r="BM2245"/>
      <c r="BX2245" s="299" t="s">
        <v>7689</v>
      </c>
      <c r="BY2245" s="299" t="s">
        <v>7690</v>
      </c>
    </row>
    <row r="2246" spans="65:77" ht="21" customHeight="1">
      <c r="BM2246"/>
      <c r="BX2246" s="299" t="s">
        <v>7691</v>
      </c>
      <c r="BY2246" s="299" t="s">
        <v>7692</v>
      </c>
    </row>
    <row r="2247" spans="65:77" ht="21" customHeight="1">
      <c r="BM2247"/>
      <c r="BX2247" s="299" t="s">
        <v>7693</v>
      </c>
      <c r="BY2247" s="299" t="s">
        <v>7694</v>
      </c>
    </row>
    <row r="2248" spans="65:77" ht="21" customHeight="1">
      <c r="BM2248"/>
      <c r="BX2248" s="299" t="s">
        <v>482</v>
      </c>
      <c r="BY2248" s="299" t="s">
        <v>7695</v>
      </c>
    </row>
    <row r="2249" spans="65:77" ht="21" customHeight="1">
      <c r="BM2249"/>
      <c r="BX2249" s="299" t="s">
        <v>7696</v>
      </c>
      <c r="BY2249" s="299" t="s">
        <v>7697</v>
      </c>
    </row>
    <row r="2250" spans="65:77" ht="21" customHeight="1">
      <c r="BM2250"/>
      <c r="BX2250" s="299" t="s">
        <v>7698</v>
      </c>
      <c r="BY2250" s="299" t="s">
        <v>7699</v>
      </c>
    </row>
    <row r="2251" spans="65:77" ht="21" customHeight="1">
      <c r="BM2251"/>
      <c r="BX2251" s="299" t="s">
        <v>7700</v>
      </c>
      <c r="BY2251" s="299" t="s">
        <v>7701</v>
      </c>
    </row>
    <row r="2252" spans="65:77" ht="21" customHeight="1">
      <c r="BM2252"/>
      <c r="BX2252" s="299" t="s">
        <v>7702</v>
      </c>
      <c r="BY2252" s="299" t="s">
        <v>7703</v>
      </c>
    </row>
    <row r="2253" spans="65:77" ht="21" customHeight="1">
      <c r="BM2253"/>
      <c r="BX2253" s="299" t="s">
        <v>7704</v>
      </c>
      <c r="BY2253" s="299" t="s">
        <v>7705</v>
      </c>
    </row>
    <row r="2254" spans="65:77" ht="21" customHeight="1">
      <c r="BM2254"/>
      <c r="BX2254" s="299" t="s">
        <v>7706</v>
      </c>
      <c r="BY2254" s="299" t="s">
        <v>7707</v>
      </c>
    </row>
    <row r="2255" spans="65:77" ht="21" customHeight="1">
      <c r="BM2255"/>
      <c r="BX2255" s="299" t="s">
        <v>7708</v>
      </c>
      <c r="BY2255" s="299" t="s">
        <v>7709</v>
      </c>
    </row>
    <row r="2256" spans="65:77" ht="21" customHeight="1">
      <c r="BM2256"/>
      <c r="BX2256" s="299" t="s">
        <v>7710</v>
      </c>
      <c r="BY2256" s="299" t="s">
        <v>7711</v>
      </c>
    </row>
    <row r="2257" spans="65:77" ht="21" customHeight="1">
      <c r="BM2257"/>
      <c r="BX2257" s="299" t="s">
        <v>7712</v>
      </c>
      <c r="BY2257" s="299" t="s">
        <v>7713</v>
      </c>
    </row>
    <row r="2258" spans="65:77" ht="21" customHeight="1">
      <c r="BM2258"/>
      <c r="BX2258" s="299" t="s">
        <v>7714</v>
      </c>
      <c r="BY2258" s="299" t="s">
        <v>7715</v>
      </c>
    </row>
    <row r="2259" spans="65:77" ht="21" customHeight="1">
      <c r="BM2259"/>
      <c r="BX2259" s="299" t="s">
        <v>7716</v>
      </c>
      <c r="BY2259" s="299" t="s">
        <v>7717</v>
      </c>
    </row>
    <row r="2260" spans="65:77" ht="21" customHeight="1">
      <c r="BM2260"/>
      <c r="BX2260" s="299" t="s">
        <v>7718</v>
      </c>
      <c r="BY2260" s="299" t="s">
        <v>7719</v>
      </c>
    </row>
    <row r="2261" spans="65:77" ht="21" customHeight="1">
      <c r="BM2261"/>
      <c r="BX2261" s="299" t="s">
        <v>7720</v>
      </c>
      <c r="BY2261" s="299" t="s">
        <v>7721</v>
      </c>
    </row>
    <row r="2262" spans="65:77" ht="21" customHeight="1">
      <c r="BM2262"/>
      <c r="BX2262" s="299" t="s">
        <v>7722</v>
      </c>
      <c r="BY2262" s="299" t="s">
        <v>7723</v>
      </c>
    </row>
    <row r="2263" spans="65:77" ht="21" customHeight="1">
      <c r="BM2263"/>
      <c r="BX2263" s="299" t="s">
        <v>7724</v>
      </c>
      <c r="BY2263" s="299" t="s">
        <v>7725</v>
      </c>
    </row>
    <row r="2264" spans="65:77" ht="21" customHeight="1">
      <c r="BM2264"/>
      <c r="BX2264" s="299" t="s">
        <v>7726</v>
      </c>
      <c r="BY2264" s="299" t="s">
        <v>7727</v>
      </c>
    </row>
    <row r="2265" spans="65:77" ht="21" customHeight="1">
      <c r="BM2265"/>
      <c r="BX2265" s="299" t="s">
        <v>7728</v>
      </c>
      <c r="BY2265" s="299" t="s">
        <v>7729</v>
      </c>
    </row>
    <row r="2266" spans="65:77" ht="21" customHeight="1">
      <c r="BM2266"/>
      <c r="BX2266" s="299" t="s">
        <v>7730</v>
      </c>
      <c r="BY2266" s="299" t="s">
        <v>7731</v>
      </c>
    </row>
    <row r="2267" spans="65:77" ht="21" customHeight="1">
      <c r="BM2267"/>
      <c r="BX2267" s="299" t="s">
        <v>7732</v>
      </c>
      <c r="BY2267" s="299" t="s">
        <v>7733</v>
      </c>
    </row>
    <row r="2268" spans="65:77" ht="21" customHeight="1">
      <c r="BM2268"/>
      <c r="BX2268" s="299" t="s">
        <v>7734</v>
      </c>
      <c r="BY2268" s="299" t="s">
        <v>7735</v>
      </c>
    </row>
    <row r="2269" spans="65:77" ht="21" customHeight="1">
      <c r="BM2269"/>
      <c r="BX2269" s="299" t="s">
        <v>7736</v>
      </c>
      <c r="BY2269" s="299" t="s">
        <v>7737</v>
      </c>
    </row>
    <row r="2270" spans="65:77" ht="21" customHeight="1">
      <c r="BM2270"/>
      <c r="BX2270" s="299" t="s">
        <v>7738</v>
      </c>
      <c r="BY2270" s="299" t="s">
        <v>7739</v>
      </c>
    </row>
    <row r="2271" spans="65:77" ht="21" customHeight="1">
      <c r="BM2271"/>
      <c r="BX2271" s="299" t="s">
        <v>7740</v>
      </c>
      <c r="BY2271" s="299" t="s">
        <v>7741</v>
      </c>
    </row>
    <row r="2272" spans="65:77" ht="21" customHeight="1">
      <c r="BM2272"/>
      <c r="BX2272" s="299" t="s">
        <v>7742</v>
      </c>
      <c r="BY2272" s="299" t="s">
        <v>7743</v>
      </c>
    </row>
    <row r="2273" spans="65:77" ht="21" customHeight="1">
      <c r="BM2273"/>
      <c r="BX2273" s="299" t="s">
        <v>7744</v>
      </c>
      <c r="BY2273" s="299" t="s">
        <v>7745</v>
      </c>
    </row>
    <row r="2274" spans="65:77" ht="21" customHeight="1">
      <c r="BM2274"/>
      <c r="BX2274" s="299" t="s">
        <v>7746</v>
      </c>
      <c r="BY2274" s="299" t="s">
        <v>7747</v>
      </c>
    </row>
    <row r="2275" spans="65:77" ht="21" customHeight="1">
      <c r="BM2275"/>
      <c r="BX2275" s="299" t="s">
        <v>7748</v>
      </c>
      <c r="BY2275" s="299" t="s">
        <v>7749</v>
      </c>
    </row>
    <row r="2276" spans="65:77" ht="21" customHeight="1">
      <c r="BM2276"/>
      <c r="BX2276" s="299" t="s">
        <v>7750</v>
      </c>
      <c r="BY2276" s="299" t="s">
        <v>7751</v>
      </c>
    </row>
    <row r="2277" spans="65:77" ht="21" customHeight="1">
      <c r="BM2277"/>
      <c r="BX2277" s="299" t="s">
        <v>7752</v>
      </c>
      <c r="BY2277" s="299" t="s">
        <v>7753</v>
      </c>
    </row>
    <row r="2278" spans="65:77" ht="21" customHeight="1">
      <c r="BM2278"/>
      <c r="BX2278" s="299" t="s">
        <v>7754</v>
      </c>
      <c r="BY2278" s="299" t="s">
        <v>7755</v>
      </c>
    </row>
    <row r="2279" spans="65:77" ht="21" customHeight="1">
      <c r="BM2279"/>
      <c r="BX2279" s="299" t="s">
        <v>7756</v>
      </c>
      <c r="BY2279" s="299" t="s">
        <v>7757</v>
      </c>
    </row>
    <row r="2280" spans="65:77" ht="21" customHeight="1">
      <c r="BM2280"/>
      <c r="BX2280" s="299" t="s">
        <v>7758</v>
      </c>
      <c r="BY2280" s="299" t="s">
        <v>7759</v>
      </c>
    </row>
    <row r="2281" spans="65:77" ht="21" customHeight="1">
      <c r="BM2281"/>
      <c r="BX2281" s="299" t="s">
        <v>7760</v>
      </c>
      <c r="BY2281" s="299" t="s">
        <v>7761</v>
      </c>
    </row>
    <row r="2282" spans="65:77" ht="21" customHeight="1">
      <c r="BM2282"/>
      <c r="BX2282" s="299" t="s">
        <v>7762</v>
      </c>
      <c r="BY2282" s="299" t="s">
        <v>7763</v>
      </c>
    </row>
    <row r="2283" spans="65:77" ht="21" customHeight="1">
      <c r="BM2283"/>
      <c r="BX2283" s="299" t="s">
        <v>7764</v>
      </c>
      <c r="BY2283" s="299" t="s">
        <v>7765</v>
      </c>
    </row>
    <row r="2284" spans="65:77" ht="21" customHeight="1">
      <c r="BM2284"/>
      <c r="BX2284" s="299" t="s">
        <v>7766</v>
      </c>
      <c r="BY2284" s="299" t="s">
        <v>7767</v>
      </c>
    </row>
    <row r="2285" spans="65:77" ht="21" customHeight="1">
      <c r="BM2285"/>
      <c r="BX2285" s="299" t="s">
        <v>7768</v>
      </c>
      <c r="BY2285" s="299" t="s">
        <v>7769</v>
      </c>
    </row>
    <row r="2286" spans="65:77" ht="21" customHeight="1">
      <c r="BM2286"/>
      <c r="BX2286" s="299" t="s">
        <v>7770</v>
      </c>
      <c r="BY2286" s="299" t="s">
        <v>7771</v>
      </c>
    </row>
    <row r="2287" spans="65:77" ht="21" customHeight="1">
      <c r="BM2287"/>
      <c r="BX2287" s="299" t="s">
        <v>7772</v>
      </c>
      <c r="BY2287" s="299" t="s">
        <v>7773</v>
      </c>
    </row>
    <row r="2288" spans="65:77" ht="21" customHeight="1">
      <c r="BM2288"/>
      <c r="BX2288" s="299" t="s">
        <v>7774</v>
      </c>
      <c r="BY2288" s="299" t="s">
        <v>7775</v>
      </c>
    </row>
    <row r="2289" spans="65:77" ht="21" customHeight="1">
      <c r="BM2289"/>
      <c r="BX2289" s="299" t="s">
        <v>7776</v>
      </c>
      <c r="BY2289" s="299" t="s">
        <v>7777</v>
      </c>
    </row>
    <row r="2290" spans="65:77" ht="21" customHeight="1">
      <c r="BM2290"/>
      <c r="BX2290" s="299" t="s">
        <v>7778</v>
      </c>
      <c r="BY2290" s="299" t="s">
        <v>7779</v>
      </c>
    </row>
    <row r="2291" spans="65:77" ht="21" customHeight="1">
      <c r="BM2291"/>
      <c r="BX2291" s="299" t="s">
        <v>7780</v>
      </c>
      <c r="BY2291" s="299" t="s">
        <v>7781</v>
      </c>
    </row>
    <row r="2292" spans="65:77" ht="21" customHeight="1">
      <c r="BM2292"/>
      <c r="BX2292" s="299" t="s">
        <v>7782</v>
      </c>
      <c r="BY2292" s="299" t="s">
        <v>7783</v>
      </c>
    </row>
    <row r="2293" spans="65:77" ht="21" customHeight="1">
      <c r="BM2293"/>
      <c r="BX2293" s="299" t="s">
        <v>7784</v>
      </c>
      <c r="BY2293" s="299" t="s">
        <v>7785</v>
      </c>
    </row>
    <row r="2294" spans="65:77" ht="21" customHeight="1">
      <c r="BM2294"/>
      <c r="BX2294" s="299" t="s">
        <v>7786</v>
      </c>
      <c r="BY2294" s="299" t="s">
        <v>7787</v>
      </c>
    </row>
    <row r="2295" spans="65:77" ht="21" customHeight="1">
      <c r="BM2295"/>
      <c r="BX2295" s="299" t="s">
        <v>7788</v>
      </c>
      <c r="BY2295" s="299" t="s">
        <v>7789</v>
      </c>
    </row>
    <row r="2296" spans="65:77" ht="21" customHeight="1">
      <c r="BM2296"/>
      <c r="BX2296" s="299" t="s">
        <v>483</v>
      </c>
      <c r="BY2296" s="299" t="s">
        <v>7790</v>
      </c>
    </row>
    <row r="2297" spans="65:77" ht="21" customHeight="1">
      <c r="BM2297"/>
      <c r="BX2297" s="299" t="s">
        <v>7791</v>
      </c>
      <c r="BY2297" s="299" t="s">
        <v>7792</v>
      </c>
    </row>
    <row r="2298" spans="65:77" ht="21" customHeight="1">
      <c r="BM2298"/>
      <c r="BX2298" s="299" t="s">
        <v>7793</v>
      </c>
      <c r="BY2298" s="299" t="s">
        <v>7794</v>
      </c>
    </row>
    <row r="2299" spans="65:77" ht="21" customHeight="1">
      <c r="BM2299"/>
      <c r="BX2299" s="299" t="s">
        <v>7795</v>
      </c>
      <c r="BY2299" s="299" t="s">
        <v>7796</v>
      </c>
    </row>
    <row r="2300" spans="65:77" ht="21" customHeight="1">
      <c r="BM2300"/>
      <c r="BX2300" s="299" t="s">
        <v>7797</v>
      </c>
      <c r="BY2300" s="299" t="s">
        <v>7798</v>
      </c>
    </row>
    <row r="2301" spans="65:77" ht="21" customHeight="1">
      <c r="BM2301"/>
      <c r="BX2301" s="299" t="s">
        <v>7799</v>
      </c>
      <c r="BY2301" s="299" t="s">
        <v>7800</v>
      </c>
    </row>
    <row r="2302" spans="65:77" ht="21" customHeight="1">
      <c r="BM2302"/>
      <c r="BX2302" s="299" t="s">
        <v>7801</v>
      </c>
      <c r="BY2302" s="299" t="s">
        <v>7802</v>
      </c>
    </row>
    <row r="2303" spans="65:77" ht="21" customHeight="1">
      <c r="BM2303"/>
      <c r="BX2303" s="299" t="s">
        <v>484</v>
      </c>
      <c r="BY2303" s="299" t="s">
        <v>7803</v>
      </c>
    </row>
    <row r="2304" spans="65:77" ht="21" customHeight="1">
      <c r="BM2304"/>
      <c r="BX2304" s="299" t="s">
        <v>7804</v>
      </c>
      <c r="BY2304" s="299" t="s">
        <v>7805</v>
      </c>
    </row>
    <row r="2305" spans="65:77" ht="21" customHeight="1">
      <c r="BM2305"/>
      <c r="BX2305" s="299" t="s">
        <v>7806</v>
      </c>
      <c r="BY2305" s="299" t="s">
        <v>7807</v>
      </c>
    </row>
    <row r="2306" spans="65:77" ht="21" customHeight="1">
      <c r="BM2306"/>
      <c r="BX2306" s="299" t="s">
        <v>7808</v>
      </c>
      <c r="BY2306" s="299" t="s">
        <v>7809</v>
      </c>
    </row>
    <row r="2307" spans="65:77" ht="21" customHeight="1">
      <c r="BM2307"/>
      <c r="BX2307" s="299" t="s">
        <v>7810</v>
      </c>
      <c r="BY2307" s="299" t="s">
        <v>7811</v>
      </c>
    </row>
    <row r="2308" spans="65:77" ht="21" customHeight="1">
      <c r="BM2308"/>
      <c r="BX2308" s="299" t="s">
        <v>7812</v>
      </c>
      <c r="BY2308" s="299" t="s">
        <v>7813</v>
      </c>
    </row>
    <row r="2309" spans="65:77" ht="21" customHeight="1">
      <c r="BM2309"/>
      <c r="BX2309" s="299" t="s">
        <v>7814</v>
      </c>
      <c r="BY2309" s="299" t="s">
        <v>7815</v>
      </c>
    </row>
    <row r="2310" spans="65:77" ht="21" customHeight="1">
      <c r="BM2310"/>
      <c r="BX2310" s="299" t="s">
        <v>7816</v>
      </c>
      <c r="BY2310" s="299" t="s">
        <v>7817</v>
      </c>
    </row>
    <row r="2311" spans="65:77" ht="21" customHeight="1">
      <c r="BM2311"/>
      <c r="BX2311" s="299" t="s">
        <v>7818</v>
      </c>
      <c r="BY2311" s="299" t="s">
        <v>7819</v>
      </c>
    </row>
    <row r="2312" spans="65:77" ht="21" customHeight="1">
      <c r="BM2312"/>
      <c r="BX2312" s="299" t="s">
        <v>485</v>
      </c>
      <c r="BY2312" s="299" t="s">
        <v>7820</v>
      </c>
    </row>
    <row r="2313" spans="65:77" ht="21" customHeight="1">
      <c r="BM2313"/>
      <c r="BX2313" s="299" t="s">
        <v>7821</v>
      </c>
      <c r="BY2313" s="299" t="s">
        <v>7822</v>
      </c>
    </row>
    <row r="2314" spans="65:77" ht="21" customHeight="1">
      <c r="BM2314"/>
      <c r="BX2314" s="299" t="s">
        <v>486</v>
      </c>
      <c r="BY2314" s="299" t="s">
        <v>7823</v>
      </c>
    </row>
    <row r="2315" spans="65:77" ht="21" customHeight="1">
      <c r="BM2315"/>
      <c r="BX2315" s="299" t="s">
        <v>7824</v>
      </c>
      <c r="BY2315" s="299" t="s">
        <v>7825</v>
      </c>
    </row>
    <row r="2316" spans="65:77" ht="21" customHeight="1">
      <c r="BM2316"/>
      <c r="BX2316" s="299" t="s">
        <v>7826</v>
      </c>
      <c r="BY2316" s="299" t="s">
        <v>7827</v>
      </c>
    </row>
    <row r="2317" spans="65:77" ht="21" customHeight="1">
      <c r="BM2317"/>
      <c r="BX2317" s="299" t="s">
        <v>7828</v>
      </c>
      <c r="BY2317" s="299" t="s">
        <v>7829</v>
      </c>
    </row>
    <row r="2318" spans="65:77" ht="21" customHeight="1">
      <c r="BM2318"/>
      <c r="BX2318" s="299" t="s">
        <v>7830</v>
      </c>
      <c r="BY2318" s="299" t="s">
        <v>7831</v>
      </c>
    </row>
    <row r="2319" spans="65:77" ht="21" customHeight="1">
      <c r="BM2319"/>
      <c r="BX2319" s="299" t="s">
        <v>7832</v>
      </c>
      <c r="BY2319" s="299" t="s">
        <v>7833</v>
      </c>
    </row>
    <row r="2320" spans="65:77" ht="21" customHeight="1">
      <c r="BM2320"/>
      <c r="BX2320" s="299" t="s">
        <v>7834</v>
      </c>
      <c r="BY2320" s="299" t="s">
        <v>7835</v>
      </c>
    </row>
    <row r="2321" spans="65:77" ht="21" customHeight="1">
      <c r="BM2321"/>
      <c r="BX2321" s="299" t="s">
        <v>7836</v>
      </c>
      <c r="BY2321" s="299" t="s">
        <v>7837</v>
      </c>
    </row>
    <row r="2322" spans="65:77" ht="21" customHeight="1">
      <c r="BM2322"/>
      <c r="BX2322" s="299" t="s">
        <v>7838</v>
      </c>
      <c r="BY2322" s="299" t="s">
        <v>7839</v>
      </c>
    </row>
    <row r="2323" spans="65:77" ht="21" customHeight="1">
      <c r="BM2323"/>
      <c r="BX2323" s="299" t="s">
        <v>7840</v>
      </c>
      <c r="BY2323" s="299" t="s">
        <v>7841</v>
      </c>
    </row>
    <row r="2324" spans="65:77" ht="21" customHeight="1">
      <c r="BM2324"/>
      <c r="BX2324" s="299" t="s">
        <v>487</v>
      </c>
      <c r="BY2324" s="299" t="s">
        <v>7842</v>
      </c>
    </row>
    <row r="2325" spans="65:77" ht="21" customHeight="1">
      <c r="BM2325"/>
      <c r="BX2325" s="299" t="s">
        <v>7843</v>
      </c>
      <c r="BY2325" s="299" t="s">
        <v>7844</v>
      </c>
    </row>
    <row r="2326" spans="65:77" ht="21" customHeight="1">
      <c r="BM2326"/>
      <c r="BX2326" s="299" t="s">
        <v>488</v>
      </c>
      <c r="BY2326" s="299" t="s">
        <v>7845</v>
      </c>
    </row>
    <row r="2327" spans="65:77" ht="21" customHeight="1">
      <c r="BM2327"/>
      <c r="BX2327" s="299" t="s">
        <v>7846</v>
      </c>
      <c r="BY2327" s="299" t="s">
        <v>7847</v>
      </c>
    </row>
    <row r="2328" spans="65:77" ht="21" customHeight="1">
      <c r="BM2328"/>
      <c r="BX2328" s="299" t="s">
        <v>7848</v>
      </c>
      <c r="BY2328" s="299" t="s">
        <v>7849</v>
      </c>
    </row>
    <row r="2329" spans="65:77" ht="21" customHeight="1">
      <c r="BM2329"/>
      <c r="BX2329" s="299" t="s">
        <v>489</v>
      </c>
      <c r="BY2329" s="299" t="s">
        <v>7850</v>
      </c>
    </row>
    <row r="2330" spans="65:77" ht="21" customHeight="1">
      <c r="BM2330"/>
      <c r="BX2330" s="299" t="s">
        <v>7851</v>
      </c>
      <c r="BY2330" s="299" t="s">
        <v>7852</v>
      </c>
    </row>
    <row r="2331" spans="65:77" ht="21" customHeight="1">
      <c r="BM2331"/>
      <c r="BX2331" s="299" t="s">
        <v>490</v>
      </c>
      <c r="BY2331" s="299" t="s">
        <v>7853</v>
      </c>
    </row>
    <row r="2332" spans="65:77" ht="21" customHeight="1">
      <c r="BM2332"/>
      <c r="BX2332" s="299" t="s">
        <v>7854</v>
      </c>
      <c r="BY2332" s="299" t="s">
        <v>7855</v>
      </c>
    </row>
    <row r="2333" spans="65:77" ht="21" customHeight="1">
      <c r="BM2333"/>
      <c r="BX2333" s="299" t="s">
        <v>491</v>
      </c>
      <c r="BY2333" s="299" t="s">
        <v>7856</v>
      </c>
    </row>
    <row r="2334" spans="65:77" ht="21" customHeight="1">
      <c r="BM2334"/>
      <c r="BX2334" s="299" t="s">
        <v>7857</v>
      </c>
      <c r="BY2334" s="299" t="s">
        <v>7858</v>
      </c>
    </row>
    <row r="2335" spans="65:77" ht="21" customHeight="1">
      <c r="BM2335"/>
      <c r="BX2335" s="299" t="s">
        <v>7859</v>
      </c>
      <c r="BY2335" s="299" t="s">
        <v>7860</v>
      </c>
    </row>
    <row r="2336" spans="65:77" ht="21" customHeight="1">
      <c r="BM2336"/>
      <c r="BX2336" s="299" t="s">
        <v>7861</v>
      </c>
      <c r="BY2336" s="299" t="s">
        <v>7862</v>
      </c>
    </row>
    <row r="2337" spans="65:77" ht="21" customHeight="1">
      <c r="BM2337"/>
      <c r="BX2337" s="299" t="s">
        <v>7863</v>
      </c>
      <c r="BY2337" s="299" t="s">
        <v>7864</v>
      </c>
    </row>
    <row r="2338" spans="65:77" ht="21" customHeight="1">
      <c r="BM2338"/>
      <c r="BX2338" s="299" t="s">
        <v>7865</v>
      </c>
      <c r="BY2338" s="299" t="s">
        <v>7866</v>
      </c>
    </row>
    <row r="2339" spans="65:77" ht="21" customHeight="1">
      <c r="BM2339"/>
      <c r="BX2339" s="299" t="s">
        <v>7867</v>
      </c>
      <c r="BY2339" s="299" t="s">
        <v>7868</v>
      </c>
    </row>
    <row r="2340" spans="65:77" ht="21" customHeight="1">
      <c r="BM2340"/>
      <c r="BX2340" s="299" t="s">
        <v>7869</v>
      </c>
      <c r="BY2340" s="299" t="s">
        <v>7870</v>
      </c>
    </row>
    <row r="2341" spans="65:77" ht="21" customHeight="1">
      <c r="BM2341"/>
      <c r="BX2341" s="299" t="s">
        <v>7871</v>
      </c>
      <c r="BY2341" s="299" t="s">
        <v>7872</v>
      </c>
    </row>
    <row r="2342" spans="65:77" ht="21" customHeight="1">
      <c r="BM2342"/>
      <c r="BX2342" s="299" t="s">
        <v>7873</v>
      </c>
      <c r="BY2342" s="299" t="s">
        <v>7874</v>
      </c>
    </row>
    <row r="2343" spans="65:77" ht="21" customHeight="1">
      <c r="BM2343"/>
      <c r="BX2343" s="299" t="s">
        <v>7875</v>
      </c>
      <c r="BY2343" s="299" t="s">
        <v>7876</v>
      </c>
    </row>
    <row r="2344" spans="65:77" ht="21" customHeight="1">
      <c r="BM2344"/>
      <c r="BX2344" s="299" t="s">
        <v>7877</v>
      </c>
      <c r="BY2344" s="299" t="s">
        <v>7878</v>
      </c>
    </row>
    <row r="2345" spans="65:77" ht="21" customHeight="1">
      <c r="BM2345"/>
      <c r="BX2345" s="299" t="s">
        <v>7879</v>
      </c>
      <c r="BY2345" s="299" t="s">
        <v>7880</v>
      </c>
    </row>
    <row r="2346" spans="65:77" ht="21" customHeight="1">
      <c r="BM2346"/>
      <c r="BX2346" s="299" t="s">
        <v>492</v>
      </c>
      <c r="BY2346" s="299" t="s">
        <v>7881</v>
      </c>
    </row>
    <row r="2347" spans="65:77" ht="21" customHeight="1">
      <c r="BM2347"/>
      <c r="BX2347" s="299" t="s">
        <v>493</v>
      </c>
      <c r="BY2347" s="299" t="s">
        <v>7882</v>
      </c>
    </row>
    <row r="2348" spans="65:77" ht="21" customHeight="1">
      <c r="BM2348"/>
      <c r="BX2348" s="299" t="s">
        <v>7883</v>
      </c>
      <c r="BY2348" s="299" t="s">
        <v>7884</v>
      </c>
    </row>
    <row r="2349" spans="65:77" ht="21" customHeight="1">
      <c r="BM2349"/>
      <c r="BX2349" s="299" t="s">
        <v>7885</v>
      </c>
      <c r="BY2349" s="299" t="s">
        <v>7886</v>
      </c>
    </row>
    <row r="2350" spans="65:77" ht="21" customHeight="1">
      <c r="BM2350"/>
      <c r="BX2350" s="299" t="s">
        <v>7887</v>
      </c>
      <c r="BY2350" s="299" t="s">
        <v>7888</v>
      </c>
    </row>
    <row r="2351" spans="65:77" ht="21" customHeight="1">
      <c r="BM2351"/>
      <c r="BX2351" s="299" t="s">
        <v>7889</v>
      </c>
      <c r="BY2351" s="299" t="s">
        <v>7890</v>
      </c>
    </row>
    <row r="2352" spans="65:77" ht="21" customHeight="1">
      <c r="BM2352"/>
      <c r="BX2352" s="299" t="s">
        <v>7891</v>
      </c>
      <c r="BY2352" s="299" t="s">
        <v>7892</v>
      </c>
    </row>
    <row r="2353" spans="65:77" ht="21" customHeight="1">
      <c r="BM2353"/>
      <c r="BX2353" s="299" t="s">
        <v>7893</v>
      </c>
      <c r="BY2353" s="299" t="s">
        <v>7894</v>
      </c>
    </row>
    <row r="2354" spans="65:77" ht="21" customHeight="1">
      <c r="BM2354"/>
      <c r="BX2354" s="299" t="s">
        <v>7895</v>
      </c>
      <c r="BY2354" s="299" t="s">
        <v>7896</v>
      </c>
    </row>
    <row r="2355" spans="65:77" ht="21" customHeight="1">
      <c r="BM2355"/>
      <c r="BX2355" s="299" t="s">
        <v>7897</v>
      </c>
      <c r="BY2355" s="299" t="s">
        <v>7898</v>
      </c>
    </row>
    <row r="2356" spans="65:77" ht="21" customHeight="1">
      <c r="BM2356"/>
      <c r="BX2356" s="299" t="s">
        <v>7899</v>
      </c>
      <c r="BY2356" s="299" t="s">
        <v>7900</v>
      </c>
    </row>
    <row r="2357" spans="65:77" ht="21" customHeight="1">
      <c r="BM2357"/>
      <c r="BX2357" s="299" t="s">
        <v>7901</v>
      </c>
      <c r="BY2357" s="299" t="s">
        <v>7902</v>
      </c>
    </row>
    <row r="2358" spans="65:77" ht="21" customHeight="1">
      <c r="BM2358"/>
      <c r="BX2358" s="299" t="s">
        <v>7903</v>
      </c>
      <c r="BY2358" s="299" t="s">
        <v>7904</v>
      </c>
    </row>
    <row r="2359" spans="65:77" ht="21" customHeight="1">
      <c r="BM2359"/>
      <c r="BX2359" s="299" t="s">
        <v>7905</v>
      </c>
      <c r="BY2359" s="299" t="s">
        <v>7906</v>
      </c>
    </row>
    <row r="2360" spans="65:77" ht="21" customHeight="1">
      <c r="BM2360"/>
      <c r="BX2360" s="299" t="s">
        <v>7907</v>
      </c>
      <c r="BY2360" s="299" t="s">
        <v>7908</v>
      </c>
    </row>
    <row r="2361" spans="65:77" ht="21" customHeight="1">
      <c r="BM2361"/>
      <c r="BX2361" s="299" t="s">
        <v>7909</v>
      </c>
      <c r="BY2361" s="299" t="s">
        <v>7910</v>
      </c>
    </row>
    <row r="2362" spans="65:77" ht="21" customHeight="1">
      <c r="BM2362"/>
      <c r="BX2362" s="299" t="s">
        <v>494</v>
      </c>
      <c r="BY2362" s="299" t="s">
        <v>7911</v>
      </c>
    </row>
    <row r="2363" spans="65:77" ht="21" customHeight="1">
      <c r="BM2363"/>
      <c r="BX2363" s="299" t="s">
        <v>7912</v>
      </c>
      <c r="BY2363" s="299" t="s">
        <v>7913</v>
      </c>
    </row>
    <row r="2364" spans="65:77" ht="21" customHeight="1">
      <c r="BM2364"/>
      <c r="BX2364" s="299" t="s">
        <v>7914</v>
      </c>
      <c r="BY2364" s="299" t="s">
        <v>7915</v>
      </c>
    </row>
    <row r="2365" spans="65:77" ht="21" customHeight="1">
      <c r="BM2365"/>
      <c r="BX2365" s="299" t="s">
        <v>7916</v>
      </c>
      <c r="BY2365" s="299" t="s">
        <v>7917</v>
      </c>
    </row>
    <row r="2366" spans="65:77" ht="21" customHeight="1">
      <c r="BM2366"/>
      <c r="BX2366" s="299" t="s">
        <v>7918</v>
      </c>
      <c r="BY2366" s="299" t="s">
        <v>7919</v>
      </c>
    </row>
    <row r="2367" spans="65:77" ht="21" customHeight="1">
      <c r="BM2367"/>
      <c r="BX2367" s="299" t="s">
        <v>7920</v>
      </c>
      <c r="BY2367" s="299" t="s">
        <v>7921</v>
      </c>
    </row>
    <row r="2368" spans="65:77" ht="21" customHeight="1">
      <c r="BM2368"/>
      <c r="BX2368" s="299" t="s">
        <v>7922</v>
      </c>
      <c r="BY2368" s="299" t="s">
        <v>7923</v>
      </c>
    </row>
    <row r="2369" spans="65:77" ht="21" customHeight="1">
      <c r="BM2369"/>
      <c r="BX2369" s="299" t="s">
        <v>7924</v>
      </c>
      <c r="BY2369" s="299" t="s">
        <v>7925</v>
      </c>
    </row>
    <row r="2370" spans="65:77" ht="21" customHeight="1">
      <c r="BM2370"/>
      <c r="BX2370" s="299" t="s">
        <v>495</v>
      </c>
      <c r="BY2370" s="299" t="s">
        <v>7926</v>
      </c>
    </row>
    <row r="2371" spans="65:77" ht="21" customHeight="1">
      <c r="BM2371"/>
      <c r="BX2371" s="299" t="s">
        <v>7927</v>
      </c>
      <c r="BY2371" s="299" t="s">
        <v>7928</v>
      </c>
    </row>
    <row r="2372" spans="65:77" ht="21" customHeight="1">
      <c r="BM2372"/>
      <c r="BX2372" s="299" t="s">
        <v>7929</v>
      </c>
      <c r="BY2372" s="299" t="s">
        <v>7930</v>
      </c>
    </row>
    <row r="2373" spans="65:77" ht="21" customHeight="1">
      <c r="BM2373"/>
      <c r="BX2373" s="299" t="s">
        <v>7931</v>
      </c>
      <c r="BY2373" s="299" t="s">
        <v>7932</v>
      </c>
    </row>
    <row r="2374" spans="65:77" ht="21" customHeight="1">
      <c r="BM2374"/>
      <c r="BX2374" s="299" t="s">
        <v>7933</v>
      </c>
      <c r="BY2374" s="299" t="s">
        <v>7934</v>
      </c>
    </row>
    <row r="2375" spans="65:77" ht="21" customHeight="1">
      <c r="BM2375"/>
      <c r="BX2375" s="299" t="s">
        <v>7935</v>
      </c>
      <c r="BY2375" s="299" t="s">
        <v>7936</v>
      </c>
    </row>
    <row r="2376" spans="65:77" ht="21" customHeight="1">
      <c r="BM2376"/>
      <c r="BX2376" s="299" t="s">
        <v>7937</v>
      </c>
      <c r="BY2376" s="299" t="s">
        <v>7938</v>
      </c>
    </row>
    <row r="2377" spans="65:77" ht="21" customHeight="1">
      <c r="BM2377"/>
      <c r="BX2377" s="299" t="s">
        <v>7939</v>
      </c>
      <c r="BY2377" s="299" t="s">
        <v>7940</v>
      </c>
    </row>
    <row r="2378" spans="65:77" ht="21" customHeight="1">
      <c r="BM2378"/>
      <c r="BX2378" s="299" t="s">
        <v>7941</v>
      </c>
      <c r="BY2378" s="299" t="s">
        <v>7942</v>
      </c>
    </row>
    <row r="2379" spans="65:77" ht="21" customHeight="1">
      <c r="BM2379"/>
      <c r="BX2379" s="299" t="s">
        <v>7943</v>
      </c>
      <c r="BY2379" s="299" t="s">
        <v>7944</v>
      </c>
    </row>
    <row r="2380" spans="65:77" ht="21" customHeight="1">
      <c r="BM2380"/>
      <c r="BX2380" s="299" t="s">
        <v>7945</v>
      </c>
      <c r="BY2380" s="299" t="s">
        <v>7946</v>
      </c>
    </row>
    <row r="2381" spans="65:77" ht="21" customHeight="1">
      <c r="BM2381"/>
      <c r="BX2381" s="299" t="s">
        <v>7947</v>
      </c>
      <c r="BY2381" s="299" t="s">
        <v>7948</v>
      </c>
    </row>
    <row r="2382" spans="65:77" ht="21" customHeight="1">
      <c r="BM2382"/>
      <c r="BX2382" s="299" t="s">
        <v>7949</v>
      </c>
      <c r="BY2382" s="299" t="s">
        <v>7950</v>
      </c>
    </row>
    <row r="2383" spans="65:77" ht="21" customHeight="1">
      <c r="BM2383"/>
      <c r="BX2383" s="299" t="s">
        <v>496</v>
      </c>
      <c r="BY2383" s="299" t="s">
        <v>7951</v>
      </c>
    </row>
    <row r="2384" spans="65:77" ht="21" customHeight="1">
      <c r="BM2384"/>
      <c r="BX2384" s="299" t="s">
        <v>7952</v>
      </c>
      <c r="BY2384" s="299" t="s">
        <v>7953</v>
      </c>
    </row>
    <row r="2385" spans="65:77" ht="21" customHeight="1">
      <c r="BM2385"/>
      <c r="BX2385" s="299" t="s">
        <v>7954</v>
      </c>
      <c r="BY2385" s="299" t="s">
        <v>7955</v>
      </c>
    </row>
    <row r="2386" spans="65:77" ht="21" customHeight="1">
      <c r="BM2386"/>
      <c r="BX2386" s="299" t="s">
        <v>7956</v>
      </c>
      <c r="BY2386" s="299" t="s">
        <v>7957</v>
      </c>
    </row>
    <row r="2387" spans="65:77" ht="21" customHeight="1">
      <c r="BM2387"/>
      <c r="BX2387" s="299" t="s">
        <v>7958</v>
      </c>
      <c r="BY2387" s="299" t="s">
        <v>7959</v>
      </c>
    </row>
    <row r="2388" spans="65:77" ht="21" customHeight="1">
      <c r="BM2388"/>
      <c r="BX2388" s="299" t="s">
        <v>7960</v>
      </c>
      <c r="BY2388" s="299" t="s">
        <v>7961</v>
      </c>
    </row>
    <row r="2389" spans="65:77" ht="21" customHeight="1">
      <c r="BM2389"/>
      <c r="BX2389" s="299" t="s">
        <v>7962</v>
      </c>
      <c r="BY2389" s="299" t="s">
        <v>7963</v>
      </c>
    </row>
    <row r="2390" spans="65:77" ht="21" customHeight="1">
      <c r="BM2390"/>
      <c r="BX2390" s="299" t="s">
        <v>7964</v>
      </c>
      <c r="BY2390" s="299" t="s">
        <v>7965</v>
      </c>
    </row>
    <row r="2391" spans="65:77" ht="21" customHeight="1">
      <c r="BM2391"/>
      <c r="BX2391" s="299" t="s">
        <v>7966</v>
      </c>
      <c r="BY2391" s="299" t="s">
        <v>7967</v>
      </c>
    </row>
    <row r="2392" spans="65:77" ht="21" customHeight="1">
      <c r="BM2392"/>
      <c r="BX2392" s="299" t="s">
        <v>497</v>
      </c>
      <c r="BY2392" s="299" t="s">
        <v>7968</v>
      </c>
    </row>
    <row r="2393" spans="65:77" ht="21" customHeight="1">
      <c r="BM2393"/>
      <c r="BX2393" s="299" t="s">
        <v>498</v>
      </c>
      <c r="BY2393" s="299" t="s">
        <v>7969</v>
      </c>
    </row>
    <row r="2394" spans="65:77" ht="21" customHeight="1">
      <c r="BM2394"/>
      <c r="BX2394" s="299" t="s">
        <v>499</v>
      </c>
      <c r="BY2394" s="299" t="s">
        <v>7970</v>
      </c>
    </row>
    <row r="2395" spans="65:77" ht="21" customHeight="1">
      <c r="BM2395"/>
      <c r="BX2395" s="299" t="s">
        <v>7971</v>
      </c>
      <c r="BY2395" s="299" t="s">
        <v>7972</v>
      </c>
    </row>
    <row r="2396" spans="65:77" ht="21" customHeight="1">
      <c r="BM2396"/>
      <c r="BX2396" s="299" t="s">
        <v>7973</v>
      </c>
      <c r="BY2396" s="299" t="s">
        <v>7974</v>
      </c>
    </row>
    <row r="2397" spans="65:77" ht="21" customHeight="1">
      <c r="BM2397"/>
      <c r="BX2397" s="299" t="s">
        <v>7975</v>
      </c>
      <c r="BY2397" s="299" t="s">
        <v>7976</v>
      </c>
    </row>
    <row r="2398" spans="65:77" ht="21" customHeight="1">
      <c r="BM2398"/>
      <c r="BX2398" s="299" t="s">
        <v>7977</v>
      </c>
      <c r="BY2398" s="299" t="s">
        <v>7978</v>
      </c>
    </row>
    <row r="2399" spans="65:77" ht="21" customHeight="1">
      <c r="BM2399"/>
      <c r="BX2399" s="299" t="s">
        <v>7979</v>
      </c>
      <c r="BY2399" s="299" t="s">
        <v>7980</v>
      </c>
    </row>
    <row r="2400" spans="65:77" ht="21" customHeight="1">
      <c r="BM2400"/>
      <c r="BX2400" s="299" t="s">
        <v>7981</v>
      </c>
      <c r="BY2400" s="299" t="s">
        <v>7982</v>
      </c>
    </row>
    <row r="2401" spans="65:77" ht="21" customHeight="1">
      <c r="BM2401"/>
      <c r="BX2401" s="299" t="s">
        <v>576</v>
      </c>
      <c r="BY2401" s="299" t="s">
        <v>7983</v>
      </c>
    </row>
    <row r="2402" spans="65:77" ht="21" customHeight="1">
      <c r="BM2402"/>
      <c r="BX2402" s="299" t="s">
        <v>578</v>
      </c>
      <c r="BY2402" s="299" t="s">
        <v>7984</v>
      </c>
    </row>
    <row r="2403" spans="65:77" ht="21" customHeight="1">
      <c r="BM2403"/>
      <c r="BX2403" s="299" t="s">
        <v>580</v>
      </c>
      <c r="BY2403" s="299" t="s">
        <v>7985</v>
      </c>
    </row>
    <row r="2404" spans="65:77" ht="21" customHeight="1">
      <c r="BM2404"/>
      <c r="BX2404" s="299" t="s">
        <v>582</v>
      </c>
      <c r="BY2404" s="299" t="s">
        <v>7986</v>
      </c>
    </row>
    <row r="2405" spans="65:77" ht="21" customHeight="1">
      <c r="BM2405"/>
      <c r="BX2405" s="299" t="s">
        <v>584</v>
      </c>
      <c r="BY2405" s="299" t="s">
        <v>7987</v>
      </c>
    </row>
    <row r="2406" spans="65:77" ht="21" customHeight="1">
      <c r="BM2406"/>
      <c r="BX2406" s="299" t="s">
        <v>586</v>
      </c>
      <c r="BY2406" s="299" t="s">
        <v>7988</v>
      </c>
    </row>
    <row r="2407" spans="65:77" ht="21" customHeight="1">
      <c r="BM2407"/>
      <c r="BX2407" s="299" t="s">
        <v>588</v>
      </c>
      <c r="BY2407" s="299" t="s">
        <v>7989</v>
      </c>
    </row>
    <row r="2408" spans="65:77" ht="21" customHeight="1">
      <c r="BM2408"/>
      <c r="BX2408" s="299" t="s">
        <v>590</v>
      </c>
      <c r="BY2408" s="299" t="s">
        <v>7990</v>
      </c>
    </row>
    <row r="2409" spans="65:77" ht="21" customHeight="1">
      <c r="BM2409"/>
      <c r="BX2409" s="299" t="s">
        <v>592</v>
      </c>
      <c r="BY2409" s="299" t="s">
        <v>7991</v>
      </c>
    </row>
    <row r="2410" spans="65:77" ht="21" customHeight="1">
      <c r="BM2410"/>
      <c r="BX2410" s="299" t="s">
        <v>594</v>
      </c>
      <c r="BY2410" s="299" t="s">
        <v>7992</v>
      </c>
    </row>
    <row r="2411" spans="65:77" ht="21" customHeight="1">
      <c r="BM2411"/>
      <c r="BX2411" s="299" t="s">
        <v>596</v>
      </c>
      <c r="BY2411" s="299" t="s">
        <v>7993</v>
      </c>
    </row>
    <row r="2412" spans="65:77" ht="21" customHeight="1">
      <c r="BM2412"/>
      <c r="BX2412" s="299" t="s">
        <v>598</v>
      </c>
      <c r="BY2412" s="299" t="s">
        <v>7994</v>
      </c>
    </row>
    <row r="2413" spans="65:77" ht="21" customHeight="1">
      <c r="BM2413"/>
      <c r="BX2413" s="299" t="s">
        <v>600</v>
      </c>
      <c r="BY2413" s="299" t="s">
        <v>7995</v>
      </c>
    </row>
    <row r="2414" spans="65:77" ht="21" customHeight="1">
      <c r="BM2414"/>
      <c r="BX2414" s="299" t="s">
        <v>606</v>
      </c>
      <c r="BY2414" s="299" t="s">
        <v>7996</v>
      </c>
    </row>
    <row r="2415" spans="65:77" ht="21" customHeight="1">
      <c r="BM2415"/>
      <c r="BX2415" s="299" t="s">
        <v>608</v>
      </c>
      <c r="BY2415" s="299" t="s">
        <v>7997</v>
      </c>
    </row>
    <row r="2416" spans="65:77" ht="21" customHeight="1">
      <c r="BM2416"/>
      <c r="BX2416" s="299" t="s">
        <v>610</v>
      </c>
      <c r="BY2416" s="299" t="s">
        <v>7998</v>
      </c>
    </row>
    <row r="2417" spans="65:77" ht="21" customHeight="1">
      <c r="BM2417"/>
      <c r="BX2417" s="299" t="s">
        <v>612</v>
      </c>
      <c r="BY2417" s="299" t="s">
        <v>7999</v>
      </c>
    </row>
    <row r="2418" spans="65:77" ht="21" customHeight="1">
      <c r="BM2418"/>
      <c r="BX2418" s="299" t="s">
        <v>614</v>
      </c>
      <c r="BY2418" s="299" t="s">
        <v>8000</v>
      </c>
    </row>
    <row r="2419" spans="65:77" ht="21" customHeight="1">
      <c r="BM2419"/>
      <c r="BX2419" s="299" t="s">
        <v>616</v>
      </c>
      <c r="BY2419" s="299" t="s">
        <v>8001</v>
      </c>
    </row>
    <row r="2420" spans="65:77" ht="21" customHeight="1">
      <c r="BM2420"/>
      <c r="BX2420" s="299" t="s">
        <v>618</v>
      </c>
      <c r="BY2420" s="299" t="s">
        <v>8002</v>
      </c>
    </row>
    <row r="2421" spans="65:77" ht="21" customHeight="1">
      <c r="BM2421"/>
      <c r="BX2421" s="299" t="s">
        <v>620</v>
      </c>
      <c r="BY2421" s="299" t="s">
        <v>8003</v>
      </c>
    </row>
    <row r="2422" spans="65:77" ht="21" customHeight="1">
      <c r="BM2422"/>
      <c r="BX2422" s="299" t="s">
        <v>622</v>
      </c>
      <c r="BY2422" s="299" t="s">
        <v>8004</v>
      </c>
    </row>
    <row r="2423" spans="65:77" ht="21" customHeight="1">
      <c r="BM2423"/>
      <c r="BX2423" s="299" t="s">
        <v>624</v>
      </c>
      <c r="BY2423" s="299" t="s">
        <v>8005</v>
      </c>
    </row>
    <row r="2424" spans="65:77" ht="21" customHeight="1">
      <c r="BM2424"/>
      <c r="BX2424" s="299" t="s">
        <v>626</v>
      </c>
      <c r="BY2424" s="299" t="s">
        <v>8006</v>
      </c>
    </row>
    <row r="2425" spans="65:77" ht="21" customHeight="1">
      <c r="BM2425"/>
      <c r="BX2425" s="299" t="s">
        <v>628</v>
      </c>
      <c r="BY2425" s="299" t="s">
        <v>8007</v>
      </c>
    </row>
    <row r="2426" spans="65:77" ht="21" customHeight="1">
      <c r="BM2426"/>
      <c r="BX2426" s="299" t="s">
        <v>630</v>
      </c>
      <c r="BY2426" s="299" t="s">
        <v>8008</v>
      </c>
    </row>
    <row r="2427" spans="65:77" ht="21" customHeight="1">
      <c r="BM2427"/>
      <c r="BX2427" s="299" t="s">
        <v>632</v>
      </c>
      <c r="BY2427" s="299" t="s">
        <v>8009</v>
      </c>
    </row>
    <row r="2428" spans="65:77" ht="21" customHeight="1">
      <c r="BM2428"/>
      <c r="BX2428" s="299" t="s">
        <v>634</v>
      </c>
      <c r="BY2428" s="299" t="s">
        <v>8010</v>
      </c>
    </row>
    <row r="2429" spans="65:77" ht="21" customHeight="1">
      <c r="BM2429"/>
      <c r="BX2429" s="299" t="s">
        <v>636</v>
      </c>
      <c r="BY2429" s="299" t="s">
        <v>8011</v>
      </c>
    </row>
    <row r="2430" spans="65:77" ht="21" customHeight="1">
      <c r="BM2430"/>
      <c r="BX2430" s="299" t="s">
        <v>638</v>
      </c>
      <c r="BY2430" s="299" t="s">
        <v>8012</v>
      </c>
    </row>
    <row r="2431" spans="65:77" ht="21" customHeight="1">
      <c r="BM2431"/>
      <c r="BX2431" s="299" t="s">
        <v>640</v>
      </c>
      <c r="BY2431" s="299" t="s">
        <v>8013</v>
      </c>
    </row>
    <row r="2432" spans="65:77" ht="21" customHeight="1">
      <c r="BM2432"/>
      <c r="BX2432" s="299" t="s">
        <v>642</v>
      </c>
      <c r="BY2432" s="299" t="s">
        <v>8014</v>
      </c>
    </row>
    <row r="2433" spans="65:77" ht="21" customHeight="1">
      <c r="BM2433"/>
      <c r="BX2433" s="299" t="s">
        <v>8015</v>
      </c>
      <c r="BY2433" s="299" t="s">
        <v>8016</v>
      </c>
    </row>
    <row r="2434" spans="65:77" ht="21" customHeight="1">
      <c r="BM2434"/>
      <c r="BX2434" s="299" t="s">
        <v>8017</v>
      </c>
      <c r="BY2434" s="299" t="s">
        <v>8018</v>
      </c>
    </row>
    <row r="2435" spans="65:77" ht="21" customHeight="1">
      <c r="BM2435"/>
      <c r="BX2435" s="299" t="s">
        <v>8019</v>
      </c>
      <c r="BY2435" s="299" t="s">
        <v>8020</v>
      </c>
    </row>
    <row r="2436" spans="65:77" ht="21" customHeight="1">
      <c r="BM2436"/>
      <c r="BX2436" s="299" t="s">
        <v>500</v>
      </c>
      <c r="BY2436" s="299" t="s">
        <v>8021</v>
      </c>
    </row>
    <row r="2437" spans="65:77" ht="21" customHeight="1">
      <c r="BM2437"/>
      <c r="BX2437" s="299" t="s">
        <v>501</v>
      </c>
      <c r="BY2437" s="299" t="s">
        <v>8022</v>
      </c>
    </row>
    <row r="2438" spans="65:77" ht="21" customHeight="1">
      <c r="BM2438"/>
      <c r="BX2438" s="299" t="s">
        <v>574</v>
      </c>
      <c r="BY2438" s="299" t="s">
        <v>8023</v>
      </c>
    </row>
    <row r="2439" spans="65:77" ht="21" customHeight="1">
      <c r="BM2439"/>
      <c r="BX2439" s="299" t="s">
        <v>575</v>
      </c>
      <c r="BY2439" s="299" t="s">
        <v>8024</v>
      </c>
    </row>
    <row r="2440" spans="65:77" ht="21" customHeight="1">
      <c r="BM2440"/>
      <c r="BX2440" s="299" t="s">
        <v>502</v>
      </c>
      <c r="BY2440" s="299" t="s">
        <v>8025</v>
      </c>
    </row>
    <row r="2441" spans="65:77" ht="21" customHeight="1">
      <c r="BM2441"/>
      <c r="BX2441" s="299" t="s">
        <v>503</v>
      </c>
      <c r="BY2441" s="299" t="s">
        <v>8026</v>
      </c>
    </row>
    <row r="2442" spans="65:77" ht="21" customHeight="1">
      <c r="BM2442"/>
      <c r="BX2442" s="299" t="s">
        <v>504</v>
      </c>
      <c r="BY2442" s="299" t="s">
        <v>8027</v>
      </c>
    </row>
    <row r="2443" spans="65:77" ht="21" customHeight="1">
      <c r="BM2443"/>
      <c r="BX2443" s="299" t="s">
        <v>505</v>
      </c>
      <c r="BY2443" s="299" t="s">
        <v>8028</v>
      </c>
    </row>
    <row r="2444" spans="65:77" ht="21" customHeight="1">
      <c r="BM2444"/>
      <c r="BX2444" s="299" t="s">
        <v>8029</v>
      </c>
      <c r="BY2444" s="299" t="s">
        <v>8030</v>
      </c>
    </row>
    <row r="2445" spans="65:77" ht="21" customHeight="1">
      <c r="BM2445"/>
      <c r="BX2445" s="299" t="s">
        <v>8031</v>
      </c>
      <c r="BY2445" s="299" t="s">
        <v>8032</v>
      </c>
    </row>
    <row r="2446" spans="65:77" ht="21" customHeight="1">
      <c r="BM2446"/>
      <c r="BX2446" s="299" t="s">
        <v>8033</v>
      </c>
      <c r="BY2446" s="299" t="s">
        <v>8034</v>
      </c>
    </row>
    <row r="2447" spans="65:77" ht="21" customHeight="1">
      <c r="BM2447"/>
      <c r="BX2447" s="299" t="s">
        <v>8035</v>
      </c>
      <c r="BY2447" s="299" t="s">
        <v>8036</v>
      </c>
    </row>
    <row r="2448" spans="65:77" ht="21" customHeight="1">
      <c r="BM2448"/>
      <c r="BX2448" s="299" t="s">
        <v>8037</v>
      </c>
      <c r="BY2448" s="299" t="s">
        <v>8038</v>
      </c>
    </row>
    <row r="2449" spans="65:77" ht="21" customHeight="1">
      <c r="BM2449"/>
      <c r="BX2449" s="299" t="s">
        <v>8039</v>
      </c>
      <c r="BY2449" s="299" t="s">
        <v>8040</v>
      </c>
    </row>
    <row r="2450" spans="65:77" ht="21" customHeight="1">
      <c r="BM2450"/>
      <c r="BX2450" s="299" t="s">
        <v>8041</v>
      </c>
      <c r="BY2450" s="299" t="s">
        <v>8042</v>
      </c>
    </row>
    <row r="2451" spans="65:77" ht="21" customHeight="1">
      <c r="BM2451"/>
      <c r="BX2451" s="299" t="s">
        <v>8043</v>
      </c>
      <c r="BY2451" s="299" t="s">
        <v>8044</v>
      </c>
    </row>
    <row r="2452" spans="65:77" ht="21" customHeight="1">
      <c r="BM2452"/>
      <c r="BX2452" s="299" t="s">
        <v>8045</v>
      </c>
      <c r="BY2452" s="299" t="s">
        <v>8046</v>
      </c>
    </row>
    <row r="2453" spans="65:77" ht="21" customHeight="1">
      <c r="BM2453"/>
      <c r="BX2453" s="299" t="s">
        <v>8047</v>
      </c>
      <c r="BY2453" s="299" t="s">
        <v>8048</v>
      </c>
    </row>
    <row r="2454" spans="65:77" ht="21" customHeight="1">
      <c r="BM2454"/>
      <c r="BX2454" s="299" t="s">
        <v>8049</v>
      </c>
      <c r="BY2454" s="299" t="s">
        <v>8050</v>
      </c>
    </row>
    <row r="2455" spans="65:77" ht="21" customHeight="1">
      <c r="BM2455"/>
      <c r="BX2455" s="299" t="s">
        <v>8051</v>
      </c>
      <c r="BY2455" s="299" t="s">
        <v>8052</v>
      </c>
    </row>
    <row r="2456" spans="65:77" ht="21" customHeight="1">
      <c r="BM2456"/>
      <c r="BX2456" s="299" t="s">
        <v>8053</v>
      </c>
      <c r="BY2456" s="299" t="s">
        <v>8054</v>
      </c>
    </row>
    <row r="2457" spans="65:77" ht="21" customHeight="1">
      <c r="BM2457"/>
      <c r="BX2457" s="299" t="s">
        <v>8055</v>
      </c>
      <c r="BY2457" s="299" t="s">
        <v>8056</v>
      </c>
    </row>
    <row r="2458" spans="65:77" ht="21" customHeight="1">
      <c r="BM2458"/>
      <c r="BX2458" s="299" t="s">
        <v>8057</v>
      </c>
      <c r="BY2458" s="299" t="s">
        <v>8058</v>
      </c>
    </row>
    <row r="2459" spans="65:77" ht="21" customHeight="1">
      <c r="BM2459"/>
      <c r="BX2459" s="299" t="s">
        <v>8059</v>
      </c>
      <c r="BY2459" s="299" t="s">
        <v>8060</v>
      </c>
    </row>
    <row r="2460" spans="65:77" ht="21" customHeight="1">
      <c r="BM2460"/>
      <c r="BX2460" s="299" t="s">
        <v>8061</v>
      </c>
      <c r="BY2460" s="299" t="s">
        <v>8062</v>
      </c>
    </row>
    <row r="2461" spans="65:77" ht="21" customHeight="1">
      <c r="BM2461"/>
      <c r="BX2461" s="299" t="s">
        <v>8063</v>
      </c>
      <c r="BY2461" s="299" t="s">
        <v>8064</v>
      </c>
    </row>
    <row r="2462" spans="65:77" ht="21" customHeight="1">
      <c r="BM2462"/>
      <c r="BX2462" s="299" t="s">
        <v>8065</v>
      </c>
      <c r="BY2462" s="299" t="s">
        <v>8066</v>
      </c>
    </row>
    <row r="2463" spans="65:77" ht="21" customHeight="1">
      <c r="BM2463"/>
      <c r="BX2463" s="299" t="s">
        <v>8067</v>
      </c>
      <c r="BY2463" s="299" t="s">
        <v>8068</v>
      </c>
    </row>
    <row r="2464" spans="65:77" ht="21" customHeight="1">
      <c r="BM2464"/>
      <c r="BX2464" s="299" t="s">
        <v>8069</v>
      </c>
      <c r="BY2464" s="299" t="s">
        <v>8070</v>
      </c>
    </row>
    <row r="2465" spans="65:77" ht="21" customHeight="1">
      <c r="BM2465"/>
      <c r="BX2465" s="299" t="s">
        <v>8071</v>
      </c>
      <c r="BY2465" s="299" t="s">
        <v>8072</v>
      </c>
    </row>
    <row r="2466" spans="65:77" ht="21" customHeight="1">
      <c r="BM2466"/>
      <c r="BX2466" s="299" t="s">
        <v>8073</v>
      </c>
      <c r="BY2466" s="299" t="s">
        <v>8074</v>
      </c>
    </row>
    <row r="2467" spans="65:77" ht="21" customHeight="1">
      <c r="BM2467"/>
      <c r="BX2467" s="299" t="s">
        <v>8075</v>
      </c>
      <c r="BY2467" s="299" t="s">
        <v>8076</v>
      </c>
    </row>
    <row r="2468" spans="65:77" ht="21" customHeight="1">
      <c r="BM2468"/>
      <c r="BX2468" s="299" t="s">
        <v>8077</v>
      </c>
      <c r="BY2468" s="299" t="s">
        <v>7179</v>
      </c>
    </row>
    <row r="2469" spans="65:77" ht="21" customHeight="1">
      <c r="BM2469"/>
      <c r="BX2469" s="299" t="s">
        <v>8078</v>
      </c>
      <c r="BY2469" s="299" t="s">
        <v>8079</v>
      </c>
    </row>
    <row r="2470" spans="65:77" ht="21" customHeight="1">
      <c r="BM2470"/>
      <c r="BX2470" s="299" t="s">
        <v>8080</v>
      </c>
      <c r="BY2470" s="299" t="s">
        <v>8081</v>
      </c>
    </row>
    <row r="2471" spans="65:77" ht="21" customHeight="1">
      <c r="BM2471"/>
      <c r="BX2471" s="299" t="s">
        <v>8082</v>
      </c>
      <c r="BY2471" s="299" t="s">
        <v>8083</v>
      </c>
    </row>
    <row r="2472" spans="65:77" ht="21" customHeight="1">
      <c r="BM2472"/>
      <c r="BX2472" s="299" t="s">
        <v>8084</v>
      </c>
      <c r="BY2472" s="299" t="s">
        <v>8085</v>
      </c>
    </row>
    <row r="2473" spans="65:77" ht="21" customHeight="1">
      <c r="BM2473"/>
      <c r="BX2473" s="299" t="s">
        <v>8086</v>
      </c>
      <c r="BY2473" s="299" t="s">
        <v>8087</v>
      </c>
    </row>
    <row r="2474" spans="65:77" ht="21" customHeight="1">
      <c r="BM2474"/>
      <c r="BX2474" s="299" t="s">
        <v>8088</v>
      </c>
      <c r="BY2474" s="299" t="s">
        <v>8089</v>
      </c>
    </row>
    <row r="2475" spans="65:77" ht="21" customHeight="1">
      <c r="BM2475"/>
      <c r="BX2475" s="299" t="s">
        <v>8090</v>
      </c>
      <c r="BY2475" s="299" t="s">
        <v>8091</v>
      </c>
    </row>
    <row r="2476" spans="65:77" ht="21" customHeight="1">
      <c r="BM2476"/>
      <c r="BX2476" s="299" t="s">
        <v>8092</v>
      </c>
      <c r="BY2476" s="299" t="s">
        <v>8093</v>
      </c>
    </row>
    <row r="2477" spans="65:77" ht="21" customHeight="1">
      <c r="BM2477"/>
      <c r="BX2477" s="299" t="s">
        <v>8094</v>
      </c>
      <c r="BY2477" s="299" t="s">
        <v>8095</v>
      </c>
    </row>
    <row r="2478" spans="65:77" ht="21" customHeight="1">
      <c r="BM2478"/>
      <c r="BX2478" s="299" t="s">
        <v>8096</v>
      </c>
      <c r="BY2478" s="299" t="s">
        <v>8097</v>
      </c>
    </row>
    <row r="2479" spans="65:77" ht="21" customHeight="1">
      <c r="BM2479"/>
      <c r="BX2479" s="299" t="s">
        <v>8098</v>
      </c>
      <c r="BY2479" s="299" t="s">
        <v>8099</v>
      </c>
    </row>
    <row r="2480" spans="65:77" ht="21" customHeight="1">
      <c r="BM2480"/>
      <c r="BX2480" s="299" t="s">
        <v>8100</v>
      </c>
      <c r="BY2480" s="299" t="s">
        <v>8101</v>
      </c>
    </row>
    <row r="2481" spans="65:77" ht="21" customHeight="1">
      <c r="BM2481"/>
      <c r="BX2481" s="299" t="s">
        <v>8102</v>
      </c>
      <c r="BY2481" s="299" t="s">
        <v>8103</v>
      </c>
    </row>
    <row r="2482" spans="65:77" ht="21" customHeight="1">
      <c r="BM2482"/>
      <c r="BX2482" s="299" t="s">
        <v>8104</v>
      </c>
      <c r="BY2482" s="299" t="s">
        <v>8105</v>
      </c>
    </row>
    <row r="2483" spans="65:77" ht="21" customHeight="1">
      <c r="BM2483"/>
      <c r="BX2483" s="299" t="s">
        <v>8106</v>
      </c>
      <c r="BY2483" s="299" t="s">
        <v>8107</v>
      </c>
    </row>
    <row r="2484" spans="65:77" ht="21" customHeight="1">
      <c r="BM2484"/>
      <c r="BX2484" s="299" t="s">
        <v>8108</v>
      </c>
      <c r="BY2484" s="299" t="s">
        <v>8109</v>
      </c>
    </row>
    <row r="2485" spans="65:77" ht="21" customHeight="1">
      <c r="BM2485"/>
      <c r="BX2485" s="299" t="s">
        <v>8110</v>
      </c>
      <c r="BY2485" s="299" t="s">
        <v>8111</v>
      </c>
    </row>
    <row r="2486" spans="65:77" ht="21" customHeight="1">
      <c r="BM2486"/>
      <c r="BX2486" s="299" t="s">
        <v>8112</v>
      </c>
      <c r="BY2486" s="299" t="s">
        <v>8113</v>
      </c>
    </row>
    <row r="2487" spans="65:77" ht="21" customHeight="1">
      <c r="BM2487"/>
      <c r="BX2487" s="299" t="s">
        <v>8114</v>
      </c>
      <c r="BY2487" s="299" t="s">
        <v>8115</v>
      </c>
    </row>
    <row r="2488" spans="65:77" ht="21" customHeight="1">
      <c r="BM2488"/>
      <c r="BX2488" s="299" t="s">
        <v>8116</v>
      </c>
      <c r="BY2488" s="299" t="s">
        <v>8117</v>
      </c>
    </row>
    <row r="2489" spans="65:77" ht="21" customHeight="1">
      <c r="BM2489"/>
      <c r="BX2489" s="299" t="s">
        <v>8118</v>
      </c>
      <c r="BY2489" s="299" t="s">
        <v>8119</v>
      </c>
    </row>
    <row r="2490" spans="65:77" ht="21" customHeight="1">
      <c r="BM2490"/>
      <c r="BX2490" s="299" t="s">
        <v>8120</v>
      </c>
      <c r="BY2490" s="299" t="s">
        <v>8121</v>
      </c>
    </row>
    <row r="2491" spans="65:77" ht="21" customHeight="1">
      <c r="BM2491"/>
      <c r="BX2491" s="299" t="s">
        <v>8122</v>
      </c>
      <c r="BY2491" s="299" t="s">
        <v>8123</v>
      </c>
    </row>
    <row r="2492" spans="65:77" ht="21" customHeight="1">
      <c r="BM2492"/>
      <c r="BX2492" s="299" t="s">
        <v>8124</v>
      </c>
      <c r="BY2492" s="299" t="s">
        <v>8125</v>
      </c>
    </row>
    <row r="2493" spans="65:77" ht="21" customHeight="1">
      <c r="BM2493"/>
      <c r="BX2493" s="299" t="s">
        <v>8126</v>
      </c>
      <c r="BY2493" s="299" t="s">
        <v>8127</v>
      </c>
    </row>
    <row r="2494" spans="65:77" ht="21" customHeight="1">
      <c r="BM2494"/>
      <c r="BX2494" s="299" t="s">
        <v>8128</v>
      </c>
      <c r="BY2494" s="299" t="s">
        <v>8129</v>
      </c>
    </row>
    <row r="2495" spans="65:77" ht="21" customHeight="1">
      <c r="BM2495"/>
      <c r="BX2495" s="299" t="s">
        <v>8130</v>
      </c>
      <c r="BY2495" s="299" t="s">
        <v>8131</v>
      </c>
    </row>
    <row r="2496" spans="65:77" ht="21" customHeight="1">
      <c r="BM2496"/>
      <c r="BX2496" s="299" t="s">
        <v>8132</v>
      </c>
      <c r="BY2496" s="299" t="s">
        <v>8133</v>
      </c>
    </row>
    <row r="2497" spans="65:77" ht="21" customHeight="1">
      <c r="BM2497"/>
      <c r="BX2497" s="299" t="s">
        <v>8134</v>
      </c>
      <c r="BY2497" s="299" t="s">
        <v>8135</v>
      </c>
    </row>
    <row r="2498" spans="65:77" ht="21" customHeight="1">
      <c r="BM2498"/>
      <c r="BX2498" s="299" t="s">
        <v>8136</v>
      </c>
      <c r="BY2498" s="299" t="s">
        <v>8137</v>
      </c>
    </row>
    <row r="2499" spans="65:77" ht="21" customHeight="1">
      <c r="BM2499"/>
      <c r="BX2499" s="299" t="s">
        <v>8138</v>
      </c>
      <c r="BY2499" s="299" t="s">
        <v>8139</v>
      </c>
    </row>
    <row r="2500" spans="65:77" ht="21" customHeight="1">
      <c r="BM2500"/>
      <c r="BX2500" s="299" t="s">
        <v>8140</v>
      </c>
      <c r="BY2500" s="299" t="s">
        <v>8141</v>
      </c>
    </row>
    <row r="2501" spans="65:77" ht="21" customHeight="1">
      <c r="BM2501"/>
      <c r="BX2501" s="299" t="s">
        <v>8142</v>
      </c>
      <c r="BY2501" s="299" t="s">
        <v>8143</v>
      </c>
    </row>
    <row r="2502" spans="65:77" ht="21" customHeight="1">
      <c r="BM2502"/>
      <c r="BX2502" s="299" t="s">
        <v>8144</v>
      </c>
      <c r="BY2502" s="299" t="s">
        <v>8145</v>
      </c>
    </row>
    <row r="2503" spans="65:77" ht="21" customHeight="1">
      <c r="BM2503"/>
      <c r="BX2503" s="299" t="s">
        <v>8146</v>
      </c>
      <c r="BY2503" s="299" t="s">
        <v>8147</v>
      </c>
    </row>
    <row r="2504" spans="65:77" ht="21" customHeight="1">
      <c r="BM2504"/>
      <c r="BX2504" s="299" t="s">
        <v>8148</v>
      </c>
      <c r="BY2504" s="299" t="s">
        <v>8149</v>
      </c>
    </row>
    <row r="2505" spans="65:77" ht="21" customHeight="1">
      <c r="BM2505"/>
      <c r="BX2505" s="299" t="s">
        <v>8150</v>
      </c>
      <c r="BY2505" s="299" t="s">
        <v>8151</v>
      </c>
    </row>
    <row r="2506" spans="65:77" ht="21" customHeight="1">
      <c r="BM2506"/>
      <c r="BX2506" s="299" t="s">
        <v>8152</v>
      </c>
      <c r="BY2506" s="299" t="s">
        <v>8153</v>
      </c>
    </row>
    <row r="2507" spans="65:77" ht="21" customHeight="1">
      <c r="BM2507"/>
      <c r="BX2507" s="299" t="s">
        <v>8154</v>
      </c>
      <c r="BY2507" s="299" t="s">
        <v>8155</v>
      </c>
    </row>
    <row r="2508" spans="65:77" ht="21" customHeight="1">
      <c r="BM2508"/>
      <c r="BX2508" s="299" t="s">
        <v>8156</v>
      </c>
      <c r="BY2508" s="299" t="s">
        <v>8157</v>
      </c>
    </row>
    <row r="2509" spans="65:77" ht="21" customHeight="1">
      <c r="BM2509"/>
      <c r="BX2509" s="299" t="s">
        <v>8158</v>
      </c>
      <c r="BY2509" s="299" t="s">
        <v>8159</v>
      </c>
    </row>
    <row r="2510" spans="65:77" ht="21" customHeight="1">
      <c r="BM2510"/>
      <c r="BX2510" s="299" t="s">
        <v>8160</v>
      </c>
      <c r="BY2510" s="299" t="s">
        <v>8161</v>
      </c>
    </row>
    <row r="2511" spans="65:77" ht="21" customHeight="1">
      <c r="BM2511"/>
      <c r="BX2511" s="299" t="s">
        <v>8162</v>
      </c>
      <c r="BY2511" s="299" t="s">
        <v>8163</v>
      </c>
    </row>
    <row r="2512" spans="65:77" ht="21" customHeight="1">
      <c r="BM2512"/>
      <c r="BX2512" s="299" t="s">
        <v>8164</v>
      </c>
      <c r="BY2512" s="299" t="s">
        <v>8165</v>
      </c>
    </row>
    <row r="2513" spans="65:77" ht="21" customHeight="1">
      <c r="BM2513"/>
      <c r="BX2513" s="299" t="s">
        <v>8166</v>
      </c>
      <c r="BY2513" s="299" t="s">
        <v>8167</v>
      </c>
    </row>
    <row r="2514" spans="65:77" ht="21" customHeight="1">
      <c r="BM2514"/>
      <c r="BX2514" s="299" t="s">
        <v>8168</v>
      </c>
      <c r="BY2514" s="299" t="s">
        <v>8169</v>
      </c>
    </row>
    <row r="2515" spans="65:77" ht="21" customHeight="1">
      <c r="BM2515"/>
      <c r="BX2515" s="299" t="s">
        <v>8170</v>
      </c>
      <c r="BY2515" s="299" t="s">
        <v>8171</v>
      </c>
    </row>
    <row r="2516" spans="65:77" ht="21" customHeight="1">
      <c r="BM2516"/>
      <c r="BX2516" s="299" t="s">
        <v>8172</v>
      </c>
      <c r="BY2516" s="299" t="s">
        <v>8173</v>
      </c>
    </row>
    <row r="2517" spans="65:77" ht="21" customHeight="1">
      <c r="BM2517"/>
      <c r="BX2517" s="299" t="s">
        <v>8174</v>
      </c>
      <c r="BY2517" s="299" t="s">
        <v>8175</v>
      </c>
    </row>
    <row r="2518" spans="65:77" ht="21" customHeight="1">
      <c r="BM2518"/>
      <c r="BX2518" s="299" t="s">
        <v>8176</v>
      </c>
      <c r="BY2518" s="299" t="s">
        <v>8177</v>
      </c>
    </row>
    <row r="2519" spans="65:77" ht="21" customHeight="1">
      <c r="BM2519"/>
      <c r="BX2519" s="299" t="s">
        <v>8178</v>
      </c>
      <c r="BY2519" s="299" t="s">
        <v>8179</v>
      </c>
    </row>
    <row r="2520" spans="65:77" ht="21" customHeight="1">
      <c r="BM2520"/>
      <c r="BX2520" s="299" t="s">
        <v>8180</v>
      </c>
      <c r="BY2520" s="299" t="s">
        <v>8181</v>
      </c>
    </row>
    <row r="2521" spans="65:77" ht="21" customHeight="1">
      <c r="BM2521"/>
      <c r="BX2521" s="299" t="s">
        <v>8182</v>
      </c>
      <c r="BY2521" s="299" t="s">
        <v>8183</v>
      </c>
    </row>
    <row r="2522" spans="65:77" ht="21" customHeight="1">
      <c r="BM2522"/>
      <c r="BX2522" s="299" t="s">
        <v>8184</v>
      </c>
      <c r="BY2522" s="299" t="s">
        <v>8185</v>
      </c>
    </row>
    <row r="2523" spans="65:77" ht="21" customHeight="1">
      <c r="BM2523"/>
      <c r="BX2523" s="299" t="s">
        <v>8186</v>
      </c>
      <c r="BY2523" s="299" t="s">
        <v>8187</v>
      </c>
    </row>
    <row r="2524" spans="65:77" ht="21" customHeight="1">
      <c r="BM2524"/>
      <c r="BX2524" s="299" t="s">
        <v>8188</v>
      </c>
      <c r="BY2524" s="299" t="s">
        <v>8189</v>
      </c>
    </row>
    <row r="2525" spans="65:77" ht="21" customHeight="1">
      <c r="BM2525"/>
      <c r="BX2525" s="299" t="s">
        <v>8190</v>
      </c>
      <c r="BY2525" s="299" t="s">
        <v>8191</v>
      </c>
    </row>
    <row r="2526" spans="65:77" ht="21" customHeight="1">
      <c r="BM2526"/>
      <c r="BX2526" s="299" t="s">
        <v>8192</v>
      </c>
      <c r="BY2526" s="299" t="s">
        <v>8193</v>
      </c>
    </row>
    <row r="2527" spans="65:77" ht="21" customHeight="1">
      <c r="BM2527"/>
      <c r="BX2527" s="299" t="s">
        <v>8194</v>
      </c>
      <c r="BY2527" s="299" t="s">
        <v>8195</v>
      </c>
    </row>
    <row r="2528" spans="65:77" ht="21" customHeight="1">
      <c r="BM2528"/>
      <c r="BX2528" s="299" t="s">
        <v>8196</v>
      </c>
      <c r="BY2528" s="299" t="s">
        <v>8197</v>
      </c>
    </row>
    <row r="2529" spans="65:77" ht="21" customHeight="1">
      <c r="BM2529"/>
      <c r="BX2529" s="299" t="s">
        <v>8198</v>
      </c>
      <c r="BY2529" s="299" t="s">
        <v>8199</v>
      </c>
    </row>
    <row r="2530" spans="65:77" ht="21" customHeight="1">
      <c r="BM2530"/>
      <c r="BX2530" s="299" t="s">
        <v>8200</v>
      </c>
      <c r="BY2530" s="299" t="s">
        <v>8201</v>
      </c>
    </row>
    <row r="2531" spans="65:77" ht="21" customHeight="1">
      <c r="BM2531"/>
      <c r="BX2531" s="299" t="s">
        <v>8202</v>
      </c>
      <c r="BY2531" s="299" t="s">
        <v>6528</v>
      </c>
    </row>
    <row r="2532" spans="65:77" ht="21" customHeight="1">
      <c r="BM2532"/>
      <c r="BX2532" s="299" t="s">
        <v>8203</v>
      </c>
      <c r="BY2532" s="299" t="s">
        <v>8204</v>
      </c>
    </row>
    <row r="2533" spans="65:77" ht="21" customHeight="1">
      <c r="BM2533"/>
      <c r="BX2533" s="299" t="s">
        <v>8205</v>
      </c>
      <c r="BY2533" s="299" t="s">
        <v>8206</v>
      </c>
    </row>
    <row r="2534" spans="65:77" ht="21" customHeight="1">
      <c r="BM2534"/>
      <c r="BX2534" s="299" t="s">
        <v>8207</v>
      </c>
      <c r="BY2534" s="299" t="s">
        <v>8208</v>
      </c>
    </row>
    <row r="2535" spans="65:77" ht="21" customHeight="1">
      <c r="BM2535"/>
      <c r="BX2535" s="299" t="s">
        <v>8209</v>
      </c>
      <c r="BY2535" s="299" t="s">
        <v>8210</v>
      </c>
    </row>
    <row r="2536" spans="65:77" ht="21" customHeight="1">
      <c r="BM2536"/>
      <c r="BX2536" s="299" t="s">
        <v>8211</v>
      </c>
      <c r="BY2536" s="299" t="s">
        <v>8212</v>
      </c>
    </row>
    <row r="2537" spans="65:77" ht="21" customHeight="1">
      <c r="BM2537"/>
      <c r="BX2537" s="299" t="s">
        <v>8213</v>
      </c>
      <c r="BY2537" s="299" t="s">
        <v>8214</v>
      </c>
    </row>
    <row r="2538" spans="65:77" ht="21" customHeight="1">
      <c r="BM2538"/>
      <c r="BX2538" s="299" t="s">
        <v>8215</v>
      </c>
      <c r="BY2538" s="299" t="s">
        <v>8216</v>
      </c>
    </row>
    <row r="2539" spans="65:77" ht="21" customHeight="1">
      <c r="BM2539"/>
      <c r="BX2539" s="299" t="s">
        <v>8217</v>
      </c>
      <c r="BY2539" s="299" t="s">
        <v>4560</v>
      </c>
    </row>
    <row r="2540" spans="65:77" ht="21" customHeight="1">
      <c r="BM2540"/>
      <c r="BX2540" s="299" t="s">
        <v>8218</v>
      </c>
      <c r="BY2540" s="299" t="s">
        <v>8219</v>
      </c>
    </row>
    <row r="2541" spans="65:77" ht="21" customHeight="1">
      <c r="BM2541"/>
      <c r="BX2541" s="299" t="s">
        <v>8220</v>
      </c>
      <c r="BY2541" s="299" t="s">
        <v>8221</v>
      </c>
    </row>
    <row r="2542" spans="65:77" ht="21" customHeight="1">
      <c r="BM2542"/>
      <c r="BX2542" s="299" t="s">
        <v>8222</v>
      </c>
      <c r="BY2542" s="299" t="s">
        <v>8223</v>
      </c>
    </row>
    <row r="2543" spans="65:77" ht="21" customHeight="1">
      <c r="BM2543"/>
      <c r="BX2543" s="299" t="s">
        <v>8224</v>
      </c>
      <c r="BY2543" s="299" t="s">
        <v>8225</v>
      </c>
    </row>
    <row r="2544" spans="65:77" ht="21" customHeight="1">
      <c r="BM2544"/>
      <c r="BX2544" s="299" t="s">
        <v>8226</v>
      </c>
      <c r="BY2544" s="299" t="s">
        <v>8227</v>
      </c>
    </row>
    <row r="2545" spans="65:77" ht="21" customHeight="1">
      <c r="BM2545"/>
      <c r="BX2545" s="299" t="s">
        <v>8228</v>
      </c>
      <c r="BY2545" s="299" t="s">
        <v>8229</v>
      </c>
    </row>
    <row r="2546" spans="65:77" ht="21" customHeight="1">
      <c r="BM2546"/>
      <c r="BX2546" s="299" t="s">
        <v>8230</v>
      </c>
      <c r="BY2546" s="299" t="s">
        <v>8231</v>
      </c>
    </row>
    <row r="2547" spans="65:77" ht="21" customHeight="1">
      <c r="BM2547"/>
      <c r="BX2547" s="299" t="s">
        <v>8232</v>
      </c>
      <c r="BY2547" s="299" t="s">
        <v>8233</v>
      </c>
    </row>
    <row r="2548" spans="65:77" ht="21" customHeight="1">
      <c r="BM2548"/>
      <c r="BX2548" s="299" t="s">
        <v>8234</v>
      </c>
      <c r="BY2548" s="299" t="s">
        <v>8897</v>
      </c>
    </row>
    <row r="2549" spans="65:77" ht="21" customHeight="1">
      <c r="BM2549"/>
      <c r="BX2549" s="299" t="s">
        <v>8235</v>
      </c>
      <c r="BY2549" s="299" t="s">
        <v>8898</v>
      </c>
    </row>
    <row r="2550" spans="65:77" ht="21" customHeight="1">
      <c r="BM2550"/>
      <c r="BX2550" s="299" t="s">
        <v>8236</v>
      </c>
      <c r="BY2550" s="299" t="s">
        <v>8899</v>
      </c>
    </row>
    <row r="2551" spans="65:77" ht="21" customHeight="1">
      <c r="BM2551"/>
      <c r="BX2551" s="299" t="s">
        <v>8237</v>
      </c>
      <c r="BY2551" s="299" t="s">
        <v>8900</v>
      </c>
    </row>
    <row r="2552" spans="65:77" ht="21" customHeight="1">
      <c r="BM2552"/>
      <c r="BX2552" s="299" t="s">
        <v>8238</v>
      </c>
      <c r="BY2552" s="299" t="s">
        <v>8901</v>
      </c>
    </row>
    <row r="2553" spans="65:77" ht="21" customHeight="1">
      <c r="BM2553"/>
      <c r="BX2553" s="299" t="s">
        <v>8239</v>
      </c>
      <c r="BY2553" s="299" t="s">
        <v>8902</v>
      </c>
    </row>
    <row r="2554" spans="65:77" ht="21" customHeight="1">
      <c r="BM2554"/>
      <c r="BX2554" s="299" t="s">
        <v>8240</v>
      </c>
      <c r="BY2554" s="299" t="s">
        <v>8903</v>
      </c>
    </row>
    <row r="2555" spans="65:77" ht="21" customHeight="1">
      <c r="BM2555"/>
      <c r="BX2555" s="299" t="s">
        <v>8241</v>
      </c>
      <c r="BY2555" s="299" t="s">
        <v>8904</v>
      </c>
    </row>
    <row r="2556" spans="65:77" ht="21" customHeight="1">
      <c r="BM2556"/>
      <c r="BX2556" s="299" t="s">
        <v>8242</v>
      </c>
      <c r="BY2556" s="299" t="s">
        <v>8905</v>
      </c>
    </row>
    <row r="2557" spans="65:77" ht="21" customHeight="1">
      <c r="BM2557"/>
      <c r="BX2557" s="299" t="s">
        <v>8243</v>
      </c>
      <c r="BY2557" s="299" t="s">
        <v>8906</v>
      </c>
    </row>
    <row r="2558" spans="65:77" ht="21" customHeight="1">
      <c r="BM2558"/>
      <c r="BX2558" s="299" t="s">
        <v>8244</v>
      </c>
      <c r="BY2558" s="299" t="s">
        <v>8907</v>
      </c>
    </row>
    <row r="2559" spans="65:77" ht="21" customHeight="1">
      <c r="BM2559"/>
      <c r="BX2559" s="299" t="s">
        <v>8245</v>
      </c>
      <c r="BY2559" s="299" t="s">
        <v>8908</v>
      </c>
    </row>
    <row r="2560" spans="65:77" ht="21" customHeight="1">
      <c r="BM2560"/>
      <c r="BX2560" s="299" t="s">
        <v>8246</v>
      </c>
      <c r="BY2560" s="299" t="s">
        <v>8909</v>
      </c>
    </row>
    <row r="2561" spans="65:77" ht="21" customHeight="1">
      <c r="BM2561"/>
      <c r="BX2561" s="299" t="s">
        <v>8247</v>
      </c>
      <c r="BY2561" s="299" t="s">
        <v>8910</v>
      </c>
    </row>
    <row r="2562" spans="65:77" ht="21" customHeight="1">
      <c r="BM2562"/>
      <c r="BX2562" s="299" t="s">
        <v>8248</v>
      </c>
      <c r="BY2562" s="299" t="s">
        <v>8911</v>
      </c>
    </row>
    <row r="2563" spans="65:77" ht="21" customHeight="1">
      <c r="BM2563"/>
      <c r="BX2563" s="299" t="s">
        <v>8249</v>
      </c>
      <c r="BY2563" s="299" t="s">
        <v>8912</v>
      </c>
    </row>
    <row r="2564" spans="65:77" ht="21" customHeight="1">
      <c r="BM2564"/>
      <c r="BX2564" s="299" t="s">
        <v>8250</v>
      </c>
      <c r="BY2564" s="299" t="s">
        <v>8913</v>
      </c>
    </row>
    <row r="2565" spans="65:77" ht="21" customHeight="1">
      <c r="BM2565"/>
      <c r="BX2565" s="299" t="s">
        <v>8251</v>
      </c>
      <c r="BY2565" s="299" t="s">
        <v>8914</v>
      </c>
    </row>
    <row r="2566" spans="65:77" ht="21" customHeight="1">
      <c r="BM2566"/>
      <c r="BX2566" s="299" t="s">
        <v>8252</v>
      </c>
      <c r="BY2566" s="299" t="s">
        <v>8915</v>
      </c>
    </row>
    <row r="2567" spans="65:77" ht="21" customHeight="1">
      <c r="BM2567"/>
      <c r="BX2567" s="299" t="s">
        <v>8253</v>
      </c>
      <c r="BY2567" s="299" t="s">
        <v>8916</v>
      </c>
    </row>
    <row r="2568" spans="65:77" ht="21" customHeight="1">
      <c r="BM2568"/>
      <c r="BX2568" s="299" t="s">
        <v>8254</v>
      </c>
      <c r="BY2568" s="299" t="s">
        <v>8917</v>
      </c>
    </row>
    <row r="2569" spans="65:77" ht="21" customHeight="1">
      <c r="BM2569"/>
      <c r="BX2569" s="299" t="s">
        <v>8255</v>
      </c>
      <c r="BY2569" s="299" t="s">
        <v>8918</v>
      </c>
    </row>
    <row r="2570" spans="65:77" ht="21" customHeight="1">
      <c r="BM2570"/>
      <c r="BX2570" s="299" t="s">
        <v>8256</v>
      </c>
      <c r="BY2570" s="299" t="s">
        <v>9495</v>
      </c>
    </row>
    <row r="2571" spans="65:77" ht="21" customHeight="1">
      <c r="BM2571"/>
      <c r="BX2571" s="299" t="s">
        <v>8257</v>
      </c>
      <c r="BY2571" s="299" t="s">
        <v>8919</v>
      </c>
    </row>
    <row r="2572" spans="65:77" ht="21" customHeight="1">
      <c r="BM2572"/>
      <c r="BX2572" s="299" t="s">
        <v>8258</v>
      </c>
      <c r="BY2572" s="299" t="s">
        <v>8920</v>
      </c>
    </row>
    <row r="2573" spans="65:77" ht="21" customHeight="1">
      <c r="BM2573"/>
      <c r="BX2573" s="299" t="s">
        <v>8259</v>
      </c>
      <c r="BY2573" s="299" t="s">
        <v>9498</v>
      </c>
    </row>
    <row r="2574" spans="65:77" ht="21" customHeight="1">
      <c r="BM2574"/>
      <c r="BX2574" s="299" t="s">
        <v>8260</v>
      </c>
      <c r="BY2574" s="299" t="s">
        <v>8921</v>
      </c>
    </row>
    <row r="2575" spans="65:77" ht="21" customHeight="1">
      <c r="BM2575"/>
      <c r="BX2575" s="299" t="s">
        <v>8261</v>
      </c>
      <c r="BY2575" s="299" t="s">
        <v>9500</v>
      </c>
    </row>
    <row r="2576" spans="65:77" ht="21" customHeight="1">
      <c r="BM2576"/>
      <c r="BX2576" s="299" t="s">
        <v>8262</v>
      </c>
      <c r="BY2576" s="299" t="s">
        <v>9501</v>
      </c>
    </row>
    <row r="2577" spans="65:77" ht="21" customHeight="1">
      <c r="BM2577"/>
      <c r="BX2577" s="299" t="s">
        <v>8263</v>
      </c>
      <c r="BY2577" s="299" t="s">
        <v>9502</v>
      </c>
    </row>
    <row r="2578" spans="65:77" ht="21" customHeight="1">
      <c r="BM2578"/>
      <c r="BX2578" s="299" t="s">
        <v>8264</v>
      </c>
      <c r="BY2578" s="299" t="s">
        <v>9503</v>
      </c>
    </row>
    <row r="2579" spans="65:77" ht="21" customHeight="1">
      <c r="BM2579"/>
      <c r="BX2579" s="299" t="s">
        <v>8265</v>
      </c>
      <c r="BY2579" s="299" t="s">
        <v>9504</v>
      </c>
    </row>
    <row r="2580" spans="65:77" ht="21" customHeight="1">
      <c r="BM2580"/>
      <c r="BX2580" s="299" t="s">
        <v>8266</v>
      </c>
      <c r="BY2580" s="299" t="s">
        <v>9505</v>
      </c>
    </row>
    <row r="2581" spans="65:77" ht="21" customHeight="1">
      <c r="BM2581"/>
      <c r="BX2581" s="299" t="s">
        <v>8267</v>
      </c>
      <c r="BY2581" s="299" t="s">
        <v>9506</v>
      </c>
    </row>
    <row r="2582" spans="65:77" ht="21" customHeight="1">
      <c r="BM2582"/>
      <c r="BX2582" s="299" t="s">
        <v>8268</v>
      </c>
      <c r="BY2582" s="299" t="s">
        <v>9507</v>
      </c>
    </row>
    <row r="2583" spans="65:77" ht="21" customHeight="1">
      <c r="BM2583"/>
      <c r="BX2583" s="299" t="s">
        <v>8269</v>
      </c>
      <c r="BY2583" s="299" t="s">
        <v>9508</v>
      </c>
    </row>
    <row r="2584" spans="65:77" ht="21" customHeight="1">
      <c r="BM2584"/>
      <c r="BX2584" s="299" t="s">
        <v>8270</v>
      </c>
      <c r="BY2584" s="299" t="s">
        <v>9509</v>
      </c>
    </row>
    <row r="2585" spans="65:77" ht="21" customHeight="1">
      <c r="BM2585"/>
      <c r="BX2585" s="299" t="s">
        <v>8271</v>
      </c>
      <c r="BY2585" s="299" t="s">
        <v>9510</v>
      </c>
    </row>
    <row r="2586" spans="65:77" ht="21" customHeight="1">
      <c r="BM2586"/>
      <c r="BX2586" s="299" t="s">
        <v>8272</v>
      </c>
      <c r="BY2586" s="299" t="s">
        <v>9511</v>
      </c>
    </row>
    <row r="2587" spans="65:77" ht="21" customHeight="1">
      <c r="BM2587"/>
      <c r="BX2587" s="299" t="s">
        <v>8273</v>
      </c>
      <c r="BY2587" s="299" t="s">
        <v>9512</v>
      </c>
    </row>
    <row r="2588" spans="65:77" ht="21" customHeight="1">
      <c r="BM2588"/>
      <c r="BX2588" s="299" t="s">
        <v>8274</v>
      </c>
      <c r="BY2588" s="299" t="s">
        <v>9513</v>
      </c>
    </row>
    <row r="2589" spans="65:77" ht="21" customHeight="1">
      <c r="BM2589"/>
      <c r="BX2589" s="299" t="s">
        <v>8275</v>
      </c>
      <c r="BY2589" s="299" t="s">
        <v>9514</v>
      </c>
    </row>
    <row r="2590" spans="65:77" ht="21" customHeight="1">
      <c r="BM2590"/>
      <c r="BX2590" s="299" t="s">
        <v>8276</v>
      </c>
      <c r="BY2590" s="299" t="s">
        <v>9515</v>
      </c>
    </row>
    <row r="2591" spans="65:77" ht="21" customHeight="1">
      <c r="BM2591"/>
      <c r="BX2591" s="299" t="s">
        <v>8277</v>
      </c>
      <c r="BY2591" s="299" t="s">
        <v>8922</v>
      </c>
    </row>
    <row r="2592" spans="65:77" ht="21" customHeight="1">
      <c r="BM2592"/>
      <c r="BX2592" s="299" t="s">
        <v>8278</v>
      </c>
      <c r="BY2592" s="299" t="s">
        <v>8923</v>
      </c>
    </row>
    <row r="2593" spans="65:77" ht="21" customHeight="1">
      <c r="BM2593"/>
      <c r="BX2593" s="299" t="s">
        <v>8279</v>
      </c>
      <c r="BY2593" s="269" t="s">
        <v>8924</v>
      </c>
    </row>
    <row r="2594" spans="65:77" ht="21" customHeight="1">
      <c r="BM2594"/>
      <c r="BX2594" s="299" t="s">
        <v>8280</v>
      </c>
      <c r="BY2594" s="269" t="s">
        <v>8925</v>
      </c>
    </row>
    <row r="2595" spans="65:77" ht="21" customHeight="1">
      <c r="BM2595"/>
      <c r="BX2595" s="299" t="s">
        <v>8281</v>
      </c>
      <c r="BY2595" s="269" t="s">
        <v>8926</v>
      </c>
    </row>
    <row r="2596" spans="65:77" ht="21" customHeight="1">
      <c r="BM2596"/>
      <c r="BX2596" s="299" t="s">
        <v>8282</v>
      </c>
      <c r="BY2596" s="269" t="s">
        <v>8927</v>
      </c>
    </row>
    <row r="2597" spans="65:77" ht="21" customHeight="1">
      <c r="BM2597"/>
      <c r="BX2597" s="299" t="s">
        <v>8283</v>
      </c>
      <c r="BY2597" s="269" t="s">
        <v>8928</v>
      </c>
    </row>
    <row r="2598" spans="65:77" ht="21" customHeight="1">
      <c r="BM2598"/>
      <c r="BX2598" s="300" t="s">
        <v>8284</v>
      </c>
      <c r="BY2598" s="263" t="s">
        <v>8929</v>
      </c>
    </row>
    <row r="2599" spans="65:77" ht="21" customHeight="1">
      <c r="BM2599"/>
      <c r="BX2599" s="300" t="s">
        <v>8285</v>
      </c>
      <c r="BY2599" s="263" t="s">
        <v>8930</v>
      </c>
    </row>
    <row r="2600" spans="65:77" ht="21" customHeight="1">
      <c r="BM2600"/>
      <c r="BX2600" s="300" t="s">
        <v>8286</v>
      </c>
      <c r="BY2600" s="263" t="s">
        <v>8931</v>
      </c>
    </row>
    <row r="2601" spans="65:77" ht="21" customHeight="1">
      <c r="BM2601"/>
      <c r="BX2601" s="300" t="s">
        <v>8287</v>
      </c>
      <c r="BY2601" s="263" t="s">
        <v>8932</v>
      </c>
    </row>
    <row r="2602" spans="65:77" ht="21" customHeight="1">
      <c r="BM2602"/>
      <c r="BX2602" s="300" t="s">
        <v>8288</v>
      </c>
      <c r="BY2602" s="263" t="s">
        <v>8933</v>
      </c>
    </row>
    <row r="2603" spans="65:77" ht="21" customHeight="1">
      <c r="BM2603"/>
      <c r="BX2603" s="300" t="s">
        <v>8289</v>
      </c>
      <c r="BY2603" s="263" t="s">
        <v>8934</v>
      </c>
    </row>
    <row r="2604" spans="65:77" ht="21" customHeight="1">
      <c r="BM2604"/>
      <c r="BX2604" s="300" t="s">
        <v>8290</v>
      </c>
      <c r="BY2604" s="263" t="s">
        <v>8935</v>
      </c>
    </row>
    <row r="2605" spans="65:77" ht="21" customHeight="1">
      <c r="BM2605"/>
      <c r="BX2605" s="300" t="s">
        <v>8291</v>
      </c>
      <c r="BY2605" s="274" t="s">
        <v>8936</v>
      </c>
    </row>
    <row r="2606" spans="65:77" ht="21" customHeight="1">
      <c r="BM2606"/>
      <c r="BX2606" s="300" t="s">
        <v>8292</v>
      </c>
      <c r="BY2606" s="300" t="s">
        <v>8937</v>
      </c>
    </row>
    <row r="2607" spans="65:77" ht="21" customHeight="1">
      <c r="BM2607"/>
      <c r="BX2607" s="300" t="s">
        <v>8682</v>
      </c>
      <c r="BY2607" s="300" t="s">
        <v>8938</v>
      </c>
    </row>
    <row r="2608" spans="65:77" ht="21" customHeight="1">
      <c r="BM2608"/>
      <c r="BX2608" s="300" t="s">
        <v>8683</v>
      </c>
      <c r="BY2608" s="300" t="s">
        <v>8939</v>
      </c>
    </row>
    <row r="2609" spans="65:77" ht="21" customHeight="1">
      <c r="BM2609"/>
      <c r="BX2609" s="300" t="s">
        <v>8684</v>
      </c>
      <c r="BY2609" s="257" t="s">
        <v>8940</v>
      </c>
    </row>
    <row r="2610" spans="65:77" ht="21" customHeight="1">
      <c r="BM2610"/>
      <c r="BX2610" s="300" t="s">
        <v>8685</v>
      </c>
      <c r="BY2610" s="257" t="s">
        <v>8941</v>
      </c>
    </row>
    <row r="2611" spans="65:77" ht="21" customHeight="1">
      <c r="BM2611"/>
      <c r="BX2611" s="300" t="s">
        <v>8686</v>
      </c>
      <c r="BY2611" s="257" t="s">
        <v>8942</v>
      </c>
    </row>
    <row r="2612" spans="65:77" ht="21" customHeight="1">
      <c r="BM2612"/>
      <c r="BX2612" s="300" t="s">
        <v>8687</v>
      </c>
      <c r="BY2612" s="257" t="s">
        <v>8943</v>
      </c>
    </row>
    <row r="2613" spans="65:77" ht="21" customHeight="1">
      <c r="BM2613"/>
      <c r="BX2613" s="300" t="s">
        <v>8688</v>
      </c>
      <c r="BY2613" s="257" t="s">
        <v>8944</v>
      </c>
    </row>
    <row r="2614" spans="65:77" ht="21" customHeight="1">
      <c r="BM2614"/>
      <c r="BX2614" s="300" t="s">
        <v>8689</v>
      </c>
      <c r="BY2614" s="257" t="s">
        <v>8945</v>
      </c>
    </row>
    <row r="2615" spans="65:77" ht="21" customHeight="1">
      <c r="BM2615"/>
      <c r="BX2615" s="300" t="s">
        <v>8690</v>
      </c>
      <c r="BY2615" s="257" t="s">
        <v>8946</v>
      </c>
    </row>
    <row r="2616" spans="65:77" ht="21" customHeight="1">
      <c r="BM2616"/>
      <c r="BX2616" s="300" t="s">
        <v>8691</v>
      </c>
      <c r="BY2616" s="257" t="s">
        <v>8947</v>
      </c>
    </row>
    <row r="2617" spans="65:77" ht="21" customHeight="1">
      <c r="BM2617"/>
      <c r="BX2617" s="300" t="s">
        <v>8692</v>
      </c>
      <c r="BY2617" s="257" t="s">
        <v>8948</v>
      </c>
    </row>
    <row r="2618" spans="65:77" ht="21" customHeight="1">
      <c r="BM2618"/>
      <c r="BX2618" s="300" t="s">
        <v>8693</v>
      </c>
      <c r="BY2618" s="257" t="s">
        <v>8949</v>
      </c>
    </row>
    <row r="2619" spans="65:77" ht="21" customHeight="1">
      <c r="BM2619"/>
      <c r="BX2619" s="300" t="s">
        <v>8694</v>
      </c>
      <c r="BY2619" s="257" t="s">
        <v>8950</v>
      </c>
    </row>
    <row r="2620" spans="65:77" ht="21" customHeight="1">
      <c r="BM2620"/>
      <c r="BX2620" s="300" t="s">
        <v>8695</v>
      </c>
      <c r="BY2620" s="257" t="s">
        <v>8951</v>
      </c>
    </row>
    <row r="2621" spans="65:77" ht="21" customHeight="1">
      <c r="BM2621"/>
      <c r="BX2621" s="300" t="s">
        <v>8696</v>
      </c>
      <c r="BY2621" s="257" t="s">
        <v>8952</v>
      </c>
    </row>
    <row r="2622" spans="65:77" ht="21" customHeight="1">
      <c r="BM2622"/>
      <c r="BX2622" s="300" t="s">
        <v>8697</v>
      </c>
      <c r="BY2622" s="257" t="s">
        <v>8953</v>
      </c>
    </row>
    <row r="2623" spans="65:77" ht="21" customHeight="1">
      <c r="BM2623"/>
      <c r="BX2623" s="300" t="s">
        <v>8698</v>
      </c>
      <c r="BY2623" s="257" t="s">
        <v>8954</v>
      </c>
    </row>
    <row r="2624" spans="65:77" ht="21" customHeight="1">
      <c r="BM2624"/>
      <c r="BX2624" s="267" t="s">
        <v>9660</v>
      </c>
      <c r="BY2624" s="267" t="s">
        <v>8955</v>
      </c>
    </row>
    <row r="2625" spans="65:77" ht="21" customHeight="1">
      <c r="BM2625"/>
      <c r="BX2625" s="267" t="s">
        <v>9661</v>
      </c>
      <c r="BY2625" s="266" t="s">
        <v>8956</v>
      </c>
    </row>
    <row r="2626" spans="65:77" ht="21" customHeight="1">
      <c r="BM2626"/>
      <c r="BX2626" s="267" t="s">
        <v>9662</v>
      </c>
      <c r="BY2626" s="266" t="s">
        <v>8957</v>
      </c>
    </row>
    <row r="2627" spans="65:77" ht="21" customHeight="1">
      <c r="BM2627"/>
      <c r="BX2627" s="267" t="s">
        <v>4810</v>
      </c>
      <c r="BY2627" s="266" t="s">
        <v>8958</v>
      </c>
    </row>
    <row r="2628" spans="65:77" ht="21" customHeight="1">
      <c r="BM2628"/>
      <c r="BX2628" s="267" t="s">
        <v>9663</v>
      </c>
      <c r="BY2628" s="266" t="s">
        <v>8959</v>
      </c>
    </row>
    <row r="2629" spans="65:77" ht="21" customHeight="1">
      <c r="BM2629"/>
      <c r="BX2629" s="267" t="s">
        <v>9664</v>
      </c>
      <c r="BY2629" s="266" t="s">
        <v>8960</v>
      </c>
    </row>
    <row r="2630" spans="65:77" ht="21" customHeight="1">
      <c r="BM2630"/>
      <c r="BX2630" s="267" t="s">
        <v>9665</v>
      </c>
      <c r="BY2630" s="266" t="s">
        <v>8961</v>
      </c>
    </row>
    <row r="2631" spans="65:77" ht="21" customHeight="1">
      <c r="BM2631"/>
      <c r="BX2631" s="267" t="s">
        <v>9666</v>
      </c>
      <c r="BY2631" s="266" t="s">
        <v>8962</v>
      </c>
    </row>
    <row r="2632" spans="65:77" ht="21" customHeight="1">
      <c r="BM2632"/>
      <c r="BX2632" s="267" t="s">
        <v>9667</v>
      </c>
      <c r="BY2632" s="266" t="s">
        <v>8963</v>
      </c>
    </row>
    <row r="2633" spans="65:77" ht="21" customHeight="1">
      <c r="BM2633"/>
      <c r="BX2633" s="267" t="s">
        <v>9668</v>
      </c>
      <c r="BY2633" s="266" t="s">
        <v>8964</v>
      </c>
    </row>
    <row r="2634" spans="65:77" ht="21" customHeight="1">
      <c r="BM2634"/>
      <c r="BX2634" s="267" t="s">
        <v>9669</v>
      </c>
      <c r="BY2634" s="266" t="s">
        <v>8965</v>
      </c>
    </row>
    <row r="2635" spans="65:77" ht="21" customHeight="1">
      <c r="BM2635"/>
      <c r="BX2635" s="267" t="s">
        <v>9670</v>
      </c>
      <c r="BY2635" s="266" t="s">
        <v>8966</v>
      </c>
    </row>
    <row r="2636" spans="65:77" ht="21" customHeight="1">
      <c r="BM2636"/>
      <c r="BX2636" s="267" t="s">
        <v>9671</v>
      </c>
      <c r="BY2636" s="266" t="s">
        <v>8967</v>
      </c>
    </row>
    <row r="2637" spans="65:77" ht="21" customHeight="1">
      <c r="BM2637"/>
      <c r="BX2637" s="267" t="s">
        <v>9672</v>
      </c>
      <c r="BY2637" s="266" t="s">
        <v>8968</v>
      </c>
    </row>
    <row r="2638" spans="65:77" ht="21" customHeight="1">
      <c r="BM2638"/>
      <c r="BX2638" s="298" t="s">
        <v>9673</v>
      </c>
      <c r="BY2638" s="257" t="s">
        <v>8969</v>
      </c>
    </row>
    <row r="2639" spans="65:77" ht="21" customHeight="1">
      <c r="BM2639"/>
      <c r="BX2639" s="298" t="s">
        <v>9674</v>
      </c>
      <c r="BY2639" s="257" t="s">
        <v>8970</v>
      </c>
    </row>
    <row r="2640" spans="65:77" ht="21" customHeight="1">
      <c r="BM2640"/>
      <c r="BX2640" s="298" t="s">
        <v>9675</v>
      </c>
      <c r="BY2640" s="257" t="s">
        <v>8971</v>
      </c>
    </row>
    <row r="2641" spans="65:77" ht="21" customHeight="1">
      <c r="BM2641"/>
      <c r="BX2641" s="298" t="s">
        <v>9676</v>
      </c>
      <c r="BY2641" s="257" t="s">
        <v>8972</v>
      </c>
    </row>
    <row r="2642" spans="65:77" ht="21" customHeight="1">
      <c r="BM2642"/>
      <c r="BX2642" s="298" t="s">
        <v>9677</v>
      </c>
      <c r="BY2642" s="257" t="s">
        <v>8973</v>
      </c>
    </row>
    <row r="2643" spans="65:77" ht="21" customHeight="1">
      <c r="BM2643"/>
      <c r="BX2643" s="298" t="s">
        <v>9678</v>
      </c>
      <c r="BY2643" s="257" t="s">
        <v>8974</v>
      </c>
    </row>
    <row r="2644" spans="65:77" ht="21" customHeight="1">
      <c r="BM2644"/>
      <c r="BX2644" s="298" t="s">
        <v>9679</v>
      </c>
      <c r="BY2644" s="257" t="s">
        <v>8975</v>
      </c>
    </row>
    <row r="2645" spans="65:77" ht="21" customHeight="1">
      <c r="BM2645"/>
      <c r="BX2645" s="298" t="s">
        <v>9680</v>
      </c>
      <c r="BY2645" s="257" t="s">
        <v>8976</v>
      </c>
    </row>
    <row r="2646" spans="65:77" ht="21" customHeight="1">
      <c r="BM2646"/>
      <c r="BX2646" s="298" t="s">
        <v>9681</v>
      </c>
      <c r="BY2646" s="257" t="s">
        <v>8977</v>
      </c>
    </row>
    <row r="2647" spans="65:77" ht="21" customHeight="1">
      <c r="BM2647"/>
      <c r="BX2647" s="298" t="s">
        <v>9682</v>
      </c>
      <c r="BY2647" s="257" t="s">
        <v>8978</v>
      </c>
    </row>
    <row r="2648" spans="65:77" ht="21" customHeight="1">
      <c r="BM2648"/>
      <c r="BX2648" s="298" t="s">
        <v>9683</v>
      </c>
      <c r="BY2648" s="257" t="s">
        <v>8979</v>
      </c>
    </row>
    <row r="2649" spans="65:77" ht="21" customHeight="1">
      <c r="BM2649"/>
      <c r="BX2649" s="298" t="s">
        <v>9684</v>
      </c>
      <c r="BY2649" s="257" t="s">
        <v>8980</v>
      </c>
    </row>
    <row r="2650" spans="65:77" ht="21" customHeight="1">
      <c r="BM2650"/>
      <c r="BX2650" s="298" t="s">
        <v>9685</v>
      </c>
      <c r="BY2650" s="257" t="s">
        <v>8981</v>
      </c>
    </row>
    <row r="2651" spans="65:77" ht="21" customHeight="1">
      <c r="BM2651"/>
      <c r="BX2651" s="298" t="s">
        <v>9686</v>
      </c>
      <c r="BY2651" s="257" t="s">
        <v>8982</v>
      </c>
    </row>
    <row r="2652" spans="65:77" ht="21" customHeight="1">
      <c r="BM2652"/>
      <c r="BX2652" s="298" t="s">
        <v>9687</v>
      </c>
      <c r="BY2652" s="257" t="s">
        <v>8983</v>
      </c>
    </row>
    <row r="2653" spans="65:77" ht="21" customHeight="1">
      <c r="BM2653"/>
      <c r="BX2653" s="298" t="s">
        <v>9688</v>
      </c>
      <c r="BY2653" s="257" t="s">
        <v>8984</v>
      </c>
    </row>
    <row r="2654" spans="65:77" ht="21" customHeight="1">
      <c r="BM2654"/>
      <c r="BX2654" s="298" t="s">
        <v>9689</v>
      </c>
      <c r="BY2654" s="257" t="s">
        <v>8985</v>
      </c>
    </row>
    <row r="2655" spans="65:77" ht="21" customHeight="1">
      <c r="BM2655"/>
      <c r="BX2655" s="298" t="s">
        <v>9690</v>
      </c>
      <c r="BY2655" s="257" t="s">
        <v>8986</v>
      </c>
    </row>
    <row r="2656" spans="65:77" ht="21" customHeight="1">
      <c r="BX2656" s="298" t="s">
        <v>9691</v>
      </c>
      <c r="BY2656" s="257" t="s">
        <v>8987</v>
      </c>
    </row>
    <row r="2657" spans="76:77" ht="21" customHeight="1">
      <c r="BX2657" s="298" t="s">
        <v>9692</v>
      </c>
      <c r="BY2657" s="257" t="s">
        <v>8988</v>
      </c>
    </row>
    <row r="2658" spans="76:77" ht="21" customHeight="1">
      <c r="BX2658" s="298" t="s">
        <v>9693</v>
      </c>
      <c r="BY2658" s="257" t="s">
        <v>8989</v>
      </c>
    </row>
    <row r="2659" spans="76:77" ht="21" customHeight="1">
      <c r="BX2659" s="298" t="s">
        <v>9694</v>
      </c>
      <c r="BY2659" s="257" t="s">
        <v>8990</v>
      </c>
    </row>
    <row r="2660" spans="76:77" ht="21" customHeight="1">
      <c r="BX2660" s="298" t="s">
        <v>9695</v>
      </c>
      <c r="BY2660" s="257" t="s">
        <v>8991</v>
      </c>
    </row>
    <row r="2661" spans="76:77" ht="21" customHeight="1">
      <c r="BX2661" s="298" t="s">
        <v>9696</v>
      </c>
      <c r="BY2661" s="257" t="s">
        <v>8992</v>
      </c>
    </row>
    <row r="2662" spans="76:77" ht="21" customHeight="1">
      <c r="BX2662" s="298" t="s">
        <v>9697</v>
      </c>
      <c r="BY2662" s="257" t="s">
        <v>9587</v>
      </c>
    </row>
    <row r="2663" spans="76:77" ht="21" customHeight="1">
      <c r="BX2663" s="298" t="s">
        <v>9698</v>
      </c>
      <c r="BY2663" s="257" t="s">
        <v>8993</v>
      </c>
    </row>
    <row r="2664" spans="76:77" ht="21" customHeight="1">
      <c r="BX2664" s="298" t="s">
        <v>9699</v>
      </c>
      <c r="BY2664" s="257" t="s">
        <v>8994</v>
      </c>
    </row>
    <row r="2665" spans="76:77" ht="21" customHeight="1">
      <c r="BX2665" s="298" t="s">
        <v>9700</v>
      </c>
      <c r="BY2665" s="257" t="s">
        <v>8995</v>
      </c>
    </row>
    <row r="2666" spans="76:77" ht="21" customHeight="1">
      <c r="BX2666" s="298" t="s">
        <v>9701</v>
      </c>
      <c r="BY2666" s="257" t="s">
        <v>8996</v>
      </c>
    </row>
    <row r="2667" spans="76:77" ht="21" customHeight="1">
      <c r="BX2667" s="298" t="s">
        <v>9702</v>
      </c>
      <c r="BY2667" s="257" t="s">
        <v>8997</v>
      </c>
    </row>
    <row r="2668" spans="76:77" ht="21" customHeight="1">
      <c r="BX2668" s="298" t="s">
        <v>9703</v>
      </c>
      <c r="BY2668" s="257" t="s">
        <v>8998</v>
      </c>
    </row>
    <row r="2669" spans="76:77" ht="21" customHeight="1">
      <c r="BX2669" s="298" t="s">
        <v>9704</v>
      </c>
      <c r="BY2669" s="257" t="s">
        <v>8999</v>
      </c>
    </row>
    <row r="2670" spans="76:77" ht="21" customHeight="1">
      <c r="BX2670" s="298" t="s">
        <v>9705</v>
      </c>
      <c r="BY2670" s="257" t="s">
        <v>9000</v>
      </c>
    </row>
    <row r="2671" spans="76:77" ht="21" customHeight="1">
      <c r="BX2671" s="298" t="s">
        <v>9706</v>
      </c>
      <c r="BY2671" s="257" t="s">
        <v>9123</v>
      </c>
    </row>
    <row r="2672" spans="76:77" ht="21" customHeight="1">
      <c r="BX2672" s="298" t="s">
        <v>9707</v>
      </c>
      <c r="BY2672" s="257" t="s">
        <v>9124</v>
      </c>
    </row>
    <row r="2673" spans="76:77" ht="21" customHeight="1">
      <c r="BX2673" s="298" t="s">
        <v>9708</v>
      </c>
      <c r="BY2673" s="257" t="s">
        <v>9125</v>
      </c>
    </row>
    <row r="2674" spans="76:77" ht="21" customHeight="1">
      <c r="BX2674" s="298" t="s">
        <v>9709</v>
      </c>
      <c r="BY2674" s="257" t="s">
        <v>9126</v>
      </c>
    </row>
    <row r="2675" spans="76:77" ht="21" customHeight="1">
      <c r="BX2675" s="298" t="s">
        <v>9710</v>
      </c>
      <c r="BY2675" s="257" t="s">
        <v>9127</v>
      </c>
    </row>
    <row r="2676" spans="76:77" ht="21" customHeight="1">
      <c r="BX2676" s="298" t="s">
        <v>9711</v>
      </c>
      <c r="BY2676" s="257" t="s">
        <v>9018</v>
      </c>
    </row>
    <row r="2677" spans="76:77" ht="21" customHeight="1">
      <c r="BX2677" s="298" t="s">
        <v>9712</v>
      </c>
      <c r="BY2677" s="257" t="s">
        <v>9128</v>
      </c>
    </row>
    <row r="2678" spans="76:77" ht="21" customHeight="1">
      <c r="BX2678" s="298" t="s">
        <v>9713</v>
      </c>
      <c r="BY2678" s="257" t="s">
        <v>9129</v>
      </c>
    </row>
    <row r="2679" spans="76:77" ht="21" customHeight="1">
      <c r="BX2679" s="298" t="s">
        <v>9714</v>
      </c>
      <c r="BY2679" s="257" t="s">
        <v>9130</v>
      </c>
    </row>
    <row r="2680" spans="76:77" ht="21" customHeight="1">
      <c r="BX2680" s="298" t="s">
        <v>9715</v>
      </c>
      <c r="BY2680" s="257" t="s">
        <v>9131</v>
      </c>
    </row>
    <row r="2681" spans="76:77" ht="21" customHeight="1">
      <c r="BX2681" s="298" t="s">
        <v>9716</v>
      </c>
      <c r="BY2681" s="257" t="s">
        <v>9132</v>
      </c>
    </row>
    <row r="2682" spans="76:77" ht="21" customHeight="1">
      <c r="BX2682" s="298" t="s">
        <v>9717</v>
      </c>
      <c r="BY2682" s="255" t="s">
        <v>9650</v>
      </c>
    </row>
    <row r="2683" spans="76:77" ht="21" customHeight="1">
      <c r="BX2683" s="298" t="s">
        <v>9718</v>
      </c>
      <c r="BY2683" s="257" t="s">
        <v>9133</v>
      </c>
    </row>
    <row r="2684" spans="76:77" ht="21" customHeight="1">
      <c r="BX2684" s="298" t="s">
        <v>9719</v>
      </c>
      <c r="BY2684" s="257" t="s">
        <v>9134</v>
      </c>
    </row>
    <row r="2685" spans="76:77" ht="21" customHeight="1">
      <c r="BX2685" s="298" t="s">
        <v>9720</v>
      </c>
      <c r="BY2685" s="257" t="s">
        <v>9135</v>
      </c>
    </row>
    <row r="2686" spans="76:77" ht="21" customHeight="1">
      <c r="BX2686" s="298" t="s">
        <v>9721</v>
      </c>
      <c r="BY2686" s="257" t="s">
        <v>9136</v>
      </c>
    </row>
    <row r="2687" spans="76:77" ht="21" customHeight="1">
      <c r="BX2687" s="298" t="s">
        <v>9722</v>
      </c>
      <c r="BY2687" s="257" t="s">
        <v>9137</v>
      </c>
    </row>
    <row r="2688" spans="76:77" ht="21" customHeight="1">
      <c r="BX2688" s="298" t="s">
        <v>9723</v>
      </c>
      <c r="BY2688" s="257" t="s">
        <v>9138</v>
      </c>
    </row>
    <row r="2689" spans="76:77" ht="21" customHeight="1">
      <c r="BX2689" s="298" t="s">
        <v>9724</v>
      </c>
      <c r="BY2689" s="257" t="s">
        <v>9139</v>
      </c>
    </row>
    <row r="2690" spans="76:77" ht="21" customHeight="1">
      <c r="BX2690" s="298" t="s">
        <v>9725</v>
      </c>
      <c r="BY2690" s="257" t="s">
        <v>9140</v>
      </c>
    </row>
    <row r="2691" spans="76:77" ht="21" customHeight="1">
      <c r="BX2691" s="298" t="s">
        <v>9726</v>
      </c>
      <c r="BY2691" s="257" t="s">
        <v>9141</v>
      </c>
    </row>
    <row r="2692" spans="76:77" ht="21" customHeight="1">
      <c r="BX2692" s="298" t="s">
        <v>9727</v>
      </c>
      <c r="BY2692" s="257" t="s">
        <v>9142</v>
      </c>
    </row>
    <row r="2693" spans="76:77" ht="21" customHeight="1">
      <c r="BX2693" s="298" t="s">
        <v>9728</v>
      </c>
      <c r="BY2693" s="257" t="s">
        <v>9143</v>
      </c>
    </row>
    <row r="2694" spans="76:77" ht="21" customHeight="1">
      <c r="BX2694" s="272" t="s">
        <v>9729</v>
      </c>
      <c r="BY2694" s="253" t="s">
        <v>9144</v>
      </c>
    </row>
    <row r="2695" spans="76:77" ht="21" customHeight="1">
      <c r="BX2695" s="272" t="s">
        <v>9730</v>
      </c>
      <c r="BY2695" s="253" t="s">
        <v>9145</v>
      </c>
    </row>
    <row r="2696" spans="76:77" ht="21" customHeight="1">
      <c r="BX2696" s="272" t="s">
        <v>9731</v>
      </c>
      <c r="BY2696" s="258" t="s">
        <v>9146</v>
      </c>
    </row>
    <row r="2697" spans="76:77" ht="21" customHeight="1">
      <c r="BX2697" s="268" t="s">
        <v>9732</v>
      </c>
      <c r="BY2697" s="265" t="s">
        <v>9147</v>
      </c>
    </row>
    <row r="2698" spans="76:77" ht="21" customHeight="1">
      <c r="BX2698" s="272" t="s">
        <v>9733</v>
      </c>
      <c r="BY2698" s="258" t="s">
        <v>9148</v>
      </c>
    </row>
    <row r="2699" spans="76:77" ht="21" customHeight="1">
      <c r="BX2699" s="272" t="s">
        <v>9734</v>
      </c>
      <c r="BY2699" s="258" t="s">
        <v>9149</v>
      </c>
    </row>
    <row r="2700" spans="76:77" ht="21" customHeight="1">
      <c r="BX2700" s="272" t="s">
        <v>9735</v>
      </c>
      <c r="BY2700" s="258" t="s">
        <v>9150</v>
      </c>
    </row>
    <row r="2701" spans="76:77" ht="21" customHeight="1">
      <c r="BX2701" s="272" t="s">
        <v>9736</v>
      </c>
      <c r="BY2701" s="258" t="s">
        <v>9151</v>
      </c>
    </row>
    <row r="2702" spans="76:77" ht="21" customHeight="1">
      <c r="BX2702" s="270" t="s">
        <v>9737</v>
      </c>
      <c r="BY2702" s="264" t="s">
        <v>9651</v>
      </c>
    </row>
    <row r="2703" spans="76:77" ht="21" customHeight="1">
      <c r="BX2703" s="270" t="s">
        <v>9738</v>
      </c>
      <c r="BY2703" s="264" t="s">
        <v>9652</v>
      </c>
    </row>
    <row r="2704" spans="76:77" ht="21" customHeight="1">
      <c r="BX2704" s="270" t="s">
        <v>9739</v>
      </c>
      <c r="BY2704" s="264" t="s">
        <v>9653</v>
      </c>
    </row>
    <row r="2705" spans="76:77" ht="21" customHeight="1">
      <c r="BX2705" s="270" t="s">
        <v>9740</v>
      </c>
      <c r="BY2705" s="264" t="s">
        <v>9654</v>
      </c>
    </row>
    <row r="2706" spans="76:77" ht="21" customHeight="1">
      <c r="BX2706" s="270" t="s">
        <v>9741</v>
      </c>
      <c r="BY2706" s="264" t="s">
        <v>9655</v>
      </c>
    </row>
    <row r="2707" spans="76:77" ht="21" customHeight="1">
      <c r="BX2707" s="270" t="s">
        <v>9742</v>
      </c>
      <c r="BY2707" s="264" t="s">
        <v>9656</v>
      </c>
    </row>
    <row r="2708" spans="76:77" ht="21" customHeight="1">
      <c r="BX2708" s="270" t="s">
        <v>9743</v>
      </c>
      <c r="BY2708" s="264" t="s">
        <v>9657</v>
      </c>
    </row>
    <row r="2709" spans="76:77" ht="21" customHeight="1">
      <c r="BX2709" s="270" t="s">
        <v>9744</v>
      </c>
      <c r="BY2709" s="264" t="s">
        <v>9658</v>
      </c>
    </row>
    <row r="2710" spans="76:77" ht="21" customHeight="1">
      <c r="BX2710" s="270" t="s">
        <v>9745</v>
      </c>
      <c r="BY2710" s="264" t="s">
        <v>9659</v>
      </c>
    </row>
  </sheetData>
  <autoFilter ref="A1:DG2656" xr:uid="{00000000-0009-0000-0000-000007000000}">
    <filterColumn colId="42" showButton="0"/>
    <filterColumn colId="43" showButton="0"/>
    <filterColumn colId="44" showButton="0"/>
  </autoFilter>
  <mergeCells count="310">
    <mergeCell ref="A69:F69"/>
    <mergeCell ref="G69:J69"/>
    <mergeCell ref="M69:Q69"/>
    <mergeCell ref="R69:Y69"/>
    <mergeCell ref="Z69:AU70"/>
    <mergeCell ref="C70:F70"/>
    <mergeCell ref="G70:J70"/>
    <mergeCell ref="R70:Y70"/>
    <mergeCell ref="A63:AT68"/>
    <mergeCell ref="AA31:AF31"/>
    <mergeCell ref="AG31:AL31"/>
    <mergeCell ref="C28:H28"/>
    <mergeCell ref="AE20:AI20"/>
    <mergeCell ref="AJ20:AP20"/>
    <mergeCell ref="L26:W26"/>
    <mergeCell ref="X26:AF26"/>
    <mergeCell ref="AG26:AT26"/>
    <mergeCell ref="T22:V22"/>
    <mergeCell ref="W22:Y22"/>
    <mergeCell ref="Z22:AD22"/>
    <mergeCell ref="AE22:AI22"/>
    <mergeCell ref="AJ22:AP22"/>
    <mergeCell ref="AQ22:AT22"/>
    <mergeCell ref="W23:Y23"/>
    <mergeCell ref="Z23:AD23"/>
    <mergeCell ref="AE23:AI23"/>
    <mergeCell ref="C24:H24"/>
    <mergeCell ref="I24:K24"/>
    <mergeCell ref="L24:AT24"/>
    <mergeCell ref="C25:H25"/>
    <mergeCell ref="I25:Q25"/>
    <mergeCell ref="R25:AC25"/>
    <mergeCell ref="I20:J20"/>
    <mergeCell ref="BR2:BS2"/>
    <mergeCell ref="H4:N4"/>
    <mergeCell ref="O4:P4"/>
    <mergeCell ref="Q4:R4"/>
    <mergeCell ref="S4:T4"/>
    <mergeCell ref="AR3:AT3"/>
    <mergeCell ref="AH13:AL14"/>
    <mergeCell ref="AE11:AI11"/>
    <mergeCell ref="C12:H12"/>
    <mergeCell ref="I11:Y11"/>
    <mergeCell ref="Z11:AD11"/>
    <mergeCell ref="AJ12:AT12"/>
    <mergeCell ref="Y4:AI4"/>
    <mergeCell ref="AJ4:AQ4"/>
    <mergeCell ref="Y10:AT10"/>
    <mergeCell ref="C13:H14"/>
    <mergeCell ref="I13:V14"/>
    <mergeCell ref="W13:Z14"/>
    <mergeCell ref="AA13:AD14"/>
    <mergeCell ref="AE13:AG14"/>
    <mergeCell ref="AE12:AI12"/>
    <mergeCell ref="AM13:AO14"/>
    <mergeCell ref="AP13:AT14"/>
    <mergeCell ref="I10:X10"/>
    <mergeCell ref="T21:V21"/>
    <mergeCell ref="AQ20:AT20"/>
    <mergeCell ref="C11:H11"/>
    <mergeCell ref="T18:V18"/>
    <mergeCell ref="K22:M22"/>
    <mergeCell ref="T23:V23"/>
    <mergeCell ref="W20:Y20"/>
    <mergeCell ref="Z12:AD12"/>
    <mergeCell ref="N18:P18"/>
    <mergeCell ref="Q18:S18"/>
    <mergeCell ref="K21:M21"/>
    <mergeCell ref="N21:P21"/>
    <mergeCell ref="Q21:S21"/>
    <mergeCell ref="Q22:S22"/>
    <mergeCell ref="N22:P22"/>
    <mergeCell ref="C18:H23"/>
    <mergeCell ref="I21:J21"/>
    <mergeCell ref="I22:J22"/>
    <mergeCell ref="N23:P23"/>
    <mergeCell ref="I19:J19"/>
    <mergeCell ref="K19:M19"/>
    <mergeCell ref="K20:M20"/>
    <mergeCell ref="I18:J18"/>
    <mergeCell ref="K18:M18"/>
    <mergeCell ref="AQ1:AT1"/>
    <mergeCell ref="I2:AL2"/>
    <mergeCell ref="AJ11:AT11"/>
    <mergeCell ref="I16:M16"/>
    <mergeCell ref="N16:AM16"/>
    <mergeCell ref="AN16:AP17"/>
    <mergeCell ref="AQ16:AT17"/>
    <mergeCell ref="I17:M17"/>
    <mergeCell ref="I12:Y12"/>
    <mergeCell ref="AO3:AQ3"/>
    <mergeCell ref="A6:L6"/>
    <mergeCell ref="M6:AT6"/>
    <mergeCell ref="A7:AT7"/>
    <mergeCell ref="A8:H8"/>
    <mergeCell ref="A5:L5"/>
    <mergeCell ref="C15:H17"/>
    <mergeCell ref="I15:M15"/>
    <mergeCell ref="N15:P15"/>
    <mergeCell ref="Q15:AT15"/>
    <mergeCell ref="N17:AM17"/>
    <mergeCell ref="A9:H9"/>
    <mergeCell ref="I9:AT9"/>
    <mergeCell ref="A10:B24"/>
    <mergeCell ref="C10:H10"/>
    <mergeCell ref="Q20:S20"/>
    <mergeCell ref="T20:V20"/>
    <mergeCell ref="N20:P20"/>
    <mergeCell ref="N19:P19"/>
    <mergeCell ref="W18:Y18"/>
    <mergeCell ref="Z18:AD18"/>
    <mergeCell ref="AE18:AI18"/>
    <mergeCell ref="AJ18:AP18"/>
    <mergeCell ref="Q19:S19"/>
    <mergeCell ref="T19:V19"/>
    <mergeCell ref="W19:Y19"/>
    <mergeCell ref="Z19:AD19"/>
    <mergeCell ref="AY18:BA21"/>
    <mergeCell ref="AJ21:AP21"/>
    <mergeCell ref="AE19:AI19"/>
    <mergeCell ref="Z20:AD20"/>
    <mergeCell ref="AQ21:AT21"/>
    <mergeCell ref="AE21:AI21"/>
    <mergeCell ref="AJ19:AP19"/>
    <mergeCell ref="W21:Y21"/>
    <mergeCell ref="Z21:AD21"/>
    <mergeCell ref="AQ19:AT19"/>
    <mergeCell ref="AQ18:AT18"/>
    <mergeCell ref="AA28:AF28"/>
    <mergeCell ref="AG28:AT28"/>
    <mergeCell ref="I23:J23"/>
    <mergeCell ref="K23:M23"/>
    <mergeCell ref="Q23:S23"/>
    <mergeCell ref="AJ23:AP23"/>
    <mergeCell ref="AQ23:AT23"/>
    <mergeCell ref="A35:J36"/>
    <mergeCell ref="I30:AF30"/>
    <mergeCell ref="C33:H33"/>
    <mergeCell ref="I33:AT33"/>
    <mergeCell ref="A34:X34"/>
    <mergeCell ref="K35:R36"/>
    <mergeCell ref="S35:AG36"/>
    <mergeCell ref="AH35:AT36"/>
    <mergeCell ref="A25:B33"/>
    <mergeCell ref="AM31:AT31"/>
    <mergeCell ref="I29:W29"/>
    <mergeCell ref="X29:Z29"/>
    <mergeCell ref="AA29:AF29"/>
    <mergeCell ref="AG29:AT29"/>
    <mergeCell ref="AG30:AT30"/>
    <mergeCell ref="C31:H31"/>
    <mergeCell ref="I31:K31"/>
    <mergeCell ref="L31:O31"/>
    <mergeCell ref="P31:T31"/>
    <mergeCell ref="U31:Z31"/>
    <mergeCell ref="I28:W28"/>
    <mergeCell ref="X28:Z28"/>
    <mergeCell ref="C29:H29"/>
    <mergeCell ref="AH45:AJ45"/>
    <mergeCell ref="AD25:AT25"/>
    <mergeCell ref="C27:H27"/>
    <mergeCell ref="I27:W27"/>
    <mergeCell ref="X27:Z27"/>
    <mergeCell ref="AA27:AF27"/>
    <mergeCell ref="AG27:AT27"/>
    <mergeCell ref="C26:H26"/>
    <mergeCell ref="I26:K26"/>
    <mergeCell ref="I32:V32"/>
    <mergeCell ref="W32:AA32"/>
    <mergeCell ref="AB32:AO32"/>
    <mergeCell ref="AP32:AT32"/>
    <mergeCell ref="C30:H30"/>
    <mergeCell ref="C32:H32"/>
    <mergeCell ref="AI37:AT37"/>
    <mergeCell ref="AQ38:AT38"/>
    <mergeCell ref="H40:N40"/>
    <mergeCell ref="O40:P40"/>
    <mergeCell ref="Q40:R40"/>
    <mergeCell ref="S40:T40"/>
    <mergeCell ref="Y40:AI40"/>
    <mergeCell ref="AJ40:AQ40"/>
    <mergeCell ref="A41:H41"/>
    <mergeCell ref="A42:H42"/>
    <mergeCell ref="I42:AT42"/>
    <mergeCell ref="Z41:AG41"/>
    <mergeCell ref="AH41:AT41"/>
    <mergeCell ref="A45:J46"/>
    <mergeCell ref="K45:P45"/>
    <mergeCell ref="Q45:W45"/>
    <mergeCell ref="X45:Z45"/>
    <mergeCell ref="AA45:AG45"/>
    <mergeCell ref="AA52:AJ52"/>
    <mergeCell ref="AH50:AJ50"/>
    <mergeCell ref="AK45:AQ45"/>
    <mergeCell ref="AR45:AT45"/>
    <mergeCell ref="K46:P46"/>
    <mergeCell ref="Q46:W46"/>
    <mergeCell ref="X46:Z46"/>
    <mergeCell ref="AA46:AG46"/>
    <mergeCell ref="AH46:AJ46"/>
    <mergeCell ref="AK46:AQ46"/>
    <mergeCell ref="AR46:AT46"/>
    <mergeCell ref="Q53:Z53"/>
    <mergeCell ref="AA53:AJ53"/>
    <mergeCell ref="AK53:AT53"/>
    <mergeCell ref="AR50:AT50"/>
    <mergeCell ref="K51:P51"/>
    <mergeCell ref="Q51:W51"/>
    <mergeCell ref="K50:P50"/>
    <mergeCell ref="Q50:W50"/>
    <mergeCell ref="A47:C47"/>
    <mergeCell ref="D47:J47"/>
    <mergeCell ref="K47:P47"/>
    <mergeCell ref="Q47:W47"/>
    <mergeCell ref="X47:Z47"/>
    <mergeCell ref="AA47:AG47"/>
    <mergeCell ref="AH47:AJ47"/>
    <mergeCell ref="AK47:AQ47"/>
    <mergeCell ref="A48:J53"/>
    <mergeCell ref="K48:P48"/>
    <mergeCell ref="Q48:W48"/>
    <mergeCell ref="X48:Z48"/>
    <mergeCell ref="AA48:AG48"/>
    <mergeCell ref="AH48:AJ48"/>
    <mergeCell ref="K52:P52"/>
    <mergeCell ref="Q52:Z52"/>
    <mergeCell ref="N55:P55"/>
    <mergeCell ref="Q55:W55"/>
    <mergeCell ref="A54:F54"/>
    <mergeCell ref="G54:M54"/>
    <mergeCell ref="AR47:AT47"/>
    <mergeCell ref="X51:Z51"/>
    <mergeCell ref="AA51:AG51"/>
    <mergeCell ref="AH51:AJ51"/>
    <mergeCell ref="AK51:AQ51"/>
    <mergeCell ref="AR51:AT51"/>
    <mergeCell ref="X50:Z50"/>
    <mergeCell ref="AA50:AG50"/>
    <mergeCell ref="AK50:AQ50"/>
    <mergeCell ref="AR48:AT48"/>
    <mergeCell ref="K49:P49"/>
    <mergeCell ref="Q49:W49"/>
    <mergeCell ref="X49:Z49"/>
    <mergeCell ref="AA49:AG49"/>
    <mergeCell ref="AH49:AJ49"/>
    <mergeCell ref="AK49:AQ49"/>
    <mergeCell ref="AR49:AT49"/>
    <mergeCell ref="AK48:AQ48"/>
    <mergeCell ref="AK52:AT52"/>
    <mergeCell ref="K53:P53"/>
    <mergeCell ref="AA57:AG57"/>
    <mergeCell ref="AH57:AJ57"/>
    <mergeCell ref="A56:F56"/>
    <mergeCell ref="G56:M56"/>
    <mergeCell ref="N56:P56"/>
    <mergeCell ref="Q56:W56"/>
    <mergeCell ref="X56:Z56"/>
    <mergeCell ref="AA56:AG56"/>
    <mergeCell ref="N54:P54"/>
    <mergeCell ref="Q54:W54"/>
    <mergeCell ref="X54:Z54"/>
    <mergeCell ref="AA54:AG54"/>
    <mergeCell ref="AH56:AJ56"/>
    <mergeCell ref="X55:Z55"/>
    <mergeCell ref="AA55:AG55"/>
    <mergeCell ref="AH55:AJ55"/>
    <mergeCell ref="A57:F57"/>
    <mergeCell ref="G57:M57"/>
    <mergeCell ref="N57:P57"/>
    <mergeCell ref="Q57:W57"/>
    <mergeCell ref="X57:Z57"/>
    <mergeCell ref="AH54:AJ54"/>
    <mergeCell ref="A55:F55"/>
    <mergeCell ref="G55:M55"/>
    <mergeCell ref="A61:F61"/>
    <mergeCell ref="G61:P61"/>
    <mergeCell ref="Q61:Z61"/>
    <mergeCell ref="AA61:AJ61"/>
    <mergeCell ref="AH58:AJ58"/>
    <mergeCell ref="A59:F59"/>
    <mergeCell ref="G59:M59"/>
    <mergeCell ref="N59:P59"/>
    <mergeCell ref="Q59:W59"/>
    <mergeCell ref="AH59:AJ59"/>
    <mergeCell ref="A58:F58"/>
    <mergeCell ref="G58:M58"/>
    <mergeCell ref="M5:Y5"/>
    <mergeCell ref="Z5:AD5"/>
    <mergeCell ref="AE5:AH5"/>
    <mergeCell ref="AI5:AJ5"/>
    <mergeCell ref="AK5:AT5"/>
    <mergeCell ref="Z8:AG8"/>
    <mergeCell ref="AH8:AT8"/>
    <mergeCell ref="A62:F62"/>
    <mergeCell ref="G62:P62"/>
    <mergeCell ref="Q62:Z62"/>
    <mergeCell ref="AA62:AJ62"/>
    <mergeCell ref="A60:F60"/>
    <mergeCell ref="G60:M60"/>
    <mergeCell ref="N60:P60"/>
    <mergeCell ref="Q60:W60"/>
    <mergeCell ref="X60:Z60"/>
    <mergeCell ref="AA60:AG60"/>
    <mergeCell ref="N58:P58"/>
    <mergeCell ref="Q58:W58"/>
    <mergeCell ref="X58:Z58"/>
    <mergeCell ref="AA58:AG58"/>
    <mergeCell ref="X59:Z59"/>
    <mergeCell ref="AA59:AG59"/>
    <mergeCell ref="AH60:AJ60"/>
  </mergeCells>
  <phoneticPr fontId="14"/>
  <conditionalFormatting sqref="K35">
    <cfRule type="expression" dxfId="28" priority="17" stopIfTrue="1">
      <formula>ISBLANK(K35)</formula>
    </cfRule>
  </conditionalFormatting>
  <conditionalFormatting sqref="K35">
    <cfRule type="expression" dxfId="27" priority="15" stopIfTrue="1">
      <formula>ISBLANK(K35)</formula>
    </cfRule>
  </conditionalFormatting>
  <conditionalFormatting sqref="C25:Q25 C32:AO32 C27:AT31 C26:K26">
    <cfRule type="cellIs" dxfId="26" priority="14" operator="equal">
      <formula>0</formula>
    </cfRule>
  </conditionalFormatting>
  <conditionalFormatting sqref="A46:AT62 A45:J45 X45:AT45">
    <cfRule type="cellIs" dxfId="25" priority="11" operator="equal">
      <formula>0</formula>
    </cfRule>
  </conditionalFormatting>
  <conditionalFormatting sqref="K45:P45">
    <cfRule type="cellIs" dxfId="24" priority="10" operator="equal">
      <formula>0</formula>
    </cfRule>
  </conditionalFormatting>
  <conditionalFormatting sqref="Q45:W45">
    <cfRule type="cellIs" dxfId="23" priority="9" operator="equal">
      <formula>0</formula>
    </cfRule>
  </conditionalFormatting>
  <conditionalFormatting sqref="BV3:BV2049">
    <cfRule type="duplicateValues" dxfId="22" priority="3"/>
  </conditionalFormatting>
  <conditionalFormatting sqref="BU3:BU2049">
    <cfRule type="duplicateValues" dxfId="21" priority="4"/>
  </conditionalFormatting>
  <conditionalFormatting sqref="BY3:BY2701">
    <cfRule type="duplicateValues" dxfId="20" priority="1"/>
  </conditionalFormatting>
  <conditionalFormatting sqref="BX3:BX2701">
    <cfRule type="duplicateValues" dxfId="19" priority="2"/>
  </conditionalFormatting>
  <printOptions horizontalCentered="1"/>
  <pageMargins left="0.70866141732283472" right="0.31496062992125984" top="0.74803149606299213" bottom="0.55118110236220474" header="0.31496062992125984" footer="0.31496062992125984"/>
  <pageSetup paperSize="9" orientation="portrait" horizontalDpi="300" verticalDpi="300" r:id="rId1"/>
  <rowBreaks count="1" manualBreakCount="1">
    <brk id="37" max="46"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(1) 一括申請情報入力シート</vt:lpstr>
      <vt:lpstr>（3）Aセメスター履修予定一覧</vt:lpstr>
      <vt:lpstr>【入力例】一括申請情報入力シート</vt:lpstr>
      <vt:lpstr>【事務説明用】一括申請情報入力シート</vt:lpstr>
      <vt:lpstr>１（記入例）数式抜き</vt:lpstr>
      <vt:lpstr>１</vt:lpstr>
      <vt:lpstr>２</vt:lpstr>
      <vt:lpstr>３</vt:lpstr>
      <vt:lpstr>４</vt:lpstr>
      <vt:lpstr>５</vt:lpstr>
      <vt:lpstr>６</vt:lpstr>
      <vt:lpstr>データ抽出</vt:lpstr>
      <vt:lpstr>'(1) 一括申請情報入力シート'!Print_Area</vt:lpstr>
      <vt:lpstr>'（3）Aセメスター履修予定一覧'!Print_Area</vt:lpstr>
      <vt:lpstr>【事務説明用】一括申請情報入力シート!Print_Area</vt:lpstr>
      <vt:lpstr>【入力例】一括申請情報入力シート!Print_Area</vt:lpstr>
      <vt:lpstr>'１'!Print_Area</vt:lpstr>
      <vt:lpstr>'１（記入例）数式抜き'!Print_Area</vt:lpstr>
      <vt:lpstr>'２'!Print_Area</vt:lpstr>
      <vt:lpstr>'３'!Print_Area</vt:lpstr>
      <vt:lpstr>'４'!Print_Area</vt:lpstr>
      <vt:lpstr>'５'!Print_Area</vt:lpstr>
      <vt:lpstr>'６'!Print_Area</vt:lpstr>
      <vt:lpstr>あｑ１６</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